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LACFS01\Folder Redirection\Desktop\ViktoriyaCherevko\Desktop\my\spreadsheets\"/>
    </mc:Choice>
  </mc:AlternateContent>
  <xr:revisionPtr revIDLastSave="0" documentId="13_ncr:1_{0179A10B-41AB-4A59-B3BB-341BB7BA1A4F}" xr6:coauthVersionLast="47" xr6:coauthVersionMax="47" xr10:uidLastSave="{00000000-0000-0000-0000-000000000000}"/>
  <bookViews>
    <workbookView xWindow="-120" yWindow="-120" windowWidth="29040" windowHeight="15840" xr2:uid="{5A64E9F4-00E5-4FD0-9470-0C36C05D3F4E}"/>
  </bookViews>
  <sheets>
    <sheet name="summary" sheetId="5" r:id="rId1"/>
    <sheet name="Expenses 23-24" sheetId="3" r:id="rId2"/>
    <sheet name="Income 23-24" sheetId="4" r:id="rId3"/>
  </sheets>
  <definedNames>
    <definedName name="_xlnm._FilterDatabase" localSheetId="1" hidden="1">'Expenses 23-24'!$B$3:$X$393</definedName>
    <definedName name="_xlnm._FilterDatabase" localSheetId="2" hidden="1">'Income 23-24'!$B$4:$H$30</definedName>
  </definedNames>
  <calcPr calcId="191029"/>
</workbook>
</file>

<file path=xl/calcChain.xml><?xml version="1.0" encoding="utf-8"?>
<calcChain xmlns="http://schemas.openxmlformats.org/spreadsheetml/2006/main">
  <c r="Q19" i="5" l="1"/>
  <c r="R19" i="5"/>
  <c r="F38" i="5" s="1"/>
  <c r="I2" i="4" l="1"/>
  <c r="F33" i="5"/>
  <c r="F36" i="5"/>
  <c r="N21" i="4"/>
  <c r="V68" i="3"/>
  <c r="U68" i="3"/>
  <c r="T68" i="3"/>
  <c r="N26" i="4"/>
  <c r="G2" i="3"/>
  <c r="N6" i="5" l="1"/>
  <c r="A6" i="4"/>
  <c r="A7" i="4"/>
  <c r="A8" i="4"/>
  <c r="A9" i="4"/>
  <c r="A10" i="4"/>
  <c r="A11" i="4"/>
  <c r="I6" i="5" s="1"/>
  <c r="A12" i="4"/>
  <c r="A13" i="4"/>
  <c r="A14" i="4"/>
  <c r="A15" i="4"/>
  <c r="A16" i="4"/>
  <c r="A17" i="4"/>
  <c r="A18" i="4"/>
  <c r="A19" i="4"/>
  <c r="A20" i="4"/>
  <c r="A21" i="4"/>
  <c r="A22" i="4"/>
  <c r="A23" i="4"/>
  <c r="A24" i="4"/>
  <c r="A25" i="4"/>
  <c r="A26" i="4"/>
  <c r="A27" i="4"/>
  <c r="A28" i="4"/>
  <c r="A29" i="4"/>
  <c r="L6" i="5" s="1"/>
  <c r="A5" i="4"/>
  <c r="N22" i="4"/>
  <c r="K22" i="4"/>
  <c r="L22" i="4" s="1"/>
  <c r="L26" i="4"/>
  <c r="K21" i="4"/>
  <c r="E6" i="5" l="1"/>
  <c r="J6" i="5"/>
  <c r="F6" i="5"/>
  <c r="M21" i="4"/>
  <c r="K2" i="4"/>
  <c r="X10" i="5" s="1"/>
  <c r="F49" i="5" s="1"/>
  <c r="D6" i="5"/>
  <c r="K6" i="5"/>
  <c r="C6" i="5"/>
  <c r="H6" i="5"/>
  <c r="O6" i="5"/>
  <c r="G6" i="5"/>
  <c r="M6" i="5"/>
  <c r="L21" i="4"/>
  <c r="A4" i="3"/>
  <c r="A5" i="3"/>
  <c r="A6" i="3"/>
  <c r="A7" i="3"/>
  <c r="A8" i="3"/>
  <c r="A9" i="3"/>
  <c r="A10" i="3"/>
  <c r="A11" i="3"/>
  <c r="A12" i="3"/>
  <c r="A13" i="3"/>
  <c r="A14" i="3"/>
  <c r="A15" i="3"/>
  <c r="A16" i="3"/>
  <c r="A17" i="3"/>
  <c r="A18" i="3"/>
  <c r="A19" i="3"/>
  <c r="A20" i="3"/>
  <c r="A21" i="3"/>
  <c r="A22" i="3"/>
  <c r="A23" i="3"/>
  <c r="A24" i="3"/>
  <c r="A25" i="3"/>
  <c r="A26" i="3"/>
  <c r="A27" i="3"/>
  <c r="A28" i="3"/>
  <c r="A29" i="3"/>
  <c r="A30"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1" i="3"/>
  <c r="X342" i="3"/>
  <c r="W342" i="3"/>
  <c r="V342" i="3"/>
  <c r="U342" i="3"/>
  <c r="T342" i="3"/>
  <c r="S342" i="3"/>
  <c r="R342" i="3"/>
  <c r="Q342" i="3"/>
  <c r="P342" i="3"/>
  <c r="O342" i="3"/>
  <c r="N342" i="3"/>
  <c r="M342" i="3"/>
  <c r="L342" i="3"/>
  <c r="K342" i="3"/>
  <c r="J342" i="3"/>
  <c r="X340" i="3"/>
  <c r="W340" i="3"/>
  <c r="V340" i="3"/>
  <c r="U340" i="3"/>
  <c r="T340" i="3"/>
  <c r="S340" i="3"/>
  <c r="R340" i="3"/>
  <c r="Q340" i="3"/>
  <c r="P340" i="3"/>
  <c r="O340" i="3"/>
  <c r="N340" i="3"/>
  <c r="M340" i="3"/>
  <c r="L340" i="3"/>
  <c r="K340" i="3"/>
  <c r="J340" i="3"/>
  <c r="X132" i="3"/>
  <c r="W132" i="3"/>
  <c r="V132" i="3"/>
  <c r="U132" i="3"/>
  <c r="T132" i="3"/>
  <c r="S132" i="3"/>
  <c r="R132" i="3"/>
  <c r="Q132" i="3"/>
  <c r="P132" i="3"/>
  <c r="O132" i="3"/>
  <c r="N132" i="3"/>
  <c r="M132" i="3"/>
  <c r="L132" i="3"/>
  <c r="K132" i="3"/>
  <c r="J132" i="3"/>
  <c r="X131" i="3"/>
  <c r="W131" i="3"/>
  <c r="V131" i="3"/>
  <c r="U131" i="3"/>
  <c r="T131" i="3"/>
  <c r="S131" i="3"/>
  <c r="R131" i="3"/>
  <c r="Q131" i="3"/>
  <c r="P131" i="3"/>
  <c r="O131" i="3"/>
  <c r="N131" i="3"/>
  <c r="M131" i="3"/>
  <c r="L131" i="3"/>
  <c r="K131" i="3"/>
  <c r="J131" i="3"/>
  <c r="X130" i="3"/>
  <c r="W130" i="3"/>
  <c r="V130" i="3"/>
  <c r="U130" i="3"/>
  <c r="T130" i="3"/>
  <c r="S130" i="3"/>
  <c r="R130" i="3"/>
  <c r="Q130" i="3"/>
  <c r="P130" i="3"/>
  <c r="O130" i="3"/>
  <c r="N130" i="3"/>
  <c r="M130" i="3"/>
  <c r="L130" i="3"/>
  <c r="K130" i="3"/>
  <c r="J130" i="3"/>
  <c r="X129" i="3"/>
  <c r="W129" i="3"/>
  <c r="V129" i="3"/>
  <c r="U129" i="3"/>
  <c r="T129" i="3"/>
  <c r="S129" i="3"/>
  <c r="R129" i="3"/>
  <c r="Q129" i="3"/>
  <c r="P129" i="3"/>
  <c r="O129" i="3"/>
  <c r="N129" i="3"/>
  <c r="M129" i="3"/>
  <c r="L129" i="3"/>
  <c r="K129" i="3"/>
  <c r="J129" i="3"/>
  <c r="X128" i="3"/>
  <c r="W128" i="3"/>
  <c r="V128" i="3"/>
  <c r="U128" i="3"/>
  <c r="T128" i="3"/>
  <c r="S128" i="3"/>
  <c r="R128" i="3"/>
  <c r="Q128" i="3"/>
  <c r="P128" i="3"/>
  <c r="O128" i="3"/>
  <c r="N128" i="3"/>
  <c r="M128" i="3"/>
  <c r="L128" i="3"/>
  <c r="K128" i="3"/>
  <c r="J128" i="3"/>
  <c r="X127" i="3"/>
  <c r="W127" i="3"/>
  <c r="V127" i="3"/>
  <c r="U127" i="3"/>
  <c r="T127" i="3"/>
  <c r="S127" i="3"/>
  <c r="R127" i="3"/>
  <c r="Q127" i="3"/>
  <c r="P127" i="3"/>
  <c r="O127" i="3"/>
  <c r="N127" i="3"/>
  <c r="M127" i="3"/>
  <c r="L127" i="3"/>
  <c r="K127" i="3"/>
  <c r="J127" i="3"/>
  <c r="X126" i="3"/>
  <c r="W126" i="3"/>
  <c r="V126" i="3"/>
  <c r="U126" i="3"/>
  <c r="T126" i="3"/>
  <c r="S126" i="3"/>
  <c r="R126" i="3"/>
  <c r="Q126" i="3"/>
  <c r="P126" i="3"/>
  <c r="O126" i="3"/>
  <c r="N126" i="3"/>
  <c r="M126" i="3"/>
  <c r="L126" i="3"/>
  <c r="K126" i="3"/>
  <c r="J126" i="3"/>
  <c r="X125" i="3"/>
  <c r="W125" i="3"/>
  <c r="V125" i="3"/>
  <c r="U125" i="3"/>
  <c r="T125" i="3"/>
  <c r="S125" i="3"/>
  <c r="R125" i="3"/>
  <c r="Q125" i="3"/>
  <c r="P125" i="3"/>
  <c r="O125" i="3"/>
  <c r="N125" i="3"/>
  <c r="M125" i="3"/>
  <c r="L125" i="3"/>
  <c r="K125" i="3"/>
  <c r="J125" i="3"/>
  <c r="X124" i="3"/>
  <c r="W124" i="3"/>
  <c r="V124" i="3"/>
  <c r="U124" i="3"/>
  <c r="T124" i="3"/>
  <c r="S124" i="3"/>
  <c r="R124" i="3"/>
  <c r="Q124" i="3"/>
  <c r="P124" i="3"/>
  <c r="O124" i="3"/>
  <c r="N124" i="3"/>
  <c r="M124" i="3"/>
  <c r="L124" i="3"/>
  <c r="K124" i="3"/>
  <c r="J124" i="3"/>
  <c r="X123" i="3"/>
  <c r="W123" i="3"/>
  <c r="V123" i="3"/>
  <c r="U123" i="3"/>
  <c r="T123" i="3"/>
  <c r="S123" i="3"/>
  <c r="R123" i="3"/>
  <c r="Q123" i="3"/>
  <c r="P123" i="3"/>
  <c r="O123" i="3"/>
  <c r="N123" i="3"/>
  <c r="M123" i="3"/>
  <c r="L123" i="3"/>
  <c r="K123" i="3"/>
  <c r="J123" i="3"/>
  <c r="X122" i="3"/>
  <c r="W122" i="3"/>
  <c r="V122" i="3"/>
  <c r="U122" i="3"/>
  <c r="T122" i="3"/>
  <c r="S122" i="3"/>
  <c r="R122" i="3"/>
  <c r="Q122" i="3"/>
  <c r="P122" i="3"/>
  <c r="O122" i="3"/>
  <c r="N122" i="3"/>
  <c r="M122" i="3"/>
  <c r="L122" i="3"/>
  <c r="K122" i="3"/>
  <c r="J122" i="3"/>
  <c r="X121" i="3"/>
  <c r="W121" i="3"/>
  <c r="V121" i="3"/>
  <c r="U121" i="3"/>
  <c r="T121" i="3"/>
  <c r="S121" i="3"/>
  <c r="R121" i="3"/>
  <c r="Q121" i="3"/>
  <c r="P121" i="3"/>
  <c r="O121" i="3"/>
  <c r="N121" i="3"/>
  <c r="M121" i="3"/>
  <c r="L121" i="3"/>
  <c r="K121" i="3"/>
  <c r="J121" i="3"/>
  <c r="X120" i="3"/>
  <c r="W120" i="3"/>
  <c r="V120" i="3"/>
  <c r="U120" i="3"/>
  <c r="T120" i="3"/>
  <c r="S120" i="3"/>
  <c r="R120" i="3"/>
  <c r="Q120" i="3"/>
  <c r="P120" i="3"/>
  <c r="O120" i="3"/>
  <c r="N120" i="3"/>
  <c r="M120" i="3"/>
  <c r="L120" i="3"/>
  <c r="K120" i="3"/>
  <c r="J120" i="3"/>
  <c r="X119" i="3"/>
  <c r="W119" i="3"/>
  <c r="V119" i="3"/>
  <c r="U119" i="3"/>
  <c r="T119" i="3"/>
  <c r="S119" i="3"/>
  <c r="R119" i="3"/>
  <c r="Q119" i="3"/>
  <c r="P119" i="3"/>
  <c r="O119" i="3"/>
  <c r="N119" i="3"/>
  <c r="M119" i="3"/>
  <c r="L119" i="3"/>
  <c r="K119" i="3"/>
  <c r="J119" i="3"/>
  <c r="X118" i="3"/>
  <c r="W118" i="3"/>
  <c r="V118" i="3"/>
  <c r="U118" i="3"/>
  <c r="T118" i="3"/>
  <c r="S118" i="3"/>
  <c r="R118" i="3"/>
  <c r="Q118" i="3"/>
  <c r="P118" i="3"/>
  <c r="O118" i="3"/>
  <c r="N118" i="3"/>
  <c r="M118" i="3"/>
  <c r="L118" i="3"/>
  <c r="K118" i="3"/>
  <c r="J118" i="3"/>
  <c r="X117" i="3"/>
  <c r="W117" i="3"/>
  <c r="V117" i="3"/>
  <c r="U117" i="3"/>
  <c r="T117" i="3"/>
  <c r="S117" i="3"/>
  <c r="R117" i="3"/>
  <c r="Q117" i="3"/>
  <c r="P117" i="3"/>
  <c r="O117" i="3"/>
  <c r="N117" i="3"/>
  <c r="M117" i="3"/>
  <c r="L117" i="3"/>
  <c r="K117" i="3"/>
  <c r="J117" i="3"/>
  <c r="X116" i="3"/>
  <c r="W116" i="3"/>
  <c r="V116" i="3"/>
  <c r="U116" i="3"/>
  <c r="T116" i="3"/>
  <c r="S116" i="3"/>
  <c r="R116" i="3"/>
  <c r="Q116" i="3"/>
  <c r="P116" i="3"/>
  <c r="O116" i="3"/>
  <c r="N116" i="3"/>
  <c r="M116" i="3"/>
  <c r="L116" i="3"/>
  <c r="K116" i="3"/>
  <c r="J116" i="3"/>
  <c r="X115" i="3"/>
  <c r="W115" i="3"/>
  <c r="V115" i="3"/>
  <c r="U115" i="3"/>
  <c r="T115" i="3"/>
  <c r="S115" i="3"/>
  <c r="R115" i="3"/>
  <c r="Q115" i="3"/>
  <c r="P115" i="3"/>
  <c r="O115" i="3"/>
  <c r="N115" i="3"/>
  <c r="M115" i="3"/>
  <c r="L115" i="3"/>
  <c r="K115" i="3"/>
  <c r="J115" i="3"/>
  <c r="X114" i="3"/>
  <c r="W114" i="3"/>
  <c r="V114" i="3"/>
  <c r="U114" i="3"/>
  <c r="T114" i="3"/>
  <c r="S114" i="3"/>
  <c r="R114" i="3"/>
  <c r="Q114" i="3"/>
  <c r="P114" i="3"/>
  <c r="O114" i="3"/>
  <c r="N114" i="3"/>
  <c r="M114" i="3"/>
  <c r="L114" i="3"/>
  <c r="K114" i="3"/>
  <c r="J114" i="3"/>
  <c r="X113" i="3"/>
  <c r="W113" i="3"/>
  <c r="V113" i="3"/>
  <c r="U113" i="3"/>
  <c r="T113" i="3"/>
  <c r="S113" i="3"/>
  <c r="R113" i="3"/>
  <c r="Q113" i="3"/>
  <c r="P113" i="3"/>
  <c r="O113" i="3"/>
  <c r="N113" i="3"/>
  <c r="M113" i="3"/>
  <c r="L113" i="3"/>
  <c r="K113" i="3"/>
  <c r="J113" i="3"/>
  <c r="X112" i="3"/>
  <c r="W112" i="3"/>
  <c r="V112" i="3"/>
  <c r="U112" i="3"/>
  <c r="T112" i="3"/>
  <c r="S112" i="3"/>
  <c r="R112" i="3"/>
  <c r="Q112" i="3"/>
  <c r="P112" i="3"/>
  <c r="O112" i="3"/>
  <c r="N112" i="3"/>
  <c r="M112" i="3"/>
  <c r="L112" i="3"/>
  <c r="K112" i="3"/>
  <c r="J112" i="3"/>
  <c r="X111" i="3"/>
  <c r="W111" i="3"/>
  <c r="V111" i="3"/>
  <c r="U111" i="3"/>
  <c r="T111" i="3"/>
  <c r="S111" i="3"/>
  <c r="R111" i="3"/>
  <c r="Q111" i="3"/>
  <c r="P111" i="3"/>
  <c r="O111" i="3"/>
  <c r="N111" i="3"/>
  <c r="M111" i="3"/>
  <c r="L111" i="3"/>
  <c r="K111" i="3"/>
  <c r="J111" i="3"/>
  <c r="X110" i="3"/>
  <c r="W110" i="3"/>
  <c r="V110" i="3"/>
  <c r="U110" i="3"/>
  <c r="T110" i="3"/>
  <c r="S110" i="3"/>
  <c r="R110" i="3"/>
  <c r="Q110" i="3"/>
  <c r="P110" i="3"/>
  <c r="O110" i="3"/>
  <c r="N110" i="3"/>
  <c r="M110" i="3"/>
  <c r="L110" i="3"/>
  <c r="K110" i="3"/>
  <c r="J110" i="3"/>
  <c r="X109" i="3"/>
  <c r="W109" i="3"/>
  <c r="V109" i="3"/>
  <c r="U109" i="3"/>
  <c r="T109" i="3"/>
  <c r="S109" i="3"/>
  <c r="R109" i="3"/>
  <c r="Q109" i="3"/>
  <c r="P109" i="3"/>
  <c r="O109" i="3"/>
  <c r="N109" i="3"/>
  <c r="M109" i="3"/>
  <c r="L109" i="3"/>
  <c r="K109" i="3"/>
  <c r="J109" i="3"/>
  <c r="X108" i="3"/>
  <c r="W108" i="3"/>
  <c r="V108" i="3"/>
  <c r="U108" i="3"/>
  <c r="T108" i="3"/>
  <c r="S108" i="3"/>
  <c r="R108" i="3"/>
  <c r="Q108" i="3"/>
  <c r="P108" i="3"/>
  <c r="O108" i="3"/>
  <c r="N108" i="3"/>
  <c r="M108" i="3"/>
  <c r="L108" i="3"/>
  <c r="K108" i="3"/>
  <c r="J108" i="3"/>
  <c r="X107" i="3"/>
  <c r="W107" i="3"/>
  <c r="V107" i="3"/>
  <c r="U107" i="3"/>
  <c r="T107" i="3"/>
  <c r="S107" i="3"/>
  <c r="R107" i="3"/>
  <c r="Q107" i="3"/>
  <c r="P107" i="3"/>
  <c r="O107" i="3"/>
  <c r="N107" i="3"/>
  <c r="M107" i="3"/>
  <c r="L107" i="3"/>
  <c r="K107" i="3"/>
  <c r="J107" i="3"/>
  <c r="X106" i="3"/>
  <c r="W106" i="3"/>
  <c r="V106" i="3"/>
  <c r="U106" i="3"/>
  <c r="T106" i="3"/>
  <c r="S106" i="3"/>
  <c r="R106" i="3"/>
  <c r="Q106" i="3"/>
  <c r="P106" i="3"/>
  <c r="O106" i="3"/>
  <c r="N106" i="3"/>
  <c r="M106" i="3"/>
  <c r="L106" i="3"/>
  <c r="K106" i="3"/>
  <c r="J106" i="3"/>
  <c r="X105" i="3"/>
  <c r="W105" i="3"/>
  <c r="V105" i="3"/>
  <c r="U105" i="3"/>
  <c r="T105" i="3"/>
  <c r="S105" i="3"/>
  <c r="R105" i="3"/>
  <c r="Q105" i="3"/>
  <c r="P105" i="3"/>
  <c r="O105" i="3"/>
  <c r="N105" i="3"/>
  <c r="M105" i="3"/>
  <c r="L105" i="3"/>
  <c r="K105" i="3"/>
  <c r="J105" i="3"/>
  <c r="X104" i="3"/>
  <c r="W104" i="3"/>
  <c r="V104" i="3"/>
  <c r="U104" i="3"/>
  <c r="T104" i="3"/>
  <c r="S104" i="3"/>
  <c r="R104" i="3"/>
  <c r="Q104" i="3"/>
  <c r="P104" i="3"/>
  <c r="O104" i="3"/>
  <c r="N104" i="3"/>
  <c r="M104" i="3"/>
  <c r="L104" i="3"/>
  <c r="K104" i="3"/>
  <c r="J104" i="3"/>
  <c r="X103" i="3"/>
  <c r="W103" i="3"/>
  <c r="V103" i="3"/>
  <c r="U103" i="3"/>
  <c r="T103" i="3"/>
  <c r="S103" i="3"/>
  <c r="R103" i="3"/>
  <c r="Q103" i="3"/>
  <c r="P103" i="3"/>
  <c r="O103" i="3"/>
  <c r="N103" i="3"/>
  <c r="M103" i="3"/>
  <c r="L103" i="3"/>
  <c r="K103" i="3"/>
  <c r="J103" i="3"/>
  <c r="X102" i="3"/>
  <c r="W102" i="3"/>
  <c r="V102" i="3"/>
  <c r="U102" i="3"/>
  <c r="T102" i="3"/>
  <c r="S102" i="3"/>
  <c r="R102" i="3"/>
  <c r="Q102" i="3"/>
  <c r="P102" i="3"/>
  <c r="O102" i="3"/>
  <c r="N102" i="3"/>
  <c r="M102" i="3"/>
  <c r="L102" i="3"/>
  <c r="K102" i="3"/>
  <c r="J102" i="3"/>
  <c r="X101" i="3"/>
  <c r="W101" i="3"/>
  <c r="V101" i="3"/>
  <c r="U101" i="3"/>
  <c r="T101" i="3"/>
  <c r="S101" i="3"/>
  <c r="R101" i="3"/>
  <c r="Q101" i="3"/>
  <c r="P101" i="3"/>
  <c r="O101" i="3"/>
  <c r="N101" i="3"/>
  <c r="M101" i="3"/>
  <c r="L101" i="3"/>
  <c r="K101" i="3"/>
  <c r="J101" i="3"/>
  <c r="X100" i="3"/>
  <c r="W100" i="3"/>
  <c r="V100" i="3"/>
  <c r="U100" i="3"/>
  <c r="T100" i="3"/>
  <c r="S100" i="3"/>
  <c r="R100" i="3"/>
  <c r="Q100" i="3"/>
  <c r="P100" i="3"/>
  <c r="O100" i="3"/>
  <c r="N100" i="3"/>
  <c r="M100" i="3"/>
  <c r="L100" i="3"/>
  <c r="K100" i="3"/>
  <c r="J100" i="3"/>
  <c r="X99" i="3"/>
  <c r="W99" i="3"/>
  <c r="V99" i="3"/>
  <c r="U99" i="3"/>
  <c r="T99" i="3"/>
  <c r="S99" i="3"/>
  <c r="R99" i="3"/>
  <c r="Q99" i="3"/>
  <c r="P99" i="3"/>
  <c r="O99" i="3"/>
  <c r="N99" i="3"/>
  <c r="M99" i="3"/>
  <c r="L99" i="3"/>
  <c r="K99" i="3"/>
  <c r="J99" i="3"/>
  <c r="X98" i="3"/>
  <c r="W98" i="3"/>
  <c r="V98" i="3"/>
  <c r="U98" i="3"/>
  <c r="T98" i="3"/>
  <c r="S98" i="3"/>
  <c r="R98" i="3"/>
  <c r="Q98" i="3"/>
  <c r="P98" i="3"/>
  <c r="O98" i="3"/>
  <c r="N98" i="3"/>
  <c r="M98" i="3"/>
  <c r="L98" i="3"/>
  <c r="K98" i="3"/>
  <c r="J98" i="3"/>
  <c r="X97" i="3"/>
  <c r="W97" i="3"/>
  <c r="V97" i="3"/>
  <c r="U97" i="3"/>
  <c r="T97" i="3"/>
  <c r="S97" i="3"/>
  <c r="R97" i="3"/>
  <c r="Q97" i="3"/>
  <c r="P97" i="3"/>
  <c r="O97" i="3"/>
  <c r="N97" i="3"/>
  <c r="M97" i="3"/>
  <c r="L97" i="3"/>
  <c r="K97" i="3"/>
  <c r="J97" i="3"/>
  <c r="X96" i="3"/>
  <c r="W96" i="3"/>
  <c r="V96" i="3"/>
  <c r="U96" i="3"/>
  <c r="T96" i="3"/>
  <c r="S96" i="3"/>
  <c r="R96" i="3"/>
  <c r="Q96" i="3"/>
  <c r="P96" i="3"/>
  <c r="O96" i="3"/>
  <c r="N96" i="3"/>
  <c r="M96" i="3"/>
  <c r="L96" i="3"/>
  <c r="K96" i="3"/>
  <c r="J96" i="3"/>
  <c r="X95" i="3"/>
  <c r="W95" i="3"/>
  <c r="V95" i="3"/>
  <c r="U95" i="3"/>
  <c r="T95" i="3"/>
  <c r="S95" i="3"/>
  <c r="R95" i="3"/>
  <c r="Q95" i="3"/>
  <c r="P95" i="3"/>
  <c r="O95" i="3"/>
  <c r="N95" i="3"/>
  <c r="M95" i="3"/>
  <c r="L95" i="3"/>
  <c r="K95" i="3"/>
  <c r="J95" i="3"/>
  <c r="X94" i="3"/>
  <c r="W94" i="3"/>
  <c r="V94" i="3"/>
  <c r="U94" i="3"/>
  <c r="T94" i="3"/>
  <c r="S94" i="3"/>
  <c r="R94" i="3"/>
  <c r="Q94" i="3"/>
  <c r="P94" i="3"/>
  <c r="O94" i="3"/>
  <c r="N94" i="3"/>
  <c r="M94" i="3"/>
  <c r="L94" i="3"/>
  <c r="K94" i="3"/>
  <c r="J94" i="3"/>
  <c r="X93" i="3"/>
  <c r="W93" i="3"/>
  <c r="V93" i="3"/>
  <c r="U93" i="3"/>
  <c r="T93" i="3"/>
  <c r="S93" i="3"/>
  <c r="R93" i="3"/>
  <c r="Q93" i="3"/>
  <c r="P93" i="3"/>
  <c r="O93" i="3"/>
  <c r="N93" i="3"/>
  <c r="M93" i="3"/>
  <c r="L93" i="3"/>
  <c r="K93" i="3"/>
  <c r="J93" i="3"/>
  <c r="X92" i="3"/>
  <c r="W92" i="3"/>
  <c r="V92" i="3"/>
  <c r="U92" i="3"/>
  <c r="T92" i="3"/>
  <c r="S92" i="3"/>
  <c r="R92" i="3"/>
  <c r="Q92" i="3"/>
  <c r="P92" i="3"/>
  <c r="O92" i="3"/>
  <c r="N92" i="3"/>
  <c r="M92" i="3"/>
  <c r="L92" i="3"/>
  <c r="K92" i="3"/>
  <c r="J92" i="3"/>
  <c r="X91" i="3"/>
  <c r="W91" i="3"/>
  <c r="V91" i="3"/>
  <c r="U91" i="3"/>
  <c r="T91" i="3"/>
  <c r="S91" i="3"/>
  <c r="R91" i="3"/>
  <c r="Q91" i="3"/>
  <c r="P91" i="3"/>
  <c r="O91" i="3"/>
  <c r="N91" i="3"/>
  <c r="M91" i="3"/>
  <c r="L91" i="3"/>
  <c r="K91" i="3"/>
  <c r="J91" i="3"/>
  <c r="X90" i="3"/>
  <c r="W90" i="3"/>
  <c r="V90" i="3"/>
  <c r="U90" i="3"/>
  <c r="T90" i="3"/>
  <c r="S90" i="3"/>
  <c r="R90" i="3"/>
  <c r="Q90" i="3"/>
  <c r="P90" i="3"/>
  <c r="O90" i="3"/>
  <c r="N90" i="3"/>
  <c r="M90" i="3"/>
  <c r="L90" i="3"/>
  <c r="K90" i="3"/>
  <c r="J90" i="3"/>
  <c r="X89" i="3"/>
  <c r="W89" i="3"/>
  <c r="V89" i="3"/>
  <c r="U89" i="3"/>
  <c r="T89" i="3"/>
  <c r="S89" i="3"/>
  <c r="R89" i="3"/>
  <c r="Q89" i="3"/>
  <c r="P89" i="3"/>
  <c r="O89" i="3"/>
  <c r="N89" i="3"/>
  <c r="M89" i="3"/>
  <c r="L89" i="3"/>
  <c r="K89" i="3"/>
  <c r="J89" i="3"/>
  <c r="X88" i="3"/>
  <c r="W88" i="3"/>
  <c r="V88" i="3"/>
  <c r="U88" i="3"/>
  <c r="T88" i="3"/>
  <c r="S88" i="3"/>
  <c r="R88" i="3"/>
  <c r="Q88" i="3"/>
  <c r="P88" i="3"/>
  <c r="O88" i="3"/>
  <c r="N88" i="3"/>
  <c r="M88" i="3"/>
  <c r="L88" i="3"/>
  <c r="K88" i="3"/>
  <c r="J88" i="3"/>
  <c r="X87" i="3"/>
  <c r="W87" i="3"/>
  <c r="V87" i="3"/>
  <c r="U87" i="3"/>
  <c r="T87" i="3"/>
  <c r="S87" i="3"/>
  <c r="R87" i="3"/>
  <c r="Q87" i="3"/>
  <c r="P87" i="3"/>
  <c r="O87" i="3"/>
  <c r="N87" i="3"/>
  <c r="M87" i="3"/>
  <c r="L87" i="3"/>
  <c r="K87" i="3"/>
  <c r="J87" i="3"/>
  <c r="X86" i="3"/>
  <c r="W86" i="3"/>
  <c r="V86" i="3"/>
  <c r="U86" i="3"/>
  <c r="T86" i="3"/>
  <c r="S86" i="3"/>
  <c r="R86" i="3"/>
  <c r="Q86" i="3"/>
  <c r="P86" i="3"/>
  <c r="O86" i="3"/>
  <c r="N86" i="3"/>
  <c r="M86" i="3"/>
  <c r="L86" i="3"/>
  <c r="K86" i="3"/>
  <c r="J86" i="3"/>
  <c r="X85" i="3"/>
  <c r="W85" i="3"/>
  <c r="V85" i="3"/>
  <c r="U85" i="3"/>
  <c r="T85" i="3"/>
  <c r="S85" i="3"/>
  <c r="R85" i="3"/>
  <c r="Q85" i="3"/>
  <c r="P85" i="3"/>
  <c r="O85" i="3"/>
  <c r="N85" i="3"/>
  <c r="M85" i="3"/>
  <c r="L85" i="3"/>
  <c r="K85" i="3"/>
  <c r="J85" i="3"/>
  <c r="X84" i="3"/>
  <c r="W84" i="3"/>
  <c r="V84" i="3"/>
  <c r="U84" i="3"/>
  <c r="T84" i="3"/>
  <c r="S84" i="3"/>
  <c r="R84" i="3"/>
  <c r="Q84" i="3"/>
  <c r="P84" i="3"/>
  <c r="O84" i="3"/>
  <c r="N84" i="3"/>
  <c r="M84" i="3"/>
  <c r="L84" i="3"/>
  <c r="K84" i="3"/>
  <c r="J84" i="3"/>
  <c r="X83" i="3"/>
  <c r="W83" i="3"/>
  <c r="V83" i="3"/>
  <c r="U83" i="3"/>
  <c r="T83" i="3"/>
  <c r="S83" i="3"/>
  <c r="R83" i="3"/>
  <c r="Q83" i="3"/>
  <c r="P83" i="3"/>
  <c r="O83" i="3"/>
  <c r="N83" i="3"/>
  <c r="M83" i="3"/>
  <c r="L83" i="3"/>
  <c r="K83" i="3"/>
  <c r="J83" i="3"/>
  <c r="X82" i="3"/>
  <c r="W82" i="3"/>
  <c r="V82" i="3"/>
  <c r="U82" i="3"/>
  <c r="T82" i="3"/>
  <c r="S82" i="3"/>
  <c r="R82" i="3"/>
  <c r="Q82" i="3"/>
  <c r="P82" i="3"/>
  <c r="O82" i="3"/>
  <c r="N82" i="3"/>
  <c r="M82" i="3"/>
  <c r="L82" i="3"/>
  <c r="K82" i="3"/>
  <c r="J82" i="3"/>
  <c r="X81" i="3"/>
  <c r="W81" i="3"/>
  <c r="V81" i="3"/>
  <c r="U81" i="3"/>
  <c r="T81" i="3"/>
  <c r="S81" i="3"/>
  <c r="R81" i="3"/>
  <c r="Q81" i="3"/>
  <c r="P81" i="3"/>
  <c r="O81" i="3"/>
  <c r="N81" i="3"/>
  <c r="M81" i="3"/>
  <c r="L81" i="3"/>
  <c r="K81" i="3"/>
  <c r="J81" i="3"/>
  <c r="X80" i="3"/>
  <c r="W80" i="3"/>
  <c r="V80" i="3"/>
  <c r="U80" i="3"/>
  <c r="T80" i="3"/>
  <c r="S80" i="3"/>
  <c r="R80" i="3"/>
  <c r="Q80" i="3"/>
  <c r="P80" i="3"/>
  <c r="O80" i="3"/>
  <c r="N80" i="3"/>
  <c r="M80" i="3"/>
  <c r="L80" i="3"/>
  <c r="K80" i="3"/>
  <c r="J80" i="3"/>
  <c r="X79" i="3"/>
  <c r="W79" i="3"/>
  <c r="V79" i="3"/>
  <c r="U79" i="3"/>
  <c r="T79" i="3"/>
  <c r="S79" i="3"/>
  <c r="R79" i="3"/>
  <c r="Q79" i="3"/>
  <c r="P79" i="3"/>
  <c r="O79" i="3"/>
  <c r="N79" i="3"/>
  <c r="M79" i="3"/>
  <c r="L79" i="3"/>
  <c r="K79" i="3"/>
  <c r="J79" i="3"/>
  <c r="X78" i="3"/>
  <c r="W78" i="3"/>
  <c r="V78" i="3"/>
  <c r="U78" i="3"/>
  <c r="T78" i="3"/>
  <c r="S78" i="3"/>
  <c r="R78" i="3"/>
  <c r="Q78" i="3"/>
  <c r="P78" i="3"/>
  <c r="O78" i="3"/>
  <c r="N78" i="3"/>
  <c r="M78" i="3"/>
  <c r="L78" i="3"/>
  <c r="K78" i="3"/>
  <c r="J78" i="3"/>
  <c r="X77" i="3"/>
  <c r="W77" i="3"/>
  <c r="V77" i="3"/>
  <c r="U77" i="3"/>
  <c r="T77" i="3"/>
  <c r="S77" i="3"/>
  <c r="R77" i="3"/>
  <c r="Q77" i="3"/>
  <c r="P77" i="3"/>
  <c r="O77" i="3"/>
  <c r="N77" i="3"/>
  <c r="M77" i="3"/>
  <c r="L77" i="3"/>
  <c r="K77" i="3"/>
  <c r="J77" i="3"/>
  <c r="X76" i="3"/>
  <c r="W76" i="3"/>
  <c r="V76" i="3"/>
  <c r="U76" i="3"/>
  <c r="T76" i="3"/>
  <c r="S76" i="3"/>
  <c r="R76" i="3"/>
  <c r="Q76" i="3"/>
  <c r="P76" i="3"/>
  <c r="O76" i="3"/>
  <c r="N76" i="3"/>
  <c r="M76" i="3"/>
  <c r="L76" i="3"/>
  <c r="K76" i="3"/>
  <c r="J76" i="3"/>
  <c r="X75" i="3"/>
  <c r="W75" i="3"/>
  <c r="V75" i="3"/>
  <c r="U75" i="3"/>
  <c r="T75" i="3"/>
  <c r="S75" i="3"/>
  <c r="R75" i="3"/>
  <c r="Q75" i="3"/>
  <c r="P75" i="3"/>
  <c r="O75" i="3"/>
  <c r="N75" i="3"/>
  <c r="M75" i="3"/>
  <c r="L75" i="3"/>
  <c r="K75" i="3"/>
  <c r="J75" i="3"/>
  <c r="X74" i="3"/>
  <c r="W74" i="3"/>
  <c r="V74" i="3"/>
  <c r="U74" i="3"/>
  <c r="T74" i="3"/>
  <c r="S74" i="3"/>
  <c r="R74" i="3"/>
  <c r="Q74" i="3"/>
  <c r="P74" i="3"/>
  <c r="O74" i="3"/>
  <c r="N74" i="3"/>
  <c r="M74" i="3"/>
  <c r="L74" i="3"/>
  <c r="K74" i="3"/>
  <c r="J74" i="3"/>
  <c r="X73" i="3"/>
  <c r="W73" i="3"/>
  <c r="V73" i="3"/>
  <c r="U73" i="3"/>
  <c r="T73" i="3"/>
  <c r="S73" i="3"/>
  <c r="R73" i="3"/>
  <c r="Q73" i="3"/>
  <c r="P73" i="3"/>
  <c r="O73" i="3"/>
  <c r="N73" i="3"/>
  <c r="M73" i="3"/>
  <c r="L73" i="3"/>
  <c r="K73" i="3"/>
  <c r="J73" i="3"/>
  <c r="X72" i="3"/>
  <c r="W72" i="3"/>
  <c r="V72" i="3"/>
  <c r="U72" i="3"/>
  <c r="T72" i="3"/>
  <c r="S72" i="3"/>
  <c r="R72" i="3"/>
  <c r="Q72" i="3"/>
  <c r="P72" i="3"/>
  <c r="O72" i="3"/>
  <c r="N72" i="3"/>
  <c r="M72" i="3"/>
  <c r="L72" i="3"/>
  <c r="K72" i="3"/>
  <c r="J72" i="3"/>
  <c r="X71" i="3"/>
  <c r="W71" i="3"/>
  <c r="V71" i="3"/>
  <c r="U71" i="3"/>
  <c r="T71" i="3"/>
  <c r="S71" i="3"/>
  <c r="R71" i="3"/>
  <c r="Q71" i="3"/>
  <c r="P71" i="3"/>
  <c r="O71" i="3"/>
  <c r="N71" i="3"/>
  <c r="M71" i="3"/>
  <c r="L71" i="3"/>
  <c r="K71" i="3"/>
  <c r="J71" i="3"/>
  <c r="X70" i="3"/>
  <c r="W70" i="3"/>
  <c r="V70" i="3"/>
  <c r="U70" i="3"/>
  <c r="T70" i="3"/>
  <c r="S70" i="3"/>
  <c r="R70" i="3"/>
  <c r="Q70" i="3"/>
  <c r="P70" i="3"/>
  <c r="O70" i="3"/>
  <c r="N70" i="3"/>
  <c r="M70" i="3"/>
  <c r="L70" i="3"/>
  <c r="K70" i="3"/>
  <c r="J70" i="3"/>
  <c r="X69" i="3"/>
  <c r="W69" i="3"/>
  <c r="V69" i="3"/>
  <c r="U69" i="3"/>
  <c r="T69" i="3"/>
  <c r="S69" i="3"/>
  <c r="R69" i="3"/>
  <c r="Q69" i="3"/>
  <c r="P69" i="3"/>
  <c r="O69" i="3"/>
  <c r="N69" i="3"/>
  <c r="M69" i="3"/>
  <c r="L69" i="3"/>
  <c r="K69" i="3"/>
  <c r="J69" i="3"/>
  <c r="X68" i="3"/>
  <c r="W68" i="3"/>
  <c r="S68" i="3"/>
  <c r="R68" i="3"/>
  <c r="Q68" i="3"/>
  <c r="P68" i="3"/>
  <c r="O68" i="3"/>
  <c r="N68" i="3"/>
  <c r="M68" i="3"/>
  <c r="L68" i="3"/>
  <c r="K68" i="3"/>
  <c r="J68" i="3"/>
  <c r="X67" i="3"/>
  <c r="W67" i="3"/>
  <c r="V67" i="3"/>
  <c r="U67" i="3"/>
  <c r="T67" i="3"/>
  <c r="S67" i="3"/>
  <c r="R67" i="3"/>
  <c r="Q67" i="3"/>
  <c r="P67" i="3"/>
  <c r="O67" i="3"/>
  <c r="N67" i="3"/>
  <c r="M67" i="3"/>
  <c r="L67" i="3"/>
  <c r="K67" i="3"/>
  <c r="J67" i="3"/>
  <c r="X66" i="3"/>
  <c r="W66" i="3"/>
  <c r="V66" i="3"/>
  <c r="U66" i="3"/>
  <c r="T66" i="3"/>
  <c r="S66" i="3"/>
  <c r="R66" i="3"/>
  <c r="Q66" i="3"/>
  <c r="P66" i="3"/>
  <c r="O66" i="3"/>
  <c r="N66" i="3"/>
  <c r="M66" i="3"/>
  <c r="L66" i="3"/>
  <c r="K66" i="3"/>
  <c r="J66" i="3"/>
  <c r="X65" i="3"/>
  <c r="W65" i="3"/>
  <c r="V65" i="3"/>
  <c r="U65" i="3"/>
  <c r="T65" i="3"/>
  <c r="S65" i="3"/>
  <c r="R65" i="3"/>
  <c r="Q65" i="3"/>
  <c r="P65" i="3"/>
  <c r="O65" i="3"/>
  <c r="N65" i="3"/>
  <c r="M65" i="3"/>
  <c r="L65" i="3"/>
  <c r="K65" i="3"/>
  <c r="J65" i="3"/>
  <c r="X64" i="3"/>
  <c r="W64" i="3"/>
  <c r="V64" i="3"/>
  <c r="U64" i="3"/>
  <c r="T64" i="3"/>
  <c r="S64" i="3"/>
  <c r="R64" i="3"/>
  <c r="Q64" i="3"/>
  <c r="P64" i="3"/>
  <c r="O64" i="3"/>
  <c r="N64" i="3"/>
  <c r="M64" i="3"/>
  <c r="L64" i="3"/>
  <c r="K64" i="3"/>
  <c r="J64" i="3"/>
  <c r="X63" i="3"/>
  <c r="W63" i="3"/>
  <c r="V63" i="3"/>
  <c r="U63" i="3"/>
  <c r="T63" i="3"/>
  <c r="S63" i="3"/>
  <c r="R63" i="3"/>
  <c r="Q63" i="3"/>
  <c r="P63" i="3"/>
  <c r="O63" i="3"/>
  <c r="N63" i="3"/>
  <c r="M63" i="3"/>
  <c r="L63" i="3"/>
  <c r="K63" i="3"/>
  <c r="J63" i="3"/>
  <c r="X62" i="3"/>
  <c r="W62" i="3"/>
  <c r="V62" i="3"/>
  <c r="U62" i="3"/>
  <c r="T62" i="3"/>
  <c r="S62" i="3"/>
  <c r="R62" i="3"/>
  <c r="Q62" i="3"/>
  <c r="P62" i="3"/>
  <c r="O62" i="3"/>
  <c r="N62" i="3"/>
  <c r="M62" i="3"/>
  <c r="L62" i="3"/>
  <c r="K62" i="3"/>
  <c r="J62" i="3"/>
  <c r="X61" i="3"/>
  <c r="W61" i="3"/>
  <c r="V61" i="3"/>
  <c r="U61" i="3"/>
  <c r="T61" i="3"/>
  <c r="S61" i="3"/>
  <c r="R61" i="3"/>
  <c r="Q61" i="3"/>
  <c r="P61" i="3"/>
  <c r="O61" i="3"/>
  <c r="N61" i="3"/>
  <c r="M61" i="3"/>
  <c r="L61" i="3"/>
  <c r="K61" i="3"/>
  <c r="J61" i="3"/>
  <c r="X60" i="3"/>
  <c r="W60" i="3"/>
  <c r="V60" i="3"/>
  <c r="U60" i="3"/>
  <c r="T60" i="3"/>
  <c r="S60" i="3"/>
  <c r="R60" i="3"/>
  <c r="Q60" i="3"/>
  <c r="P60" i="3"/>
  <c r="O60" i="3"/>
  <c r="N60" i="3"/>
  <c r="M60" i="3"/>
  <c r="L60" i="3"/>
  <c r="K60" i="3"/>
  <c r="J60" i="3"/>
  <c r="X59" i="3"/>
  <c r="W59" i="3"/>
  <c r="V59" i="3"/>
  <c r="U59" i="3"/>
  <c r="T59" i="3"/>
  <c r="S59" i="3"/>
  <c r="R59" i="3"/>
  <c r="Q59" i="3"/>
  <c r="P59" i="3"/>
  <c r="O59" i="3"/>
  <c r="N59" i="3"/>
  <c r="M59" i="3"/>
  <c r="L59" i="3"/>
  <c r="K59" i="3"/>
  <c r="J59" i="3"/>
  <c r="X58" i="3"/>
  <c r="W58" i="3"/>
  <c r="V58" i="3"/>
  <c r="U58" i="3"/>
  <c r="T58" i="3"/>
  <c r="S58" i="3"/>
  <c r="R58" i="3"/>
  <c r="Q58" i="3"/>
  <c r="P58" i="3"/>
  <c r="O58" i="3"/>
  <c r="N58" i="3"/>
  <c r="M58" i="3"/>
  <c r="L58" i="3"/>
  <c r="K58" i="3"/>
  <c r="J58" i="3"/>
  <c r="X57" i="3"/>
  <c r="W57" i="3"/>
  <c r="V57" i="3"/>
  <c r="U57" i="3"/>
  <c r="T57" i="3"/>
  <c r="S57" i="3"/>
  <c r="R57" i="3"/>
  <c r="Q57" i="3"/>
  <c r="P57" i="3"/>
  <c r="O57" i="3"/>
  <c r="N57" i="3"/>
  <c r="M57" i="3"/>
  <c r="L57" i="3"/>
  <c r="K57" i="3"/>
  <c r="J57" i="3"/>
  <c r="X56" i="3"/>
  <c r="W56" i="3"/>
  <c r="V56" i="3"/>
  <c r="U56" i="3"/>
  <c r="T56" i="3"/>
  <c r="S56" i="3"/>
  <c r="R56" i="3"/>
  <c r="Q56" i="3"/>
  <c r="P56" i="3"/>
  <c r="O56" i="3"/>
  <c r="N56" i="3"/>
  <c r="M56" i="3"/>
  <c r="L56" i="3"/>
  <c r="K56" i="3"/>
  <c r="J56" i="3"/>
  <c r="X55" i="3"/>
  <c r="W55" i="3"/>
  <c r="V55" i="3"/>
  <c r="U55" i="3"/>
  <c r="T55" i="3"/>
  <c r="S55" i="3"/>
  <c r="R55" i="3"/>
  <c r="Q55" i="3"/>
  <c r="P55" i="3"/>
  <c r="O55" i="3"/>
  <c r="N55" i="3"/>
  <c r="M55" i="3"/>
  <c r="L55" i="3"/>
  <c r="K55" i="3"/>
  <c r="J55" i="3"/>
  <c r="X54" i="3"/>
  <c r="W54" i="3"/>
  <c r="V54" i="3"/>
  <c r="U54" i="3"/>
  <c r="T54" i="3"/>
  <c r="S54" i="3"/>
  <c r="R54" i="3"/>
  <c r="Q54" i="3"/>
  <c r="P54" i="3"/>
  <c r="O54" i="3"/>
  <c r="N54" i="3"/>
  <c r="M54" i="3"/>
  <c r="L54" i="3"/>
  <c r="K54" i="3"/>
  <c r="J54" i="3"/>
  <c r="X53" i="3"/>
  <c r="W53" i="3"/>
  <c r="V53" i="3"/>
  <c r="U53" i="3"/>
  <c r="T53" i="3"/>
  <c r="S53" i="3"/>
  <c r="R53" i="3"/>
  <c r="Q53" i="3"/>
  <c r="P53" i="3"/>
  <c r="O53" i="3"/>
  <c r="N53" i="3"/>
  <c r="M53" i="3"/>
  <c r="L53" i="3"/>
  <c r="K53" i="3"/>
  <c r="J53" i="3"/>
  <c r="X52" i="3"/>
  <c r="W52" i="3"/>
  <c r="V52" i="3"/>
  <c r="U52" i="3"/>
  <c r="T52" i="3"/>
  <c r="S52" i="3"/>
  <c r="R52" i="3"/>
  <c r="Q52" i="3"/>
  <c r="P52" i="3"/>
  <c r="O52" i="3"/>
  <c r="N52" i="3"/>
  <c r="M52" i="3"/>
  <c r="L52" i="3"/>
  <c r="K52" i="3"/>
  <c r="J52" i="3"/>
  <c r="X51" i="3"/>
  <c r="W51" i="3"/>
  <c r="V51" i="3"/>
  <c r="U51" i="3"/>
  <c r="T51" i="3"/>
  <c r="S51" i="3"/>
  <c r="R51" i="3"/>
  <c r="Q51" i="3"/>
  <c r="P51" i="3"/>
  <c r="O51" i="3"/>
  <c r="N51" i="3"/>
  <c r="M51" i="3"/>
  <c r="L51" i="3"/>
  <c r="K51" i="3"/>
  <c r="J51" i="3"/>
  <c r="X50" i="3"/>
  <c r="W50" i="3"/>
  <c r="V50" i="3"/>
  <c r="U50" i="3"/>
  <c r="T50" i="3"/>
  <c r="S50" i="3"/>
  <c r="R50" i="3"/>
  <c r="Q50" i="3"/>
  <c r="P50" i="3"/>
  <c r="O50" i="3"/>
  <c r="N50" i="3"/>
  <c r="M50" i="3"/>
  <c r="L50" i="3"/>
  <c r="K50" i="3"/>
  <c r="J50" i="3"/>
  <c r="X49" i="3"/>
  <c r="W49" i="3"/>
  <c r="V49" i="3"/>
  <c r="U49" i="3"/>
  <c r="T49" i="3"/>
  <c r="S49" i="3"/>
  <c r="R49" i="3"/>
  <c r="Q49" i="3"/>
  <c r="P49" i="3"/>
  <c r="O49" i="3"/>
  <c r="N49" i="3"/>
  <c r="M49" i="3"/>
  <c r="L49" i="3"/>
  <c r="K49" i="3"/>
  <c r="J49" i="3"/>
  <c r="X48" i="3"/>
  <c r="W48" i="3"/>
  <c r="V48" i="3"/>
  <c r="U48" i="3"/>
  <c r="T48" i="3"/>
  <c r="S48" i="3"/>
  <c r="R48" i="3"/>
  <c r="Q48" i="3"/>
  <c r="P48" i="3"/>
  <c r="O48" i="3"/>
  <c r="N48" i="3"/>
  <c r="M48" i="3"/>
  <c r="L48" i="3"/>
  <c r="K48" i="3"/>
  <c r="J48" i="3"/>
  <c r="X47" i="3"/>
  <c r="W47" i="3"/>
  <c r="V47" i="3"/>
  <c r="U47" i="3"/>
  <c r="T47" i="3"/>
  <c r="S47" i="3"/>
  <c r="R47" i="3"/>
  <c r="Q47" i="3"/>
  <c r="P47" i="3"/>
  <c r="O47" i="3"/>
  <c r="N47" i="3"/>
  <c r="M47" i="3"/>
  <c r="L47" i="3"/>
  <c r="K47" i="3"/>
  <c r="J47" i="3"/>
  <c r="X46" i="3"/>
  <c r="W46" i="3"/>
  <c r="V46" i="3"/>
  <c r="U46" i="3"/>
  <c r="T46" i="3"/>
  <c r="S46" i="3"/>
  <c r="R46" i="3"/>
  <c r="Q46" i="3"/>
  <c r="P46" i="3"/>
  <c r="O46" i="3"/>
  <c r="N46" i="3"/>
  <c r="M46" i="3"/>
  <c r="L46" i="3"/>
  <c r="K46" i="3"/>
  <c r="J46" i="3"/>
  <c r="X45" i="3"/>
  <c r="W45" i="3"/>
  <c r="V45" i="3"/>
  <c r="U45" i="3"/>
  <c r="T45" i="3"/>
  <c r="S45" i="3"/>
  <c r="R45" i="3"/>
  <c r="Q45" i="3"/>
  <c r="P45" i="3"/>
  <c r="O45" i="3"/>
  <c r="N45" i="3"/>
  <c r="M45" i="3"/>
  <c r="L45" i="3"/>
  <c r="K45" i="3"/>
  <c r="J45" i="3"/>
  <c r="X44" i="3"/>
  <c r="W44" i="3"/>
  <c r="V44" i="3"/>
  <c r="U44" i="3"/>
  <c r="T44" i="3"/>
  <c r="S44" i="3"/>
  <c r="R44" i="3"/>
  <c r="Q44" i="3"/>
  <c r="P44" i="3"/>
  <c r="O44" i="3"/>
  <c r="N44" i="3"/>
  <c r="M44" i="3"/>
  <c r="L44" i="3"/>
  <c r="K44" i="3"/>
  <c r="J44" i="3"/>
  <c r="X43" i="3"/>
  <c r="W43" i="3"/>
  <c r="V43" i="3"/>
  <c r="U43" i="3"/>
  <c r="T43" i="3"/>
  <c r="S43" i="3"/>
  <c r="R43" i="3"/>
  <c r="Q43" i="3"/>
  <c r="P43" i="3"/>
  <c r="O43" i="3"/>
  <c r="N43" i="3"/>
  <c r="M43" i="3"/>
  <c r="L43" i="3"/>
  <c r="K43" i="3"/>
  <c r="J43" i="3"/>
  <c r="X42" i="3"/>
  <c r="W42" i="3"/>
  <c r="V42" i="3"/>
  <c r="U42" i="3"/>
  <c r="T42" i="3"/>
  <c r="S42" i="3"/>
  <c r="R42" i="3"/>
  <c r="Q42" i="3"/>
  <c r="P42" i="3"/>
  <c r="O42" i="3"/>
  <c r="N42" i="3"/>
  <c r="M42" i="3"/>
  <c r="L42" i="3"/>
  <c r="K42" i="3"/>
  <c r="J42" i="3"/>
  <c r="X41" i="3"/>
  <c r="W41" i="3"/>
  <c r="V41" i="3"/>
  <c r="U41" i="3"/>
  <c r="T41" i="3"/>
  <c r="S41" i="3"/>
  <c r="R41" i="3"/>
  <c r="Q41" i="3"/>
  <c r="P41" i="3"/>
  <c r="O41" i="3"/>
  <c r="N41" i="3"/>
  <c r="M41" i="3"/>
  <c r="L41" i="3"/>
  <c r="K41" i="3"/>
  <c r="J41" i="3"/>
  <c r="X40" i="3"/>
  <c r="W40" i="3"/>
  <c r="V40" i="3"/>
  <c r="U40" i="3"/>
  <c r="T40" i="3"/>
  <c r="S40" i="3"/>
  <c r="R40" i="3"/>
  <c r="Q40" i="3"/>
  <c r="P40" i="3"/>
  <c r="O40" i="3"/>
  <c r="N40" i="3"/>
  <c r="M40" i="3"/>
  <c r="L40" i="3"/>
  <c r="K40" i="3"/>
  <c r="J40" i="3"/>
  <c r="X39" i="3"/>
  <c r="W39" i="3"/>
  <c r="V39" i="3"/>
  <c r="U39" i="3"/>
  <c r="T39" i="3"/>
  <c r="S39" i="3"/>
  <c r="R39" i="3"/>
  <c r="Q39" i="3"/>
  <c r="P39" i="3"/>
  <c r="O39" i="3"/>
  <c r="N39" i="3"/>
  <c r="M39" i="3"/>
  <c r="L39" i="3"/>
  <c r="K39" i="3"/>
  <c r="J39" i="3"/>
  <c r="X38" i="3"/>
  <c r="W38" i="3"/>
  <c r="V38" i="3"/>
  <c r="U38" i="3"/>
  <c r="T38" i="3"/>
  <c r="S38" i="3"/>
  <c r="R38" i="3"/>
  <c r="Q38" i="3"/>
  <c r="P38" i="3"/>
  <c r="O38" i="3"/>
  <c r="N38" i="3"/>
  <c r="M38" i="3"/>
  <c r="L38" i="3"/>
  <c r="K38" i="3"/>
  <c r="J38" i="3"/>
  <c r="X37" i="3"/>
  <c r="W37" i="3"/>
  <c r="V37" i="3"/>
  <c r="U37" i="3"/>
  <c r="T37" i="3"/>
  <c r="S37" i="3"/>
  <c r="R37" i="3"/>
  <c r="Q37" i="3"/>
  <c r="P37" i="3"/>
  <c r="O37" i="3"/>
  <c r="N37" i="3"/>
  <c r="M37" i="3"/>
  <c r="L37" i="3"/>
  <c r="K37" i="3"/>
  <c r="J37" i="3"/>
  <c r="X36" i="3"/>
  <c r="W36" i="3"/>
  <c r="V36" i="3"/>
  <c r="U36" i="3"/>
  <c r="T36" i="3"/>
  <c r="S36" i="3"/>
  <c r="R36" i="3"/>
  <c r="Q36" i="3"/>
  <c r="P36" i="3"/>
  <c r="O36" i="3"/>
  <c r="N36" i="3"/>
  <c r="M36" i="3"/>
  <c r="L36" i="3"/>
  <c r="K36" i="3"/>
  <c r="J36" i="3"/>
  <c r="X35" i="3"/>
  <c r="W35" i="3"/>
  <c r="V35" i="3"/>
  <c r="U35" i="3"/>
  <c r="T35" i="3"/>
  <c r="S35" i="3"/>
  <c r="R35" i="3"/>
  <c r="Q35" i="3"/>
  <c r="P35" i="3"/>
  <c r="O35" i="3"/>
  <c r="N35" i="3"/>
  <c r="M35" i="3"/>
  <c r="L35" i="3"/>
  <c r="K35" i="3"/>
  <c r="J35" i="3"/>
  <c r="X34" i="3"/>
  <c r="W34" i="3"/>
  <c r="V34" i="3"/>
  <c r="U34" i="3"/>
  <c r="T34" i="3"/>
  <c r="S34" i="3"/>
  <c r="R34" i="3"/>
  <c r="Q34" i="3"/>
  <c r="P34" i="3"/>
  <c r="O34" i="3"/>
  <c r="N34" i="3"/>
  <c r="M34" i="3"/>
  <c r="L34" i="3"/>
  <c r="K34" i="3"/>
  <c r="J34" i="3"/>
  <c r="X33" i="3"/>
  <c r="W33" i="3"/>
  <c r="V33" i="3"/>
  <c r="U33" i="3"/>
  <c r="T33" i="3"/>
  <c r="S33" i="3"/>
  <c r="R33" i="3"/>
  <c r="Q33" i="3"/>
  <c r="P33" i="3"/>
  <c r="O33" i="3"/>
  <c r="N33" i="3"/>
  <c r="M33" i="3"/>
  <c r="L33" i="3"/>
  <c r="K33" i="3"/>
  <c r="J33" i="3"/>
  <c r="X32" i="3"/>
  <c r="W32" i="3"/>
  <c r="V32" i="3"/>
  <c r="U32" i="3"/>
  <c r="T32" i="3"/>
  <c r="S32" i="3"/>
  <c r="R32" i="3"/>
  <c r="Q32" i="3"/>
  <c r="P32" i="3"/>
  <c r="O32" i="3"/>
  <c r="N32" i="3"/>
  <c r="M32" i="3"/>
  <c r="L32" i="3"/>
  <c r="K32" i="3"/>
  <c r="J32" i="3"/>
  <c r="X31" i="3"/>
  <c r="W31" i="3"/>
  <c r="V31" i="3"/>
  <c r="U31" i="3"/>
  <c r="T31" i="3"/>
  <c r="S31" i="3"/>
  <c r="R31" i="3"/>
  <c r="Q31" i="3"/>
  <c r="P31" i="3"/>
  <c r="O31" i="3"/>
  <c r="N31" i="3"/>
  <c r="M31" i="3"/>
  <c r="L31" i="3"/>
  <c r="K31" i="3"/>
  <c r="J31" i="3"/>
  <c r="X30" i="3"/>
  <c r="W30" i="3"/>
  <c r="V30" i="3"/>
  <c r="U30" i="3"/>
  <c r="T30" i="3"/>
  <c r="S30" i="3"/>
  <c r="R30" i="3"/>
  <c r="Q30" i="3"/>
  <c r="P30" i="3"/>
  <c r="O30" i="3"/>
  <c r="N30" i="3"/>
  <c r="M30" i="3"/>
  <c r="L30" i="3"/>
  <c r="K30" i="3"/>
  <c r="J30" i="3"/>
  <c r="X29" i="3"/>
  <c r="W29" i="3"/>
  <c r="V29" i="3"/>
  <c r="U29" i="3"/>
  <c r="T29" i="3"/>
  <c r="S29" i="3"/>
  <c r="R29" i="3"/>
  <c r="Q29" i="3"/>
  <c r="P29" i="3"/>
  <c r="O29" i="3"/>
  <c r="N29" i="3"/>
  <c r="M29" i="3"/>
  <c r="L29" i="3"/>
  <c r="K29" i="3"/>
  <c r="J29" i="3"/>
  <c r="X28" i="3"/>
  <c r="W28" i="3"/>
  <c r="V28" i="3"/>
  <c r="U28" i="3"/>
  <c r="T28" i="3"/>
  <c r="S28" i="3"/>
  <c r="R28" i="3"/>
  <c r="Q28" i="3"/>
  <c r="P28" i="3"/>
  <c r="O28" i="3"/>
  <c r="N28" i="3"/>
  <c r="M28" i="3"/>
  <c r="L28" i="3"/>
  <c r="K28" i="3"/>
  <c r="J28" i="3"/>
  <c r="X27" i="3"/>
  <c r="W27" i="3"/>
  <c r="V27" i="3"/>
  <c r="U27" i="3"/>
  <c r="T27" i="3"/>
  <c r="S27" i="3"/>
  <c r="R27" i="3"/>
  <c r="Q27" i="3"/>
  <c r="P27" i="3"/>
  <c r="O27" i="3"/>
  <c r="N27" i="3"/>
  <c r="M27" i="3"/>
  <c r="L27" i="3"/>
  <c r="K27" i="3"/>
  <c r="J27" i="3"/>
  <c r="X26" i="3"/>
  <c r="W26" i="3"/>
  <c r="V26" i="3"/>
  <c r="U26" i="3"/>
  <c r="T26" i="3"/>
  <c r="S26" i="3"/>
  <c r="R26" i="3"/>
  <c r="Q26" i="3"/>
  <c r="P26" i="3"/>
  <c r="O26" i="3"/>
  <c r="N26" i="3"/>
  <c r="M26" i="3"/>
  <c r="L26" i="3"/>
  <c r="K26" i="3"/>
  <c r="J26" i="3"/>
  <c r="X25" i="3"/>
  <c r="W25" i="3"/>
  <c r="V25" i="3"/>
  <c r="U25" i="3"/>
  <c r="T25" i="3"/>
  <c r="S25" i="3"/>
  <c r="R25" i="3"/>
  <c r="Q25" i="3"/>
  <c r="P25" i="3"/>
  <c r="O25" i="3"/>
  <c r="N25" i="3"/>
  <c r="M25" i="3"/>
  <c r="L25" i="3"/>
  <c r="K25" i="3"/>
  <c r="J25" i="3"/>
  <c r="X24" i="3"/>
  <c r="W24" i="3"/>
  <c r="V24" i="3"/>
  <c r="U24" i="3"/>
  <c r="T24" i="3"/>
  <c r="S24" i="3"/>
  <c r="R24" i="3"/>
  <c r="Q24" i="3"/>
  <c r="P24" i="3"/>
  <c r="O24" i="3"/>
  <c r="N24" i="3"/>
  <c r="M24" i="3"/>
  <c r="L24" i="3"/>
  <c r="K24" i="3"/>
  <c r="J24" i="3"/>
  <c r="X23" i="3"/>
  <c r="W23" i="3"/>
  <c r="V23" i="3"/>
  <c r="U23" i="3"/>
  <c r="T23" i="3"/>
  <c r="S23" i="3"/>
  <c r="R23" i="3"/>
  <c r="Q23" i="3"/>
  <c r="P23" i="3"/>
  <c r="O23" i="3"/>
  <c r="N23" i="3"/>
  <c r="M23" i="3"/>
  <c r="L23" i="3"/>
  <c r="K23" i="3"/>
  <c r="J23" i="3"/>
  <c r="X22" i="3"/>
  <c r="W22" i="3"/>
  <c r="V22" i="3"/>
  <c r="U22" i="3"/>
  <c r="T22" i="3"/>
  <c r="S22" i="3"/>
  <c r="R22" i="3"/>
  <c r="Q22" i="3"/>
  <c r="P22" i="3"/>
  <c r="O22" i="3"/>
  <c r="N22" i="3"/>
  <c r="M22" i="3"/>
  <c r="L22" i="3"/>
  <c r="K22" i="3"/>
  <c r="J22" i="3"/>
  <c r="X21" i="3"/>
  <c r="W21" i="3"/>
  <c r="V21" i="3"/>
  <c r="U21" i="3"/>
  <c r="T21" i="3"/>
  <c r="S21" i="3"/>
  <c r="R21" i="3"/>
  <c r="Q21" i="3"/>
  <c r="P21" i="3"/>
  <c r="O21" i="3"/>
  <c r="N21" i="3"/>
  <c r="M21" i="3"/>
  <c r="L21" i="3"/>
  <c r="K21" i="3"/>
  <c r="J21" i="3"/>
  <c r="X20" i="3"/>
  <c r="W20" i="3"/>
  <c r="V20" i="3"/>
  <c r="U20" i="3"/>
  <c r="T20" i="3"/>
  <c r="S20" i="3"/>
  <c r="R20" i="3"/>
  <c r="Q20" i="3"/>
  <c r="P20" i="3"/>
  <c r="O20" i="3"/>
  <c r="N20" i="3"/>
  <c r="M20" i="3"/>
  <c r="L20" i="3"/>
  <c r="K20" i="3"/>
  <c r="J20" i="3"/>
  <c r="X19" i="3"/>
  <c r="W19" i="3"/>
  <c r="V19" i="3"/>
  <c r="U19" i="3"/>
  <c r="T19" i="3"/>
  <c r="S19" i="3"/>
  <c r="R19" i="3"/>
  <c r="Q19" i="3"/>
  <c r="P19" i="3"/>
  <c r="O19" i="3"/>
  <c r="N19" i="3"/>
  <c r="M19" i="3"/>
  <c r="L19" i="3"/>
  <c r="K19" i="3"/>
  <c r="J19" i="3"/>
  <c r="X18" i="3"/>
  <c r="W18" i="3"/>
  <c r="V18" i="3"/>
  <c r="U18" i="3"/>
  <c r="T18" i="3"/>
  <c r="S18" i="3"/>
  <c r="R18" i="3"/>
  <c r="Q18" i="3"/>
  <c r="P18" i="3"/>
  <c r="O18" i="3"/>
  <c r="N18" i="3"/>
  <c r="M18" i="3"/>
  <c r="L18" i="3"/>
  <c r="K18" i="3"/>
  <c r="J18" i="3"/>
  <c r="X17" i="3"/>
  <c r="W17" i="3"/>
  <c r="V17" i="3"/>
  <c r="U17" i="3"/>
  <c r="T17" i="3"/>
  <c r="S17" i="3"/>
  <c r="R17" i="3"/>
  <c r="Q17" i="3"/>
  <c r="P17" i="3"/>
  <c r="O17" i="3"/>
  <c r="N17" i="3"/>
  <c r="M17" i="3"/>
  <c r="L17" i="3"/>
  <c r="K17" i="3"/>
  <c r="J17" i="3"/>
  <c r="X16" i="3"/>
  <c r="W16" i="3"/>
  <c r="V16" i="3"/>
  <c r="U16" i="3"/>
  <c r="T16" i="3"/>
  <c r="S16" i="3"/>
  <c r="R16" i="3"/>
  <c r="Q16" i="3"/>
  <c r="P16" i="3"/>
  <c r="O16" i="3"/>
  <c r="N16" i="3"/>
  <c r="M16" i="3"/>
  <c r="L16" i="3"/>
  <c r="K16" i="3"/>
  <c r="J16" i="3"/>
  <c r="X15" i="3"/>
  <c r="W15" i="3"/>
  <c r="V15" i="3"/>
  <c r="U15" i="3"/>
  <c r="T15" i="3"/>
  <c r="S15" i="3"/>
  <c r="R15" i="3"/>
  <c r="Q15" i="3"/>
  <c r="P15" i="3"/>
  <c r="O15" i="3"/>
  <c r="N15" i="3"/>
  <c r="M15" i="3"/>
  <c r="L15" i="3"/>
  <c r="K15" i="3"/>
  <c r="J15" i="3"/>
  <c r="X14" i="3"/>
  <c r="W14" i="3"/>
  <c r="V14" i="3"/>
  <c r="U14" i="3"/>
  <c r="T14" i="3"/>
  <c r="S14" i="3"/>
  <c r="R14" i="3"/>
  <c r="Q14" i="3"/>
  <c r="P14" i="3"/>
  <c r="O14" i="3"/>
  <c r="N14" i="3"/>
  <c r="M14" i="3"/>
  <c r="L14" i="3"/>
  <c r="K14" i="3"/>
  <c r="J14" i="3"/>
  <c r="X13" i="3"/>
  <c r="W13" i="3"/>
  <c r="V13" i="3"/>
  <c r="U13" i="3"/>
  <c r="T13" i="3"/>
  <c r="S13" i="3"/>
  <c r="R13" i="3"/>
  <c r="Q13" i="3"/>
  <c r="P13" i="3"/>
  <c r="O13" i="3"/>
  <c r="N13" i="3"/>
  <c r="M13" i="3"/>
  <c r="L13" i="3"/>
  <c r="K13" i="3"/>
  <c r="J13" i="3"/>
  <c r="X12" i="3"/>
  <c r="W12" i="3"/>
  <c r="V12" i="3"/>
  <c r="U12" i="3"/>
  <c r="T12" i="3"/>
  <c r="S12" i="3"/>
  <c r="R12" i="3"/>
  <c r="Q12" i="3"/>
  <c r="P12" i="3"/>
  <c r="O12" i="3"/>
  <c r="N12" i="3"/>
  <c r="M12" i="3"/>
  <c r="L12" i="3"/>
  <c r="K12" i="3"/>
  <c r="J12" i="3"/>
  <c r="X11" i="3"/>
  <c r="W11" i="3"/>
  <c r="V11" i="3"/>
  <c r="U11" i="3"/>
  <c r="T11" i="3"/>
  <c r="S11" i="3"/>
  <c r="R11" i="3"/>
  <c r="Q11" i="3"/>
  <c r="P11" i="3"/>
  <c r="O11" i="3"/>
  <c r="N11" i="3"/>
  <c r="M11" i="3"/>
  <c r="L11" i="3"/>
  <c r="K11" i="3"/>
  <c r="J11" i="3"/>
  <c r="X10" i="3"/>
  <c r="W10" i="3"/>
  <c r="V10" i="3"/>
  <c r="U10" i="3"/>
  <c r="T10" i="3"/>
  <c r="S10" i="3"/>
  <c r="R10" i="3"/>
  <c r="Q10" i="3"/>
  <c r="P10" i="3"/>
  <c r="O10" i="3"/>
  <c r="N10" i="3"/>
  <c r="M10" i="3"/>
  <c r="L10" i="3"/>
  <c r="K10" i="3"/>
  <c r="J10" i="3"/>
  <c r="X9" i="3"/>
  <c r="W9" i="3"/>
  <c r="V9" i="3"/>
  <c r="U9" i="3"/>
  <c r="T9" i="3"/>
  <c r="S9" i="3"/>
  <c r="R9" i="3"/>
  <c r="Q9" i="3"/>
  <c r="P9" i="3"/>
  <c r="O9" i="3"/>
  <c r="N9" i="3"/>
  <c r="M9" i="3"/>
  <c r="L9" i="3"/>
  <c r="K9" i="3"/>
  <c r="J9" i="3"/>
  <c r="X8" i="3"/>
  <c r="W8" i="3"/>
  <c r="V8" i="3"/>
  <c r="U8" i="3"/>
  <c r="T8" i="3"/>
  <c r="S8" i="3"/>
  <c r="R8" i="3"/>
  <c r="Q8" i="3"/>
  <c r="P8" i="3"/>
  <c r="O8" i="3"/>
  <c r="N8" i="3"/>
  <c r="M8" i="3"/>
  <c r="L8" i="3"/>
  <c r="K8" i="3"/>
  <c r="J8" i="3"/>
  <c r="X7" i="3"/>
  <c r="W7" i="3"/>
  <c r="V7" i="3"/>
  <c r="U7" i="3"/>
  <c r="T7" i="3"/>
  <c r="S7" i="3"/>
  <c r="R7" i="3"/>
  <c r="Q7" i="3"/>
  <c r="P7" i="3"/>
  <c r="O7" i="3"/>
  <c r="N7" i="3"/>
  <c r="M7" i="3"/>
  <c r="L7" i="3"/>
  <c r="K7" i="3"/>
  <c r="J7" i="3"/>
  <c r="X6" i="3"/>
  <c r="W6" i="3"/>
  <c r="V6" i="3"/>
  <c r="U6" i="3"/>
  <c r="T6" i="3"/>
  <c r="S6" i="3"/>
  <c r="R6" i="3"/>
  <c r="Q6" i="3"/>
  <c r="P6" i="3"/>
  <c r="O6" i="3"/>
  <c r="N6" i="3"/>
  <c r="M6" i="3"/>
  <c r="L6" i="3"/>
  <c r="K6" i="3"/>
  <c r="J6" i="3"/>
  <c r="X5" i="3"/>
  <c r="W5" i="3"/>
  <c r="V5" i="3"/>
  <c r="U5" i="3"/>
  <c r="T5" i="3"/>
  <c r="S5" i="3"/>
  <c r="R5" i="3"/>
  <c r="Q5" i="3"/>
  <c r="P5" i="3"/>
  <c r="O5" i="3"/>
  <c r="N5" i="3"/>
  <c r="M5" i="3"/>
  <c r="L5" i="3"/>
  <c r="K5" i="3"/>
  <c r="J5" i="3"/>
  <c r="X4" i="3"/>
  <c r="W4" i="3"/>
  <c r="V4" i="3"/>
  <c r="U4" i="3"/>
  <c r="T4" i="3"/>
  <c r="S4" i="3"/>
  <c r="R4" i="3"/>
  <c r="Q4" i="3"/>
  <c r="P4" i="3"/>
  <c r="O4" i="3"/>
  <c r="N4" i="3"/>
  <c r="M4" i="3"/>
  <c r="L4" i="3"/>
  <c r="K4" i="3"/>
  <c r="J4" i="3"/>
  <c r="X393" i="3"/>
  <c r="W393" i="3"/>
  <c r="V393" i="3"/>
  <c r="U393" i="3"/>
  <c r="T393" i="3"/>
  <c r="S393" i="3"/>
  <c r="R393" i="3"/>
  <c r="Q393" i="3"/>
  <c r="P393" i="3"/>
  <c r="O393" i="3"/>
  <c r="N393" i="3"/>
  <c r="M393" i="3"/>
  <c r="L393" i="3"/>
  <c r="K393" i="3"/>
  <c r="J393" i="3"/>
  <c r="X392" i="3"/>
  <c r="W392" i="3"/>
  <c r="V392" i="3"/>
  <c r="U392" i="3"/>
  <c r="T392" i="3"/>
  <c r="S392" i="3"/>
  <c r="R392" i="3"/>
  <c r="Q392" i="3"/>
  <c r="P392" i="3"/>
  <c r="O392" i="3"/>
  <c r="N392" i="3"/>
  <c r="M392" i="3"/>
  <c r="L392" i="3"/>
  <c r="K392" i="3"/>
  <c r="J392" i="3"/>
  <c r="X391" i="3"/>
  <c r="W391" i="3"/>
  <c r="V391" i="3"/>
  <c r="U391" i="3"/>
  <c r="T391" i="3"/>
  <c r="S391" i="3"/>
  <c r="R391" i="3"/>
  <c r="Q391" i="3"/>
  <c r="P391" i="3"/>
  <c r="O391" i="3"/>
  <c r="N391" i="3"/>
  <c r="M391" i="3"/>
  <c r="L391" i="3"/>
  <c r="K391" i="3"/>
  <c r="J391" i="3"/>
  <c r="X390" i="3"/>
  <c r="W390" i="3"/>
  <c r="V390" i="3"/>
  <c r="U390" i="3"/>
  <c r="T390" i="3"/>
  <c r="S390" i="3"/>
  <c r="R390" i="3"/>
  <c r="Q390" i="3"/>
  <c r="P390" i="3"/>
  <c r="O390" i="3"/>
  <c r="N390" i="3"/>
  <c r="M390" i="3"/>
  <c r="L390" i="3"/>
  <c r="K390" i="3"/>
  <c r="J390" i="3"/>
  <c r="X389" i="3"/>
  <c r="W389" i="3"/>
  <c r="V389" i="3"/>
  <c r="U389" i="3"/>
  <c r="T389" i="3"/>
  <c r="S389" i="3"/>
  <c r="R389" i="3"/>
  <c r="Q389" i="3"/>
  <c r="P389" i="3"/>
  <c r="O389" i="3"/>
  <c r="N389" i="3"/>
  <c r="M389" i="3"/>
  <c r="L389" i="3"/>
  <c r="K389" i="3"/>
  <c r="J389" i="3"/>
  <c r="X388" i="3"/>
  <c r="W388" i="3"/>
  <c r="V388" i="3"/>
  <c r="U388" i="3"/>
  <c r="T388" i="3"/>
  <c r="S388" i="3"/>
  <c r="R388" i="3"/>
  <c r="Q388" i="3"/>
  <c r="P388" i="3"/>
  <c r="O388" i="3"/>
  <c r="N388" i="3"/>
  <c r="M388" i="3"/>
  <c r="L388" i="3"/>
  <c r="K388" i="3"/>
  <c r="J388" i="3"/>
  <c r="X387" i="3"/>
  <c r="W387" i="3"/>
  <c r="V387" i="3"/>
  <c r="U387" i="3"/>
  <c r="T387" i="3"/>
  <c r="S387" i="3"/>
  <c r="R387" i="3"/>
  <c r="Q387" i="3"/>
  <c r="P387" i="3"/>
  <c r="O387" i="3"/>
  <c r="N387" i="3"/>
  <c r="M387" i="3"/>
  <c r="L387" i="3"/>
  <c r="K387" i="3"/>
  <c r="J387" i="3"/>
  <c r="X386" i="3"/>
  <c r="W386" i="3"/>
  <c r="V386" i="3"/>
  <c r="U386" i="3"/>
  <c r="T386" i="3"/>
  <c r="S386" i="3"/>
  <c r="R386" i="3"/>
  <c r="Q386" i="3"/>
  <c r="P386" i="3"/>
  <c r="O386" i="3"/>
  <c r="N386" i="3"/>
  <c r="M386" i="3"/>
  <c r="L386" i="3"/>
  <c r="K386" i="3"/>
  <c r="J386" i="3"/>
  <c r="X385" i="3"/>
  <c r="W385" i="3"/>
  <c r="V385" i="3"/>
  <c r="U385" i="3"/>
  <c r="T385" i="3"/>
  <c r="S385" i="3"/>
  <c r="R385" i="3"/>
  <c r="Q385" i="3"/>
  <c r="P385" i="3"/>
  <c r="O385" i="3"/>
  <c r="N385" i="3"/>
  <c r="M385" i="3"/>
  <c r="L385" i="3"/>
  <c r="K385" i="3"/>
  <c r="J385" i="3"/>
  <c r="X384" i="3"/>
  <c r="W384" i="3"/>
  <c r="V384" i="3"/>
  <c r="U384" i="3"/>
  <c r="T384" i="3"/>
  <c r="S384" i="3"/>
  <c r="R384" i="3"/>
  <c r="Q384" i="3"/>
  <c r="P384" i="3"/>
  <c r="O384" i="3"/>
  <c r="N384" i="3"/>
  <c r="M384" i="3"/>
  <c r="L384" i="3"/>
  <c r="K384" i="3"/>
  <c r="J384" i="3"/>
  <c r="X383" i="3"/>
  <c r="W383" i="3"/>
  <c r="V383" i="3"/>
  <c r="U383" i="3"/>
  <c r="T383" i="3"/>
  <c r="S383" i="3"/>
  <c r="R383" i="3"/>
  <c r="Q383" i="3"/>
  <c r="P383" i="3"/>
  <c r="O383" i="3"/>
  <c r="N383" i="3"/>
  <c r="M383" i="3"/>
  <c r="L383" i="3"/>
  <c r="K383" i="3"/>
  <c r="J383" i="3"/>
  <c r="X382" i="3"/>
  <c r="W382" i="3"/>
  <c r="V382" i="3"/>
  <c r="U382" i="3"/>
  <c r="T382" i="3"/>
  <c r="S382" i="3"/>
  <c r="R382" i="3"/>
  <c r="Q382" i="3"/>
  <c r="P382" i="3"/>
  <c r="O382" i="3"/>
  <c r="N382" i="3"/>
  <c r="M382" i="3"/>
  <c r="L382" i="3"/>
  <c r="K382" i="3"/>
  <c r="J382" i="3"/>
  <c r="X381" i="3"/>
  <c r="W381" i="3"/>
  <c r="V381" i="3"/>
  <c r="U381" i="3"/>
  <c r="T381" i="3"/>
  <c r="S381" i="3"/>
  <c r="R381" i="3"/>
  <c r="Q381" i="3"/>
  <c r="P381" i="3"/>
  <c r="O381" i="3"/>
  <c r="N381" i="3"/>
  <c r="M381" i="3"/>
  <c r="L381" i="3"/>
  <c r="K381" i="3"/>
  <c r="J381" i="3"/>
  <c r="X380" i="3"/>
  <c r="W380" i="3"/>
  <c r="V380" i="3"/>
  <c r="U380" i="3"/>
  <c r="T380" i="3"/>
  <c r="S380" i="3"/>
  <c r="R380" i="3"/>
  <c r="Q380" i="3"/>
  <c r="P380" i="3"/>
  <c r="O380" i="3"/>
  <c r="N380" i="3"/>
  <c r="M380" i="3"/>
  <c r="L380" i="3"/>
  <c r="K380" i="3"/>
  <c r="J380" i="3"/>
  <c r="X379" i="3"/>
  <c r="W379" i="3"/>
  <c r="V379" i="3"/>
  <c r="U379" i="3"/>
  <c r="T379" i="3"/>
  <c r="S379" i="3"/>
  <c r="R379" i="3"/>
  <c r="Q379" i="3"/>
  <c r="P379" i="3"/>
  <c r="O379" i="3"/>
  <c r="N379" i="3"/>
  <c r="M379" i="3"/>
  <c r="L379" i="3"/>
  <c r="K379" i="3"/>
  <c r="J379" i="3"/>
  <c r="X378" i="3"/>
  <c r="W378" i="3"/>
  <c r="V378" i="3"/>
  <c r="U378" i="3"/>
  <c r="T378" i="3"/>
  <c r="S378" i="3"/>
  <c r="R378" i="3"/>
  <c r="Q378" i="3"/>
  <c r="P378" i="3"/>
  <c r="O378" i="3"/>
  <c r="N378" i="3"/>
  <c r="M378" i="3"/>
  <c r="L378" i="3"/>
  <c r="K378" i="3"/>
  <c r="J378" i="3"/>
  <c r="X377" i="3"/>
  <c r="W377" i="3"/>
  <c r="V377" i="3"/>
  <c r="U377" i="3"/>
  <c r="T377" i="3"/>
  <c r="S377" i="3"/>
  <c r="R377" i="3"/>
  <c r="Q377" i="3"/>
  <c r="P377" i="3"/>
  <c r="O377" i="3"/>
  <c r="N377" i="3"/>
  <c r="M377" i="3"/>
  <c r="L377" i="3"/>
  <c r="K377" i="3"/>
  <c r="J377" i="3"/>
  <c r="X376" i="3"/>
  <c r="W376" i="3"/>
  <c r="V376" i="3"/>
  <c r="U376" i="3"/>
  <c r="T376" i="3"/>
  <c r="S376" i="3"/>
  <c r="R376" i="3"/>
  <c r="Q376" i="3"/>
  <c r="P376" i="3"/>
  <c r="O376" i="3"/>
  <c r="N376" i="3"/>
  <c r="M376" i="3"/>
  <c r="L376" i="3"/>
  <c r="K376" i="3"/>
  <c r="J376" i="3"/>
  <c r="X375" i="3"/>
  <c r="W375" i="3"/>
  <c r="V375" i="3"/>
  <c r="U375" i="3"/>
  <c r="T375" i="3"/>
  <c r="S375" i="3"/>
  <c r="R375" i="3"/>
  <c r="Q375" i="3"/>
  <c r="P375" i="3"/>
  <c r="O375" i="3"/>
  <c r="N375" i="3"/>
  <c r="M375" i="3"/>
  <c r="L375" i="3"/>
  <c r="K375" i="3"/>
  <c r="J375" i="3"/>
  <c r="X374" i="3"/>
  <c r="W374" i="3"/>
  <c r="V374" i="3"/>
  <c r="U374" i="3"/>
  <c r="T374" i="3"/>
  <c r="S374" i="3"/>
  <c r="R374" i="3"/>
  <c r="Q374" i="3"/>
  <c r="P374" i="3"/>
  <c r="O374" i="3"/>
  <c r="N374" i="3"/>
  <c r="M374" i="3"/>
  <c r="L374" i="3"/>
  <c r="K374" i="3"/>
  <c r="J374" i="3"/>
  <c r="X373" i="3"/>
  <c r="W373" i="3"/>
  <c r="V373" i="3"/>
  <c r="U373" i="3"/>
  <c r="T373" i="3"/>
  <c r="S373" i="3"/>
  <c r="R373" i="3"/>
  <c r="Q373" i="3"/>
  <c r="P373" i="3"/>
  <c r="O373" i="3"/>
  <c r="N373" i="3"/>
  <c r="M373" i="3"/>
  <c r="L373" i="3"/>
  <c r="K373" i="3"/>
  <c r="J373" i="3"/>
  <c r="X372" i="3"/>
  <c r="W372" i="3"/>
  <c r="V372" i="3"/>
  <c r="U372" i="3"/>
  <c r="T372" i="3"/>
  <c r="S372" i="3"/>
  <c r="R372" i="3"/>
  <c r="Q372" i="3"/>
  <c r="P372" i="3"/>
  <c r="O372" i="3"/>
  <c r="N372" i="3"/>
  <c r="M372" i="3"/>
  <c r="L372" i="3"/>
  <c r="K372" i="3"/>
  <c r="J372" i="3"/>
  <c r="X371" i="3"/>
  <c r="W371" i="3"/>
  <c r="V371" i="3"/>
  <c r="U371" i="3"/>
  <c r="T371" i="3"/>
  <c r="S371" i="3"/>
  <c r="R371" i="3"/>
  <c r="Q371" i="3"/>
  <c r="P371" i="3"/>
  <c r="O371" i="3"/>
  <c r="N371" i="3"/>
  <c r="M371" i="3"/>
  <c r="L371" i="3"/>
  <c r="K371" i="3"/>
  <c r="J371" i="3"/>
  <c r="X370" i="3"/>
  <c r="W370" i="3"/>
  <c r="V370" i="3"/>
  <c r="U370" i="3"/>
  <c r="T370" i="3"/>
  <c r="S370" i="3"/>
  <c r="R370" i="3"/>
  <c r="Q370" i="3"/>
  <c r="P370" i="3"/>
  <c r="O370" i="3"/>
  <c r="N370" i="3"/>
  <c r="M370" i="3"/>
  <c r="L370" i="3"/>
  <c r="K370" i="3"/>
  <c r="J370" i="3"/>
  <c r="X369" i="3"/>
  <c r="W369" i="3"/>
  <c r="V369" i="3"/>
  <c r="U369" i="3"/>
  <c r="T369" i="3"/>
  <c r="S369" i="3"/>
  <c r="R369" i="3"/>
  <c r="Q369" i="3"/>
  <c r="P369" i="3"/>
  <c r="O369" i="3"/>
  <c r="N369" i="3"/>
  <c r="M369" i="3"/>
  <c r="L369" i="3"/>
  <c r="K369" i="3"/>
  <c r="J369" i="3"/>
  <c r="X368" i="3"/>
  <c r="W368" i="3"/>
  <c r="V368" i="3"/>
  <c r="U368" i="3"/>
  <c r="T368" i="3"/>
  <c r="S368" i="3"/>
  <c r="R368" i="3"/>
  <c r="Q368" i="3"/>
  <c r="P368" i="3"/>
  <c r="O368" i="3"/>
  <c r="N368" i="3"/>
  <c r="M368" i="3"/>
  <c r="L368" i="3"/>
  <c r="K368" i="3"/>
  <c r="J368" i="3"/>
  <c r="X367" i="3"/>
  <c r="W367" i="3"/>
  <c r="V367" i="3"/>
  <c r="U367" i="3"/>
  <c r="T367" i="3"/>
  <c r="S367" i="3"/>
  <c r="R367" i="3"/>
  <c r="Q367" i="3"/>
  <c r="P367" i="3"/>
  <c r="O367" i="3"/>
  <c r="N367" i="3"/>
  <c r="M367" i="3"/>
  <c r="L367" i="3"/>
  <c r="K367" i="3"/>
  <c r="J367" i="3"/>
  <c r="X366" i="3"/>
  <c r="W366" i="3"/>
  <c r="V366" i="3"/>
  <c r="U366" i="3"/>
  <c r="T366" i="3"/>
  <c r="S366" i="3"/>
  <c r="R366" i="3"/>
  <c r="Q366" i="3"/>
  <c r="P366" i="3"/>
  <c r="O366" i="3"/>
  <c r="N366" i="3"/>
  <c r="M366" i="3"/>
  <c r="L366" i="3"/>
  <c r="K366" i="3"/>
  <c r="J366" i="3"/>
  <c r="X365" i="3"/>
  <c r="W365" i="3"/>
  <c r="V365" i="3"/>
  <c r="U365" i="3"/>
  <c r="T365" i="3"/>
  <c r="S365" i="3"/>
  <c r="R365" i="3"/>
  <c r="Q365" i="3"/>
  <c r="P365" i="3"/>
  <c r="O365" i="3"/>
  <c r="N365" i="3"/>
  <c r="M365" i="3"/>
  <c r="L365" i="3"/>
  <c r="K365" i="3"/>
  <c r="J365" i="3"/>
  <c r="X364" i="3"/>
  <c r="W364" i="3"/>
  <c r="V364" i="3"/>
  <c r="U364" i="3"/>
  <c r="T364" i="3"/>
  <c r="S364" i="3"/>
  <c r="R364" i="3"/>
  <c r="Q364" i="3"/>
  <c r="P364" i="3"/>
  <c r="O364" i="3"/>
  <c r="N364" i="3"/>
  <c r="M364" i="3"/>
  <c r="L364" i="3"/>
  <c r="K364" i="3"/>
  <c r="J364" i="3"/>
  <c r="X363" i="3"/>
  <c r="W363" i="3"/>
  <c r="V363" i="3"/>
  <c r="U363" i="3"/>
  <c r="T363" i="3"/>
  <c r="S363" i="3"/>
  <c r="R363" i="3"/>
  <c r="Q363" i="3"/>
  <c r="P363" i="3"/>
  <c r="O363" i="3"/>
  <c r="N363" i="3"/>
  <c r="M363" i="3"/>
  <c r="L363" i="3"/>
  <c r="K363" i="3"/>
  <c r="J363" i="3"/>
  <c r="X362" i="3"/>
  <c r="W362" i="3"/>
  <c r="V362" i="3"/>
  <c r="U362" i="3"/>
  <c r="T362" i="3"/>
  <c r="S362" i="3"/>
  <c r="R362" i="3"/>
  <c r="Q362" i="3"/>
  <c r="P362" i="3"/>
  <c r="O362" i="3"/>
  <c r="N362" i="3"/>
  <c r="M362" i="3"/>
  <c r="L362" i="3"/>
  <c r="K362" i="3"/>
  <c r="J362" i="3"/>
  <c r="X361" i="3"/>
  <c r="W361" i="3"/>
  <c r="V361" i="3"/>
  <c r="U361" i="3"/>
  <c r="T361" i="3"/>
  <c r="S361" i="3"/>
  <c r="R361" i="3"/>
  <c r="Q361" i="3"/>
  <c r="P361" i="3"/>
  <c r="O361" i="3"/>
  <c r="N361" i="3"/>
  <c r="M361" i="3"/>
  <c r="L361" i="3"/>
  <c r="K361" i="3"/>
  <c r="J361" i="3"/>
  <c r="X360" i="3"/>
  <c r="W360" i="3"/>
  <c r="V360" i="3"/>
  <c r="U360" i="3"/>
  <c r="T360" i="3"/>
  <c r="S360" i="3"/>
  <c r="R360" i="3"/>
  <c r="Q360" i="3"/>
  <c r="P360" i="3"/>
  <c r="O360" i="3"/>
  <c r="N360" i="3"/>
  <c r="M360" i="3"/>
  <c r="L360" i="3"/>
  <c r="K360" i="3"/>
  <c r="J360" i="3"/>
  <c r="X359" i="3"/>
  <c r="W359" i="3"/>
  <c r="V359" i="3"/>
  <c r="U359" i="3"/>
  <c r="T359" i="3"/>
  <c r="S359" i="3"/>
  <c r="R359" i="3"/>
  <c r="Q359" i="3"/>
  <c r="P359" i="3"/>
  <c r="O359" i="3"/>
  <c r="N359" i="3"/>
  <c r="M359" i="3"/>
  <c r="L359" i="3"/>
  <c r="K359" i="3"/>
  <c r="J359" i="3"/>
  <c r="X358" i="3"/>
  <c r="W358" i="3"/>
  <c r="V358" i="3"/>
  <c r="U358" i="3"/>
  <c r="T358" i="3"/>
  <c r="S358" i="3"/>
  <c r="R358" i="3"/>
  <c r="Q358" i="3"/>
  <c r="P358" i="3"/>
  <c r="O358" i="3"/>
  <c r="N358" i="3"/>
  <c r="M358" i="3"/>
  <c r="L358" i="3"/>
  <c r="K358" i="3"/>
  <c r="J358" i="3"/>
  <c r="X357" i="3"/>
  <c r="W357" i="3"/>
  <c r="V357" i="3"/>
  <c r="U357" i="3"/>
  <c r="T357" i="3"/>
  <c r="S357" i="3"/>
  <c r="R357" i="3"/>
  <c r="Q357" i="3"/>
  <c r="P357" i="3"/>
  <c r="O357" i="3"/>
  <c r="N357" i="3"/>
  <c r="M357" i="3"/>
  <c r="L357" i="3"/>
  <c r="K357" i="3"/>
  <c r="J357" i="3"/>
  <c r="X356" i="3"/>
  <c r="W356" i="3"/>
  <c r="V356" i="3"/>
  <c r="U356" i="3"/>
  <c r="T356" i="3"/>
  <c r="S356" i="3"/>
  <c r="R356" i="3"/>
  <c r="Q356" i="3"/>
  <c r="P356" i="3"/>
  <c r="O356" i="3"/>
  <c r="N356" i="3"/>
  <c r="M356" i="3"/>
  <c r="L356" i="3"/>
  <c r="K356" i="3"/>
  <c r="J356" i="3"/>
  <c r="X355" i="3"/>
  <c r="W355" i="3"/>
  <c r="V355" i="3"/>
  <c r="U355" i="3"/>
  <c r="T355" i="3"/>
  <c r="S355" i="3"/>
  <c r="R355" i="3"/>
  <c r="Q355" i="3"/>
  <c r="P355" i="3"/>
  <c r="O355" i="3"/>
  <c r="N355" i="3"/>
  <c r="M355" i="3"/>
  <c r="L355" i="3"/>
  <c r="K355" i="3"/>
  <c r="J355" i="3"/>
  <c r="X354" i="3"/>
  <c r="W354" i="3"/>
  <c r="V354" i="3"/>
  <c r="U354" i="3"/>
  <c r="T354" i="3"/>
  <c r="S354" i="3"/>
  <c r="R354" i="3"/>
  <c r="Q354" i="3"/>
  <c r="P354" i="3"/>
  <c r="O354" i="3"/>
  <c r="N354" i="3"/>
  <c r="M354" i="3"/>
  <c r="L354" i="3"/>
  <c r="K354" i="3"/>
  <c r="J354" i="3"/>
  <c r="X353" i="3"/>
  <c r="W353" i="3"/>
  <c r="V353" i="3"/>
  <c r="U353" i="3"/>
  <c r="T353" i="3"/>
  <c r="S353" i="3"/>
  <c r="R353" i="3"/>
  <c r="Q353" i="3"/>
  <c r="P353" i="3"/>
  <c r="O353" i="3"/>
  <c r="N353" i="3"/>
  <c r="M353" i="3"/>
  <c r="L353" i="3"/>
  <c r="K353" i="3"/>
  <c r="J353" i="3"/>
  <c r="X352" i="3"/>
  <c r="W352" i="3"/>
  <c r="V352" i="3"/>
  <c r="U352" i="3"/>
  <c r="T352" i="3"/>
  <c r="S352" i="3"/>
  <c r="R352" i="3"/>
  <c r="Q352" i="3"/>
  <c r="P352" i="3"/>
  <c r="O352" i="3"/>
  <c r="N352" i="3"/>
  <c r="M352" i="3"/>
  <c r="L352" i="3"/>
  <c r="K352" i="3"/>
  <c r="J352" i="3"/>
  <c r="X351" i="3"/>
  <c r="W351" i="3"/>
  <c r="V351" i="3"/>
  <c r="U351" i="3"/>
  <c r="T351" i="3"/>
  <c r="S351" i="3"/>
  <c r="R351" i="3"/>
  <c r="Q351" i="3"/>
  <c r="P351" i="3"/>
  <c r="O351" i="3"/>
  <c r="N351" i="3"/>
  <c r="M351" i="3"/>
  <c r="L351" i="3"/>
  <c r="K351" i="3"/>
  <c r="J351" i="3"/>
  <c r="X350" i="3"/>
  <c r="W350" i="3"/>
  <c r="V350" i="3"/>
  <c r="U350" i="3"/>
  <c r="T350" i="3"/>
  <c r="S350" i="3"/>
  <c r="R350" i="3"/>
  <c r="Q350" i="3"/>
  <c r="P350" i="3"/>
  <c r="O350" i="3"/>
  <c r="N350" i="3"/>
  <c r="M350" i="3"/>
  <c r="L350" i="3"/>
  <c r="K350" i="3"/>
  <c r="J350" i="3"/>
  <c r="X349" i="3"/>
  <c r="W349" i="3"/>
  <c r="V349" i="3"/>
  <c r="U349" i="3"/>
  <c r="T349" i="3"/>
  <c r="S349" i="3"/>
  <c r="R349" i="3"/>
  <c r="Q349" i="3"/>
  <c r="P349" i="3"/>
  <c r="O349" i="3"/>
  <c r="N349" i="3"/>
  <c r="M349" i="3"/>
  <c r="L349" i="3"/>
  <c r="K349" i="3"/>
  <c r="J349" i="3"/>
  <c r="X348" i="3"/>
  <c r="W348" i="3"/>
  <c r="V348" i="3"/>
  <c r="U348" i="3"/>
  <c r="T348" i="3"/>
  <c r="S348" i="3"/>
  <c r="R348" i="3"/>
  <c r="Q348" i="3"/>
  <c r="P348" i="3"/>
  <c r="O348" i="3"/>
  <c r="N348" i="3"/>
  <c r="M348" i="3"/>
  <c r="L348" i="3"/>
  <c r="K348" i="3"/>
  <c r="J348" i="3"/>
  <c r="X347" i="3"/>
  <c r="W347" i="3"/>
  <c r="V347" i="3"/>
  <c r="U347" i="3"/>
  <c r="T347" i="3"/>
  <c r="S347" i="3"/>
  <c r="R347" i="3"/>
  <c r="Q347" i="3"/>
  <c r="P347" i="3"/>
  <c r="O347" i="3"/>
  <c r="N347" i="3"/>
  <c r="M347" i="3"/>
  <c r="L347" i="3"/>
  <c r="K347" i="3"/>
  <c r="J347" i="3"/>
  <c r="X346" i="3"/>
  <c r="W346" i="3"/>
  <c r="V346" i="3"/>
  <c r="U346" i="3"/>
  <c r="T346" i="3"/>
  <c r="S346" i="3"/>
  <c r="R346" i="3"/>
  <c r="Q346" i="3"/>
  <c r="P346" i="3"/>
  <c r="O346" i="3"/>
  <c r="N346" i="3"/>
  <c r="M346" i="3"/>
  <c r="L346" i="3"/>
  <c r="K346" i="3"/>
  <c r="J346" i="3"/>
  <c r="X345" i="3"/>
  <c r="W345" i="3"/>
  <c r="V345" i="3"/>
  <c r="U345" i="3"/>
  <c r="T345" i="3"/>
  <c r="S345" i="3"/>
  <c r="R345" i="3"/>
  <c r="Q345" i="3"/>
  <c r="P345" i="3"/>
  <c r="O345" i="3"/>
  <c r="N345" i="3"/>
  <c r="M345" i="3"/>
  <c r="L345" i="3"/>
  <c r="K345" i="3"/>
  <c r="J345" i="3"/>
  <c r="X344" i="3"/>
  <c r="W344" i="3"/>
  <c r="V344" i="3"/>
  <c r="U344" i="3"/>
  <c r="T344" i="3"/>
  <c r="S344" i="3"/>
  <c r="R344" i="3"/>
  <c r="Q344" i="3"/>
  <c r="P344" i="3"/>
  <c r="O344" i="3"/>
  <c r="N344" i="3"/>
  <c r="M344" i="3"/>
  <c r="L344" i="3"/>
  <c r="K344" i="3"/>
  <c r="J344" i="3"/>
  <c r="X343" i="3"/>
  <c r="W343" i="3"/>
  <c r="V343" i="3"/>
  <c r="U343" i="3"/>
  <c r="T343" i="3"/>
  <c r="S343" i="3"/>
  <c r="R343" i="3"/>
  <c r="Q343" i="3"/>
  <c r="P343" i="3"/>
  <c r="O343" i="3"/>
  <c r="N343" i="3"/>
  <c r="M343" i="3"/>
  <c r="L343" i="3"/>
  <c r="K343" i="3"/>
  <c r="J343" i="3"/>
  <c r="X341" i="3"/>
  <c r="W341" i="3"/>
  <c r="V341" i="3"/>
  <c r="U341" i="3"/>
  <c r="T341" i="3"/>
  <c r="S341" i="3"/>
  <c r="R341" i="3"/>
  <c r="Q341" i="3"/>
  <c r="P341" i="3"/>
  <c r="O341" i="3"/>
  <c r="N341" i="3"/>
  <c r="M341" i="3"/>
  <c r="L341" i="3"/>
  <c r="K341" i="3"/>
  <c r="J341" i="3"/>
  <c r="X339" i="3"/>
  <c r="W339" i="3"/>
  <c r="V339" i="3"/>
  <c r="U339" i="3"/>
  <c r="T339" i="3"/>
  <c r="S339" i="3"/>
  <c r="R339" i="3"/>
  <c r="Q339" i="3"/>
  <c r="P339" i="3"/>
  <c r="O339" i="3"/>
  <c r="N339" i="3"/>
  <c r="M339" i="3"/>
  <c r="L339" i="3"/>
  <c r="K339" i="3"/>
  <c r="J339" i="3"/>
  <c r="X338" i="3"/>
  <c r="W338" i="3"/>
  <c r="V338" i="3"/>
  <c r="U338" i="3"/>
  <c r="T338" i="3"/>
  <c r="S338" i="3"/>
  <c r="R338" i="3"/>
  <c r="Q338" i="3"/>
  <c r="P338" i="3"/>
  <c r="O338" i="3"/>
  <c r="N338" i="3"/>
  <c r="M338" i="3"/>
  <c r="L338" i="3"/>
  <c r="K338" i="3"/>
  <c r="J338" i="3"/>
  <c r="X337" i="3"/>
  <c r="W337" i="3"/>
  <c r="V337" i="3"/>
  <c r="U337" i="3"/>
  <c r="T337" i="3"/>
  <c r="S337" i="3"/>
  <c r="R337" i="3"/>
  <c r="Q337" i="3"/>
  <c r="P337" i="3"/>
  <c r="O337" i="3"/>
  <c r="N337" i="3"/>
  <c r="M337" i="3"/>
  <c r="L337" i="3"/>
  <c r="K337" i="3"/>
  <c r="J337" i="3"/>
  <c r="X336" i="3"/>
  <c r="W336" i="3"/>
  <c r="V336" i="3"/>
  <c r="U336" i="3"/>
  <c r="T336" i="3"/>
  <c r="S336" i="3"/>
  <c r="R336" i="3"/>
  <c r="Q336" i="3"/>
  <c r="P336" i="3"/>
  <c r="O336" i="3"/>
  <c r="N336" i="3"/>
  <c r="M336" i="3"/>
  <c r="L336" i="3"/>
  <c r="K336" i="3"/>
  <c r="J336" i="3"/>
  <c r="X335" i="3"/>
  <c r="W335" i="3"/>
  <c r="V335" i="3"/>
  <c r="U335" i="3"/>
  <c r="T335" i="3"/>
  <c r="S335" i="3"/>
  <c r="R335" i="3"/>
  <c r="Q335" i="3"/>
  <c r="P335" i="3"/>
  <c r="O335" i="3"/>
  <c r="N335" i="3"/>
  <c r="M335" i="3"/>
  <c r="L335" i="3"/>
  <c r="K335" i="3"/>
  <c r="J335" i="3"/>
  <c r="X334" i="3"/>
  <c r="W334" i="3"/>
  <c r="V334" i="3"/>
  <c r="U334" i="3"/>
  <c r="T334" i="3"/>
  <c r="S334" i="3"/>
  <c r="R334" i="3"/>
  <c r="Q334" i="3"/>
  <c r="P334" i="3"/>
  <c r="O334" i="3"/>
  <c r="N334" i="3"/>
  <c r="M334" i="3"/>
  <c r="L334" i="3"/>
  <c r="K334" i="3"/>
  <c r="J334" i="3"/>
  <c r="X333" i="3"/>
  <c r="W333" i="3"/>
  <c r="V333" i="3"/>
  <c r="U333" i="3"/>
  <c r="T333" i="3"/>
  <c r="S333" i="3"/>
  <c r="R333" i="3"/>
  <c r="Q333" i="3"/>
  <c r="P333" i="3"/>
  <c r="O333" i="3"/>
  <c r="N333" i="3"/>
  <c r="M333" i="3"/>
  <c r="L333" i="3"/>
  <c r="K333" i="3"/>
  <c r="J333" i="3"/>
  <c r="X332" i="3"/>
  <c r="W332" i="3"/>
  <c r="V332" i="3"/>
  <c r="U332" i="3"/>
  <c r="T332" i="3"/>
  <c r="S332" i="3"/>
  <c r="R332" i="3"/>
  <c r="Q332" i="3"/>
  <c r="P332" i="3"/>
  <c r="O332" i="3"/>
  <c r="N332" i="3"/>
  <c r="M332" i="3"/>
  <c r="L332" i="3"/>
  <c r="K332" i="3"/>
  <c r="J332" i="3"/>
  <c r="X331" i="3"/>
  <c r="W331" i="3"/>
  <c r="V331" i="3"/>
  <c r="U331" i="3"/>
  <c r="T331" i="3"/>
  <c r="S331" i="3"/>
  <c r="R331" i="3"/>
  <c r="Q331" i="3"/>
  <c r="P331" i="3"/>
  <c r="O331" i="3"/>
  <c r="N331" i="3"/>
  <c r="M331" i="3"/>
  <c r="L331" i="3"/>
  <c r="K331" i="3"/>
  <c r="J331" i="3"/>
  <c r="X330" i="3"/>
  <c r="W330" i="3"/>
  <c r="V330" i="3"/>
  <c r="U330" i="3"/>
  <c r="T330" i="3"/>
  <c r="S330" i="3"/>
  <c r="R330" i="3"/>
  <c r="Q330" i="3"/>
  <c r="P330" i="3"/>
  <c r="O330" i="3"/>
  <c r="N330" i="3"/>
  <c r="M330" i="3"/>
  <c r="L330" i="3"/>
  <c r="K330" i="3"/>
  <c r="J330" i="3"/>
  <c r="X329" i="3"/>
  <c r="W329" i="3"/>
  <c r="V329" i="3"/>
  <c r="U329" i="3"/>
  <c r="T329" i="3"/>
  <c r="S329" i="3"/>
  <c r="R329" i="3"/>
  <c r="Q329" i="3"/>
  <c r="P329" i="3"/>
  <c r="O329" i="3"/>
  <c r="N329" i="3"/>
  <c r="M329" i="3"/>
  <c r="L329" i="3"/>
  <c r="K329" i="3"/>
  <c r="J329" i="3"/>
  <c r="X328" i="3"/>
  <c r="W328" i="3"/>
  <c r="V328" i="3"/>
  <c r="U328" i="3"/>
  <c r="T328" i="3"/>
  <c r="S328" i="3"/>
  <c r="R328" i="3"/>
  <c r="Q328" i="3"/>
  <c r="P328" i="3"/>
  <c r="O328" i="3"/>
  <c r="N328" i="3"/>
  <c r="M328" i="3"/>
  <c r="L328" i="3"/>
  <c r="K328" i="3"/>
  <c r="J328" i="3"/>
  <c r="X327" i="3"/>
  <c r="W327" i="3"/>
  <c r="V327" i="3"/>
  <c r="U327" i="3"/>
  <c r="T327" i="3"/>
  <c r="S327" i="3"/>
  <c r="R327" i="3"/>
  <c r="Q327" i="3"/>
  <c r="P327" i="3"/>
  <c r="O327" i="3"/>
  <c r="N327" i="3"/>
  <c r="M327" i="3"/>
  <c r="L327" i="3"/>
  <c r="K327" i="3"/>
  <c r="J327" i="3"/>
  <c r="X326" i="3"/>
  <c r="W326" i="3"/>
  <c r="V326" i="3"/>
  <c r="U326" i="3"/>
  <c r="T326" i="3"/>
  <c r="S326" i="3"/>
  <c r="R326" i="3"/>
  <c r="Q326" i="3"/>
  <c r="P326" i="3"/>
  <c r="O326" i="3"/>
  <c r="N326" i="3"/>
  <c r="M326" i="3"/>
  <c r="L326" i="3"/>
  <c r="K326" i="3"/>
  <c r="J326" i="3"/>
  <c r="X325" i="3"/>
  <c r="W325" i="3"/>
  <c r="V325" i="3"/>
  <c r="U325" i="3"/>
  <c r="T325" i="3"/>
  <c r="S325" i="3"/>
  <c r="R325" i="3"/>
  <c r="Q325" i="3"/>
  <c r="P325" i="3"/>
  <c r="O325" i="3"/>
  <c r="N325" i="3"/>
  <c r="M325" i="3"/>
  <c r="L325" i="3"/>
  <c r="K325" i="3"/>
  <c r="J325" i="3"/>
  <c r="X324" i="3"/>
  <c r="W324" i="3"/>
  <c r="V324" i="3"/>
  <c r="U324" i="3"/>
  <c r="T324" i="3"/>
  <c r="S324" i="3"/>
  <c r="R324" i="3"/>
  <c r="Q324" i="3"/>
  <c r="P324" i="3"/>
  <c r="O324" i="3"/>
  <c r="N324" i="3"/>
  <c r="M324" i="3"/>
  <c r="L324" i="3"/>
  <c r="K324" i="3"/>
  <c r="J324" i="3"/>
  <c r="X323" i="3"/>
  <c r="W323" i="3"/>
  <c r="V323" i="3"/>
  <c r="U323" i="3"/>
  <c r="T323" i="3"/>
  <c r="S323" i="3"/>
  <c r="R323" i="3"/>
  <c r="Q323" i="3"/>
  <c r="P323" i="3"/>
  <c r="O323" i="3"/>
  <c r="N323" i="3"/>
  <c r="M323" i="3"/>
  <c r="L323" i="3"/>
  <c r="K323" i="3"/>
  <c r="J323" i="3"/>
  <c r="X322" i="3"/>
  <c r="W322" i="3"/>
  <c r="V322" i="3"/>
  <c r="U322" i="3"/>
  <c r="T322" i="3"/>
  <c r="S322" i="3"/>
  <c r="R322" i="3"/>
  <c r="Q322" i="3"/>
  <c r="P322" i="3"/>
  <c r="O322" i="3"/>
  <c r="N322" i="3"/>
  <c r="M322" i="3"/>
  <c r="L322" i="3"/>
  <c r="K322" i="3"/>
  <c r="J322" i="3"/>
  <c r="X321" i="3"/>
  <c r="W321" i="3"/>
  <c r="V321" i="3"/>
  <c r="U321" i="3"/>
  <c r="T321" i="3"/>
  <c r="S321" i="3"/>
  <c r="R321" i="3"/>
  <c r="Q321" i="3"/>
  <c r="P321" i="3"/>
  <c r="O321" i="3"/>
  <c r="N321" i="3"/>
  <c r="M321" i="3"/>
  <c r="L321" i="3"/>
  <c r="K321" i="3"/>
  <c r="J321" i="3"/>
  <c r="X320" i="3"/>
  <c r="W320" i="3"/>
  <c r="V320" i="3"/>
  <c r="U320" i="3"/>
  <c r="T320" i="3"/>
  <c r="S320" i="3"/>
  <c r="R320" i="3"/>
  <c r="Q320" i="3"/>
  <c r="P320" i="3"/>
  <c r="O320" i="3"/>
  <c r="N320" i="3"/>
  <c r="M320" i="3"/>
  <c r="L320" i="3"/>
  <c r="K320" i="3"/>
  <c r="J320" i="3"/>
  <c r="X319" i="3"/>
  <c r="W319" i="3"/>
  <c r="V319" i="3"/>
  <c r="U319" i="3"/>
  <c r="T319" i="3"/>
  <c r="S319" i="3"/>
  <c r="R319" i="3"/>
  <c r="Q319" i="3"/>
  <c r="P319" i="3"/>
  <c r="O319" i="3"/>
  <c r="N319" i="3"/>
  <c r="M319" i="3"/>
  <c r="L319" i="3"/>
  <c r="K319" i="3"/>
  <c r="J319" i="3"/>
  <c r="X318" i="3"/>
  <c r="W318" i="3"/>
  <c r="V318" i="3"/>
  <c r="U318" i="3"/>
  <c r="T318" i="3"/>
  <c r="S318" i="3"/>
  <c r="R318" i="3"/>
  <c r="Q318" i="3"/>
  <c r="P318" i="3"/>
  <c r="O318" i="3"/>
  <c r="N318" i="3"/>
  <c r="M318" i="3"/>
  <c r="L318" i="3"/>
  <c r="K318" i="3"/>
  <c r="J318" i="3"/>
  <c r="X317" i="3"/>
  <c r="W317" i="3"/>
  <c r="V317" i="3"/>
  <c r="U317" i="3"/>
  <c r="T317" i="3"/>
  <c r="S317" i="3"/>
  <c r="R317" i="3"/>
  <c r="Q317" i="3"/>
  <c r="P317" i="3"/>
  <c r="O317" i="3"/>
  <c r="N317" i="3"/>
  <c r="M317" i="3"/>
  <c r="L317" i="3"/>
  <c r="K317" i="3"/>
  <c r="J317" i="3"/>
  <c r="X316" i="3"/>
  <c r="W316" i="3"/>
  <c r="V316" i="3"/>
  <c r="U316" i="3"/>
  <c r="T316" i="3"/>
  <c r="S316" i="3"/>
  <c r="R316" i="3"/>
  <c r="Q316" i="3"/>
  <c r="P316" i="3"/>
  <c r="O316" i="3"/>
  <c r="N316" i="3"/>
  <c r="M316" i="3"/>
  <c r="L316" i="3"/>
  <c r="K316" i="3"/>
  <c r="J316" i="3"/>
  <c r="X315" i="3"/>
  <c r="W315" i="3"/>
  <c r="V315" i="3"/>
  <c r="U315" i="3"/>
  <c r="T315" i="3"/>
  <c r="S315" i="3"/>
  <c r="R315" i="3"/>
  <c r="Q315" i="3"/>
  <c r="P315" i="3"/>
  <c r="O315" i="3"/>
  <c r="N315" i="3"/>
  <c r="M315" i="3"/>
  <c r="L315" i="3"/>
  <c r="K315" i="3"/>
  <c r="J315" i="3"/>
  <c r="X314" i="3"/>
  <c r="W314" i="3"/>
  <c r="V314" i="3"/>
  <c r="U314" i="3"/>
  <c r="T314" i="3"/>
  <c r="S314" i="3"/>
  <c r="R314" i="3"/>
  <c r="Q314" i="3"/>
  <c r="P314" i="3"/>
  <c r="O314" i="3"/>
  <c r="N314" i="3"/>
  <c r="M314" i="3"/>
  <c r="L314" i="3"/>
  <c r="K314" i="3"/>
  <c r="J314" i="3"/>
  <c r="X313" i="3"/>
  <c r="W313" i="3"/>
  <c r="V313" i="3"/>
  <c r="U313" i="3"/>
  <c r="T313" i="3"/>
  <c r="S313" i="3"/>
  <c r="R313" i="3"/>
  <c r="Q313" i="3"/>
  <c r="P313" i="3"/>
  <c r="O313" i="3"/>
  <c r="N313" i="3"/>
  <c r="M313" i="3"/>
  <c r="L313" i="3"/>
  <c r="K313" i="3"/>
  <c r="J313" i="3"/>
  <c r="X312" i="3"/>
  <c r="W312" i="3"/>
  <c r="V312" i="3"/>
  <c r="U312" i="3"/>
  <c r="T312" i="3"/>
  <c r="S312" i="3"/>
  <c r="R312" i="3"/>
  <c r="Q312" i="3"/>
  <c r="P312" i="3"/>
  <c r="O312" i="3"/>
  <c r="N312" i="3"/>
  <c r="M312" i="3"/>
  <c r="L312" i="3"/>
  <c r="K312" i="3"/>
  <c r="J312" i="3"/>
  <c r="X311" i="3"/>
  <c r="W311" i="3"/>
  <c r="V311" i="3"/>
  <c r="U311" i="3"/>
  <c r="T311" i="3"/>
  <c r="S311" i="3"/>
  <c r="R311" i="3"/>
  <c r="Q311" i="3"/>
  <c r="P311" i="3"/>
  <c r="O311" i="3"/>
  <c r="N311" i="3"/>
  <c r="M311" i="3"/>
  <c r="L311" i="3"/>
  <c r="K311" i="3"/>
  <c r="J311" i="3"/>
  <c r="X310" i="3"/>
  <c r="W310" i="3"/>
  <c r="V310" i="3"/>
  <c r="U310" i="3"/>
  <c r="T310" i="3"/>
  <c r="S310" i="3"/>
  <c r="R310" i="3"/>
  <c r="Q310" i="3"/>
  <c r="P310" i="3"/>
  <c r="O310" i="3"/>
  <c r="N310" i="3"/>
  <c r="M310" i="3"/>
  <c r="L310" i="3"/>
  <c r="K310" i="3"/>
  <c r="J310" i="3"/>
  <c r="X309" i="3"/>
  <c r="W309" i="3"/>
  <c r="V309" i="3"/>
  <c r="U309" i="3"/>
  <c r="T309" i="3"/>
  <c r="S309" i="3"/>
  <c r="R309" i="3"/>
  <c r="Q309" i="3"/>
  <c r="P309" i="3"/>
  <c r="O309" i="3"/>
  <c r="N309" i="3"/>
  <c r="M309" i="3"/>
  <c r="L309" i="3"/>
  <c r="K309" i="3"/>
  <c r="J309" i="3"/>
  <c r="X308" i="3"/>
  <c r="W308" i="3"/>
  <c r="V308" i="3"/>
  <c r="U308" i="3"/>
  <c r="T308" i="3"/>
  <c r="S308" i="3"/>
  <c r="R308" i="3"/>
  <c r="Q308" i="3"/>
  <c r="P308" i="3"/>
  <c r="O308" i="3"/>
  <c r="N308" i="3"/>
  <c r="M308" i="3"/>
  <c r="L308" i="3"/>
  <c r="K308" i="3"/>
  <c r="J308" i="3"/>
  <c r="X307" i="3"/>
  <c r="W307" i="3"/>
  <c r="V307" i="3"/>
  <c r="U307" i="3"/>
  <c r="T307" i="3"/>
  <c r="S307" i="3"/>
  <c r="R307" i="3"/>
  <c r="Q307" i="3"/>
  <c r="P307" i="3"/>
  <c r="O307" i="3"/>
  <c r="N307" i="3"/>
  <c r="M307" i="3"/>
  <c r="L307" i="3"/>
  <c r="K307" i="3"/>
  <c r="J307" i="3"/>
  <c r="X306" i="3"/>
  <c r="W306" i="3"/>
  <c r="V306" i="3"/>
  <c r="U306" i="3"/>
  <c r="T306" i="3"/>
  <c r="S306" i="3"/>
  <c r="R306" i="3"/>
  <c r="Q306" i="3"/>
  <c r="P306" i="3"/>
  <c r="O306" i="3"/>
  <c r="N306" i="3"/>
  <c r="M306" i="3"/>
  <c r="L306" i="3"/>
  <c r="K306" i="3"/>
  <c r="J306" i="3"/>
  <c r="X305" i="3"/>
  <c r="W305" i="3"/>
  <c r="V305" i="3"/>
  <c r="U305" i="3"/>
  <c r="T305" i="3"/>
  <c r="S305" i="3"/>
  <c r="R305" i="3"/>
  <c r="Q305" i="3"/>
  <c r="P305" i="3"/>
  <c r="O305" i="3"/>
  <c r="N305" i="3"/>
  <c r="M305" i="3"/>
  <c r="L305" i="3"/>
  <c r="K305" i="3"/>
  <c r="J305" i="3"/>
  <c r="X304" i="3"/>
  <c r="W304" i="3"/>
  <c r="V304" i="3"/>
  <c r="U304" i="3"/>
  <c r="T304" i="3"/>
  <c r="S304" i="3"/>
  <c r="R304" i="3"/>
  <c r="Q304" i="3"/>
  <c r="P304" i="3"/>
  <c r="O304" i="3"/>
  <c r="N304" i="3"/>
  <c r="M304" i="3"/>
  <c r="L304" i="3"/>
  <c r="K304" i="3"/>
  <c r="J304" i="3"/>
  <c r="X303" i="3"/>
  <c r="W303" i="3"/>
  <c r="V303" i="3"/>
  <c r="U303" i="3"/>
  <c r="T303" i="3"/>
  <c r="S303" i="3"/>
  <c r="R303" i="3"/>
  <c r="Q303" i="3"/>
  <c r="P303" i="3"/>
  <c r="O303" i="3"/>
  <c r="N303" i="3"/>
  <c r="M303" i="3"/>
  <c r="L303" i="3"/>
  <c r="K303" i="3"/>
  <c r="J303" i="3"/>
  <c r="X302" i="3"/>
  <c r="W302" i="3"/>
  <c r="V302" i="3"/>
  <c r="U302" i="3"/>
  <c r="T302" i="3"/>
  <c r="S302" i="3"/>
  <c r="R302" i="3"/>
  <c r="Q302" i="3"/>
  <c r="P302" i="3"/>
  <c r="O302" i="3"/>
  <c r="N302" i="3"/>
  <c r="M302" i="3"/>
  <c r="L302" i="3"/>
  <c r="K302" i="3"/>
  <c r="J302" i="3"/>
  <c r="X301" i="3"/>
  <c r="W301" i="3"/>
  <c r="V301" i="3"/>
  <c r="U301" i="3"/>
  <c r="T301" i="3"/>
  <c r="S301" i="3"/>
  <c r="R301" i="3"/>
  <c r="Q301" i="3"/>
  <c r="P301" i="3"/>
  <c r="O301" i="3"/>
  <c r="N301" i="3"/>
  <c r="M301" i="3"/>
  <c r="L301" i="3"/>
  <c r="K301" i="3"/>
  <c r="J301" i="3"/>
  <c r="X300" i="3"/>
  <c r="W300" i="3"/>
  <c r="V300" i="3"/>
  <c r="U300" i="3"/>
  <c r="T300" i="3"/>
  <c r="S300" i="3"/>
  <c r="R300" i="3"/>
  <c r="Q300" i="3"/>
  <c r="P300" i="3"/>
  <c r="O300" i="3"/>
  <c r="N300" i="3"/>
  <c r="M300" i="3"/>
  <c r="L300" i="3"/>
  <c r="K300" i="3"/>
  <c r="J300" i="3"/>
  <c r="X299" i="3"/>
  <c r="W299" i="3"/>
  <c r="V299" i="3"/>
  <c r="U299" i="3"/>
  <c r="T299" i="3"/>
  <c r="S299" i="3"/>
  <c r="R299" i="3"/>
  <c r="Q299" i="3"/>
  <c r="P299" i="3"/>
  <c r="O299" i="3"/>
  <c r="N299" i="3"/>
  <c r="M299" i="3"/>
  <c r="L299" i="3"/>
  <c r="K299" i="3"/>
  <c r="J299" i="3"/>
  <c r="X298" i="3"/>
  <c r="W298" i="3"/>
  <c r="V298" i="3"/>
  <c r="U298" i="3"/>
  <c r="T298" i="3"/>
  <c r="S298" i="3"/>
  <c r="R298" i="3"/>
  <c r="Q298" i="3"/>
  <c r="P298" i="3"/>
  <c r="O298" i="3"/>
  <c r="N298" i="3"/>
  <c r="M298" i="3"/>
  <c r="L298" i="3"/>
  <c r="K298" i="3"/>
  <c r="J298" i="3"/>
  <c r="X297" i="3"/>
  <c r="W297" i="3"/>
  <c r="V297" i="3"/>
  <c r="U297" i="3"/>
  <c r="T297" i="3"/>
  <c r="S297" i="3"/>
  <c r="R297" i="3"/>
  <c r="Q297" i="3"/>
  <c r="P297" i="3"/>
  <c r="O297" i="3"/>
  <c r="N297" i="3"/>
  <c r="M297" i="3"/>
  <c r="L297" i="3"/>
  <c r="K297" i="3"/>
  <c r="J297" i="3"/>
  <c r="X296" i="3"/>
  <c r="W296" i="3"/>
  <c r="V296" i="3"/>
  <c r="U296" i="3"/>
  <c r="T296" i="3"/>
  <c r="S296" i="3"/>
  <c r="R296" i="3"/>
  <c r="Q296" i="3"/>
  <c r="P296" i="3"/>
  <c r="O296" i="3"/>
  <c r="N296" i="3"/>
  <c r="M296" i="3"/>
  <c r="L296" i="3"/>
  <c r="K296" i="3"/>
  <c r="J296" i="3"/>
  <c r="X295" i="3"/>
  <c r="W295" i="3"/>
  <c r="V295" i="3"/>
  <c r="U295" i="3"/>
  <c r="T295" i="3"/>
  <c r="S295" i="3"/>
  <c r="R295" i="3"/>
  <c r="Q295" i="3"/>
  <c r="P295" i="3"/>
  <c r="O295" i="3"/>
  <c r="N295" i="3"/>
  <c r="M295" i="3"/>
  <c r="L295" i="3"/>
  <c r="K295" i="3"/>
  <c r="J295" i="3"/>
  <c r="X294" i="3"/>
  <c r="W294" i="3"/>
  <c r="V294" i="3"/>
  <c r="U294" i="3"/>
  <c r="T294" i="3"/>
  <c r="S294" i="3"/>
  <c r="R294" i="3"/>
  <c r="Q294" i="3"/>
  <c r="P294" i="3"/>
  <c r="O294" i="3"/>
  <c r="N294" i="3"/>
  <c r="M294" i="3"/>
  <c r="L294" i="3"/>
  <c r="K294" i="3"/>
  <c r="J294" i="3"/>
  <c r="X293" i="3"/>
  <c r="W293" i="3"/>
  <c r="V293" i="3"/>
  <c r="U293" i="3"/>
  <c r="T293" i="3"/>
  <c r="S293" i="3"/>
  <c r="R293" i="3"/>
  <c r="Q293" i="3"/>
  <c r="P293" i="3"/>
  <c r="O293" i="3"/>
  <c r="N293" i="3"/>
  <c r="M293" i="3"/>
  <c r="L293" i="3"/>
  <c r="K293" i="3"/>
  <c r="J293" i="3"/>
  <c r="X292" i="3"/>
  <c r="W292" i="3"/>
  <c r="V292" i="3"/>
  <c r="U292" i="3"/>
  <c r="T292" i="3"/>
  <c r="S292" i="3"/>
  <c r="R292" i="3"/>
  <c r="Q292" i="3"/>
  <c r="P292" i="3"/>
  <c r="O292" i="3"/>
  <c r="N292" i="3"/>
  <c r="M292" i="3"/>
  <c r="L292" i="3"/>
  <c r="K292" i="3"/>
  <c r="J292" i="3"/>
  <c r="X291" i="3"/>
  <c r="W291" i="3"/>
  <c r="V291" i="3"/>
  <c r="U291" i="3"/>
  <c r="T291" i="3"/>
  <c r="S291" i="3"/>
  <c r="R291" i="3"/>
  <c r="Q291" i="3"/>
  <c r="P291" i="3"/>
  <c r="O291" i="3"/>
  <c r="N291" i="3"/>
  <c r="M291" i="3"/>
  <c r="L291" i="3"/>
  <c r="K291" i="3"/>
  <c r="J291" i="3"/>
  <c r="X290" i="3"/>
  <c r="W290" i="3"/>
  <c r="V290" i="3"/>
  <c r="U290" i="3"/>
  <c r="T290" i="3"/>
  <c r="S290" i="3"/>
  <c r="R290" i="3"/>
  <c r="Q290" i="3"/>
  <c r="P290" i="3"/>
  <c r="O290" i="3"/>
  <c r="N290" i="3"/>
  <c r="M290" i="3"/>
  <c r="L290" i="3"/>
  <c r="K290" i="3"/>
  <c r="J290" i="3"/>
  <c r="X289" i="3"/>
  <c r="W289" i="3"/>
  <c r="V289" i="3"/>
  <c r="U289" i="3"/>
  <c r="T289" i="3"/>
  <c r="S289" i="3"/>
  <c r="R289" i="3"/>
  <c r="Q289" i="3"/>
  <c r="P289" i="3"/>
  <c r="O289" i="3"/>
  <c r="N289" i="3"/>
  <c r="M289" i="3"/>
  <c r="L289" i="3"/>
  <c r="K289" i="3"/>
  <c r="J289" i="3"/>
  <c r="X288" i="3"/>
  <c r="W288" i="3"/>
  <c r="V288" i="3"/>
  <c r="U288" i="3"/>
  <c r="T288" i="3"/>
  <c r="S288" i="3"/>
  <c r="R288" i="3"/>
  <c r="Q288" i="3"/>
  <c r="P288" i="3"/>
  <c r="O288" i="3"/>
  <c r="N288" i="3"/>
  <c r="M288" i="3"/>
  <c r="L288" i="3"/>
  <c r="K288" i="3"/>
  <c r="J288" i="3"/>
  <c r="X287" i="3"/>
  <c r="W287" i="3"/>
  <c r="V287" i="3"/>
  <c r="U287" i="3"/>
  <c r="T287" i="3"/>
  <c r="S287" i="3"/>
  <c r="R287" i="3"/>
  <c r="Q287" i="3"/>
  <c r="P287" i="3"/>
  <c r="O287" i="3"/>
  <c r="N287" i="3"/>
  <c r="M287" i="3"/>
  <c r="L287" i="3"/>
  <c r="K287" i="3"/>
  <c r="J287" i="3"/>
  <c r="X286" i="3"/>
  <c r="W286" i="3"/>
  <c r="V286" i="3"/>
  <c r="U286" i="3"/>
  <c r="T286" i="3"/>
  <c r="S286" i="3"/>
  <c r="R286" i="3"/>
  <c r="Q286" i="3"/>
  <c r="P286" i="3"/>
  <c r="O286" i="3"/>
  <c r="N286" i="3"/>
  <c r="M286" i="3"/>
  <c r="L286" i="3"/>
  <c r="K286" i="3"/>
  <c r="J286" i="3"/>
  <c r="X285" i="3"/>
  <c r="W285" i="3"/>
  <c r="V285" i="3"/>
  <c r="U285" i="3"/>
  <c r="T285" i="3"/>
  <c r="S285" i="3"/>
  <c r="R285" i="3"/>
  <c r="Q285" i="3"/>
  <c r="P285" i="3"/>
  <c r="O285" i="3"/>
  <c r="N285" i="3"/>
  <c r="M285" i="3"/>
  <c r="L285" i="3"/>
  <c r="K285" i="3"/>
  <c r="J285" i="3"/>
  <c r="X284" i="3"/>
  <c r="W284" i="3"/>
  <c r="V284" i="3"/>
  <c r="U284" i="3"/>
  <c r="T284" i="3"/>
  <c r="S284" i="3"/>
  <c r="R284" i="3"/>
  <c r="Q284" i="3"/>
  <c r="P284" i="3"/>
  <c r="O284" i="3"/>
  <c r="N284" i="3"/>
  <c r="M284" i="3"/>
  <c r="L284" i="3"/>
  <c r="K284" i="3"/>
  <c r="J284" i="3"/>
  <c r="X283" i="3"/>
  <c r="W283" i="3"/>
  <c r="V283" i="3"/>
  <c r="U283" i="3"/>
  <c r="T283" i="3"/>
  <c r="S283" i="3"/>
  <c r="R283" i="3"/>
  <c r="Q283" i="3"/>
  <c r="P283" i="3"/>
  <c r="O283" i="3"/>
  <c r="N283" i="3"/>
  <c r="M283" i="3"/>
  <c r="L283" i="3"/>
  <c r="K283" i="3"/>
  <c r="J283" i="3"/>
  <c r="X282" i="3"/>
  <c r="W282" i="3"/>
  <c r="V282" i="3"/>
  <c r="U282" i="3"/>
  <c r="T282" i="3"/>
  <c r="S282" i="3"/>
  <c r="R282" i="3"/>
  <c r="Q282" i="3"/>
  <c r="P282" i="3"/>
  <c r="O282" i="3"/>
  <c r="N282" i="3"/>
  <c r="M282" i="3"/>
  <c r="L282" i="3"/>
  <c r="K282" i="3"/>
  <c r="J282" i="3"/>
  <c r="X281" i="3"/>
  <c r="W281" i="3"/>
  <c r="V281" i="3"/>
  <c r="U281" i="3"/>
  <c r="T281" i="3"/>
  <c r="S281" i="3"/>
  <c r="R281" i="3"/>
  <c r="Q281" i="3"/>
  <c r="P281" i="3"/>
  <c r="O281" i="3"/>
  <c r="N281" i="3"/>
  <c r="M281" i="3"/>
  <c r="L281" i="3"/>
  <c r="K281" i="3"/>
  <c r="J281" i="3"/>
  <c r="X280" i="3"/>
  <c r="W280" i="3"/>
  <c r="V280" i="3"/>
  <c r="U280" i="3"/>
  <c r="T280" i="3"/>
  <c r="S280" i="3"/>
  <c r="R280" i="3"/>
  <c r="Q280" i="3"/>
  <c r="P280" i="3"/>
  <c r="O280" i="3"/>
  <c r="N280" i="3"/>
  <c r="M280" i="3"/>
  <c r="L280" i="3"/>
  <c r="K280" i="3"/>
  <c r="J280" i="3"/>
  <c r="X279" i="3"/>
  <c r="W279" i="3"/>
  <c r="V279" i="3"/>
  <c r="U279" i="3"/>
  <c r="T279" i="3"/>
  <c r="S279" i="3"/>
  <c r="R279" i="3"/>
  <c r="Q279" i="3"/>
  <c r="P279" i="3"/>
  <c r="O279" i="3"/>
  <c r="N279" i="3"/>
  <c r="M279" i="3"/>
  <c r="L279" i="3"/>
  <c r="K279" i="3"/>
  <c r="J279" i="3"/>
  <c r="X278" i="3"/>
  <c r="W278" i="3"/>
  <c r="V278" i="3"/>
  <c r="U278" i="3"/>
  <c r="T278" i="3"/>
  <c r="S278" i="3"/>
  <c r="R278" i="3"/>
  <c r="Q278" i="3"/>
  <c r="P278" i="3"/>
  <c r="O278" i="3"/>
  <c r="N278" i="3"/>
  <c r="M278" i="3"/>
  <c r="L278" i="3"/>
  <c r="K278" i="3"/>
  <c r="J278" i="3"/>
  <c r="X277" i="3"/>
  <c r="W277" i="3"/>
  <c r="V277" i="3"/>
  <c r="U277" i="3"/>
  <c r="T277" i="3"/>
  <c r="S277" i="3"/>
  <c r="R277" i="3"/>
  <c r="Q277" i="3"/>
  <c r="P277" i="3"/>
  <c r="O277" i="3"/>
  <c r="N277" i="3"/>
  <c r="M277" i="3"/>
  <c r="L277" i="3"/>
  <c r="K277" i="3"/>
  <c r="J277" i="3"/>
  <c r="X276" i="3"/>
  <c r="W276" i="3"/>
  <c r="V276" i="3"/>
  <c r="U276" i="3"/>
  <c r="T276" i="3"/>
  <c r="S276" i="3"/>
  <c r="R276" i="3"/>
  <c r="Q276" i="3"/>
  <c r="P276" i="3"/>
  <c r="O276" i="3"/>
  <c r="N276" i="3"/>
  <c r="M276" i="3"/>
  <c r="L276" i="3"/>
  <c r="K276" i="3"/>
  <c r="J276" i="3"/>
  <c r="X275" i="3"/>
  <c r="W275" i="3"/>
  <c r="V275" i="3"/>
  <c r="U275" i="3"/>
  <c r="T275" i="3"/>
  <c r="S275" i="3"/>
  <c r="R275" i="3"/>
  <c r="Q275" i="3"/>
  <c r="P275" i="3"/>
  <c r="O275" i="3"/>
  <c r="N275" i="3"/>
  <c r="M275" i="3"/>
  <c r="L275" i="3"/>
  <c r="K275" i="3"/>
  <c r="J275" i="3"/>
  <c r="X274" i="3"/>
  <c r="W274" i="3"/>
  <c r="V274" i="3"/>
  <c r="U274" i="3"/>
  <c r="T274" i="3"/>
  <c r="S274" i="3"/>
  <c r="R274" i="3"/>
  <c r="Q274" i="3"/>
  <c r="P274" i="3"/>
  <c r="O274" i="3"/>
  <c r="N274" i="3"/>
  <c r="M274" i="3"/>
  <c r="L274" i="3"/>
  <c r="K274" i="3"/>
  <c r="J274" i="3"/>
  <c r="X273" i="3"/>
  <c r="W273" i="3"/>
  <c r="V273" i="3"/>
  <c r="U273" i="3"/>
  <c r="T273" i="3"/>
  <c r="S273" i="3"/>
  <c r="R273" i="3"/>
  <c r="Q273" i="3"/>
  <c r="P273" i="3"/>
  <c r="O273" i="3"/>
  <c r="N273" i="3"/>
  <c r="M273" i="3"/>
  <c r="L273" i="3"/>
  <c r="K273" i="3"/>
  <c r="J273" i="3"/>
  <c r="X272" i="3"/>
  <c r="W272" i="3"/>
  <c r="V272" i="3"/>
  <c r="U272" i="3"/>
  <c r="T272" i="3"/>
  <c r="S272" i="3"/>
  <c r="R272" i="3"/>
  <c r="Q272" i="3"/>
  <c r="P272" i="3"/>
  <c r="O272" i="3"/>
  <c r="N272" i="3"/>
  <c r="M272" i="3"/>
  <c r="L272" i="3"/>
  <c r="K272" i="3"/>
  <c r="J272" i="3"/>
  <c r="X271" i="3"/>
  <c r="W271" i="3"/>
  <c r="V271" i="3"/>
  <c r="U271" i="3"/>
  <c r="T271" i="3"/>
  <c r="S271" i="3"/>
  <c r="R271" i="3"/>
  <c r="Q271" i="3"/>
  <c r="P271" i="3"/>
  <c r="O271" i="3"/>
  <c r="N271" i="3"/>
  <c r="M271" i="3"/>
  <c r="L271" i="3"/>
  <c r="K271" i="3"/>
  <c r="J271" i="3"/>
  <c r="X270" i="3"/>
  <c r="W270" i="3"/>
  <c r="V270" i="3"/>
  <c r="U270" i="3"/>
  <c r="T270" i="3"/>
  <c r="S270" i="3"/>
  <c r="R270" i="3"/>
  <c r="Q270" i="3"/>
  <c r="P270" i="3"/>
  <c r="O270" i="3"/>
  <c r="N270" i="3"/>
  <c r="M270" i="3"/>
  <c r="L270" i="3"/>
  <c r="K270" i="3"/>
  <c r="J270" i="3"/>
  <c r="X269" i="3"/>
  <c r="W269" i="3"/>
  <c r="V269" i="3"/>
  <c r="U269" i="3"/>
  <c r="T269" i="3"/>
  <c r="S269" i="3"/>
  <c r="R269" i="3"/>
  <c r="Q269" i="3"/>
  <c r="P269" i="3"/>
  <c r="O269" i="3"/>
  <c r="N269" i="3"/>
  <c r="M269" i="3"/>
  <c r="L269" i="3"/>
  <c r="K269" i="3"/>
  <c r="J269" i="3"/>
  <c r="X268" i="3"/>
  <c r="W268" i="3"/>
  <c r="V268" i="3"/>
  <c r="U268" i="3"/>
  <c r="T268" i="3"/>
  <c r="S268" i="3"/>
  <c r="R268" i="3"/>
  <c r="Q268" i="3"/>
  <c r="P268" i="3"/>
  <c r="O268" i="3"/>
  <c r="N268" i="3"/>
  <c r="M268" i="3"/>
  <c r="L268" i="3"/>
  <c r="K268" i="3"/>
  <c r="J268" i="3"/>
  <c r="X267" i="3"/>
  <c r="W267" i="3"/>
  <c r="V267" i="3"/>
  <c r="U267" i="3"/>
  <c r="T267" i="3"/>
  <c r="S267" i="3"/>
  <c r="R267" i="3"/>
  <c r="Q267" i="3"/>
  <c r="P267" i="3"/>
  <c r="O267" i="3"/>
  <c r="N267" i="3"/>
  <c r="M267" i="3"/>
  <c r="L267" i="3"/>
  <c r="K267" i="3"/>
  <c r="J267" i="3"/>
  <c r="X266" i="3"/>
  <c r="W266" i="3"/>
  <c r="V266" i="3"/>
  <c r="U266" i="3"/>
  <c r="T266" i="3"/>
  <c r="S266" i="3"/>
  <c r="R266" i="3"/>
  <c r="Q266" i="3"/>
  <c r="P266" i="3"/>
  <c r="O266" i="3"/>
  <c r="N266" i="3"/>
  <c r="M266" i="3"/>
  <c r="L266" i="3"/>
  <c r="K266" i="3"/>
  <c r="J266" i="3"/>
  <c r="X265" i="3"/>
  <c r="W265" i="3"/>
  <c r="V265" i="3"/>
  <c r="U265" i="3"/>
  <c r="T265" i="3"/>
  <c r="S265" i="3"/>
  <c r="R265" i="3"/>
  <c r="Q265" i="3"/>
  <c r="P265" i="3"/>
  <c r="O265" i="3"/>
  <c r="N265" i="3"/>
  <c r="M265" i="3"/>
  <c r="L265" i="3"/>
  <c r="K265" i="3"/>
  <c r="J265" i="3"/>
  <c r="X264" i="3"/>
  <c r="W264" i="3"/>
  <c r="V264" i="3"/>
  <c r="U264" i="3"/>
  <c r="T264" i="3"/>
  <c r="S264" i="3"/>
  <c r="R264" i="3"/>
  <c r="Q264" i="3"/>
  <c r="P264" i="3"/>
  <c r="O264" i="3"/>
  <c r="N264" i="3"/>
  <c r="M264" i="3"/>
  <c r="L264" i="3"/>
  <c r="K264" i="3"/>
  <c r="J264" i="3"/>
  <c r="X263" i="3"/>
  <c r="W263" i="3"/>
  <c r="V263" i="3"/>
  <c r="U263" i="3"/>
  <c r="T263" i="3"/>
  <c r="S263" i="3"/>
  <c r="R263" i="3"/>
  <c r="Q263" i="3"/>
  <c r="P263" i="3"/>
  <c r="O263" i="3"/>
  <c r="N263" i="3"/>
  <c r="M263" i="3"/>
  <c r="L263" i="3"/>
  <c r="K263" i="3"/>
  <c r="J263" i="3"/>
  <c r="X262" i="3"/>
  <c r="W262" i="3"/>
  <c r="V262" i="3"/>
  <c r="U262" i="3"/>
  <c r="T262" i="3"/>
  <c r="S262" i="3"/>
  <c r="R262" i="3"/>
  <c r="Q262" i="3"/>
  <c r="P262" i="3"/>
  <c r="O262" i="3"/>
  <c r="N262" i="3"/>
  <c r="M262" i="3"/>
  <c r="L262" i="3"/>
  <c r="K262" i="3"/>
  <c r="J262" i="3"/>
  <c r="X261" i="3"/>
  <c r="W261" i="3"/>
  <c r="V261" i="3"/>
  <c r="U261" i="3"/>
  <c r="T261" i="3"/>
  <c r="S261" i="3"/>
  <c r="R261" i="3"/>
  <c r="Q261" i="3"/>
  <c r="P261" i="3"/>
  <c r="O261" i="3"/>
  <c r="N261" i="3"/>
  <c r="M261" i="3"/>
  <c r="L261" i="3"/>
  <c r="K261" i="3"/>
  <c r="J261" i="3"/>
  <c r="X260" i="3"/>
  <c r="W260" i="3"/>
  <c r="V260" i="3"/>
  <c r="U260" i="3"/>
  <c r="T260" i="3"/>
  <c r="S260" i="3"/>
  <c r="R260" i="3"/>
  <c r="Q260" i="3"/>
  <c r="P260" i="3"/>
  <c r="O260" i="3"/>
  <c r="N260" i="3"/>
  <c r="M260" i="3"/>
  <c r="L260" i="3"/>
  <c r="K260" i="3"/>
  <c r="J260" i="3"/>
  <c r="X259" i="3"/>
  <c r="W259" i="3"/>
  <c r="V259" i="3"/>
  <c r="U259" i="3"/>
  <c r="T259" i="3"/>
  <c r="S259" i="3"/>
  <c r="R259" i="3"/>
  <c r="Q259" i="3"/>
  <c r="P259" i="3"/>
  <c r="O259" i="3"/>
  <c r="N259" i="3"/>
  <c r="M259" i="3"/>
  <c r="L259" i="3"/>
  <c r="K259" i="3"/>
  <c r="J259" i="3"/>
  <c r="X258" i="3"/>
  <c r="W258" i="3"/>
  <c r="V258" i="3"/>
  <c r="U258" i="3"/>
  <c r="T258" i="3"/>
  <c r="S258" i="3"/>
  <c r="R258" i="3"/>
  <c r="Q258" i="3"/>
  <c r="P258" i="3"/>
  <c r="O258" i="3"/>
  <c r="N258" i="3"/>
  <c r="M258" i="3"/>
  <c r="L258" i="3"/>
  <c r="K258" i="3"/>
  <c r="J258" i="3"/>
  <c r="X257" i="3"/>
  <c r="W257" i="3"/>
  <c r="V257" i="3"/>
  <c r="U257" i="3"/>
  <c r="T257" i="3"/>
  <c r="S257" i="3"/>
  <c r="R257" i="3"/>
  <c r="Q257" i="3"/>
  <c r="P257" i="3"/>
  <c r="O257" i="3"/>
  <c r="N257" i="3"/>
  <c r="M257" i="3"/>
  <c r="L257" i="3"/>
  <c r="K257" i="3"/>
  <c r="J257" i="3"/>
  <c r="X256" i="3"/>
  <c r="W256" i="3"/>
  <c r="V256" i="3"/>
  <c r="U256" i="3"/>
  <c r="T256" i="3"/>
  <c r="S256" i="3"/>
  <c r="R256" i="3"/>
  <c r="Q256" i="3"/>
  <c r="P256" i="3"/>
  <c r="O256" i="3"/>
  <c r="N256" i="3"/>
  <c r="M256" i="3"/>
  <c r="L256" i="3"/>
  <c r="K256" i="3"/>
  <c r="J256" i="3"/>
  <c r="X255" i="3"/>
  <c r="W255" i="3"/>
  <c r="V255" i="3"/>
  <c r="U255" i="3"/>
  <c r="T255" i="3"/>
  <c r="S255" i="3"/>
  <c r="R255" i="3"/>
  <c r="Q255" i="3"/>
  <c r="P255" i="3"/>
  <c r="O255" i="3"/>
  <c r="N255" i="3"/>
  <c r="M255" i="3"/>
  <c r="L255" i="3"/>
  <c r="K255" i="3"/>
  <c r="J255" i="3"/>
  <c r="X254" i="3"/>
  <c r="W254" i="3"/>
  <c r="V254" i="3"/>
  <c r="U254" i="3"/>
  <c r="T254" i="3"/>
  <c r="S254" i="3"/>
  <c r="R254" i="3"/>
  <c r="Q254" i="3"/>
  <c r="P254" i="3"/>
  <c r="O254" i="3"/>
  <c r="N254" i="3"/>
  <c r="M254" i="3"/>
  <c r="L254" i="3"/>
  <c r="K254" i="3"/>
  <c r="J254" i="3"/>
  <c r="X253" i="3"/>
  <c r="W253" i="3"/>
  <c r="V253" i="3"/>
  <c r="U253" i="3"/>
  <c r="T253" i="3"/>
  <c r="S253" i="3"/>
  <c r="R253" i="3"/>
  <c r="Q253" i="3"/>
  <c r="P253" i="3"/>
  <c r="O253" i="3"/>
  <c r="N253" i="3"/>
  <c r="M253" i="3"/>
  <c r="L253" i="3"/>
  <c r="K253" i="3"/>
  <c r="J253" i="3"/>
  <c r="X252" i="3"/>
  <c r="W252" i="3"/>
  <c r="V252" i="3"/>
  <c r="U252" i="3"/>
  <c r="T252" i="3"/>
  <c r="S252" i="3"/>
  <c r="R252" i="3"/>
  <c r="Q252" i="3"/>
  <c r="P252" i="3"/>
  <c r="O252" i="3"/>
  <c r="N252" i="3"/>
  <c r="M252" i="3"/>
  <c r="L252" i="3"/>
  <c r="K252" i="3"/>
  <c r="J252" i="3"/>
  <c r="X251" i="3"/>
  <c r="W251" i="3"/>
  <c r="V251" i="3"/>
  <c r="U251" i="3"/>
  <c r="T251" i="3"/>
  <c r="S251" i="3"/>
  <c r="R251" i="3"/>
  <c r="Q251" i="3"/>
  <c r="P251" i="3"/>
  <c r="O251" i="3"/>
  <c r="N251" i="3"/>
  <c r="M251" i="3"/>
  <c r="L251" i="3"/>
  <c r="K251" i="3"/>
  <c r="J251" i="3"/>
  <c r="X250" i="3"/>
  <c r="W250" i="3"/>
  <c r="V250" i="3"/>
  <c r="U250" i="3"/>
  <c r="T250" i="3"/>
  <c r="S250" i="3"/>
  <c r="R250" i="3"/>
  <c r="Q250" i="3"/>
  <c r="P250" i="3"/>
  <c r="O250" i="3"/>
  <c r="N250" i="3"/>
  <c r="M250" i="3"/>
  <c r="L250" i="3"/>
  <c r="K250" i="3"/>
  <c r="J250" i="3"/>
  <c r="X249" i="3"/>
  <c r="W249" i="3"/>
  <c r="V249" i="3"/>
  <c r="U249" i="3"/>
  <c r="T249" i="3"/>
  <c r="S249" i="3"/>
  <c r="R249" i="3"/>
  <c r="Q249" i="3"/>
  <c r="P249" i="3"/>
  <c r="O249" i="3"/>
  <c r="N249" i="3"/>
  <c r="M249" i="3"/>
  <c r="L249" i="3"/>
  <c r="K249" i="3"/>
  <c r="J249" i="3"/>
  <c r="X248" i="3"/>
  <c r="W248" i="3"/>
  <c r="V248" i="3"/>
  <c r="U248" i="3"/>
  <c r="T248" i="3"/>
  <c r="S248" i="3"/>
  <c r="R248" i="3"/>
  <c r="Q248" i="3"/>
  <c r="P248" i="3"/>
  <c r="O248" i="3"/>
  <c r="N248" i="3"/>
  <c r="M248" i="3"/>
  <c r="L248" i="3"/>
  <c r="K248" i="3"/>
  <c r="J248" i="3"/>
  <c r="X247" i="3"/>
  <c r="W247" i="3"/>
  <c r="V247" i="3"/>
  <c r="U247" i="3"/>
  <c r="T247" i="3"/>
  <c r="S247" i="3"/>
  <c r="R247" i="3"/>
  <c r="Q247" i="3"/>
  <c r="P247" i="3"/>
  <c r="O247" i="3"/>
  <c r="N247" i="3"/>
  <c r="M247" i="3"/>
  <c r="L247" i="3"/>
  <c r="K247" i="3"/>
  <c r="J247" i="3"/>
  <c r="X246" i="3"/>
  <c r="W246" i="3"/>
  <c r="V246" i="3"/>
  <c r="U246" i="3"/>
  <c r="T246" i="3"/>
  <c r="S246" i="3"/>
  <c r="R246" i="3"/>
  <c r="Q246" i="3"/>
  <c r="P246" i="3"/>
  <c r="O246" i="3"/>
  <c r="N246" i="3"/>
  <c r="M246" i="3"/>
  <c r="L246" i="3"/>
  <c r="K246" i="3"/>
  <c r="J246" i="3"/>
  <c r="X245" i="3"/>
  <c r="W245" i="3"/>
  <c r="V245" i="3"/>
  <c r="U245" i="3"/>
  <c r="T245" i="3"/>
  <c r="S245" i="3"/>
  <c r="R245" i="3"/>
  <c r="Q245" i="3"/>
  <c r="P245" i="3"/>
  <c r="O245" i="3"/>
  <c r="N245" i="3"/>
  <c r="M245" i="3"/>
  <c r="L245" i="3"/>
  <c r="K245" i="3"/>
  <c r="J245" i="3"/>
  <c r="X244" i="3"/>
  <c r="W244" i="3"/>
  <c r="V244" i="3"/>
  <c r="U244" i="3"/>
  <c r="T244" i="3"/>
  <c r="S244" i="3"/>
  <c r="R244" i="3"/>
  <c r="Q244" i="3"/>
  <c r="P244" i="3"/>
  <c r="O244" i="3"/>
  <c r="N244" i="3"/>
  <c r="M244" i="3"/>
  <c r="L244" i="3"/>
  <c r="K244" i="3"/>
  <c r="J244" i="3"/>
  <c r="X243" i="3"/>
  <c r="W243" i="3"/>
  <c r="V243" i="3"/>
  <c r="U243" i="3"/>
  <c r="T243" i="3"/>
  <c r="S243" i="3"/>
  <c r="R243" i="3"/>
  <c r="Q243" i="3"/>
  <c r="P243" i="3"/>
  <c r="O243" i="3"/>
  <c r="N243" i="3"/>
  <c r="M243" i="3"/>
  <c r="L243" i="3"/>
  <c r="K243" i="3"/>
  <c r="J243" i="3"/>
  <c r="X242" i="3"/>
  <c r="W242" i="3"/>
  <c r="V242" i="3"/>
  <c r="U242" i="3"/>
  <c r="T242" i="3"/>
  <c r="S242" i="3"/>
  <c r="R242" i="3"/>
  <c r="Q242" i="3"/>
  <c r="P242" i="3"/>
  <c r="O242" i="3"/>
  <c r="N242" i="3"/>
  <c r="M242" i="3"/>
  <c r="L242" i="3"/>
  <c r="K242" i="3"/>
  <c r="J242" i="3"/>
  <c r="X241" i="3"/>
  <c r="W241" i="3"/>
  <c r="V241" i="3"/>
  <c r="U241" i="3"/>
  <c r="T241" i="3"/>
  <c r="S241" i="3"/>
  <c r="R241" i="3"/>
  <c r="Q241" i="3"/>
  <c r="P241" i="3"/>
  <c r="O241" i="3"/>
  <c r="N241" i="3"/>
  <c r="M241" i="3"/>
  <c r="L241" i="3"/>
  <c r="K241" i="3"/>
  <c r="J241" i="3"/>
  <c r="X240" i="3"/>
  <c r="W240" i="3"/>
  <c r="V240" i="3"/>
  <c r="U240" i="3"/>
  <c r="T240" i="3"/>
  <c r="S240" i="3"/>
  <c r="R240" i="3"/>
  <c r="Q240" i="3"/>
  <c r="P240" i="3"/>
  <c r="O240" i="3"/>
  <c r="N240" i="3"/>
  <c r="M240" i="3"/>
  <c r="L240" i="3"/>
  <c r="K240" i="3"/>
  <c r="J240" i="3"/>
  <c r="X239" i="3"/>
  <c r="W239" i="3"/>
  <c r="V239" i="3"/>
  <c r="U239" i="3"/>
  <c r="T239" i="3"/>
  <c r="S239" i="3"/>
  <c r="R239" i="3"/>
  <c r="Q239" i="3"/>
  <c r="P239" i="3"/>
  <c r="O239" i="3"/>
  <c r="N239" i="3"/>
  <c r="M239" i="3"/>
  <c r="L239" i="3"/>
  <c r="K239" i="3"/>
  <c r="J239" i="3"/>
  <c r="X238" i="3"/>
  <c r="W238" i="3"/>
  <c r="V238" i="3"/>
  <c r="U238" i="3"/>
  <c r="T238" i="3"/>
  <c r="S238" i="3"/>
  <c r="R238" i="3"/>
  <c r="Q238" i="3"/>
  <c r="P238" i="3"/>
  <c r="O238" i="3"/>
  <c r="N238" i="3"/>
  <c r="M238" i="3"/>
  <c r="L238" i="3"/>
  <c r="K238" i="3"/>
  <c r="J238" i="3"/>
  <c r="X237" i="3"/>
  <c r="W237" i="3"/>
  <c r="V237" i="3"/>
  <c r="U237" i="3"/>
  <c r="T237" i="3"/>
  <c r="S237" i="3"/>
  <c r="R237" i="3"/>
  <c r="Q237" i="3"/>
  <c r="P237" i="3"/>
  <c r="O237" i="3"/>
  <c r="N237" i="3"/>
  <c r="M237" i="3"/>
  <c r="L237" i="3"/>
  <c r="K237" i="3"/>
  <c r="J237" i="3"/>
  <c r="X236" i="3"/>
  <c r="W236" i="3"/>
  <c r="V236" i="3"/>
  <c r="U236" i="3"/>
  <c r="T236" i="3"/>
  <c r="S236" i="3"/>
  <c r="R236" i="3"/>
  <c r="Q236" i="3"/>
  <c r="P236" i="3"/>
  <c r="O236" i="3"/>
  <c r="N236" i="3"/>
  <c r="M236" i="3"/>
  <c r="L236" i="3"/>
  <c r="K236" i="3"/>
  <c r="J236" i="3"/>
  <c r="X235" i="3"/>
  <c r="W235" i="3"/>
  <c r="V235" i="3"/>
  <c r="U235" i="3"/>
  <c r="T235" i="3"/>
  <c r="S235" i="3"/>
  <c r="R235" i="3"/>
  <c r="Q235" i="3"/>
  <c r="P235" i="3"/>
  <c r="O235" i="3"/>
  <c r="N235" i="3"/>
  <c r="M235" i="3"/>
  <c r="L235" i="3"/>
  <c r="K235" i="3"/>
  <c r="J235" i="3"/>
  <c r="X234" i="3"/>
  <c r="W234" i="3"/>
  <c r="V234" i="3"/>
  <c r="U234" i="3"/>
  <c r="T234" i="3"/>
  <c r="S234" i="3"/>
  <c r="R234" i="3"/>
  <c r="Q234" i="3"/>
  <c r="P234" i="3"/>
  <c r="O234" i="3"/>
  <c r="N234" i="3"/>
  <c r="M234" i="3"/>
  <c r="L234" i="3"/>
  <c r="K234" i="3"/>
  <c r="J234" i="3"/>
  <c r="X233" i="3"/>
  <c r="W233" i="3"/>
  <c r="V233" i="3"/>
  <c r="U233" i="3"/>
  <c r="T233" i="3"/>
  <c r="S233" i="3"/>
  <c r="R233" i="3"/>
  <c r="Q233" i="3"/>
  <c r="P233" i="3"/>
  <c r="O233" i="3"/>
  <c r="N233" i="3"/>
  <c r="M233" i="3"/>
  <c r="L233" i="3"/>
  <c r="K233" i="3"/>
  <c r="J233" i="3"/>
  <c r="X232" i="3"/>
  <c r="W232" i="3"/>
  <c r="V232" i="3"/>
  <c r="U232" i="3"/>
  <c r="T232" i="3"/>
  <c r="S232" i="3"/>
  <c r="R232" i="3"/>
  <c r="Q232" i="3"/>
  <c r="P232" i="3"/>
  <c r="O232" i="3"/>
  <c r="N232" i="3"/>
  <c r="M232" i="3"/>
  <c r="L232" i="3"/>
  <c r="K232" i="3"/>
  <c r="J232" i="3"/>
  <c r="X231" i="3"/>
  <c r="W231" i="3"/>
  <c r="V231" i="3"/>
  <c r="U231" i="3"/>
  <c r="T231" i="3"/>
  <c r="S231" i="3"/>
  <c r="R231" i="3"/>
  <c r="Q231" i="3"/>
  <c r="P231" i="3"/>
  <c r="O231" i="3"/>
  <c r="N231" i="3"/>
  <c r="M231" i="3"/>
  <c r="L231" i="3"/>
  <c r="K231" i="3"/>
  <c r="J231" i="3"/>
  <c r="X230" i="3"/>
  <c r="W230" i="3"/>
  <c r="V230" i="3"/>
  <c r="U230" i="3"/>
  <c r="T230" i="3"/>
  <c r="S230" i="3"/>
  <c r="R230" i="3"/>
  <c r="Q230" i="3"/>
  <c r="P230" i="3"/>
  <c r="O230" i="3"/>
  <c r="N230" i="3"/>
  <c r="M230" i="3"/>
  <c r="L230" i="3"/>
  <c r="K230" i="3"/>
  <c r="J230" i="3"/>
  <c r="X229" i="3"/>
  <c r="W229" i="3"/>
  <c r="V229" i="3"/>
  <c r="U229" i="3"/>
  <c r="T229" i="3"/>
  <c r="S229" i="3"/>
  <c r="R229" i="3"/>
  <c r="Q229" i="3"/>
  <c r="P229" i="3"/>
  <c r="O229" i="3"/>
  <c r="N229" i="3"/>
  <c r="M229" i="3"/>
  <c r="L229" i="3"/>
  <c r="K229" i="3"/>
  <c r="J229" i="3"/>
  <c r="X228" i="3"/>
  <c r="W228" i="3"/>
  <c r="V228" i="3"/>
  <c r="U228" i="3"/>
  <c r="T228" i="3"/>
  <c r="S228" i="3"/>
  <c r="R228" i="3"/>
  <c r="Q228" i="3"/>
  <c r="P228" i="3"/>
  <c r="O228" i="3"/>
  <c r="N228" i="3"/>
  <c r="M228" i="3"/>
  <c r="L228" i="3"/>
  <c r="K228" i="3"/>
  <c r="J228" i="3"/>
  <c r="X227" i="3"/>
  <c r="W227" i="3"/>
  <c r="V227" i="3"/>
  <c r="U227" i="3"/>
  <c r="T227" i="3"/>
  <c r="S227" i="3"/>
  <c r="R227" i="3"/>
  <c r="Q227" i="3"/>
  <c r="P227" i="3"/>
  <c r="O227" i="3"/>
  <c r="N227" i="3"/>
  <c r="M227" i="3"/>
  <c r="L227" i="3"/>
  <c r="K227" i="3"/>
  <c r="J227" i="3"/>
  <c r="X226" i="3"/>
  <c r="W226" i="3"/>
  <c r="V226" i="3"/>
  <c r="U226" i="3"/>
  <c r="T226" i="3"/>
  <c r="S226" i="3"/>
  <c r="R226" i="3"/>
  <c r="Q226" i="3"/>
  <c r="P226" i="3"/>
  <c r="O226" i="3"/>
  <c r="N226" i="3"/>
  <c r="M226" i="3"/>
  <c r="L226" i="3"/>
  <c r="K226" i="3"/>
  <c r="J226" i="3"/>
  <c r="X225" i="3"/>
  <c r="W225" i="3"/>
  <c r="V225" i="3"/>
  <c r="U225" i="3"/>
  <c r="T225" i="3"/>
  <c r="S225" i="3"/>
  <c r="R225" i="3"/>
  <c r="Q225" i="3"/>
  <c r="P225" i="3"/>
  <c r="O225" i="3"/>
  <c r="N225" i="3"/>
  <c r="M225" i="3"/>
  <c r="L225" i="3"/>
  <c r="K225" i="3"/>
  <c r="J225" i="3"/>
  <c r="X224" i="3"/>
  <c r="W224" i="3"/>
  <c r="V224" i="3"/>
  <c r="U224" i="3"/>
  <c r="T224" i="3"/>
  <c r="S224" i="3"/>
  <c r="R224" i="3"/>
  <c r="Q224" i="3"/>
  <c r="P224" i="3"/>
  <c r="O224" i="3"/>
  <c r="N224" i="3"/>
  <c r="M224" i="3"/>
  <c r="L224" i="3"/>
  <c r="K224" i="3"/>
  <c r="J224" i="3"/>
  <c r="X223" i="3"/>
  <c r="W223" i="3"/>
  <c r="V223" i="3"/>
  <c r="U223" i="3"/>
  <c r="T223" i="3"/>
  <c r="S223" i="3"/>
  <c r="R223" i="3"/>
  <c r="Q223" i="3"/>
  <c r="P223" i="3"/>
  <c r="O223" i="3"/>
  <c r="N223" i="3"/>
  <c r="M223" i="3"/>
  <c r="L223" i="3"/>
  <c r="K223" i="3"/>
  <c r="J223" i="3"/>
  <c r="X222" i="3"/>
  <c r="W222" i="3"/>
  <c r="V222" i="3"/>
  <c r="U222" i="3"/>
  <c r="T222" i="3"/>
  <c r="S222" i="3"/>
  <c r="R222" i="3"/>
  <c r="Q222" i="3"/>
  <c r="P222" i="3"/>
  <c r="O222" i="3"/>
  <c r="N222" i="3"/>
  <c r="M222" i="3"/>
  <c r="L222" i="3"/>
  <c r="K222" i="3"/>
  <c r="J222" i="3"/>
  <c r="X221" i="3"/>
  <c r="W221" i="3"/>
  <c r="V221" i="3"/>
  <c r="U221" i="3"/>
  <c r="T221" i="3"/>
  <c r="S221" i="3"/>
  <c r="R221" i="3"/>
  <c r="Q221" i="3"/>
  <c r="P221" i="3"/>
  <c r="O221" i="3"/>
  <c r="N221" i="3"/>
  <c r="M221" i="3"/>
  <c r="L221" i="3"/>
  <c r="K221" i="3"/>
  <c r="J221" i="3"/>
  <c r="X220" i="3"/>
  <c r="W220" i="3"/>
  <c r="V220" i="3"/>
  <c r="U220" i="3"/>
  <c r="T220" i="3"/>
  <c r="S220" i="3"/>
  <c r="R220" i="3"/>
  <c r="Q220" i="3"/>
  <c r="P220" i="3"/>
  <c r="O220" i="3"/>
  <c r="N220" i="3"/>
  <c r="M220" i="3"/>
  <c r="L220" i="3"/>
  <c r="K220" i="3"/>
  <c r="J220" i="3"/>
  <c r="X219" i="3"/>
  <c r="W219" i="3"/>
  <c r="V219" i="3"/>
  <c r="U219" i="3"/>
  <c r="T219" i="3"/>
  <c r="S219" i="3"/>
  <c r="R219" i="3"/>
  <c r="Q219" i="3"/>
  <c r="P219" i="3"/>
  <c r="O219" i="3"/>
  <c r="N219" i="3"/>
  <c r="M219" i="3"/>
  <c r="L219" i="3"/>
  <c r="K219" i="3"/>
  <c r="J219" i="3"/>
  <c r="X218" i="3"/>
  <c r="W218" i="3"/>
  <c r="V218" i="3"/>
  <c r="U218" i="3"/>
  <c r="T218" i="3"/>
  <c r="S218" i="3"/>
  <c r="R218" i="3"/>
  <c r="Q218" i="3"/>
  <c r="P218" i="3"/>
  <c r="O218" i="3"/>
  <c r="N218" i="3"/>
  <c r="M218" i="3"/>
  <c r="L218" i="3"/>
  <c r="K218" i="3"/>
  <c r="J218" i="3"/>
  <c r="X217" i="3"/>
  <c r="W217" i="3"/>
  <c r="V217" i="3"/>
  <c r="U217" i="3"/>
  <c r="T217" i="3"/>
  <c r="S217" i="3"/>
  <c r="R217" i="3"/>
  <c r="Q217" i="3"/>
  <c r="P217" i="3"/>
  <c r="O217" i="3"/>
  <c r="N217" i="3"/>
  <c r="M217" i="3"/>
  <c r="L217" i="3"/>
  <c r="K217" i="3"/>
  <c r="J217" i="3"/>
  <c r="X216" i="3"/>
  <c r="W216" i="3"/>
  <c r="V216" i="3"/>
  <c r="U216" i="3"/>
  <c r="T216" i="3"/>
  <c r="S216" i="3"/>
  <c r="R216" i="3"/>
  <c r="Q216" i="3"/>
  <c r="P216" i="3"/>
  <c r="O216" i="3"/>
  <c r="N216" i="3"/>
  <c r="M216" i="3"/>
  <c r="L216" i="3"/>
  <c r="K216" i="3"/>
  <c r="J216" i="3"/>
  <c r="X215" i="3"/>
  <c r="W215" i="3"/>
  <c r="V215" i="3"/>
  <c r="U215" i="3"/>
  <c r="T215" i="3"/>
  <c r="S215" i="3"/>
  <c r="R215" i="3"/>
  <c r="Q215" i="3"/>
  <c r="P215" i="3"/>
  <c r="O215" i="3"/>
  <c r="N215" i="3"/>
  <c r="M215" i="3"/>
  <c r="L215" i="3"/>
  <c r="K215" i="3"/>
  <c r="J215" i="3"/>
  <c r="X214" i="3"/>
  <c r="W214" i="3"/>
  <c r="V214" i="3"/>
  <c r="U214" i="3"/>
  <c r="T214" i="3"/>
  <c r="S214" i="3"/>
  <c r="R214" i="3"/>
  <c r="Q214" i="3"/>
  <c r="P214" i="3"/>
  <c r="O214" i="3"/>
  <c r="N214" i="3"/>
  <c r="M214" i="3"/>
  <c r="L214" i="3"/>
  <c r="K214" i="3"/>
  <c r="J214" i="3"/>
  <c r="X213" i="3"/>
  <c r="W213" i="3"/>
  <c r="V213" i="3"/>
  <c r="U213" i="3"/>
  <c r="T213" i="3"/>
  <c r="S213" i="3"/>
  <c r="R213" i="3"/>
  <c r="Q213" i="3"/>
  <c r="P213" i="3"/>
  <c r="O213" i="3"/>
  <c r="N213" i="3"/>
  <c r="M213" i="3"/>
  <c r="L213" i="3"/>
  <c r="K213" i="3"/>
  <c r="J213" i="3"/>
  <c r="X212" i="3"/>
  <c r="W212" i="3"/>
  <c r="V212" i="3"/>
  <c r="U212" i="3"/>
  <c r="T212" i="3"/>
  <c r="S212" i="3"/>
  <c r="R212" i="3"/>
  <c r="Q212" i="3"/>
  <c r="P212" i="3"/>
  <c r="O212" i="3"/>
  <c r="N212" i="3"/>
  <c r="M212" i="3"/>
  <c r="L212" i="3"/>
  <c r="K212" i="3"/>
  <c r="J212" i="3"/>
  <c r="X211" i="3"/>
  <c r="W211" i="3"/>
  <c r="V211" i="3"/>
  <c r="U211" i="3"/>
  <c r="T211" i="3"/>
  <c r="S211" i="3"/>
  <c r="R211" i="3"/>
  <c r="Q211" i="3"/>
  <c r="P211" i="3"/>
  <c r="O211" i="3"/>
  <c r="N211" i="3"/>
  <c r="M211" i="3"/>
  <c r="L211" i="3"/>
  <c r="K211" i="3"/>
  <c r="J211" i="3"/>
  <c r="X210" i="3"/>
  <c r="W210" i="3"/>
  <c r="V210" i="3"/>
  <c r="U210" i="3"/>
  <c r="T210" i="3"/>
  <c r="S210" i="3"/>
  <c r="R210" i="3"/>
  <c r="Q210" i="3"/>
  <c r="P210" i="3"/>
  <c r="O210" i="3"/>
  <c r="N210" i="3"/>
  <c r="M210" i="3"/>
  <c r="L210" i="3"/>
  <c r="K210" i="3"/>
  <c r="J210" i="3"/>
  <c r="X209" i="3"/>
  <c r="W209" i="3"/>
  <c r="V209" i="3"/>
  <c r="U209" i="3"/>
  <c r="T209" i="3"/>
  <c r="S209" i="3"/>
  <c r="R209" i="3"/>
  <c r="Q209" i="3"/>
  <c r="P209" i="3"/>
  <c r="O209" i="3"/>
  <c r="N209" i="3"/>
  <c r="M209" i="3"/>
  <c r="L209" i="3"/>
  <c r="K209" i="3"/>
  <c r="J209" i="3"/>
  <c r="X208" i="3"/>
  <c r="W208" i="3"/>
  <c r="V208" i="3"/>
  <c r="U208" i="3"/>
  <c r="T208" i="3"/>
  <c r="S208" i="3"/>
  <c r="R208" i="3"/>
  <c r="Q208" i="3"/>
  <c r="P208" i="3"/>
  <c r="O208" i="3"/>
  <c r="N208" i="3"/>
  <c r="M208" i="3"/>
  <c r="L208" i="3"/>
  <c r="K208" i="3"/>
  <c r="J208" i="3"/>
  <c r="X207" i="3"/>
  <c r="W207" i="3"/>
  <c r="V207" i="3"/>
  <c r="U207" i="3"/>
  <c r="T207" i="3"/>
  <c r="S207" i="3"/>
  <c r="R207" i="3"/>
  <c r="Q207" i="3"/>
  <c r="P207" i="3"/>
  <c r="O207" i="3"/>
  <c r="N207" i="3"/>
  <c r="M207" i="3"/>
  <c r="L207" i="3"/>
  <c r="K207" i="3"/>
  <c r="J207" i="3"/>
  <c r="X206" i="3"/>
  <c r="W206" i="3"/>
  <c r="V206" i="3"/>
  <c r="U206" i="3"/>
  <c r="T206" i="3"/>
  <c r="S206" i="3"/>
  <c r="R206" i="3"/>
  <c r="Q206" i="3"/>
  <c r="P206" i="3"/>
  <c r="O206" i="3"/>
  <c r="N206" i="3"/>
  <c r="M206" i="3"/>
  <c r="L206" i="3"/>
  <c r="K206" i="3"/>
  <c r="J206" i="3"/>
  <c r="X205" i="3"/>
  <c r="W205" i="3"/>
  <c r="V205" i="3"/>
  <c r="U205" i="3"/>
  <c r="T205" i="3"/>
  <c r="S205" i="3"/>
  <c r="R205" i="3"/>
  <c r="Q205" i="3"/>
  <c r="P205" i="3"/>
  <c r="O205" i="3"/>
  <c r="N205" i="3"/>
  <c r="M205" i="3"/>
  <c r="L205" i="3"/>
  <c r="K205" i="3"/>
  <c r="J205" i="3"/>
  <c r="X204" i="3"/>
  <c r="W204" i="3"/>
  <c r="V204" i="3"/>
  <c r="U204" i="3"/>
  <c r="T204" i="3"/>
  <c r="S204" i="3"/>
  <c r="R204" i="3"/>
  <c r="Q204" i="3"/>
  <c r="P204" i="3"/>
  <c r="O204" i="3"/>
  <c r="N204" i="3"/>
  <c r="M204" i="3"/>
  <c r="L204" i="3"/>
  <c r="K204" i="3"/>
  <c r="J204" i="3"/>
  <c r="X203" i="3"/>
  <c r="W203" i="3"/>
  <c r="V203" i="3"/>
  <c r="U203" i="3"/>
  <c r="T203" i="3"/>
  <c r="S203" i="3"/>
  <c r="R203" i="3"/>
  <c r="Q203" i="3"/>
  <c r="P203" i="3"/>
  <c r="O203" i="3"/>
  <c r="N203" i="3"/>
  <c r="M203" i="3"/>
  <c r="L203" i="3"/>
  <c r="K203" i="3"/>
  <c r="J203" i="3"/>
  <c r="X202" i="3"/>
  <c r="W202" i="3"/>
  <c r="V202" i="3"/>
  <c r="U202" i="3"/>
  <c r="T202" i="3"/>
  <c r="S202" i="3"/>
  <c r="R202" i="3"/>
  <c r="Q202" i="3"/>
  <c r="P202" i="3"/>
  <c r="O202" i="3"/>
  <c r="N202" i="3"/>
  <c r="M202" i="3"/>
  <c r="L202" i="3"/>
  <c r="K202" i="3"/>
  <c r="J202" i="3"/>
  <c r="X201" i="3"/>
  <c r="W201" i="3"/>
  <c r="V201" i="3"/>
  <c r="U201" i="3"/>
  <c r="T201" i="3"/>
  <c r="S201" i="3"/>
  <c r="R201" i="3"/>
  <c r="Q201" i="3"/>
  <c r="P201" i="3"/>
  <c r="O201" i="3"/>
  <c r="N201" i="3"/>
  <c r="M201" i="3"/>
  <c r="L201" i="3"/>
  <c r="K201" i="3"/>
  <c r="J201" i="3"/>
  <c r="X200" i="3"/>
  <c r="W200" i="3"/>
  <c r="V200" i="3"/>
  <c r="U200" i="3"/>
  <c r="T200" i="3"/>
  <c r="S200" i="3"/>
  <c r="R200" i="3"/>
  <c r="Q200" i="3"/>
  <c r="P200" i="3"/>
  <c r="O200" i="3"/>
  <c r="N200" i="3"/>
  <c r="M200" i="3"/>
  <c r="L200" i="3"/>
  <c r="K200" i="3"/>
  <c r="J200" i="3"/>
  <c r="X199" i="3"/>
  <c r="W199" i="3"/>
  <c r="V199" i="3"/>
  <c r="U199" i="3"/>
  <c r="T199" i="3"/>
  <c r="S199" i="3"/>
  <c r="R199" i="3"/>
  <c r="Q199" i="3"/>
  <c r="P199" i="3"/>
  <c r="O199" i="3"/>
  <c r="N199" i="3"/>
  <c r="M199" i="3"/>
  <c r="L199" i="3"/>
  <c r="K199" i="3"/>
  <c r="J199" i="3"/>
  <c r="X198" i="3"/>
  <c r="W198" i="3"/>
  <c r="V198" i="3"/>
  <c r="U198" i="3"/>
  <c r="T198" i="3"/>
  <c r="S198" i="3"/>
  <c r="R198" i="3"/>
  <c r="Q198" i="3"/>
  <c r="P198" i="3"/>
  <c r="O198" i="3"/>
  <c r="N198" i="3"/>
  <c r="M198" i="3"/>
  <c r="L198" i="3"/>
  <c r="K198" i="3"/>
  <c r="J198" i="3"/>
  <c r="X197" i="3"/>
  <c r="W197" i="3"/>
  <c r="V197" i="3"/>
  <c r="U197" i="3"/>
  <c r="T197" i="3"/>
  <c r="S197" i="3"/>
  <c r="R197" i="3"/>
  <c r="Q197" i="3"/>
  <c r="P197" i="3"/>
  <c r="O197" i="3"/>
  <c r="N197" i="3"/>
  <c r="M197" i="3"/>
  <c r="L197" i="3"/>
  <c r="K197" i="3"/>
  <c r="J197" i="3"/>
  <c r="X196" i="3"/>
  <c r="W196" i="3"/>
  <c r="V196" i="3"/>
  <c r="U196" i="3"/>
  <c r="T196" i="3"/>
  <c r="S196" i="3"/>
  <c r="R196" i="3"/>
  <c r="Q196" i="3"/>
  <c r="P196" i="3"/>
  <c r="O196" i="3"/>
  <c r="N196" i="3"/>
  <c r="M196" i="3"/>
  <c r="L196" i="3"/>
  <c r="K196" i="3"/>
  <c r="J196" i="3"/>
  <c r="X195" i="3"/>
  <c r="W195" i="3"/>
  <c r="V195" i="3"/>
  <c r="U195" i="3"/>
  <c r="T195" i="3"/>
  <c r="S195" i="3"/>
  <c r="R195" i="3"/>
  <c r="Q195" i="3"/>
  <c r="P195" i="3"/>
  <c r="O195" i="3"/>
  <c r="N195" i="3"/>
  <c r="M195" i="3"/>
  <c r="L195" i="3"/>
  <c r="K195" i="3"/>
  <c r="J195" i="3"/>
  <c r="X194" i="3"/>
  <c r="W194" i="3"/>
  <c r="V194" i="3"/>
  <c r="U194" i="3"/>
  <c r="T194" i="3"/>
  <c r="S194" i="3"/>
  <c r="R194" i="3"/>
  <c r="Q194" i="3"/>
  <c r="P194" i="3"/>
  <c r="O194" i="3"/>
  <c r="N194" i="3"/>
  <c r="M194" i="3"/>
  <c r="L194" i="3"/>
  <c r="K194" i="3"/>
  <c r="J194" i="3"/>
  <c r="X193" i="3"/>
  <c r="W193" i="3"/>
  <c r="V193" i="3"/>
  <c r="U193" i="3"/>
  <c r="T193" i="3"/>
  <c r="S193" i="3"/>
  <c r="R193" i="3"/>
  <c r="Q193" i="3"/>
  <c r="P193" i="3"/>
  <c r="O193" i="3"/>
  <c r="N193" i="3"/>
  <c r="M193" i="3"/>
  <c r="L193" i="3"/>
  <c r="K193" i="3"/>
  <c r="J193" i="3"/>
  <c r="X192" i="3"/>
  <c r="W192" i="3"/>
  <c r="V192" i="3"/>
  <c r="U192" i="3"/>
  <c r="T192" i="3"/>
  <c r="S192" i="3"/>
  <c r="R192" i="3"/>
  <c r="Q192" i="3"/>
  <c r="P192" i="3"/>
  <c r="O192" i="3"/>
  <c r="N192" i="3"/>
  <c r="M192" i="3"/>
  <c r="L192" i="3"/>
  <c r="K192" i="3"/>
  <c r="J192" i="3"/>
  <c r="X191" i="3"/>
  <c r="W191" i="3"/>
  <c r="V191" i="3"/>
  <c r="U191" i="3"/>
  <c r="T191" i="3"/>
  <c r="S191" i="3"/>
  <c r="R191" i="3"/>
  <c r="Q191" i="3"/>
  <c r="P191" i="3"/>
  <c r="O191" i="3"/>
  <c r="N191" i="3"/>
  <c r="M191" i="3"/>
  <c r="L191" i="3"/>
  <c r="K191" i="3"/>
  <c r="J191" i="3"/>
  <c r="X190" i="3"/>
  <c r="W190" i="3"/>
  <c r="V190" i="3"/>
  <c r="U190" i="3"/>
  <c r="T190" i="3"/>
  <c r="S190" i="3"/>
  <c r="R190" i="3"/>
  <c r="Q190" i="3"/>
  <c r="P190" i="3"/>
  <c r="O190" i="3"/>
  <c r="N190" i="3"/>
  <c r="M190" i="3"/>
  <c r="L190" i="3"/>
  <c r="K190" i="3"/>
  <c r="J190" i="3"/>
  <c r="X189" i="3"/>
  <c r="W189" i="3"/>
  <c r="V189" i="3"/>
  <c r="U189" i="3"/>
  <c r="T189" i="3"/>
  <c r="S189" i="3"/>
  <c r="R189" i="3"/>
  <c r="Q189" i="3"/>
  <c r="P189" i="3"/>
  <c r="O189" i="3"/>
  <c r="N189" i="3"/>
  <c r="M189" i="3"/>
  <c r="L189" i="3"/>
  <c r="K189" i="3"/>
  <c r="J189" i="3"/>
  <c r="X188" i="3"/>
  <c r="W188" i="3"/>
  <c r="V188" i="3"/>
  <c r="U188" i="3"/>
  <c r="T188" i="3"/>
  <c r="S188" i="3"/>
  <c r="R188" i="3"/>
  <c r="Q188" i="3"/>
  <c r="P188" i="3"/>
  <c r="O188" i="3"/>
  <c r="N188" i="3"/>
  <c r="M188" i="3"/>
  <c r="L188" i="3"/>
  <c r="K188" i="3"/>
  <c r="J188" i="3"/>
  <c r="X187" i="3"/>
  <c r="W187" i="3"/>
  <c r="V187" i="3"/>
  <c r="U187" i="3"/>
  <c r="T187" i="3"/>
  <c r="S187" i="3"/>
  <c r="R187" i="3"/>
  <c r="Q187" i="3"/>
  <c r="P187" i="3"/>
  <c r="O187" i="3"/>
  <c r="N187" i="3"/>
  <c r="M187" i="3"/>
  <c r="L187" i="3"/>
  <c r="K187" i="3"/>
  <c r="J187" i="3"/>
  <c r="X186" i="3"/>
  <c r="W186" i="3"/>
  <c r="V186" i="3"/>
  <c r="U186" i="3"/>
  <c r="T186" i="3"/>
  <c r="S186" i="3"/>
  <c r="R186" i="3"/>
  <c r="Q186" i="3"/>
  <c r="P186" i="3"/>
  <c r="O186" i="3"/>
  <c r="N186" i="3"/>
  <c r="M186" i="3"/>
  <c r="L186" i="3"/>
  <c r="K186" i="3"/>
  <c r="J186" i="3"/>
  <c r="X185" i="3"/>
  <c r="W185" i="3"/>
  <c r="V185" i="3"/>
  <c r="U185" i="3"/>
  <c r="T185" i="3"/>
  <c r="S185" i="3"/>
  <c r="R185" i="3"/>
  <c r="Q185" i="3"/>
  <c r="P185" i="3"/>
  <c r="O185" i="3"/>
  <c r="N185" i="3"/>
  <c r="M185" i="3"/>
  <c r="L185" i="3"/>
  <c r="K185" i="3"/>
  <c r="J185" i="3"/>
  <c r="X184" i="3"/>
  <c r="W184" i="3"/>
  <c r="V184" i="3"/>
  <c r="U184" i="3"/>
  <c r="T184" i="3"/>
  <c r="S184" i="3"/>
  <c r="R184" i="3"/>
  <c r="Q184" i="3"/>
  <c r="P184" i="3"/>
  <c r="O184" i="3"/>
  <c r="N184" i="3"/>
  <c r="M184" i="3"/>
  <c r="L184" i="3"/>
  <c r="K184" i="3"/>
  <c r="J184" i="3"/>
  <c r="X183" i="3"/>
  <c r="W183" i="3"/>
  <c r="V183" i="3"/>
  <c r="U183" i="3"/>
  <c r="T183" i="3"/>
  <c r="S183" i="3"/>
  <c r="R183" i="3"/>
  <c r="Q183" i="3"/>
  <c r="P183" i="3"/>
  <c r="O183" i="3"/>
  <c r="N183" i="3"/>
  <c r="M183" i="3"/>
  <c r="L183" i="3"/>
  <c r="K183" i="3"/>
  <c r="J183" i="3"/>
  <c r="X182" i="3"/>
  <c r="W182" i="3"/>
  <c r="V182" i="3"/>
  <c r="U182" i="3"/>
  <c r="T182" i="3"/>
  <c r="S182" i="3"/>
  <c r="R182" i="3"/>
  <c r="Q182" i="3"/>
  <c r="P182" i="3"/>
  <c r="O182" i="3"/>
  <c r="N182" i="3"/>
  <c r="M182" i="3"/>
  <c r="L182" i="3"/>
  <c r="K182" i="3"/>
  <c r="J182" i="3"/>
  <c r="X181" i="3"/>
  <c r="W181" i="3"/>
  <c r="V181" i="3"/>
  <c r="U181" i="3"/>
  <c r="T181" i="3"/>
  <c r="S181" i="3"/>
  <c r="R181" i="3"/>
  <c r="Q181" i="3"/>
  <c r="P181" i="3"/>
  <c r="O181" i="3"/>
  <c r="N181" i="3"/>
  <c r="M181" i="3"/>
  <c r="L181" i="3"/>
  <c r="K181" i="3"/>
  <c r="J181" i="3"/>
  <c r="X180" i="3"/>
  <c r="W180" i="3"/>
  <c r="V180" i="3"/>
  <c r="U180" i="3"/>
  <c r="T180" i="3"/>
  <c r="S180" i="3"/>
  <c r="R180" i="3"/>
  <c r="Q180" i="3"/>
  <c r="P180" i="3"/>
  <c r="O180" i="3"/>
  <c r="N180" i="3"/>
  <c r="M180" i="3"/>
  <c r="L180" i="3"/>
  <c r="K180" i="3"/>
  <c r="J180" i="3"/>
  <c r="X179" i="3"/>
  <c r="W179" i="3"/>
  <c r="V179" i="3"/>
  <c r="U179" i="3"/>
  <c r="T179" i="3"/>
  <c r="S179" i="3"/>
  <c r="R179" i="3"/>
  <c r="Q179" i="3"/>
  <c r="P179" i="3"/>
  <c r="O179" i="3"/>
  <c r="N179" i="3"/>
  <c r="M179" i="3"/>
  <c r="L179" i="3"/>
  <c r="K179" i="3"/>
  <c r="J179" i="3"/>
  <c r="X178" i="3"/>
  <c r="W178" i="3"/>
  <c r="V178" i="3"/>
  <c r="U178" i="3"/>
  <c r="T178" i="3"/>
  <c r="S178" i="3"/>
  <c r="R178" i="3"/>
  <c r="Q178" i="3"/>
  <c r="P178" i="3"/>
  <c r="O178" i="3"/>
  <c r="N178" i="3"/>
  <c r="M178" i="3"/>
  <c r="L178" i="3"/>
  <c r="K178" i="3"/>
  <c r="J178" i="3"/>
  <c r="X177" i="3"/>
  <c r="W177" i="3"/>
  <c r="V177" i="3"/>
  <c r="U177" i="3"/>
  <c r="T177" i="3"/>
  <c r="S177" i="3"/>
  <c r="R177" i="3"/>
  <c r="Q177" i="3"/>
  <c r="P177" i="3"/>
  <c r="O177" i="3"/>
  <c r="N177" i="3"/>
  <c r="M177" i="3"/>
  <c r="L177" i="3"/>
  <c r="K177" i="3"/>
  <c r="J177" i="3"/>
  <c r="X176" i="3"/>
  <c r="W176" i="3"/>
  <c r="V176" i="3"/>
  <c r="U176" i="3"/>
  <c r="T176" i="3"/>
  <c r="S176" i="3"/>
  <c r="R176" i="3"/>
  <c r="Q176" i="3"/>
  <c r="P176" i="3"/>
  <c r="O176" i="3"/>
  <c r="N176" i="3"/>
  <c r="M176" i="3"/>
  <c r="L176" i="3"/>
  <c r="K176" i="3"/>
  <c r="J176" i="3"/>
  <c r="X175" i="3"/>
  <c r="W175" i="3"/>
  <c r="V175" i="3"/>
  <c r="U175" i="3"/>
  <c r="T175" i="3"/>
  <c r="S175" i="3"/>
  <c r="R175" i="3"/>
  <c r="Q175" i="3"/>
  <c r="P175" i="3"/>
  <c r="O175" i="3"/>
  <c r="N175" i="3"/>
  <c r="M175" i="3"/>
  <c r="L175" i="3"/>
  <c r="K175" i="3"/>
  <c r="J175" i="3"/>
  <c r="X174" i="3"/>
  <c r="W174" i="3"/>
  <c r="V174" i="3"/>
  <c r="U174" i="3"/>
  <c r="T174" i="3"/>
  <c r="S174" i="3"/>
  <c r="R174" i="3"/>
  <c r="Q174" i="3"/>
  <c r="P174" i="3"/>
  <c r="O174" i="3"/>
  <c r="N174" i="3"/>
  <c r="M174" i="3"/>
  <c r="L174" i="3"/>
  <c r="K174" i="3"/>
  <c r="J174" i="3"/>
  <c r="X173" i="3"/>
  <c r="W173" i="3"/>
  <c r="V173" i="3"/>
  <c r="U173" i="3"/>
  <c r="T173" i="3"/>
  <c r="S173" i="3"/>
  <c r="R173" i="3"/>
  <c r="Q173" i="3"/>
  <c r="P173" i="3"/>
  <c r="O173" i="3"/>
  <c r="N173" i="3"/>
  <c r="M173" i="3"/>
  <c r="L173" i="3"/>
  <c r="K173" i="3"/>
  <c r="J173" i="3"/>
  <c r="X172" i="3"/>
  <c r="W172" i="3"/>
  <c r="V172" i="3"/>
  <c r="U172" i="3"/>
  <c r="T172" i="3"/>
  <c r="S172" i="3"/>
  <c r="R172" i="3"/>
  <c r="Q172" i="3"/>
  <c r="P172" i="3"/>
  <c r="O172" i="3"/>
  <c r="N172" i="3"/>
  <c r="M172" i="3"/>
  <c r="L172" i="3"/>
  <c r="K172" i="3"/>
  <c r="J172" i="3"/>
  <c r="X171" i="3"/>
  <c r="W171" i="3"/>
  <c r="V171" i="3"/>
  <c r="U171" i="3"/>
  <c r="T171" i="3"/>
  <c r="S171" i="3"/>
  <c r="R171" i="3"/>
  <c r="Q171" i="3"/>
  <c r="P171" i="3"/>
  <c r="O171" i="3"/>
  <c r="N171" i="3"/>
  <c r="M171" i="3"/>
  <c r="L171" i="3"/>
  <c r="K171" i="3"/>
  <c r="J171" i="3"/>
  <c r="X170" i="3"/>
  <c r="W170" i="3"/>
  <c r="V170" i="3"/>
  <c r="U170" i="3"/>
  <c r="T170" i="3"/>
  <c r="S170" i="3"/>
  <c r="R170" i="3"/>
  <c r="Q170" i="3"/>
  <c r="P170" i="3"/>
  <c r="O170" i="3"/>
  <c r="N170" i="3"/>
  <c r="M170" i="3"/>
  <c r="L170" i="3"/>
  <c r="K170" i="3"/>
  <c r="J170" i="3"/>
  <c r="X169" i="3"/>
  <c r="W169" i="3"/>
  <c r="V169" i="3"/>
  <c r="U169" i="3"/>
  <c r="T169" i="3"/>
  <c r="S169" i="3"/>
  <c r="R169" i="3"/>
  <c r="Q169" i="3"/>
  <c r="P169" i="3"/>
  <c r="O169" i="3"/>
  <c r="N169" i="3"/>
  <c r="M169" i="3"/>
  <c r="L169" i="3"/>
  <c r="K169" i="3"/>
  <c r="J169" i="3"/>
  <c r="X168" i="3"/>
  <c r="W168" i="3"/>
  <c r="V168" i="3"/>
  <c r="U168" i="3"/>
  <c r="T168" i="3"/>
  <c r="S168" i="3"/>
  <c r="R168" i="3"/>
  <c r="Q168" i="3"/>
  <c r="P168" i="3"/>
  <c r="O168" i="3"/>
  <c r="N168" i="3"/>
  <c r="M168" i="3"/>
  <c r="L168" i="3"/>
  <c r="K168" i="3"/>
  <c r="J168" i="3"/>
  <c r="X167" i="3"/>
  <c r="W167" i="3"/>
  <c r="V167" i="3"/>
  <c r="U167" i="3"/>
  <c r="T167" i="3"/>
  <c r="S167" i="3"/>
  <c r="R167" i="3"/>
  <c r="Q167" i="3"/>
  <c r="P167" i="3"/>
  <c r="O167" i="3"/>
  <c r="N167" i="3"/>
  <c r="M167" i="3"/>
  <c r="L167" i="3"/>
  <c r="K167" i="3"/>
  <c r="J167" i="3"/>
  <c r="X166" i="3"/>
  <c r="W166" i="3"/>
  <c r="V166" i="3"/>
  <c r="U166" i="3"/>
  <c r="T166" i="3"/>
  <c r="S166" i="3"/>
  <c r="R166" i="3"/>
  <c r="Q166" i="3"/>
  <c r="P166" i="3"/>
  <c r="O166" i="3"/>
  <c r="N166" i="3"/>
  <c r="M166" i="3"/>
  <c r="L166" i="3"/>
  <c r="K166" i="3"/>
  <c r="J166" i="3"/>
  <c r="X165" i="3"/>
  <c r="W165" i="3"/>
  <c r="V165" i="3"/>
  <c r="U165" i="3"/>
  <c r="T165" i="3"/>
  <c r="S165" i="3"/>
  <c r="R165" i="3"/>
  <c r="Q165" i="3"/>
  <c r="P165" i="3"/>
  <c r="O165" i="3"/>
  <c r="N165" i="3"/>
  <c r="M165" i="3"/>
  <c r="L165" i="3"/>
  <c r="K165" i="3"/>
  <c r="J165" i="3"/>
  <c r="X164" i="3"/>
  <c r="W164" i="3"/>
  <c r="V164" i="3"/>
  <c r="U164" i="3"/>
  <c r="T164" i="3"/>
  <c r="S164" i="3"/>
  <c r="R164" i="3"/>
  <c r="Q164" i="3"/>
  <c r="P164" i="3"/>
  <c r="O164" i="3"/>
  <c r="N164" i="3"/>
  <c r="M164" i="3"/>
  <c r="L164" i="3"/>
  <c r="K164" i="3"/>
  <c r="J164" i="3"/>
  <c r="X163" i="3"/>
  <c r="W163" i="3"/>
  <c r="V163" i="3"/>
  <c r="U163" i="3"/>
  <c r="T163" i="3"/>
  <c r="S163" i="3"/>
  <c r="R163" i="3"/>
  <c r="Q163" i="3"/>
  <c r="P163" i="3"/>
  <c r="O163" i="3"/>
  <c r="N163" i="3"/>
  <c r="M163" i="3"/>
  <c r="L163" i="3"/>
  <c r="K163" i="3"/>
  <c r="J163" i="3"/>
  <c r="X162" i="3"/>
  <c r="W162" i="3"/>
  <c r="V162" i="3"/>
  <c r="U162" i="3"/>
  <c r="T162" i="3"/>
  <c r="S162" i="3"/>
  <c r="R162" i="3"/>
  <c r="Q162" i="3"/>
  <c r="P162" i="3"/>
  <c r="O162" i="3"/>
  <c r="N162" i="3"/>
  <c r="M162" i="3"/>
  <c r="L162" i="3"/>
  <c r="K162" i="3"/>
  <c r="J162" i="3"/>
  <c r="X161" i="3"/>
  <c r="W161" i="3"/>
  <c r="V161" i="3"/>
  <c r="U161" i="3"/>
  <c r="T161" i="3"/>
  <c r="S161" i="3"/>
  <c r="R161" i="3"/>
  <c r="Q161" i="3"/>
  <c r="P161" i="3"/>
  <c r="O161" i="3"/>
  <c r="N161" i="3"/>
  <c r="M161" i="3"/>
  <c r="L161" i="3"/>
  <c r="K161" i="3"/>
  <c r="J161" i="3"/>
  <c r="X160" i="3"/>
  <c r="W160" i="3"/>
  <c r="V160" i="3"/>
  <c r="U160" i="3"/>
  <c r="T160" i="3"/>
  <c r="S160" i="3"/>
  <c r="R160" i="3"/>
  <c r="Q160" i="3"/>
  <c r="P160" i="3"/>
  <c r="O160" i="3"/>
  <c r="N160" i="3"/>
  <c r="M160" i="3"/>
  <c r="L160" i="3"/>
  <c r="K160" i="3"/>
  <c r="J160" i="3"/>
  <c r="X159" i="3"/>
  <c r="W159" i="3"/>
  <c r="V159" i="3"/>
  <c r="U159" i="3"/>
  <c r="T159" i="3"/>
  <c r="S159" i="3"/>
  <c r="R159" i="3"/>
  <c r="Q159" i="3"/>
  <c r="P159" i="3"/>
  <c r="O159" i="3"/>
  <c r="N159" i="3"/>
  <c r="M159" i="3"/>
  <c r="L159" i="3"/>
  <c r="K159" i="3"/>
  <c r="J159" i="3"/>
  <c r="X158" i="3"/>
  <c r="W158" i="3"/>
  <c r="V158" i="3"/>
  <c r="U158" i="3"/>
  <c r="T158" i="3"/>
  <c r="S158" i="3"/>
  <c r="R158" i="3"/>
  <c r="Q158" i="3"/>
  <c r="P158" i="3"/>
  <c r="O158" i="3"/>
  <c r="N158" i="3"/>
  <c r="M158" i="3"/>
  <c r="L158" i="3"/>
  <c r="K158" i="3"/>
  <c r="J158" i="3"/>
  <c r="X157" i="3"/>
  <c r="W157" i="3"/>
  <c r="V157" i="3"/>
  <c r="U157" i="3"/>
  <c r="T157" i="3"/>
  <c r="S157" i="3"/>
  <c r="R157" i="3"/>
  <c r="Q157" i="3"/>
  <c r="P157" i="3"/>
  <c r="O157" i="3"/>
  <c r="N157" i="3"/>
  <c r="M157" i="3"/>
  <c r="L157" i="3"/>
  <c r="K157" i="3"/>
  <c r="J157" i="3"/>
  <c r="X156" i="3"/>
  <c r="W156" i="3"/>
  <c r="V156" i="3"/>
  <c r="U156" i="3"/>
  <c r="T156" i="3"/>
  <c r="S156" i="3"/>
  <c r="R156" i="3"/>
  <c r="Q156" i="3"/>
  <c r="P156" i="3"/>
  <c r="O156" i="3"/>
  <c r="N156" i="3"/>
  <c r="M156" i="3"/>
  <c r="L156" i="3"/>
  <c r="K156" i="3"/>
  <c r="J156" i="3"/>
  <c r="X155" i="3"/>
  <c r="W155" i="3"/>
  <c r="V155" i="3"/>
  <c r="U155" i="3"/>
  <c r="T155" i="3"/>
  <c r="S155" i="3"/>
  <c r="R155" i="3"/>
  <c r="Q155" i="3"/>
  <c r="P155" i="3"/>
  <c r="O155" i="3"/>
  <c r="N155" i="3"/>
  <c r="M155" i="3"/>
  <c r="L155" i="3"/>
  <c r="K155" i="3"/>
  <c r="J155" i="3"/>
  <c r="X154" i="3"/>
  <c r="W154" i="3"/>
  <c r="V154" i="3"/>
  <c r="U154" i="3"/>
  <c r="T154" i="3"/>
  <c r="S154" i="3"/>
  <c r="R154" i="3"/>
  <c r="Q154" i="3"/>
  <c r="P154" i="3"/>
  <c r="O154" i="3"/>
  <c r="N154" i="3"/>
  <c r="M154" i="3"/>
  <c r="L154" i="3"/>
  <c r="K154" i="3"/>
  <c r="J154" i="3"/>
  <c r="X153" i="3"/>
  <c r="W153" i="3"/>
  <c r="V153" i="3"/>
  <c r="U153" i="3"/>
  <c r="T153" i="3"/>
  <c r="S153" i="3"/>
  <c r="R153" i="3"/>
  <c r="Q153" i="3"/>
  <c r="P153" i="3"/>
  <c r="O153" i="3"/>
  <c r="N153" i="3"/>
  <c r="M153" i="3"/>
  <c r="L153" i="3"/>
  <c r="K153" i="3"/>
  <c r="J153" i="3"/>
  <c r="X152" i="3"/>
  <c r="W152" i="3"/>
  <c r="V152" i="3"/>
  <c r="U152" i="3"/>
  <c r="T152" i="3"/>
  <c r="S152" i="3"/>
  <c r="R152" i="3"/>
  <c r="Q152" i="3"/>
  <c r="P152" i="3"/>
  <c r="O152" i="3"/>
  <c r="N152" i="3"/>
  <c r="M152" i="3"/>
  <c r="L152" i="3"/>
  <c r="K152" i="3"/>
  <c r="J152" i="3"/>
  <c r="X151" i="3"/>
  <c r="W151" i="3"/>
  <c r="V151" i="3"/>
  <c r="U151" i="3"/>
  <c r="T151" i="3"/>
  <c r="S151" i="3"/>
  <c r="R151" i="3"/>
  <c r="Q151" i="3"/>
  <c r="P151" i="3"/>
  <c r="O151" i="3"/>
  <c r="N151" i="3"/>
  <c r="M151" i="3"/>
  <c r="L151" i="3"/>
  <c r="K151" i="3"/>
  <c r="J151" i="3"/>
  <c r="X150" i="3"/>
  <c r="W150" i="3"/>
  <c r="V150" i="3"/>
  <c r="U150" i="3"/>
  <c r="T150" i="3"/>
  <c r="S150" i="3"/>
  <c r="R150" i="3"/>
  <c r="Q150" i="3"/>
  <c r="P150" i="3"/>
  <c r="O150" i="3"/>
  <c r="N150" i="3"/>
  <c r="M150" i="3"/>
  <c r="L150" i="3"/>
  <c r="K150" i="3"/>
  <c r="J150" i="3"/>
  <c r="X149" i="3"/>
  <c r="W149" i="3"/>
  <c r="V149" i="3"/>
  <c r="U149" i="3"/>
  <c r="T149" i="3"/>
  <c r="S149" i="3"/>
  <c r="R149" i="3"/>
  <c r="Q149" i="3"/>
  <c r="P149" i="3"/>
  <c r="O149" i="3"/>
  <c r="N149" i="3"/>
  <c r="M149" i="3"/>
  <c r="L149" i="3"/>
  <c r="K149" i="3"/>
  <c r="J149" i="3"/>
  <c r="X148" i="3"/>
  <c r="W148" i="3"/>
  <c r="V148" i="3"/>
  <c r="U148" i="3"/>
  <c r="T148" i="3"/>
  <c r="S148" i="3"/>
  <c r="R148" i="3"/>
  <c r="Q148" i="3"/>
  <c r="P148" i="3"/>
  <c r="O148" i="3"/>
  <c r="N148" i="3"/>
  <c r="M148" i="3"/>
  <c r="L148" i="3"/>
  <c r="K148" i="3"/>
  <c r="J148" i="3"/>
  <c r="X147" i="3"/>
  <c r="W147" i="3"/>
  <c r="V147" i="3"/>
  <c r="U147" i="3"/>
  <c r="T147" i="3"/>
  <c r="S147" i="3"/>
  <c r="R147" i="3"/>
  <c r="Q147" i="3"/>
  <c r="P147" i="3"/>
  <c r="O147" i="3"/>
  <c r="N147" i="3"/>
  <c r="M147" i="3"/>
  <c r="L147" i="3"/>
  <c r="K147" i="3"/>
  <c r="J147" i="3"/>
  <c r="X146" i="3"/>
  <c r="W146" i="3"/>
  <c r="V146" i="3"/>
  <c r="U146" i="3"/>
  <c r="T146" i="3"/>
  <c r="S146" i="3"/>
  <c r="R146" i="3"/>
  <c r="Q146" i="3"/>
  <c r="P146" i="3"/>
  <c r="O146" i="3"/>
  <c r="N146" i="3"/>
  <c r="M146" i="3"/>
  <c r="L146" i="3"/>
  <c r="K146" i="3"/>
  <c r="J146" i="3"/>
  <c r="X145" i="3"/>
  <c r="W145" i="3"/>
  <c r="V145" i="3"/>
  <c r="U145" i="3"/>
  <c r="T145" i="3"/>
  <c r="S145" i="3"/>
  <c r="R145" i="3"/>
  <c r="Q145" i="3"/>
  <c r="P145" i="3"/>
  <c r="O145" i="3"/>
  <c r="N145" i="3"/>
  <c r="M145" i="3"/>
  <c r="L145" i="3"/>
  <c r="K145" i="3"/>
  <c r="J145" i="3"/>
  <c r="X144" i="3"/>
  <c r="W144" i="3"/>
  <c r="V144" i="3"/>
  <c r="U144" i="3"/>
  <c r="T144" i="3"/>
  <c r="S144" i="3"/>
  <c r="R144" i="3"/>
  <c r="Q144" i="3"/>
  <c r="P144" i="3"/>
  <c r="O144" i="3"/>
  <c r="N144" i="3"/>
  <c r="M144" i="3"/>
  <c r="L144" i="3"/>
  <c r="K144" i="3"/>
  <c r="J144" i="3"/>
  <c r="X143" i="3"/>
  <c r="W143" i="3"/>
  <c r="V143" i="3"/>
  <c r="U143" i="3"/>
  <c r="T143" i="3"/>
  <c r="S143" i="3"/>
  <c r="R143" i="3"/>
  <c r="Q143" i="3"/>
  <c r="P143" i="3"/>
  <c r="O143" i="3"/>
  <c r="N143" i="3"/>
  <c r="M143" i="3"/>
  <c r="L143" i="3"/>
  <c r="K143" i="3"/>
  <c r="J143" i="3"/>
  <c r="X142" i="3"/>
  <c r="W142" i="3"/>
  <c r="V142" i="3"/>
  <c r="U142" i="3"/>
  <c r="T142" i="3"/>
  <c r="S142" i="3"/>
  <c r="R142" i="3"/>
  <c r="Q142" i="3"/>
  <c r="P142" i="3"/>
  <c r="O142" i="3"/>
  <c r="N142" i="3"/>
  <c r="M142" i="3"/>
  <c r="L142" i="3"/>
  <c r="K142" i="3"/>
  <c r="J142" i="3"/>
  <c r="X141" i="3"/>
  <c r="W141" i="3"/>
  <c r="V141" i="3"/>
  <c r="U141" i="3"/>
  <c r="T141" i="3"/>
  <c r="S141" i="3"/>
  <c r="R141" i="3"/>
  <c r="Q141" i="3"/>
  <c r="P141" i="3"/>
  <c r="O141" i="3"/>
  <c r="N141" i="3"/>
  <c r="M141" i="3"/>
  <c r="L141" i="3"/>
  <c r="K141" i="3"/>
  <c r="J141" i="3"/>
  <c r="X140" i="3"/>
  <c r="W140" i="3"/>
  <c r="V140" i="3"/>
  <c r="U140" i="3"/>
  <c r="T140" i="3"/>
  <c r="S140" i="3"/>
  <c r="R140" i="3"/>
  <c r="Q140" i="3"/>
  <c r="P140" i="3"/>
  <c r="O140" i="3"/>
  <c r="N140" i="3"/>
  <c r="M140" i="3"/>
  <c r="L140" i="3"/>
  <c r="K140" i="3"/>
  <c r="J140" i="3"/>
  <c r="X139" i="3"/>
  <c r="W139" i="3"/>
  <c r="V139" i="3"/>
  <c r="U139" i="3"/>
  <c r="T139" i="3"/>
  <c r="S139" i="3"/>
  <c r="R139" i="3"/>
  <c r="Q139" i="3"/>
  <c r="P139" i="3"/>
  <c r="O139" i="3"/>
  <c r="N139" i="3"/>
  <c r="M139" i="3"/>
  <c r="L139" i="3"/>
  <c r="K139" i="3"/>
  <c r="J139" i="3"/>
  <c r="X138" i="3"/>
  <c r="W138" i="3"/>
  <c r="V138" i="3"/>
  <c r="U138" i="3"/>
  <c r="T138" i="3"/>
  <c r="S138" i="3"/>
  <c r="R138" i="3"/>
  <c r="Q138" i="3"/>
  <c r="P138" i="3"/>
  <c r="O138" i="3"/>
  <c r="N138" i="3"/>
  <c r="M138" i="3"/>
  <c r="L138" i="3"/>
  <c r="K138" i="3"/>
  <c r="J138" i="3"/>
  <c r="X137" i="3"/>
  <c r="W137" i="3"/>
  <c r="V137" i="3"/>
  <c r="U137" i="3"/>
  <c r="T137" i="3"/>
  <c r="S137" i="3"/>
  <c r="R137" i="3"/>
  <c r="Q137" i="3"/>
  <c r="P137" i="3"/>
  <c r="O137" i="3"/>
  <c r="N137" i="3"/>
  <c r="M137" i="3"/>
  <c r="L137" i="3"/>
  <c r="K137" i="3"/>
  <c r="J137" i="3"/>
  <c r="X136" i="3"/>
  <c r="W136" i="3"/>
  <c r="V136" i="3"/>
  <c r="U136" i="3"/>
  <c r="T136" i="3"/>
  <c r="S136" i="3"/>
  <c r="R136" i="3"/>
  <c r="Q136" i="3"/>
  <c r="P136" i="3"/>
  <c r="O136" i="3"/>
  <c r="N136" i="3"/>
  <c r="M136" i="3"/>
  <c r="L136" i="3"/>
  <c r="K136" i="3"/>
  <c r="J136" i="3"/>
  <c r="X135" i="3"/>
  <c r="W135" i="3"/>
  <c r="V135" i="3"/>
  <c r="U135" i="3"/>
  <c r="T135" i="3"/>
  <c r="S135" i="3"/>
  <c r="R135" i="3"/>
  <c r="Q135" i="3"/>
  <c r="P135" i="3"/>
  <c r="O135" i="3"/>
  <c r="N135" i="3"/>
  <c r="M135" i="3"/>
  <c r="L135" i="3"/>
  <c r="K135" i="3"/>
  <c r="J135" i="3"/>
  <c r="X134" i="3"/>
  <c r="W134" i="3"/>
  <c r="V134" i="3"/>
  <c r="U134" i="3"/>
  <c r="T134" i="3"/>
  <c r="S134" i="3"/>
  <c r="R134" i="3"/>
  <c r="Q134" i="3"/>
  <c r="P134" i="3"/>
  <c r="O134" i="3"/>
  <c r="N134" i="3"/>
  <c r="M134" i="3"/>
  <c r="L134" i="3"/>
  <c r="K134" i="3"/>
  <c r="J134" i="3"/>
  <c r="X133" i="3"/>
  <c r="W133" i="3"/>
  <c r="V133" i="3"/>
  <c r="U133" i="3"/>
  <c r="T133" i="3"/>
  <c r="S133" i="3"/>
  <c r="R133" i="3"/>
  <c r="Q133" i="3"/>
  <c r="P133" i="3"/>
  <c r="O133" i="3"/>
  <c r="N133" i="3"/>
  <c r="M133" i="3"/>
  <c r="L133" i="3"/>
  <c r="K133" i="3"/>
  <c r="J133" i="3"/>
  <c r="P6" i="5" l="1"/>
  <c r="O24" i="5"/>
  <c r="I24" i="5"/>
  <c r="C24" i="5"/>
  <c r="I8" i="5"/>
  <c r="O8" i="5"/>
  <c r="I9" i="5"/>
  <c r="O9" i="5"/>
  <c r="I10" i="5"/>
  <c r="O10" i="5"/>
  <c r="I11" i="5"/>
  <c r="O11" i="5"/>
  <c r="I12" i="5"/>
  <c r="O12" i="5"/>
  <c r="I13" i="5"/>
  <c r="O13" i="5"/>
  <c r="I14" i="5"/>
  <c r="O14" i="5"/>
  <c r="I15" i="5"/>
  <c r="O15" i="5"/>
  <c r="I16" i="5"/>
  <c r="O16" i="5"/>
  <c r="I17" i="5"/>
  <c r="O17" i="5"/>
  <c r="I18" i="5"/>
  <c r="O18" i="5"/>
  <c r="C14" i="5"/>
  <c r="G10" i="5"/>
  <c r="M13" i="5"/>
  <c r="M15" i="5"/>
  <c r="G17" i="5"/>
  <c r="C12" i="5"/>
  <c r="D24" i="5"/>
  <c r="H10" i="5"/>
  <c r="H12" i="5"/>
  <c r="N13" i="5"/>
  <c r="N15" i="5"/>
  <c r="N17" i="5"/>
  <c r="C13" i="5"/>
  <c r="N24" i="5"/>
  <c r="H24" i="5"/>
  <c r="D8" i="5"/>
  <c r="J8" i="5"/>
  <c r="D9" i="5"/>
  <c r="J9" i="5"/>
  <c r="D10" i="5"/>
  <c r="J10" i="5"/>
  <c r="D11" i="5"/>
  <c r="J11" i="5"/>
  <c r="D12" i="5"/>
  <c r="J12" i="5"/>
  <c r="D13" i="5"/>
  <c r="J13" i="5"/>
  <c r="D14" i="5"/>
  <c r="J14" i="5"/>
  <c r="D15" i="5"/>
  <c r="J15" i="5"/>
  <c r="D16" i="5"/>
  <c r="J16" i="5"/>
  <c r="D17" i="5"/>
  <c r="J17" i="5"/>
  <c r="D18" i="5"/>
  <c r="J18" i="5"/>
  <c r="C9" i="5"/>
  <c r="C15" i="5"/>
  <c r="G8" i="5"/>
  <c r="G9" i="5"/>
  <c r="G11" i="5"/>
  <c r="G13" i="5"/>
  <c r="G15" i="5"/>
  <c r="M17" i="5"/>
  <c r="C18" i="5"/>
  <c r="H8" i="5"/>
  <c r="H9" i="5"/>
  <c r="H11" i="5"/>
  <c r="H13" i="5"/>
  <c r="H15" i="5"/>
  <c r="H17" i="5"/>
  <c r="C8" i="5"/>
  <c r="M24" i="5"/>
  <c r="G24" i="5"/>
  <c r="E8" i="5"/>
  <c r="K8" i="5"/>
  <c r="E9" i="5"/>
  <c r="K9" i="5"/>
  <c r="E10" i="5"/>
  <c r="K10" i="5"/>
  <c r="E11" i="5"/>
  <c r="K11" i="5"/>
  <c r="E12" i="5"/>
  <c r="K12" i="5"/>
  <c r="E13" i="5"/>
  <c r="K13" i="5"/>
  <c r="E14" i="5"/>
  <c r="K14" i="5"/>
  <c r="E15" i="5"/>
  <c r="K15" i="5"/>
  <c r="E16" i="5"/>
  <c r="K16" i="5"/>
  <c r="E17" i="5"/>
  <c r="K17" i="5"/>
  <c r="E18" i="5"/>
  <c r="K18" i="5"/>
  <c r="C10" i="5"/>
  <c r="C16" i="5"/>
  <c r="E24" i="5"/>
  <c r="M8" i="5"/>
  <c r="M10" i="5"/>
  <c r="G12" i="5"/>
  <c r="G14" i="5"/>
  <c r="G16" i="5"/>
  <c r="M18" i="5"/>
  <c r="J24" i="5"/>
  <c r="N9" i="5"/>
  <c r="N11" i="5"/>
  <c r="H14" i="5"/>
  <c r="H16" i="5"/>
  <c r="H18" i="5"/>
  <c r="L24" i="5"/>
  <c r="F24" i="5"/>
  <c r="F8" i="5"/>
  <c r="L8" i="5"/>
  <c r="F9" i="5"/>
  <c r="L9" i="5"/>
  <c r="F10" i="5"/>
  <c r="L10" i="5"/>
  <c r="F11" i="5"/>
  <c r="L11" i="5"/>
  <c r="F12" i="5"/>
  <c r="L12" i="5"/>
  <c r="F13" i="5"/>
  <c r="L13" i="5"/>
  <c r="F14" i="5"/>
  <c r="L14" i="5"/>
  <c r="F15" i="5"/>
  <c r="L15" i="5"/>
  <c r="F16" i="5"/>
  <c r="L16" i="5"/>
  <c r="F17" i="5"/>
  <c r="L17" i="5"/>
  <c r="F18" i="5"/>
  <c r="L18" i="5"/>
  <c r="C11" i="5"/>
  <c r="C17" i="5"/>
  <c r="K24" i="5"/>
  <c r="M9" i="5"/>
  <c r="M11" i="5"/>
  <c r="M12" i="5"/>
  <c r="M14" i="5"/>
  <c r="M16" i="5"/>
  <c r="G18" i="5"/>
  <c r="N8" i="5"/>
  <c r="N10" i="5"/>
  <c r="N12" i="5"/>
  <c r="N14" i="5"/>
  <c r="N16" i="5"/>
  <c r="N18" i="5"/>
  <c r="B160" i="3"/>
  <c r="B136" i="3"/>
  <c r="B178" i="3"/>
  <c r="B196" i="3"/>
  <c r="B217" i="3"/>
  <c r="B226" i="3"/>
  <c r="B229" i="3"/>
  <c r="B250" i="3"/>
  <c r="B280" i="3"/>
  <c r="B289" i="3"/>
  <c r="B319" i="3"/>
  <c r="B328" i="3"/>
  <c r="B157" i="3"/>
  <c r="B172" i="3"/>
  <c r="B181" i="3"/>
  <c r="B211" i="3"/>
  <c r="B235" i="3"/>
  <c r="B247" i="3"/>
  <c r="B253" i="3"/>
  <c r="B259" i="3"/>
  <c r="B268" i="3"/>
  <c r="B283" i="3"/>
  <c r="B295" i="3"/>
  <c r="B322" i="3"/>
  <c r="B331" i="3"/>
  <c r="B151" i="3"/>
  <c r="B223" i="3"/>
  <c r="B277" i="3"/>
  <c r="B286" i="3"/>
  <c r="B292" i="3"/>
  <c r="B301" i="3"/>
  <c r="B304" i="3"/>
  <c r="B310" i="3"/>
  <c r="B325" i="3"/>
  <c r="B337" i="3"/>
  <c r="B166" i="3"/>
  <c r="B169" i="3"/>
  <c r="B175" i="3"/>
  <c r="B184" i="3"/>
  <c r="B187" i="3"/>
  <c r="B202" i="3"/>
  <c r="B208" i="3"/>
  <c r="B238" i="3"/>
  <c r="B241" i="3"/>
  <c r="B262" i="3"/>
  <c r="B265" i="3"/>
  <c r="B307" i="3"/>
  <c r="B316" i="3"/>
  <c r="B334" i="3"/>
  <c r="B193" i="3"/>
  <c r="B313" i="3"/>
  <c r="B163" i="3"/>
  <c r="B298" i="3"/>
  <c r="B148" i="3"/>
  <c r="B190" i="3"/>
  <c r="B220" i="3"/>
  <c r="B274" i="3"/>
  <c r="B214" i="3"/>
  <c r="B199" i="3"/>
  <c r="B133" i="3"/>
  <c r="B139" i="3"/>
  <c r="B345" i="3"/>
  <c r="B346" i="3"/>
  <c r="B348" i="3"/>
  <c r="B351" i="3"/>
  <c r="B352" i="3"/>
  <c r="B354" i="3"/>
  <c r="B145" i="3"/>
  <c r="B232" i="3"/>
  <c r="B244" i="3"/>
  <c r="B341" i="3"/>
  <c r="B205" i="3"/>
  <c r="B256" i="3"/>
  <c r="B135" i="3"/>
  <c r="B153" i="3"/>
  <c r="B162" i="3"/>
  <c r="B165" i="3"/>
  <c r="B168" i="3"/>
  <c r="B171" i="3"/>
  <c r="B174" i="3"/>
  <c r="B177" i="3"/>
  <c r="B180" i="3"/>
  <c r="B183" i="3"/>
  <c r="B186" i="3"/>
  <c r="B189" i="3"/>
  <c r="B192" i="3"/>
  <c r="B195" i="3"/>
  <c r="B198" i="3"/>
  <c r="B201" i="3"/>
  <c r="B204" i="3"/>
  <c r="B207" i="3"/>
  <c r="B210" i="3"/>
  <c r="B216" i="3"/>
  <c r="B219" i="3"/>
  <c r="B222" i="3"/>
  <c r="B225" i="3"/>
  <c r="B228" i="3"/>
  <c r="B231" i="3"/>
  <c r="B234" i="3"/>
  <c r="B237" i="3"/>
  <c r="B240" i="3"/>
  <c r="B243" i="3"/>
  <c r="B246" i="3"/>
  <c r="B249" i="3"/>
  <c r="B252" i="3"/>
  <c r="B255" i="3"/>
  <c r="B138" i="3"/>
  <c r="B150" i="3"/>
  <c r="B156" i="3"/>
  <c r="B271" i="3"/>
  <c r="B141" i="3"/>
  <c r="B147" i="3"/>
  <c r="B213" i="3"/>
  <c r="B142" i="3"/>
  <c r="B154" i="3"/>
  <c r="B144" i="3"/>
  <c r="B159" i="3"/>
  <c r="B258" i="3"/>
  <c r="B261" i="3"/>
  <c r="B264" i="3"/>
  <c r="B267" i="3"/>
  <c r="B270" i="3"/>
  <c r="B273" i="3"/>
  <c r="B276" i="3"/>
  <c r="B279" i="3"/>
  <c r="B282" i="3"/>
  <c r="B285" i="3"/>
  <c r="B288" i="3"/>
  <c r="B291" i="3"/>
  <c r="B294" i="3"/>
  <c r="B297" i="3"/>
  <c r="B300" i="3"/>
  <c r="B303" i="3"/>
  <c r="B306" i="3"/>
  <c r="B309" i="3"/>
  <c r="B312" i="3"/>
  <c r="B315" i="3"/>
  <c r="B318" i="3"/>
  <c r="B324" i="3"/>
  <c r="B330" i="3"/>
  <c r="B336" i="3"/>
  <c r="B344" i="3"/>
  <c r="B347" i="3"/>
  <c r="B350" i="3"/>
  <c r="B353" i="3"/>
  <c r="B356" i="3"/>
  <c r="B359" i="3"/>
  <c r="B362" i="3"/>
  <c r="B365" i="3"/>
  <c r="B368" i="3"/>
  <c r="B371" i="3"/>
  <c r="B374" i="3"/>
  <c r="B377" i="3"/>
  <c r="B380" i="3"/>
  <c r="B383" i="3"/>
  <c r="B386" i="3"/>
  <c r="B389" i="3"/>
  <c r="B392" i="3"/>
  <c r="B5" i="3"/>
  <c r="B8" i="3"/>
  <c r="B11" i="3"/>
  <c r="B14" i="3"/>
  <c r="B17" i="3"/>
  <c r="B20" i="3"/>
  <c r="B23" i="3"/>
  <c r="B26" i="3"/>
  <c r="B29" i="3"/>
  <c r="B32" i="3"/>
  <c r="B35" i="3"/>
  <c r="B38" i="3"/>
  <c r="B41" i="3"/>
  <c r="B44" i="3"/>
  <c r="B47" i="3"/>
  <c r="B50" i="3"/>
  <c r="B53" i="3"/>
  <c r="B56" i="3"/>
  <c r="B59" i="3"/>
  <c r="B62" i="3"/>
  <c r="B65" i="3"/>
  <c r="B68" i="3"/>
  <c r="B71" i="3"/>
  <c r="B74" i="3"/>
  <c r="B77" i="3"/>
  <c r="B80" i="3"/>
  <c r="B83" i="3"/>
  <c r="B86" i="3"/>
  <c r="B89" i="3"/>
  <c r="B92" i="3"/>
  <c r="B95" i="3"/>
  <c r="B98" i="3"/>
  <c r="B101" i="3"/>
  <c r="B104" i="3"/>
  <c r="B107" i="3"/>
  <c r="B110" i="3"/>
  <c r="B113" i="3"/>
  <c r="B116" i="3"/>
  <c r="B119" i="3"/>
  <c r="B122" i="3"/>
  <c r="B125" i="3"/>
  <c r="B128" i="3"/>
  <c r="B131" i="3"/>
  <c r="B342" i="3"/>
  <c r="B134" i="3"/>
  <c r="B137" i="3"/>
  <c r="B140" i="3"/>
  <c r="B143" i="3"/>
  <c r="B146" i="3"/>
  <c r="B149" i="3"/>
  <c r="B152" i="3"/>
  <c r="B155" i="3"/>
  <c r="B158" i="3"/>
  <c r="B161" i="3"/>
  <c r="B164" i="3"/>
  <c r="B167" i="3"/>
  <c r="B170" i="3"/>
  <c r="B173" i="3"/>
  <c r="B176" i="3"/>
  <c r="B179" i="3"/>
  <c r="B182" i="3"/>
  <c r="B185" i="3"/>
  <c r="B188" i="3"/>
  <c r="B191" i="3"/>
  <c r="B194" i="3"/>
  <c r="B197" i="3"/>
  <c r="B200" i="3"/>
  <c r="B203" i="3"/>
  <c r="B206" i="3"/>
  <c r="B209" i="3"/>
  <c r="B212" i="3"/>
  <c r="B215" i="3"/>
  <c r="B218" i="3"/>
  <c r="B221" i="3"/>
  <c r="B224" i="3"/>
  <c r="B227" i="3"/>
  <c r="B230" i="3"/>
  <c r="B233" i="3"/>
  <c r="B236" i="3"/>
  <c r="B239" i="3"/>
  <c r="B242" i="3"/>
  <c r="B245" i="3"/>
  <c r="B248" i="3"/>
  <c r="B251" i="3"/>
  <c r="B254" i="3"/>
  <c r="B257" i="3"/>
  <c r="B260" i="3"/>
  <c r="B263" i="3"/>
  <c r="B266" i="3"/>
  <c r="B269" i="3"/>
  <c r="B272" i="3"/>
  <c r="B275" i="3"/>
  <c r="B278" i="3"/>
  <c r="B281" i="3"/>
  <c r="B284" i="3"/>
  <c r="B287" i="3"/>
  <c r="B290" i="3"/>
  <c r="B293" i="3"/>
  <c r="B296" i="3"/>
  <c r="B299" i="3"/>
  <c r="B302" i="3"/>
  <c r="B305" i="3"/>
  <c r="B308" i="3"/>
  <c r="B311" i="3"/>
  <c r="B314" i="3"/>
  <c r="B317" i="3"/>
  <c r="B320" i="3"/>
  <c r="B323" i="3"/>
  <c r="B326" i="3"/>
  <c r="B329" i="3"/>
  <c r="B332" i="3"/>
  <c r="B335" i="3"/>
  <c r="B338" i="3"/>
  <c r="B343" i="3"/>
  <c r="B349" i="3"/>
  <c r="B355" i="3"/>
  <c r="B361" i="3"/>
  <c r="B22" i="3"/>
  <c r="B321" i="3"/>
  <c r="B327" i="3"/>
  <c r="B333" i="3"/>
  <c r="B339" i="3"/>
  <c r="B367" i="3"/>
  <c r="B373" i="3"/>
  <c r="B379" i="3"/>
  <c r="B385" i="3"/>
  <c r="B391" i="3"/>
  <c r="B7" i="3"/>
  <c r="B13" i="3"/>
  <c r="B19" i="3"/>
  <c r="B25" i="3"/>
  <c r="B31" i="3"/>
  <c r="B37" i="3"/>
  <c r="B43" i="3"/>
  <c r="B49" i="3"/>
  <c r="B55" i="3"/>
  <c r="B61" i="3"/>
  <c r="B67" i="3"/>
  <c r="B73" i="3"/>
  <c r="B79" i="3"/>
  <c r="B85" i="3"/>
  <c r="B91" i="3"/>
  <c r="B97" i="3"/>
  <c r="B103" i="3"/>
  <c r="B109" i="3"/>
  <c r="B115" i="3"/>
  <c r="B121" i="3"/>
  <c r="B127" i="3"/>
  <c r="B357" i="3"/>
  <c r="B358" i="3"/>
  <c r="B360" i="3"/>
  <c r="B363" i="3"/>
  <c r="B364" i="3"/>
  <c r="B366" i="3"/>
  <c r="B369" i="3"/>
  <c r="B370" i="3"/>
  <c r="B372" i="3"/>
  <c r="B375" i="3"/>
  <c r="B376" i="3"/>
  <c r="B378" i="3"/>
  <c r="B381" i="3"/>
  <c r="B382" i="3"/>
  <c r="B384" i="3"/>
  <c r="B387" i="3"/>
  <c r="B388" i="3"/>
  <c r="B390" i="3"/>
  <c r="B393" i="3"/>
  <c r="B4" i="3"/>
  <c r="B6" i="3"/>
  <c r="B9" i="3"/>
  <c r="B10" i="3"/>
  <c r="B12" i="3"/>
  <c r="B15" i="3"/>
  <c r="B16" i="3"/>
  <c r="B18" i="3"/>
  <c r="B21" i="3"/>
  <c r="B24" i="3"/>
  <c r="B27" i="3"/>
  <c r="B28" i="3"/>
  <c r="B30" i="3"/>
  <c r="B33" i="3"/>
  <c r="B34" i="3"/>
  <c r="B36" i="3"/>
  <c r="B39" i="3"/>
  <c r="B40" i="3"/>
  <c r="B42" i="3"/>
  <c r="B45" i="3"/>
  <c r="B46" i="3"/>
  <c r="B48" i="3"/>
  <c r="B51" i="3"/>
  <c r="B52" i="3"/>
  <c r="B54" i="3"/>
  <c r="B57" i="3"/>
  <c r="B58" i="3"/>
  <c r="B60" i="3"/>
  <c r="B63" i="3"/>
  <c r="B64" i="3"/>
  <c r="B66" i="3"/>
  <c r="B69" i="3"/>
  <c r="B70" i="3"/>
  <c r="B72" i="3"/>
  <c r="B75" i="3"/>
  <c r="B76" i="3"/>
  <c r="B78" i="3"/>
  <c r="B81" i="3"/>
  <c r="B82" i="3"/>
  <c r="B84" i="3"/>
  <c r="B87" i="3"/>
  <c r="B88" i="3"/>
  <c r="B90" i="3"/>
  <c r="B93" i="3"/>
  <c r="B94" i="3"/>
  <c r="B96" i="3"/>
  <c r="B99" i="3"/>
  <c r="B100" i="3"/>
  <c r="B102" i="3"/>
  <c r="B105" i="3"/>
  <c r="B106" i="3"/>
  <c r="B108" i="3"/>
  <c r="B111" i="3"/>
  <c r="B112" i="3"/>
  <c r="B114" i="3"/>
  <c r="B117" i="3"/>
  <c r="B118" i="3"/>
  <c r="B120" i="3"/>
  <c r="B123" i="3"/>
  <c r="B124" i="3"/>
  <c r="B126" i="3"/>
  <c r="B129" i="3"/>
  <c r="B130" i="3"/>
  <c r="B132" i="3"/>
  <c r="B340" i="3"/>
  <c r="V2" i="3"/>
  <c r="N2" i="3"/>
  <c r="K2" i="3"/>
  <c r="Q2" i="3"/>
  <c r="O2" i="3"/>
  <c r="L2" i="3"/>
  <c r="R2" i="3"/>
  <c r="W2" i="3"/>
  <c r="T2" i="3"/>
  <c r="M2" i="3"/>
  <c r="S2" i="3"/>
  <c r="X2" i="3"/>
  <c r="P2" i="3"/>
  <c r="U2" i="3"/>
  <c r="J2" i="3"/>
  <c r="G21" i="5" l="1"/>
  <c r="M21" i="5"/>
  <c r="K21" i="5"/>
  <c r="I21" i="5"/>
  <c r="E21" i="5"/>
  <c r="P24" i="5"/>
  <c r="D21" i="5"/>
  <c r="O21" i="5"/>
  <c r="N21" i="5"/>
  <c r="L21" i="5"/>
  <c r="F21" i="5"/>
  <c r="H21" i="5"/>
  <c r="J21" i="5"/>
  <c r="T6" i="5"/>
  <c r="R6" i="5"/>
  <c r="F29" i="5" s="1"/>
  <c r="C21" i="5"/>
  <c r="X3" i="5"/>
  <c r="X16" i="5" s="1"/>
  <c r="P17" i="5"/>
  <c r="R17" i="5" s="1"/>
  <c r="P8" i="5"/>
  <c r="Q8" i="5" s="1"/>
  <c r="P18" i="5"/>
  <c r="R18" i="5" s="1"/>
  <c r="P11" i="5"/>
  <c r="R11" i="5" s="1"/>
  <c r="P15" i="5"/>
  <c r="R15" i="5" s="1"/>
  <c r="P9" i="5"/>
  <c r="Q9" i="5" s="1"/>
  <c r="P16" i="5"/>
  <c r="Q16" i="5" s="1"/>
  <c r="P13" i="5"/>
  <c r="R13" i="5" s="1"/>
  <c r="F37" i="5" s="1"/>
  <c r="P14" i="5"/>
  <c r="R14" i="5" s="1"/>
  <c r="P10" i="5"/>
  <c r="R10" i="5" s="1"/>
  <c r="P12" i="5"/>
  <c r="Q12" i="5" s="1"/>
  <c r="I2" i="3"/>
  <c r="H2" i="3" s="1"/>
  <c r="F34" i="5" l="1"/>
  <c r="F31" i="5"/>
  <c r="F35" i="5"/>
  <c r="P21" i="5"/>
  <c r="F39" i="5"/>
  <c r="R12" i="5"/>
  <c r="R16" i="5"/>
  <c r="R9" i="5"/>
  <c r="R8" i="5"/>
  <c r="X18" i="5"/>
  <c r="X20" i="5" s="1"/>
  <c r="Y20" i="5" s="1"/>
  <c r="F32" i="5" l="1"/>
  <c r="F41" i="5" s="1"/>
  <c r="F43" i="5" s="1"/>
  <c r="F46" i="5" s="1"/>
  <c r="R21" i="5"/>
  <c r="X6" i="5" s="1"/>
  <c r="X8" i="5" s="1"/>
  <c r="Q21" i="5"/>
  <c r="F45" i="5" l="1"/>
  <c r="F51" i="5" l="1"/>
  <c r="F5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Viktoriya Cherevko</author>
  </authors>
  <commentList>
    <comment ref="C6" authorId="0" shapeId="0" xr:uid="{EB9CB8F2-871A-4F35-88F7-845EF96ACEDB}">
      <text>
        <r>
          <rPr>
            <b/>
            <sz val="9"/>
            <color indexed="81"/>
            <rFont val="Tahoma"/>
            <family val="2"/>
          </rPr>
          <t>Viktoriya Cherevko:</t>
        </r>
        <r>
          <rPr>
            <sz val="9"/>
            <color indexed="81"/>
            <rFont val="Tahoma"/>
            <family val="2"/>
          </rPr>
          <t xml:space="preserve">
April Job ran over continuation of price work, so no income shown</t>
        </r>
      </text>
    </comment>
    <comment ref="G6" authorId="0" shapeId="0" xr:uid="{28D5AE73-E0EB-4FAC-A441-6539299E9158}">
      <text>
        <r>
          <rPr>
            <b/>
            <sz val="9"/>
            <color indexed="81"/>
            <rFont val="Tahoma"/>
            <family val="2"/>
          </rPr>
          <t>Viktoriya Cherevko:</t>
        </r>
        <r>
          <rPr>
            <sz val="9"/>
            <color indexed="81"/>
            <rFont val="Tahoma"/>
            <family val="2"/>
          </rPr>
          <t xml:space="preserve">
family holidays</t>
        </r>
      </text>
    </comment>
    <comment ref="H6" authorId="0" shapeId="0" xr:uid="{4995FE6E-DD0C-4FAD-B2CE-F37859CE3E0C}">
      <text>
        <r>
          <rPr>
            <b/>
            <sz val="9"/>
            <color indexed="81"/>
            <rFont val="Tahoma"/>
            <family val="2"/>
          </rPr>
          <t>Viktoriya Cherevko:</t>
        </r>
        <r>
          <rPr>
            <sz val="9"/>
            <color indexed="81"/>
            <rFont val="Tahoma"/>
            <family val="2"/>
          </rPr>
          <t xml:space="preserve">
Sept Suffered with mental health breakdown absent from work</t>
        </r>
      </text>
    </comment>
    <comment ref="L6" authorId="0" shapeId="0" xr:uid="{9052E677-0E2E-4334-897A-7889C00E9E12}">
      <text>
        <r>
          <rPr>
            <b/>
            <sz val="9"/>
            <color indexed="81"/>
            <rFont val="Tahoma"/>
            <family val="2"/>
          </rPr>
          <t>Viktoriya Cherevko:</t>
        </r>
        <r>
          <rPr>
            <sz val="9"/>
            <color indexed="81"/>
            <rFont val="Tahoma"/>
            <family val="2"/>
          </rPr>
          <t xml:space="preserve">
January 2024 payment was paid at end of month (1st feb by 2nd contractor as prev discussed) </t>
        </r>
      </text>
    </comment>
    <comment ref="B12" authorId="0" shapeId="0" xr:uid="{4C5078E7-17F9-4087-821F-951B7A810827}">
      <text>
        <r>
          <rPr>
            <b/>
            <sz val="9"/>
            <color indexed="81"/>
            <rFont val="Tahoma"/>
            <family val="2"/>
          </rPr>
          <t>Viktoriya Cherevko:</t>
        </r>
        <r>
          <rPr>
            <sz val="9"/>
            <color indexed="81"/>
            <rFont val="Tahoma"/>
            <family val="2"/>
          </rPr>
          <t xml:space="preserve">
DVLA £28
van wash £10
Halfords £10</t>
        </r>
      </text>
    </comment>
    <comment ref="E14" authorId="0" shapeId="0" xr:uid="{58BEF8F5-0E0C-4AFD-8703-424D031E4342}">
      <text>
        <r>
          <rPr>
            <b/>
            <sz val="9"/>
            <color indexed="81"/>
            <rFont val="Tahoma"/>
            <family val="2"/>
          </rPr>
          <t>Viktoriya Cherevko:</t>
        </r>
        <r>
          <rPr>
            <sz val="9"/>
            <color indexed="81"/>
            <rFont val="Tahoma"/>
            <family val="2"/>
          </rPr>
          <t xml:space="preserve">
Costco membership</t>
        </r>
      </text>
    </comment>
    <comment ref="Q17" authorId="0" shapeId="0" xr:uid="{7A9F97DE-C870-4150-BAC0-B86A83478091}">
      <text>
        <r>
          <rPr>
            <b/>
            <sz val="9"/>
            <color indexed="81"/>
            <rFont val="Tahoma"/>
            <family val="2"/>
          </rPr>
          <t>Viktoriya Cherevko:</t>
        </r>
        <r>
          <rPr>
            <sz val="9"/>
            <color indexed="81"/>
            <rFont val="Tahoma"/>
            <family val="2"/>
          </rPr>
          <t xml:space="preserve">
An hour a week + shed</t>
        </r>
      </text>
    </comment>
  </commentList>
</comments>
</file>

<file path=xl/sharedStrings.xml><?xml version="1.0" encoding="utf-8"?>
<sst xmlns="http://schemas.openxmlformats.org/spreadsheetml/2006/main" count="1882" uniqueCount="242">
  <si>
    <t>Date</t>
  </si>
  <si>
    <t>Counter Party</t>
  </si>
  <si>
    <t>Reference</t>
  </si>
  <si>
    <t>Type</t>
  </si>
  <si>
    <t>Amount (GBP)</t>
  </si>
  <si>
    <t>Spending Category</t>
  </si>
  <si>
    <t>Notes</t>
  </si>
  <si>
    <t>personal cash</t>
  </si>
  <si>
    <t>TRANSFER</t>
  </si>
  <si>
    <t>PERSONAL</t>
  </si>
  <si>
    <t>Junction 8 Tile</t>
  </si>
  <si>
    <t>JUNCTION 8 TILE STONE</t>
  </si>
  <si>
    <t>CONTACTLESS</t>
  </si>
  <si>
    <t>Direct Line for Business</t>
  </si>
  <si>
    <t>DIRECT DEBIT</t>
  </si>
  <si>
    <t>ADMIN</t>
  </si>
  <si>
    <t>public liability</t>
  </si>
  <si>
    <t>Costco</t>
  </si>
  <si>
    <t xml:space="preserve">COSTCO PFS            </t>
  </si>
  <si>
    <t>CHIP &amp; PIN</t>
  </si>
  <si>
    <t>TRAVEL</t>
  </si>
  <si>
    <t>fuel</t>
  </si>
  <si>
    <t>Budget Insurance</t>
  </si>
  <si>
    <t>DVLA</t>
  </si>
  <si>
    <t>Mersey Travel</t>
  </si>
  <si>
    <t>MERSEY TUNNELS</t>
  </si>
  <si>
    <t>FASTER PAYMENT</t>
  </si>
  <si>
    <t>REVENUE</t>
  </si>
  <si>
    <t>Morrisons Petrol</t>
  </si>
  <si>
    <t>W M MORRISON PETRO</t>
  </si>
  <si>
    <t>Amazon Marketplace</t>
  </si>
  <si>
    <t>AMZNMktplace</t>
  </si>
  <si>
    <t>ONLINE PAYMENT</t>
  </si>
  <si>
    <t>winter workwear pants and jumpers</t>
  </si>
  <si>
    <t>Hastings Direct</t>
  </si>
  <si>
    <t>HASTINGS INSURANCE</t>
  </si>
  <si>
    <t>Merseyflow</t>
  </si>
  <si>
    <t>MERSEYFLOW</t>
  </si>
  <si>
    <t>Hastings Insurance Services</t>
  </si>
  <si>
    <t>Imo Car Wash Ellesmere</t>
  </si>
  <si>
    <t>IMO CAR WASH ELLESMERE</t>
  </si>
  <si>
    <t xml:space="preserve">van wash </t>
  </si>
  <si>
    <t>W M MORRISON PETROL</t>
  </si>
  <si>
    <t>Nya*morrisons</t>
  </si>
  <si>
    <t>NYA*Morrisons</t>
  </si>
  <si>
    <t>INV 0006</t>
  </si>
  <si>
    <t>Starling Bank</t>
  </si>
  <si>
    <t>Subscription Charge For 2023-12-01</t>
  </si>
  <si>
    <t>SUBSCRIPTION CHARGE</t>
  </si>
  <si>
    <t>Marks &amp; Spencer</t>
  </si>
  <si>
    <t>FORMBY SF CONNECT</t>
  </si>
  <si>
    <t>Toolstation Uk</t>
  </si>
  <si>
    <t xml:space="preserve">TOOLSTATION UK        </t>
  </si>
  <si>
    <t xml:space="preserve">cis paid </t>
  </si>
  <si>
    <t>GOOGLE PAY</t>
  </si>
  <si>
    <t>B&amp;Q</t>
  </si>
  <si>
    <t>Subscription Charge For 2024-01-01</t>
  </si>
  <si>
    <t>Amazon</t>
  </si>
  <si>
    <t>AMZNMKTPLACE</t>
  </si>
  <si>
    <t>Halfords</t>
  </si>
  <si>
    <t xml:space="preserve">new bulbs </t>
  </si>
  <si>
    <t>Subscription Charge For 2024-02-01</t>
  </si>
  <si>
    <t>INV 0014</t>
  </si>
  <si>
    <t>Rightway</t>
  </si>
  <si>
    <t>RIGHTWAY LTD - 22WB</t>
  </si>
  <si>
    <t>INV 0015</t>
  </si>
  <si>
    <t xml:space="preserve">diamond drill bits </t>
  </si>
  <si>
    <t>Costco Wholesale #119</t>
  </si>
  <si>
    <t xml:space="preserve">tool box and latex gloves </t>
  </si>
  <si>
    <t>INV 0016</t>
  </si>
  <si>
    <t>Subscription Charge For 2024-03-01</t>
  </si>
  <si>
    <t>tools</t>
  </si>
  <si>
    <t xml:space="preserve">van repairs coil spring and tyre </t>
  </si>
  <si>
    <t>Cash Machine</t>
  </si>
  <si>
    <t>KINSEY ROAD LITTLE  S</t>
  </si>
  <si>
    <t>ATM</t>
  </si>
  <si>
    <t>cash for van repairs coil spring and tyre</t>
  </si>
  <si>
    <t>NATWEST BANK</t>
  </si>
  <si>
    <t xml:space="preserve">2nd coil spring repair </t>
  </si>
  <si>
    <t>INV 0018</t>
  </si>
  <si>
    <t>Shell</t>
  </si>
  <si>
    <t>SHELL ELLESMERE PO</t>
  </si>
  <si>
    <t>INV 0019</t>
  </si>
  <si>
    <t>INV 0020</t>
  </si>
  <si>
    <t>INV 0021</t>
  </si>
  <si>
    <t>Subscription Charge For 2024-04-01</t>
  </si>
  <si>
    <t>INV</t>
  </si>
  <si>
    <t>Screwfix</t>
  </si>
  <si>
    <t>Costco Online Uk Limit</t>
  </si>
  <si>
    <t>Costco Online UK Limit</t>
  </si>
  <si>
    <t>HMRC Self Assessment Shipley</t>
  </si>
  <si>
    <t>Total</t>
  </si>
  <si>
    <t>Check</t>
  </si>
  <si>
    <t>Insurance</t>
  </si>
  <si>
    <t>Travel</t>
  </si>
  <si>
    <t>Fuel</t>
  </si>
  <si>
    <t>Wages</t>
  </si>
  <si>
    <t>Tools</t>
  </si>
  <si>
    <t>PPE</t>
  </si>
  <si>
    <t>Prof fees</t>
  </si>
  <si>
    <t>Bank Charges</t>
  </si>
  <si>
    <t>Use of home</t>
  </si>
  <si>
    <t>Insurance VAN</t>
  </si>
  <si>
    <t>personal</t>
  </si>
  <si>
    <t>van</t>
  </si>
  <si>
    <t>CASH DEPOSIT</t>
  </si>
  <si>
    <t>TILER</t>
  </si>
  <si>
    <t>KINGSWAY TUNNEL</t>
  </si>
  <si>
    <t>Ctd Group</t>
  </si>
  <si>
    <t>CTD GROUP</t>
  </si>
  <si>
    <t>CASH DEPOSIT CHARGE</t>
  </si>
  <si>
    <t>van service cash paid</t>
  </si>
  <si>
    <t xml:space="preserve">van mot and fan belt </t>
  </si>
  <si>
    <t xml:space="preserve">costco memebership </t>
  </si>
  <si>
    <t>van tax</t>
  </si>
  <si>
    <t>Penny Petroleum St Hel</t>
  </si>
  <si>
    <t>PENNY PETROLEUM ST HEL</t>
  </si>
  <si>
    <t>Overpool Service Station</t>
  </si>
  <si>
    <t>OVERPOOL SERVICE STATI</t>
  </si>
  <si>
    <t xml:space="preserve">grout floats and buckets </t>
  </si>
  <si>
    <t xml:space="preserve">tax bill 2nd payment </t>
  </si>
  <si>
    <t xml:space="preserve">tansfer of excess tax savings </t>
  </si>
  <si>
    <t>WWW.SCREWFIX.COM</t>
  </si>
  <si>
    <t>subscriptions</t>
  </si>
  <si>
    <t>Gross</t>
  </si>
  <si>
    <t>Tax</t>
  </si>
  <si>
    <t>Net</t>
  </si>
  <si>
    <t>100% business</t>
  </si>
  <si>
    <t>Materials</t>
  </si>
  <si>
    <t>check tax</t>
  </si>
  <si>
    <t>Total gross</t>
  </si>
  <si>
    <t>Tax paid</t>
  </si>
  <si>
    <t>Adjustments</t>
  </si>
  <si>
    <t>Income</t>
  </si>
  <si>
    <t>CIS</t>
  </si>
  <si>
    <t>income</t>
  </si>
  <si>
    <t>Expenses</t>
  </si>
  <si>
    <t>Total Expenses</t>
  </si>
  <si>
    <t>Profit</t>
  </si>
  <si>
    <t>Bank reconciliation</t>
  </si>
  <si>
    <t>Balance b/f</t>
  </si>
  <si>
    <t>money in</t>
  </si>
  <si>
    <t>money out</t>
  </si>
  <si>
    <t>Balance c/f</t>
  </si>
  <si>
    <t>Bank statement</t>
  </si>
  <si>
    <t>tiler</t>
  </si>
  <si>
    <t>Bank Statement</t>
  </si>
  <si>
    <t>YES</t>
  </si>
  <si>
    <r>
      <t>Do you pay for antivirus, Microsoft Office or other computer expenses and how much? As you use the computer for raising invoices, bookkeeping we can claim a % for business use. Can you write the % of how much you use your computer for business?</t>
    </r>
    <r>
      <rPr>
        <sz val="11"/>
        <color rgb="FFFF0000"/>
        <rFont val="Calibri"/>
        <family val="2"/>
        <scheme val="minor"/>
      </rPr>
      <t xml:space="preserve"> </t>
    </r>
  </si>
  <si>
    <t>Computer expenses</t>
  </si>
  <si>
    <t xml:space="preserve">NO antivirus or other expenses . 10% a week for business use </t>
  </si>
  <si>
    <t>Printer</t>
  </si>
  <si>
    <t xml:space="preserve">Also we can claim printer ink and paper (for printing invoices).  How much money did you spend on buying ink and paper and what % for business use? </t>
  </si>
  <si>
    <t>All sent via email no printer required.</t>
  </si>
  <si>
    <t>NO</t>
  </si>
  <si>
    <t>Your income was £0 in April 2023, September 2023 and January 2024.  </t>
  </si>
  <si>
    <r>
      <t>April Job ran over continuation of price work, so no income shown. Sept Suffered with mental health breakdown absent from work. January 2024 payment was paid at end of month (1</t>
    </r>
    <r>
      <rPr>
        <vertAlign val="superscript"/>
        <sz val="11"/>
        <color rgb="FFFF0000"/>
        <rFont val="Calibri"/>
        <family val="2"/>
        <scheme val="minor"/>
      </rPr>
      <t>st</t>
    </r>
    <r>
      <rPr>
        <sz val="11"/>
        <color rgb="FFFF0000"/>
        <rFont val="Calibri"/>
        <family val="2"/>
        <scheme val="minor"/>
      </rPr>
      <t xml:space="preserve"> feb by 2</t>
    </r>
    <r>
      <rPr>
        <vertAlign val="superscript"/>
        <sz val="11"/>
        <color rgb="FFFF0000"/>
        <rFont val="Calibri"/>
        <family val="2"/>
        <scheme val="minor"/>
      </rPr>
      <t>nd</t>
    </r>
    <r>
      <rPr>
        <sz val="11"/>
        <color rgb="FFFF0000"/>
        <rFont val="Calibri"/>
        <family val="2"/>
        <scheme val="minor"/>
      </rPr>
      <t xml:space="preserve"> contractor as prev discussed) </t>
    </r>
  </si>
  <si>
    <t xml:space="preserve">You had low income in May, June, July and August 2023 </t>
  </si>
  <si>
    <t>I work in an industry that build indoor and outdoor swimming pools , 2023 was on of the wettest summers on record and work was called off-August was also a period of leave for family holiday.</t>
  </si>
  <si>
    <t xml:space="preserve">Did you make any claims for benefits to cover the short fall in household income? </t>
  </si>
  <si>
    <t>Benefits</t>
  </si>
  <si>
    <t xml:space="preserve">There are payments for fuel in the months where you didn’t have any income.   Were the purchases business related?  Was the van used for private use when you weren’t working? </t>
  </si>
  <si>
    <t>FUEL</t>
  </si>
  <si>
    <t>At that time yes as I wasn’t insured on my partners car.</t>
  </si>
  <si>
    <t>Travel expenses</t>
  </si>
  <si>
    <r>
      <t xml:space="preserve">Travel expenses in April 2023, May 2023, </t>
    </r>
    <r>
      <rPr>
        <sz val="11"/>
        <color rgb="FFFF0000"/>
        <rFont val="Calibri"/>
        <family val="2"/>
        <scheme val="minor"/>
      </rPr>
      <t xml:space="preserve"> the expenses were work expenses to finish jobs on price work already paid , job ran over/delays etc </t>
    </r>
    <r>
      <rPr>
        <sz val="11"/>
        <color theme="1"/>
        <rFont val="Calibri"/>
        <family val="2"/>
        <scheme val="minor"/>
      </rPr>
      <t xml:space="preserve">January 2024 </t>
    </r>
    <r>
      <rPr>
        <sz val="11"/>
        <color rgb="FFFF0000"/>
        <rFont val="Calibri"/>
        <family val="2"/>
        <scheme val="minor"/>
      </rPr>
      <t>for work paid 1 st feb 2-24</t>
    </r>
    <r>
      <rPr>
        <sz val="11"/>
        <color theme="1"/>
        <rFont val="Calibri"/>
        <family val="2"/>
        <scheme val="minor"/>
      </rPr>
      <t>(no/low income month). Were those trips connected to the business?</t>
    </r>
  </si>
  <si>
    <t>Subscription</t>
  </si>
  <si>
    <t>How much of your spend on Costco is personal and how much is business?  HMRC’s position is that it can be used for both, so it is default not allowed.  So need to show how much business use there is to justify some proportion of the subscription cost</t>
  </si>
  <si>
    <t>All business can’t provide receipts- this is where I always went for petrol , it’s a trade membership ( Costco online 1/6/2023) My bank automates the transactions for fuel as “travel” see image</t>
  </si>
  <si>
    <t>ask</t>
  </si>
  <si>
    <r>
      <t>Please can you provide invoices for van repairs?</t>
    </r>
    <r>
      <rPr>
        <sz val="11"/>
        <color rgb="FFFF0000"/>
        <rFont val="Calibri"/>
        <family val="2"/>
        <scheme val="minor"/>
      </rPr>
      <t xml:space="preserve"> </t>
    </r>
  </si>
  <si>
    <t xml:space="preserve">Not available as a friend </t>
  </si>
  <si>
    <t xml:space="preserve">Any marketing spend?  Checkatrade? Yellow Pages? Business cards? Flyers? Sign for side of van? Etc </t>
  </si>
  <si>
    <t>Marketing, advertising</t>
  </si>
  <si>
    <t>None</t>
  </si>
  <si>
    <t>Training</t>
  </si>
  <si>
    <t>No</t>
  </si>
  <si>
    <t xml:space="preserve">Any professional subscription fees? </t>
  </si>
  <si>
    <r>
      <t>Payment to accountant who did the 22-23 tax return?</t>
    </r>
    <r>
      <rPr>
        <sz val="11"/>
        <color rgb="FFFF0000"/>
        <rFont val="Calibri"/>
        <family val="2"/>
        <scheme val="minor"/>
      </rPr>
      <t xml:space="preserve">  </t>
    </r>
  </si>
  <si>
    <t>None as she made errors</t>
  </si>
  <si>
    <r>
      <t>Any parking fees whilst on jobs?</t>
    </r>
    <r>
      <rPr>
        <sz val="11"/>
        <color rgb="FFFF0000"/>
        <rFont val="Calibri"/>
        <family val="2"/>
        <scheme val="minor"/>
      </rPr>
      <t xml:space="preserve"> </t>
    </r>
  </si>
  <si>
    <t>Parking</t>
  </si>
  <si>
    <t xml:space="preserve">Phone costs? </t>
  </si>
  <si>
    <t xml:space="preserve">I use a personal phone for work and as previously mentioned business use is minimal </t>
  </si>
  <si>
    <t xml:space="preserve">partner </t>
  </si>
  <si>
    <t>shed</t>
  </si>
  <si>
    <t>claim?</t>
  </si>
  <si>
    <t>Accountant</t>
  </si>
  <si>
    <t> I understand this completely i am unable to obtain recipts for works done to the van and will have to write them off </t>
  </si>
  <si>
    <r>
      <t>My partner earns 42000 per year</t>
    </r>
    <r>
      <rPr>
        <sz val="11"/>
        <color rgb="FFFF0000"/>
        <rFont val="Times New Roman"/>
        <family val="1"/>
      </rPr>
      <t> </t>
    </r>
  </si>
  <si>
    <t>The van is insured for 15000 miles per year and less than a 500 of that is private use i am basically using the van for driving ton golf club less than 5 miles away once a week if i dont have use of the family car </t>
  </si>
  <si>
    <r>
      <t xml:space="preserve">Is there anyone in the family that helps you with the </t>
    </r>
    <r>
      <rPr>
        <b/>
        <sz val="11"/>
        <color theme="1"/>
        <rFont val="Calibri"/>
        <family val="2"/>
        <scheme val="minor"/>
      </rPr>
      <t>business admin</t>
    </r>
    <r>
      <rPr>
        <sz val="11"/>
        <color theme="1"/>
        <rFont val="Calibri"/>
        <family val="2"/>
        <scheme val="minor"/>
      </rPr>
      <t>?</t>
    </r>
  </si>
  <si>
    <r>
      <t xml:space="preserve">Do you use </t>
    </r>
    <r>
      <rPr>
        <b/>
        <sz val="11"/>
        <color theme="1"/>
        <rFont val="Calibri"/>
        <family val="2"/>
        <scheme val="minor"/>
      </rPr>
      <t>any areas of home to store equipment</t>
    </r>
    <r>
      <rPr>
        <sz val="11"/>
        <color theme="1"/>
        <rFont val="Calibri"/>
        <family val="2"/>
        <scheme val="minor"/>
      </rPr>
      <t xml:space="preserve"> etc</t>
    </r>
    <r>
      <rPr>
        <sz val="11"/>
        <color rgb="FFFF0000"/>
        <rFont val="Calibri"/>
        <family val="2"/>
        <scheme val="minor"/>
      </rPr>
      <t xml:space="preserve"> </t>
    </r>
  </si>
  <si>
    <t>2023-24</t>
  </si>
  <si>
    <t>Less private motor expenses</t>
  </si>
  <si>
    <t>car repairs + van Insurance</t>
  </si>
  <si>
    <t>Looking back on mot data as you advised i have worked out that since i purchased the van in june/july 2022 i have driven an average of 1,200 a month if that years milage is divided by 12 this is mainly due to most of my work at that time was in Formby north liverpool...an average distance of 30-35 mile each way and some work in preston averaging 60 miles each way</t>
  </si>
  <si>
    <t>The personal milage would not have been massive at all</t>
  </si>
  <si>
    <t>The personal milage would have been no more than 2000 miles for that year 23/24 </t>
  </si>
  <si>
    <t>14400miles per year, 2000miles personal (13.888% - personal)</t>
  </si>
  <si>
    <t>Ref</t>
  </si>
  <si>
    <t>Tax Calc</t>
  </si>
  <si>
    <t>Turnover</t>
  </si>
  <si>
    <t>Cost of goods for re-sale or goods used</t>
  </si>
  <si>
    <t>Car, van and travel expenses</t>
  </si>
  <si>
    <t>Wages, salaries and other staff costs</t>
  </si>
  <si>
    <t>Rent, power, insurance and other property costs</t>
  </si>
  <si>
    <t>Repairs and maintenance of property and equipment</t>
  </si>
  <si>
    <t>Accountancy, legal and other professional fees</t>
  </si>
  <si>
    <t>Interest and bank and credit card etc. financial charges</t>
  </si>
  <si>
    <t>Telephone, fax, stationery and other office costs</t>
  </si>
  <si>
    <t>Other allowable business expenses</t>
  </si>
  <si>
    <t>Total allowable expenses</t>
  </si>
  <si>
    <t>Tax deductions on payment and tax deducted by contractors (CIS deductions)</t>
  </si>
  <si>
    <t>Tax in TaxCalc</t>
  </si>
  <si>
    <t>Difference</t>
  </si>
  <si>
    <t>Tax to pay/repaid</t>
  </si>
  <si>
    <t>Personal use</t>
  </si>
  <si>
    <t>PL - claimed for MOT and servicing costs as we know that they have to be done and value looks reasonable</t>
  </si>
  <si>
    <t>OTHER - use of home</t>
  </si>
  <si>
    <t>Tax - Income</t>
  </si>
  <si>
    <t>Tax - National Insurance class 4</t>
  </si>
  <si>
    <t>Tax - National Insurance class 2</t>
  </si>
  <si>
    <t>John Brown</t>
  </si>
  <si>
    <t>B &amp; Q</t>
  </si>
  <si>
    <t>Charge for cash deposit at Post Office</t>
  </si>
  <si>
    <t>HALFORDS</t>
  </si>
  <si>
    <t>EP SERV</t>
  </si>
  <si>
    <t>EP Svce St</t>
  </si>
  <si>
    <t>Private account</t>
  </si>
  <si>
    <t>Private customer</t>
  </si>
  <si>
    <t>LTD</t>
  </si>
  <si>
    <t>Cash Deposit</t>
  </si>
  <si>
    <t>PINERIDGE</t>
  </si>
  <si>
    <t>SHAROE</t>
  </si>
  <si>
    <t>INV 002</t>
  </si>
  <si>
    <t>INV 003</t>
  </si>
  <si>
    <t>INV 004</t>
  </si>
  <si>
    <t>PR</t>
  </si>
  <si>
    <t>INV 011223</t>
  </si>
  <si>
    <t>INV 081223</t>
  </si>
  <si>
    <t>Cert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</si>
</sst>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249977111117893"/>
      <name val="Calibri"/>
      <family val="2"/>
      <scheme val="minor"/>
    </font>
    <font>
      <b/>
      <sz val="16"/>
      <color theme="1"/>
      <name val="Calibri"/>
      <family val="2"/>
      <scheme val="minor"/>
    </font>
    <font>
      <b/>
      <sz val="12"/>
      <color theme="1"/>
      <name val="Calibri"/>
      <family val="2"/>
      <scheme val="minor"/>
    </font>
    <font>
      <vertAlign val="superscript"/>
      <sz val="11"/>
      <color rgb="FFFF0000"/>
      <name val="Calibri"/>
      <family val="2"/>
      <scheme val="minor"/>
    </font>
    <font>
      <sz val="11"/>
      <color rgb="FFFF0000"/>
      <name val="Times New Roman"/>
      <family val="1"/>
    </font>
    <font>
      <b/>
      <i/>
      <sz val="11"/>
      <color rgb="FF00B050"/>
      <name val="Calibri"/>
      <family val="2"/>
      <scheme val="minor"/>
    </font>
    <font>
      <b/>
      <sz val="12"/>
      <color rgb="FF172431"/>
      <name val="Arial"/>
      <family val="2"/>
    </font>
    <font>
      <b/>
      <i/>
      <sz val="11"/>
      <color theme="1"/>
      <name val="Calibri"/>
      <family val="2"/>
      <scheme val="minor"/>
    </font>
    <font>
      <b/>
      <sz val="1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14" fontId="0" fillId="0" borderId="0" xfId="0" applyNumberFormat="1"/>
    <xf numFmtId="0" fontId="0" fillId="33" borderId="0" xfId="0" applyFill="1"/>
    <xf numFmtId="0" fontId="0" fillId="34" borderId="0" xfId="0" applyFill="1"/>
    <xf numFmtId="2" fontId="0" fillId="0" borderId="0" xfId="0" applyNumberFormat="1"/>
    <xf numFmtId="164" fontId="0" fillId="34" borderId="0" xfId="0" applyNumberFormat="1" applyFill="1" applyAlignment="1">
      <alignment horizontal="left"/>
    </xf>
    <xf numFmtId="164" fontId="0" fillId="34" borderId="0" xfId="0" applyNumberFormat="1" applyFill="1" applyAlignment="1">
      <alignment horizontal="left" wrapText="1"/>
    </xf>
    <xf numFmtId="0" fontId="0" fillId="35" borderId="0" xfId="0" applyFill="1"/>
    <xf numFmtId="164" fontId="0" fillId="36" borderId="0" xfId="0" applyNumberFormat="1" applyFill="1" applyAlignment="1">
      <alignment horizontal="left"/>
    </xf>
    <xf numFmtId="17" fontId="0" fillId="0" borderId="0" xfId="0" applyNumberFormat="1"/>
    <xf numFmtId="14" fontId="0" fillId="37" borderId="0" xfId="0" applyNumberFormat="1" applyFill="1"/>
    <xf numFmtId="0" fontId="0" fillId="37" borderId="0" xfId="0" applyFill="1"/>
    <xf numFmtId="14" fontId="0" fillId="33" borderId="0" xfId="0" applyNumberFormat="1" applyFill="1"/>
    <xf numFmtId="14" fontId="0" fillId="34" borderId="0" xfId="0" applyNumberFormat="1" applyFill="1"/>
    <xf numFmtId="165" fontId="0" fillId="0" borderId="0" xfId="0" applyNumberFormat="1"/>
    <xf numFmtId="0" fontId="16" fillId="0" borderId="0" xfId="0" applyFont="1"/>
    <xf numFmtId="165" fontId="16" fillId="0" borderId="0" xfId="0" applyNumberFormat="1" applyFont="1"/>
    <xf numFmtId="165" fontId="0" fillId="34" borderId="0" xfId="0" applyNumberFormat="1" applyFill="1"/>
    <xf numFmtId="165" fontId="16" fillId="34" borderId="0" xfId="0" applyNumberFormat="1" applyFont="1" applyFill="1"/>
    <xf numFmtId="165" fontId="0" fillId="37" borderId="0" xfId="0" applyNumberFormat="1" applyFill="1"/>
    <xf numFmtId="165" fontId="16" fillId="37" borderId="0" xfId="0" applyNumberFormat="1" applyFont="1" applyFill="1"/>
    <xf numFmtId="164" fontId="0" fillId="37" borderId="0" xfId="0" applyNumberFormat="1" applyFill="1" applyAlignment="1">
      <alignment horizontal="left"/>
    </xf>
    <xf numFmtId="0" fontId="16" fillId="38" borderId="0" xfId="0" applyFont="1" applyFill="1"/>
    <xf numFmtId="165" fontId="0" fillId="33" borderId="0" xfId="0" applyNumberFormat="1" applyFill="1"/>
    <xf numFmtId="0" fontId="20" fillId="0" borderId="0" xfId="0" applyFont="1"/>
    <xf numFmtId="0" fontId="21" fillId="0" borderId="0" xfId="0" applyFont="1"/>
    <xf numFmtId="0" fontId="22" fillId="0" borderId="0" xfId="0" applyFont="1"/>
    <xf numFmtId="165" fontId="14" fillId="37" borderId="0" xfId="0" applyNumberFormat="1" applyFont="1" applyFill="1"/>
    <xf numFmtId="0" fontId="0" fillId="0" borderId="10" xfId="0" applyBorder="1"/>
    <xf numFmtId="0" fontId="0" fillId="34" borderId="10" xfId="0" applyFill="1" applyBorder="1"/>
    <xf numFmtId="0" fontId="0" fillId="37" borderId="10" xfId="0" applyFill="1" applyBorder="1"/>
    <xf numFmtId="0" fontId="0" fillId="33" borderId="10" xfId="0" applyFill="1" applyBorder="1"/>
    <xf numFmtId="1" fontId="0" fillId="0" borderId="0" xfId="0" applyNumberFormat="1"/>
    <xf numFmtId="0" fontId="14" fillId="0" borderId="0" xfId="0" applyFont="1"/>
    <xf numFmtId="0" fontId="14" fillId="0" borderId="0" xfId="0" applyFont="1" applyAlignment="1">
      <alignment vertical="center"/>
    </xf>
    <xf numFmtId="0" fontId="25" fillId="0" borderId="0" xfId="0" applyFont="1" applyAlignment="1">
      <alignment vertical="center"/>
    </xf>
    <xf numFmtId="164" fontId="0" fillId="0" borderId="0" xfId="0" applyNumberFormat="1"/>
    <xf numFmtId="0" fontId="28" fillId="0" borderId="0" xfId="0" applyFont="1"/>
    <xf numFmtId="0" fontId="16" fillId="34" borderId="0" xfId="0" applyFont="1" applyFill="1"/>
    <xf numFmtId="164" fontId="16" fillId="34" borderId="0" xfId="0" applyNumberFormat="1" applyFont="1" applyFill="1"/>
    <xf numFmtId="0" fontId="26" fillId="34" borderId="0" xfId="0" applyFont="1" applyFill="1"/>
    <xf numFmtId="164" fontId="0" fillId="34" borderId="0" xfId="0" applyNumberFormat="1" applyFill="1"/>
    <xf numFmtId="164" fontId="0" fillId="37" borderId="0" xfId="0" applyNumberFormat="1" applyFill="1"/>
    <xf numFmtId="0" fontId="27" fillId="37" borderId="0" xfId="0" applyFont="1" applyFill="1"/>
    <xf numFmtId="164" fontId="27" fillId="37" borderId="0" xfId="0" applyNumberFormat="1" applyFont="1" applyFill="1"/>
    <xf numFmtId="165" fontId="0" fillId="38" borderId="0" xfId="0" applyNumberFormat="1" applyFill="1"/>
    <xf numFmtId="165" fontId="14" fillId="33" borderId="0" xfId="0" applyNumberFormat="1" applyFont="1" applyFill="1"/>
    <xf numFmtId="165" fontId="16" fillId="33" borderId="0" xfId="0" applyNumberFormat="1" applyFont="1" applyFill="1"/>
    <xf numFmtId="0" fontId="0" fillId="39" borderId="0" xfId="0" applyFill="1"/>
    <xf numFmtId="165" fontId="0" fillId="39" borderId="0" xfId="0" applyNumberFormat="1" applyFill="1"/>
    <xf numFmtId="165" fontId="16" fillId="39" borderId="0" xfId="0" applyNumberFormat="1" applyFont="1" applyFill="1"/>
    <xf numFmtId="9"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95250</xdr:colOff>
      <xdr:row>8</xdr:row>
      <xdr:rowOff>171450</xdr:rowOff>
    </xdr:from>
    <xdr:to>
      <xdr:col>21</xdr:col>
      <xdr:colOff>600075</xdr:colOff>
      <xdr:row>33</xdr:row>
      <xdr:rowOff>95250</xdr:rowOff>
    </xdr:to>
    <xdr:cxnSp macro="">
      <xdr:nvCxnSpPr>
        <xdr:cNvPr id="3" name="Straight Arrow Connector 2">
          <a:extLst>
            <a:ext uri="{FF2B5EF4-FFF2-40B4-BE49-F238E27FC236}">
              <a16:creationId xmlns:a16="http://schemas.microsoft.com/office/drawing/2014/main" id="{4D88D707-07F6-3EC4-0B0C-7F754D77A323}"/>
            </a:ext>
          </a:extLst>
        </xdr:cNvPr>
        <xdr:cNvCxnSpPr/>
      </xdr:nvCxnSpPr>
      <xdr:spPr>
        <a:xfrm>
          <a:off x="11544300" y="1771650"/>
          <a:ext cx="2333625" cy="4714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11</xdr:row>
      <xdr:rowOff>152400</xdr:rowOff>
    </xdr:from>
    <xdr:to>
      <xdr:col>21</xdr:col>
      <xdr:colOff>676275</xdr:colOff>
      <xdr:row>51</xdr:row>
      <xdr:rowOff>104775</xdr:rowOff>
    </xdr:to>
    <xdr:cxnSp macro="">
      <xdr:nvCxnSpPr>
        <xdr:cNvPr id="5" name="Straight Arrow Connector 4">
          <a:extLst>
            <a:ext uri="{FF2B5EF4-FFF2-40B4-BE49-F238E27FC236}">
              <a16:creationId xmlns:a16="http://schemas.microsoft.com/office/drawing/2014/main" id="{6FD09D7F-A329-C9F9-15EE-7912546CA15C}"/>
            </a:ext>
          </a:extLst>
        </xdr:cNvPr>
        <xdr:cNvCxnSpPr/>
      </xdr:nvCxnSpPr>
      <xdr:spPr>
        <a:xfrm>
          <a:off x="11610975" y="2324100"/>
          <a:ext cx="2343150" cy="721995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114300</xdr:colOff>
      <xdr:row>7</xdr:row>
      <xdr:rowOff>114300</xdr:rowOff>
    </xdr:from>
    <xdr:to>
      <xdr:col>21</xdr:col>
      <xdr:colOff>695325</xdr:colOff>
      <xdr:row>42</xdr:row>
      <xdr:rowOff>95250</xdr:rowOff>
    </xdr:to>
    <xdr:cxnSp macro="">
      <xdr:nvCxnSpPr>
        <xdr:cNvPr id="6" name="Straight Arrow Connector 5">
          <a:extLst>
            <a:ext uri="{FF2B5EF4-FFF2-40B4-BE49-F238E27FC236}">
              <a16:creationId xmlns:a16="http://schemas.microsoft.com/office/drawing/2014/main" id="{27D4B457-0745-1855-3B5B-535575833338}"/>
            </a:ext>
          </a:extLst>
        </xdr:cNvPr>
        <xdr:cNvCxnSpPr/>
      </xdr:nvCxnSpPr>
      <xdr:spPr>
        <a:xfrm>
          <a:off x="11563350" y="1524000"/>
          <a:ext cx="2409825" cy="66770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152400</xdr:colOff>
      <xdr:row>15</xdr:row>
      <xdr:rowOff>123825</xdr:rowOff>
    </xdr:from>
    <xdr:to>
      <xdr:col>21</xdr:col>
      <xdr:colOff>676275</xdr:colOff>
      <xdr:row>51</xdr:row>
      <xdr:rowOff>133350</xdr:rowOff>
    </xdr:to>
    <xdr:cxnSp macro="">
      <xdr:nvCxnSpPr>
        <xdr:cNvPr id="13" name="Straight Arrow Connector 12">
          <a:extLst>
            <a:ext uri="{FF2B5EF4-FFF2-40B4-BE49-F238E27FC236}">
              <a16:creationId xmlns:a16="http://schemas.microsoft.com/office/drawing/2014/main" id="{18255F6C-83C9-9167-7A38-15D807D91AB5}"/>
            </a:ext>
          </a:extLst>
        </xdr:cNvPr>
        <xdr:cNvCxnSpPr/>
      </xdr:nvCxnSpPr>
      <xdr:spPr>
        <a:xfrm>
          <a:off x="11601450" y="3057525"/>
          <a:ext cx="2352675" cy="651510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DBEC-63CA-4C83-8F50-7A8051081FEC}">
  <dimension ref="A1:Z85"/>
  <sheetViews>
    <sheetView tabSelected="1" workbookViewId="0">
      <selection activeCell="F13" sqref="F13"/>
    </sheetView>
  </sheetViews>
  <sheetFormatPr defaultRowHeight="15" x14ac:dyDescent="0.25"/>
  <cols>
    <col min="1" max="1" width="4.42578125" customWidth="1"/>
    <col min="2" max="2" width="25.85546875" customWidth="1"/>
    <col min="6" max="6" width="10.140625" bestFit="1" customWidth="1"/>
    <col min="22" max="22" width="11.28515625" customWidth="1"/>
    <col min="23" max="23" width="16.140625" customWidth="1"/>
    <col min="24" max="24" width="12" customWidth="1"/>
  </cols>
  <sheetData>
    <row r="1" spans="1:24" ht="21" x14ac:dyDescent="0.35">
      <c r="B1" s="25" t="s">
        <v>223</v>
      </c>
      <c r="D1" s="26" t="s">
        <v>145</v>
      </c>
      <c r="E1" s="26" t="s">
        <v>193</v>
      </c>
    </row>
    <row r="2" spans="1:24" x14ac:dyDescent="0.25">
      <c r="W2" s="15" t="s">
        <v>134</v>
      </c>
    </row>
    <row r="3" spans="1:24" x14ac:dyDescent="0.25">
      <c r="C3" s="24">
        <v>4</v>
      </c>
      <c r="D3" s="24">
        <v>5</v>
      </c>
      <c r="E3" s="24">
        <v>6</v>
      </c>
      <c r="F3" s="24">
        <v>7</v>
      </c>
      <c r="G3" s="24">
        <v>8</v>
      </c>
      <c r="H3" s="24">
        <v>9</v>
      </c>
      <c r="I3" s="24">
        <v>10</v>
      </c>
      <c r="J3" s="24">
        <v>11</v>
      </c>
      <c r="K3" s="24">
        <v>12</v>
      </c>
      <c r="L3" s="24">
        <v>1</v>
      </c>
      <c r="M3" s="24">
        <v>2</v>
      </c>
      <c r="N3" s="24">
        <v>3</v>
      </c>
      <c r="O3" s="24">
        <v>13</v>
      </c>
      <c r="P3" s="24"/>
      <c r="Q3" s="24"/>
      <c r="R3" s="24"/>
      <c r="W3" s="2" t="s">
        <v>135</v>
      </c>
      <c r="X3" s="23">
        <f>P6</f>
        <v>27481</v>
      </c>
    </row>
    <row r="4" spans="1:24" x14ac:dyDescent="0.25">
      <c r="C4" s="9">
        <v>45017</v>
      </c>
      <c r="D4" s="9">
        <v>45047</v>
      </c>
      <c r="E4" s="9">
        <v>45078</v>
      </c>
      <c r="F4" s="9">
        <v>45108</v>
      </c>
      <c r="G4" s="9">
        <v>45139</v>
      </c>
      <c r="H4" s="9">
        <v>45170</v>
      </c>
      <c r="I4" s="9">
        <v>45200</v>
      </c>
      <c r="J4" s="9">
        <v>45231</v>
      </c>
      <c r="K4" s="9">
        <v>45261</v>
      </c>
      <c r="L4" s="9">
        <v>45292</v>
      </c>
      <c r="M4" s="9">
        <v>45323</v>
      </c>
      <c r="N4" s="9">
        <v>45352</v>
      </c>
      <c r="O4" s="9">
        <v>45383</v>
      </c>
      <c r="P4" s="15" t="s">
        <v>91</v>
      </c>
      <c r="Q4" s="22" t="s">
        <v>132</v>
      </c>
      <c r="R4" s="15" t="s">
        <v>91</v>
      </c>
      <c r="S4" t="s">
        <v>200</v>
      </c>
      <c r="T4" t="s">
        <v>92</v>
      </c>
      <c r="W4" s="2"/>
      <c r="X4" s="23"/>
    </row>
    <row r="5" spans="1:24" x14ac:dyDescent="0.25">
      <c r="C5" s="9"/>
      <c r="D5" s="9"/>
      <c r="E5" s="9"/>
      <c r="F5" s="9"/>
      <c r="G5" s="9"/>
      <c r="H5" s="9"/>
      <c r="I5" s="9"/>
      <c r="J5" s="9"/>
      <c r="K5" s="9"/>
      <c r="L5" s="9"/>
      <c r="M5" s="9"/>
      <c r="N5" s="9"/>
      <c r="O5" s="9"/>
      <c r="P5" s="15"/>
      <c r="Q5" s="15"/>
      <c r="R5" s="15"/>
      <c r="W5" s="2"/>
      <c r="X5" s="23"/>
    </row>
    <row r="6" spans="1:24" x14ac:dyDescent="0.25">
      <c r="A6">
        <v>0</v>
      </c>
      <c r="B6" s="2" t="s">
        <v>133</v>
      </c>
      <c r="C6" s="46">
        <f>SUMIF('Income 23-24'!$A$5:$A$30,summary!C$3,'Income 23-24'!$I$5:$I$30)</f>
        <v>0</v>
      </c>
      <c r="D6" s="46">
        <f>SUMIF('Income 23-24'!$A$5:$A$30,summary!D$3,'Income 23-24'!$I$5:$I$30)</f>
        <v>600</v>
      </c>
      <c r="E6" s="23">
        <f>SUMIF('Income 23-24'!$A$5:$A$30,summary!E$3,'Income 23-24'!$I$5:$I$30)</f>
        <v>1900</v>
      </c>
      <c r="F6" s="46">
        <f>SUMIF('Income 23-24'!$A$5:$A$30,summary!F$3,'Income 23-24'!$I$5:$I$30)</f>
        <v>1275</v>
      </c>
      <c r="G6" s="46">
        <f>SUMIF('Income 23-24'!$A$5:$A$30,summary!G$3,'Income 23-24'!$I$5:$I$30)</f>
        <v>760</v>
      </c>
      <c r="H6" s="46">
        <f>SUMIF('Income 23-24'!$A$5:$A$30,summary!H$3,'Income 23-24'!$I$5:$I$30)</f>
        <v>0</v>
      </c>
      <c r="I6" s="23">
        <f>SUMIF('Income 23-24'!$A$5:$A$30,summary!I$3,'Income 23-24'!$I$5:$I$30)</f>
        <v>4000</v>
      </c>
      <c r="J6" s="23">
        <f>SUMIF('Income 23-24'!$A$5:$A$30,summary!J$3,'Income 23-24'!$I$5:$I$30)</f>
        <v>3921</v>
      </c>
      <c r="K6" s="23">
        <f>SUMIF('Income 23-24'!$A$5:$A$30,summary!K$3,'Income 23-24'!$I$5:$I$30)</f>
        <v>3000</v>
      </c>
      <c r="L6" s="46">
        <f>SUMIF('Income 23-24'!$A$5:$A$30,summary!L$3,'Income 23-24'!$I$5:$I$30)</f>
        <v>0</v>
      </c>
      <c r="M6" s="23">
        <f>SUMIF('Income 23-24'!$A$5:$A$30,summary!M$3,'Income 23-24'!$I$5:$I$30)</f>
        <v>6745</v>
      </c>
      <c r="N6" s="23">
        <f>SUMIF('Income 23-24'!$A$5:$A$30,summary!N$3,'Income 23-24'!$I$5:$I$30)</f>
        <v>5280</v>
      </c>
      <c r="O6" s="23">
        <f>SUMIF('Income 23-24'!$A$5:$A$30,summary!O$3,'Income 23-24'!$I$5:$I$30)</f>
        <v>0</v>
      </c>
      <c r="P6" s="47">
        <f>SUM(C6:O6)</f>
        <v>27481</v>
      </c>
      <c r="Q6" s="45"/>
      <c r="R6" s="18">
        <f>SUM(P6:Q6)</f>
        <v>27481</v>
      </c>
      <c r="T6" s="14">
        <f>P6-'Income 23-24'!I2</f>
        <v>0</v>
      </c>
      <c r="W6" s="2" t="s">
        <v>136</v>
      </c>
      <c r="X6" s="23">
        <f>R21</f>
        <v>4428.7842000000001</v>
      </c>
    </row>
    <row r="7" spans="1:24" x14ac:dyDescent="0.25">
      <c r="C7" s="14"/>
      <c r="D7" s="14"/>
      <c r="E7" s="14"/>
      <c r="F7" s="14"/>
      <c r="G7" s="14"/>
      <c r="H7" s="14"/>
      <c r="I7" s="14"/>
      <c r="J7" s="14"/>
      <c r="K7" s="14"/>
      <c r="L7" s="14"/>
      <c r="M7" s="14"/>
      <c r="N7" s="14"/>
      <c r="O7" s="14"/>
      <c r="P7" s="15"/>
      <c r="R7" s="15"/>
      <c r="W7" s="2"/>
      <c r="X7" s="23"/>
    </row>
    <row r="8" spans="1:24" x14ac:dyDescent="0.25">
      <c r="A8">
        <v>2</v>
      </c>
      <c r="B8" s="11" t="s">
        <v>20</v>
      </c>
      <c r="C8" s="19">
        <f>-SUMIFS('Expenses 23-24'!$G$4:$G$393,'Expenses 23-24'!$A$4:$A$393,summary!C$3,'Expenses 23-24'!$H$4:$H$393,summary!$B8)</f>
        <v>48</v>
      </c>
      <c r="D8" s="19">
        <f>-SUMIFS('Expenses 23-24'!$G$4:$G$393,'Expenses 23-24'!$A$4:$A$393,summary!D$3,'Expenses 23-24'!$H$4:$H$393,summary!$B8)</f>
        <v>40</v>
      </c>
      <c r="E8" s="19">
        <f>-SUMIFS('Expenses 23-24'!$G$4:$G$393,'Expenses 23-24'!$A$4:$A$393,summary!E$3,'Expenses 23-24'!$H$4:$H$393,summary!$B8)</f>
        <v>40</v>
      </c>
      <c r="F8" s="19">
        <f>-SUMIFS('Expenses 23-24'!$G$4:$G$393,'Expenses 23-24'!$A$4:$A$393,summary!F$3,'Expenses 23-24'!$H$4:$H$393,summary!$B8)</f>
        <v>28</v>
      </c>
      <c r="G8" s="19">
        <f>-SUMIFS('Expenses 23-24'!$G$4:$G$393,'Expenses 23-24'!$A$4:$A$393,summary!G$3,'Expenses 23-24'!$H$4:$H$393,summary!$B8)</f>
        <v>0</v>
      </c>
      <c r="H8" s="19">
        <f>-SUMIFS('Expenses 23-24'!$G$4:$G$393,'Expenses 23-24'!$A$4:$A$393,summary!H$3,'Expenses 23-24'!$H$4:$H$393,summary!$B8)</f>
        <v>0</v>
      </c>
      <c r="I8" s="19">
        <f>-SUMIFS('Expenses 23-24'!$G$4:$G$393,'Expenses 23-24'!$A$4:$A$393,summary!I$3,'Expenses 23-24'!$H$4:$H$393,summary!$B8)</f>
        <v>38</v>
      </c>
      <c r="J8" s="19">
        <f>-SUMIFS('Expenses 23-24'!$G$4:$G$393,'Expenses 23-24'!$A$4:$A$393,summary!J$3,'Expenses 23-24'!$H$4:$H$393,summary!$B8)</f>
        <v>44</v>
      </c>
      <c r="K8" s="19">
        <f>-SUMIFS('Expenses 23-24'!$G$4:$G$393,'Expenses 23-24'!$A$4:$A$393,summary!K$3,'Expenses 23-24'!$H$4:$H$393,summary!$B8)</f>
        <v>44</v>
      </c>
      <c r="L8" s="19">
        <f>-SUMIFS('Expenses 23-24'!$G$4:$G$393,'Expenses 23-24'!$A$4:$A$393,summary!L$3,'Expenses 23-24'!$H$4:$H$393,summary!$B8)</f>
        <v>60</v>
      </c>
      <c r="M8" s="19">
        <f>-SUMIFS('Expenses 23-24'!$G$4:$G$393,'Expenses 23-24'!$A$4:$A$393,summary!M$3,'Expenses 23-24'!$H$4:$H$393,summary!$B8)</f>
        <v>68</v>
      </c>
      <c r="N8" s="19">
        <f>-SUMIFS('Expenses 23-24'!$G$4:$G$393,'Expenses 23-24'!$A$4:$A$393,summary!N$3,'Expenses 23-24'!$H$4:$H$393,summary!$B8)</f>
        <v>72</v>
      </c>
      <c r="O8" s="19">
        <f>-SUMIFS('Expenses 23-24'!$G$4:$G$393,'Expenses 23-24'!$A$4:$A$393,summary!O$3,'Expenses 23-24'!$H$4:$H$393,summary!$B8)</f>
        <v>10.5</v>
      </c>
      <c r="P8" s="20">
        <f t="shared" ref="P8:P18" si="0">SUM(C8:O8)</f>
        <v>492.5</v>
      </c>
      <c r="Q8" s="45">
        <f>-P8*$V$41</f>
        <v>-68.95</v>
      </c>
      <c r="R8" s="18">
        <f>SUM(P8:Q8)</f>
        <v>423.55</v>
      </c>
      <c r="S8" t="s">
        <v>194</v>
      </c>
      <c r="W8" s="2" t="s">
        <v>138</v>
      </c>
      <c r="X8" s="23">
        <f>X3-X6</f>
        <v>23052.215799999998</v>
      </c>
    </row>
    <row r="9" spans="1:24" x14ac:dyDescent="0.25">
      <c r="A9">
        <v>2</v>
      </c>
      <c r="B9" s="11" t="s">
        <v>21</v>
      </c>
      <c r="C9" s="27">
        <f>-SUMIFS('Expenses 23-24'!$G$4:$G$393,'Expenses 23-24'!$A$4:$A$393,summary!C$3,'Expenses 23-24'!$H$4:$H$393,summary!$B9)</f>
        <v>120.02000000000001</v>
      </c>
      <c r="D9" s="27">
        <f>-SUMIFS('Expenses 23-24'!$G$4:$G$393,'Expenses 23-24'!$A$4:$A$393,summary!D$3,'Expenses 23-24'!$H$4:$H$393,summary!$B9)</f>
        <v>195.59999999999997</v>
      </c>
      <c r="E9" s="19">
        <f>-SUMIFS('Expenses 23-24'!$G$4:$G$393,'Expenses 23-24'!$A$4:$A$393,summary!E$3,'Expenses 23-24'!$H$4:$H$393,summary!$B9)</f>
        <v>170</v>
      </c>
      <c r="F9" s="27">
        <f>-SUMIFS('Expenses 23-24'!$G$4:$G$393,'Expenses 23-24'!$A$4:$A$393,summary!F$3,'Expenses 23-24'!$H$4:$H$393,summary!$B9)</f>
        <v>132.85999999999999</v>
      </c>
      <c r="G9" s="27">
        <f>-SUMIFS('Expenses 23-24'!$G$4:$G$393,'Expenses 23-24'!$A$4:$A$393,summary!G$3,'Expenses 23-24'!$H$4:$H$393,summary!$B9)</f>
        <v>0</v>
      </c>
      <c r="H9" s="27">
        <f>-SUMIFS('Expenses 23-24'!$G$4:$G$393,'Expenses 23-24'!$A$4:$A$393,summary!H$3,'Expenses 23-24'!$H$4:$H$393,summary!$B9)</f>
        <v>100</v>
      </c>
      <c r="I9" s="19">
        <f>-SUMIFS('Expenses 23-24'!$G$4:$G$393,'Expenses 23-24'!$A$4:$A$393,summary!I$3,'Expenses 23-24'!$H$4:$H$393,summary!$B9)</f>
        <v>286.32</v>
      </c>
      <c r="J9" s="19">
        <f>-SUMIFS('Expenses 23-24'!$G$4:$G$393,'Expenses 23-24'!$A$4:$A$393,summary!J$3,'Expenses 23-24'!$H$4:$H$393,summary!$B9)</f>
        <v>244.01</v>
      </c>
      <c r="K9" s="19">
        <f>-SUMIFS('Expenses 23-24'!$G$4:$G$393,'Expenses 23-24'!$A$4:$A$393,summary!K$3,'Expenses 23-24'!$H$4:$H$393,summary!$B9)</f>
        <v>163.53</v>
      </c>
      <c r="L9" s="27">
        <f>-SUMIFS('Expenses 23-24'!$G$4:$G$393,'Expenses 23-24'!$A$4:$A$393,summary!L$3,'Expenses 23-24'!$H$4:$H$393,summary!$B9)</f>
        <v>150</v>
      </c>
      <c r="M9" s="19">
        <f>-SUMIFS('Expenses 23-24'!$G$4:$G$393,'Expenses 23-24'!$A$4:$A$393,summary!M$3,'Expenses 23-24'!$H$4:$H$393,summary!$B9)</f>
        <v>212.32</v>
      </c>
      <c r="N9" s="19">
        <f>-SUMIFS('Expenses 23-24'!$G$4:$G$393,'Expenses 23-24'!$A$4:$A$393,summary!N$3,'Expenses 23-24'!$H$4:$H$393,summary!$B9)</f>
        <v>212.7</v>
      </c>
      <c r="O9" s="19">
        <f>-SUMIFS('Expenses 23-24'!$G$4:$G$393,'Expenses 23-24'!$A$4:$A$393,summary!O$3,'Expenses 23-24'!$H$4:$H$393,summary!$B9)</f>
        <v>30.01</v>
      </c>
      <c r="P9" s="20">
        <f t="shared" si="0"/>
        <v>2017.37</v>
      </c>
      <c r="Q9" s="45">
        <f>-P9*$V$41</f>
        <v>-282.43180000000001</v>
      </c>
      <c r="R9" s="18">
        <f t="shared" ref="R9:R19" si="1">SUM(P9:Q9)</f>
        <v>1734.9381999999998</v>
      </c>
      <c r="S9" t="s">
        <v>194</v>
      </c>
      <c r="W9" s="2"/>
      <c r="X9" s="23"/>
    </row>
    <row r="10" spans="1:24" x14ac:dyDescent="0.25">
      <c r="A10">
        <v>5</v>
      </c>
      <c r="B10" s="11" t="s">
        <v>71</v>
      </c>
      <c r="C10" s="19">
        <f>-SUMIFS('Expenses 23-24'!$G$4:$G$393,'Expenses 23-24'!$A$4:$A$393,summary!C$3,'Expenses 23-24'!$H$4:$H$393,summary!$B10)</f>
        <v>34.78</v>
      </c>
      <c r="D10" s="19">
        <f>-SUMIFS('Expenses 23-24'!$G$4:$G$393,'Expenses 23-24'!$A$4:$A$393,summary!D$3,'Expenses 23-24'!$H$4:$H$393,summary!$B10)</f>
        <v>0</v>
      </c>
      <c r="E10" s="19">
        <f>-SUMIFS('Expenses 23-24'!$G$4:$G$393,'Expenses 23-24'!$A$4:$A$393,summary!E$3,'Expenses 23-24'!$H$4:$H$393,summary!$B10)</f>
        <v>0</v>
      </c>
      <c r="F10" s="19">
        <f>-SUMIFS('Expenses 23-24'!$G$4:$G$393,'Expenses 23-24'!$A$4:$A$393,summary!F$3,'Expenses 23-24'!$H$4:$H$393,summary!$B10)</f>
        <v>16.5</v>
      </c>
      <c r="G10" s="19">
        <f>-SUMIFS('Expenses 23-24'!$G$4:$G$393,'Expenses 23-24'!$A$4:$A$393,summary!G$3,'Expenses 23-24'!$H$4:$H$393,summary!$B10)</f>
        <v>0</v>
      </c>
      <c r="H10" s="19">
        <f>-SUMIFS('Expenses 23-24'!$G$4:$G$393,'Expenses 23-24'!$A$4:$A$393,summary!H$3,'Expenses 23-24'!$H$4:$H$393,summary!$B10)</f>
        <v>105.75</v>
      </c>
      <c r="I10" s="19">
        <f>-SUMIFS('Expenses 23-24'!$G$4:$G$393,'Expenses 23-24'!$A$4:$A$393,summary!I$3,'Expenses 23-24'!$H$4:$H$393,summary!$B10)</f>
        <v>0</v>
      </c>
      <c r="J10" s="19">
        <f>-SUMIFS('Expenses 23-24'!$G$4:$G$393,'Expenses 23-24'!$A$4:$A$393,summary!J$3,'Expenses 23-24'!$H$4:$H$393,summary!$B10)</f>
        <v>0</v>
      </c>
      <c r="K10" s="19">
        <f>-SUMIFS('Expenses 23-24'!$G$4:$G$393,'Expenses 23-24'!$A$4:$A$393,summary!K$3,'Expenses 23-24'!$H$4:$H$393,summary!$B10)</f>
        <v>331.69</v>
      </c>
      <c r="L10" s="19">
        <f>-SUMIFS('Expenses 23-24'!$G$4:$G$393,'Expenses 23-24'!$A$4:$A$393,summary!L$3,'Expenses 23-24'!$H$4:$H$393,summary!$B10)</f>
        <v>51.650000000000006</v>
      </c>
      <c r="M10" s="19">
        <f>-SUMIFS('Expenses 23-24'!$G$4:$G$393,'Expenses 23-24'!$A$4:$A$393,summary!M$3,'Expenses 23-24'!$H$4:$H$393,summary!$B10)</f>
        <v>167.6</v>
      </c>
      <c r="N10" s="19">
        <f>-SUMIFS('Expenses 23-24'!$G$4:$G$393,'Expenses 23-24'!$A$4:$A$393,summary!N$3,'Expenses 23-24'!$H$4:$H$393,summary!$B10)</f>
        <v>127.95</v>
      </c>
      <c r="O10" s="19">
        <f>-SUMIFS('Expenses 23-24'!$G$4:$G$393,'Expenses 23-24'!$A$4:$A$393,summary!O$3,'Expenses 23-24'!$H$4:$H$393,summary!$B10)</f>
        <v>45.47</v>
      </c>
      <c r="P10" s="20">
        <f t="shared" si="0"/>
        <v>881.3900000000001</v>
      </c>
      <c r="Q10" s="45"/>
      <c r="R10" s="18">
        <f t="shared" si="1"/>
        <v>881.3900000000001</v>
      </c>
      <c r="W10" s="2" t="s">
        <v>131</v>
      </c>
      <c r="X10" s="23">
        <f>'Income 23-24'!K2</f>
        <v>2760</v>
      </c>
    </row>
    <row r="11" spans="1:24" x14ac:dyDescent="0.25">
      <c r="A11">
        <v>4</v>
      </c>
      <c r="B11" s="11" t="s">
        <v>93</v>
      </c>
      <c r="C11" s="19">
        <f>-SUMIFS('Expenses 23-24'!$G$4:$G$393,'Expenses 23-24'!$A$4:$A$393,summary!C$3,'Expenses 23-24'!$H$4:$H$393,summary!$B11)</f>
        <v>13.19</v>
      </c>
      <c r="D11" s="19">
        <f>-SUMIFS('Expenses 23-24'!$G$4:$G$393,'Expenses 23-24'!$A$4:$A$393,summary!D$3,'Expenses 23-24'!$H$4:$H$393,summary!$B11)</f>
        <v>13.19</v>
      </c>
      <c r="E11" s="19">
        <f>-SUMIFS('Expenses 23-24'!$G$4:$G$393,'Expenses 23-24'!$A$4:$A$393,summary!E$3,'Expenses 23-24'!$H$4:$H$393,summary!$B11)</f>
        <v>13.19</v>
      </c>
      <c r="F11" s="19">
        <f>-SUMIFS('Expenses 23-24'!$G$4:$G$393,'Expenses 23-24'!$A$4:$A$393,summary!F$3,'Expenses 23-24'!$H$4:$H$393,summary!$B11)</f>
        <v>13.19</v>
      </c>
      <c r="G11" s="19">
        <f>-SUMIFS('Expenses 23-24'!$G$4:$G$393,'Expenses 23-24'!$A$4:$A$393,summary!G$3,'Expenses 23-24'!$H$4:$H$393,summary!$B11)</f>
        <v>13.19</v>
      </c>
      <c r="H11" s="19">
        <f>-SUMIFS('Expenses 23-24'!$G$4:$G$393,'Expenses 23-24'!$A$4:$A$393,summary!H$3,'Expenses 23-24'!$H$4:$H$393,summary!$B11)</f>
        <v>13.19</v>
      </c>
      <c r="I11" s="19">
        <f>-SUMIFS('Expenses 23-24'!$G$4:$G$393,'Expenses 23-24'!$A$4:$A$393,summary!I$3,'Expenses 23-24'!$H$4:$H$393,summary!$B11)</f>
        <v>14.3</v>
      </c>
      <c r="J11" s="19">
        <f>-SUMIFS('Expenses 23-24'!$G$4:$G$393,'Expenses 23-24'!$A$4:$A$393,summary!J$3,'Expenses 23-24'!$H$4:$H$393,summary!$B11)</f>
        <v>14.27</v>
      </c>
      <c r="K11" s="19">
        <f>-SUMIFS('Expenses 23-24'!$G$4:$G$393,'Expenses 23-24'!$A$4:$A$393,summary!K$3,'Expenses 23-24'!$H$4:$H$393,summary!$B11)</f>
        <v>14.27</v>
      </c>
      <c r="L11" s="19">
        <f>-SUMIFS('Expenses 23-24'!$G$4:$G$393,'Expenses 23-24'!$A$4:$A$393,summary!L$3,'Expenses 23-24'!$H$4:$H$393,summary!$B11)</f>
        <v>14.27</v>
      </c>
      <c r="M11" s="19">
        <f>-SUMIFS('Expenses 23-24'!$G$4:$G$393,'Expenses 23-24'!$A$4:$A$393,summary!M$3,'Expenses 23-24'!$H$4:$H$393,summary!$B11)</f>
        <v>14.27</v>
      </c>
      <c r="N11" s="19">
        <f>-SUMIFS('Expenses 23-24'!$G$4:$G$393,'Expenses 23-24'!$A$4:$A$393,summary!N$3,'Expenses 23-24'!$H$4:$H$393,summary!$B11)</f>
        <v>14.27</v>
      </c>
      <c r="O11" s="19">
        <f>-SUMIFS('Expenses 23-24'!$G$4:$G$393,'Expenses 23-24'!$A$4:$A$393,summary!O$3,'Expenses 23-24'!$H$4:$H$393,summary!$B11)</f>
        <v>0</v>
      </c>
      <c r="P11" s="20">
        <f t="shared" si="0"/>
        <v>164.79000000000002</v>
      </c>
      <c r="Q11" s="45"/>
      <c r="R11" s="18">
        <f t="shared" si="1"/>
        <v>164.79000000000002</v>
      </c>
      <c r="X11" s="14"/>
    </row>
    <row r="12" spans="1:24" x14ac:dyDescent="0.25">
      <c r="A12">
        <v>2</v>
      </c>
      <c r="B12" s="11" t="s">
        <v>104</v>
      </c>
      <c r="C12" s="19">
        <f>-SUMIFS('Expenses 23-24'!$G$4:$G$393,'Expenses 23-24'!$A$4:$A$393,summary!C$3,'Expenses 23-24'!$H$4:$H$393,summary!$B12)</f>
        <v>0</v>
      </c>
      <c r="D12" s="19">
        <f>-SUMIFS('Expenses 23-24'!$G$4:$G$393,'Expenses 23-24'!$A$4:$A$393,summary!D$3,'Expenses 23-24'!$H$4:$H$393,summary!$B12)</f>
        <v>185.37</v>
      </c>
      <c r="E12" s="19">
        <f>-SUMIFS('Expenses 23-24'!$G$4:$G$393,'Expenses 23-24'!$A$4:$A$393,summary!E$3,'Expenses 23-24'!$H$4:$H$393,summary!$B12)</f>
        <v>106.87</v>
      </c>
      <c r="F12" s="19">
        <f>-SUMIFS('Expenses 23-24'!$G$4:$G$393,'Expenses 23-24'!$A$4:$A$393,summary!F$3,'Expenses 23-24'!$H$4:$H$393,summary!$B12)</f>
        <v>28</v>
      </c>
      <c r="G12" s="19">
        <f>-SUMIFS('Expenses 23-24'!$G$4:$G$393,'Expenses 23-24'!$A$4:$A$393,summary!G$3,'Expenses 23-24'!$H$4:$H$393,summary!$B12)</f>
        <v>28</v>
      </c>
      <c r="H12" s="19">
        <f>-SUMIFS('Expenses 23-24'!$G$4:$G$393,'Expenses 23-24'!$A$4:$A$393,summary!H$3,'Expenses 23-24'!$H$4:$H$393,summary!$B12)</f>
        <v>28</v>
      </c>
      <c r="I12" s="19">
        <f>-SUMIFS('Expenses 23-24'!$G$4:$G$393,'Expenses 23-24'!$A$4:$A$393,summary!I$3,'Expenses 23-24'!$H$4:$H$393,summary!$B12)</f>
        <v>28</v>
      </c>
      <c r="J12" s="19">
        <f>-SUMIFS('Expenses 23-24'!$G$4:$G$393,'Expenses 23-24'!$A$4:$A$393,summary!J$3,'Expenses 23-24'!$H$4:$H$393,summary!$B12)</f>
        <v>38</v>
      </c>
      <c r="K12" s="19">
        <f>-SUMIFS('Expenses 23-24'!$G$4:$G$393,'Expenses 23-24'!$A$4:$A$393,summary!K$3,'Expenses 23-24'!$H$4:$H$393,summary!$B12)</f>
        <v>28</v>
      </c>
      <c r="L12" s="19">
        <f>-SUMIFS('Expenses 23-24'!$G$4:$G$393,'Expenses 23-24'!$A$4:$A$393,summary!L$3,'Expenses 23-24'!$H$4:$H$393,summary!$B12)</f>
        <v>28</v>
      </c>
      <c r="M12" s="19">
        <f>-SUMIFS('Expenses 23-24'!$G$4:$G$393,'Expenses 23-24'!$A$4:$A$393,summary!M$3,'Expenses 23-24'!$H$4:$H$393,summary!$B12)</f>
        <v>38.480000000000004</v>
      </c>
      <c r="N12" s="19">
        <f>-SUMIFS('Expenses 23-24'!$G$4:$G$393,'Expenses 23-24'!$A$4:$A$393,summary!N$3,'Expenses 23-24'!$H$4:$H$393,summary!$B12)</f>
        <v>28</v>
      </c>
      <c r="O12" s="19">
        <f>-SUMIFS('Expenses 23-24'!$G$4:$G$393,'Expenses 23-24'!$A$4:$A$393,summary!O$3,'Expenses 23-24'!$H$4:$H$393,summary!$B12)</f>
        <v>28</v>
      </c>
      <c r="P12" s="20">
        <f t="shared" si="0"/>
        <v>592.72</v>
      </c>
      <c r="Q12" s="45">
        <f>-P12*$V$41</f>
        <v>-82.980800000000016</v>
      </c>
      <c r="R12" s="18">
        <f t="shared" si="1"/>
        <v>509.73919999999998</v>
      </c>
      <c r="S12" t="s">
        <v>194</v>
      </c>
      <c r="X12" s="14"/>
    </row>
    <row r="13" spans="1:24" x14ac:dyDescent="0.25">
      <c r="A13">
        <v>7</v>
      </c>
      <c r="B13" s="11" t="s">
        <v>100</v>
      </c>
      <c r="C13" s="19">
        <f>-SUMIFS('Expenses 23-24'!$G$4:$G$393,'Expenses 23-24'!$A$4:$A$393,summary!C$3,'Expenses 23-24'!$H$4:$H$393,summary!$B13)</f>
        <v>7</v>
      </c>
      <c r="D13" s="19">
        <f>-SUMIFS('Expenses 23-24'!$G$4:$G$393,'Expenses 23-24'!$A$4:$A$393,summary!D$3,'Expenses 23-24'!$H$4:$H$393,summary!$B13)</f>
        <v>4.2</v>
      </c>
      <c r="E13" s="19">
        <f>-SUMIFS('Expenses 23-24'!$G$4:$G$393,'Expenses 23-24'!$A$4:$A$393,summary!E$3,'Expenses 23-24'!$H$4:$H$393,summary!$B13)</f>
        <v>6.3</v>
      </c>
      <c r="F13" s="19">
        <f>-SUMIFS('Expenses 23-24'!$G$4:$G$393,'Expenses 23-24'!$A$4:$A$393,summary!F$3,'Expenses 23-24'!$H$4:$H$393,summary!$B13)</f>
        <v>3</v>
      </c>
      <c r="G13" s="19">
        <f>-SUMIFS('Expenses 23-24'!$G$4:$G$393,'Expenses 23-24'!$A$4:$A$393,summary!G$3,'Expenses 23-24'!$H$4:$H$393,summary!$B13)</f>
        <v>0</v>
      </c>
      <c r="H13" s="19">
        <f>-SUMIFS('Expenses 23-24'!$G$4:$G$393,'Expenses 23-24'!$A$4:$A$393,summary!H$3,'Expenses 23-24'!$H$4:$H$393,summary!$B13)</f>
        <v>0</v>
      </c>
      <c r="I13" s="19">
        <f>-SUMIFS('Expenses 23-24'!$G$4:$G$393,'Expenses 23-24'!$A$4:$A$393,summary!I$3,'Expenses 23-24'!$H$4:$H$393,summary!$B13)</f>
        <v>0</v>
      </c>
      <c r="J13" s="19">
        <f>-SUMIFS('Expenses 23-24'!$G$4:$G$393,'Expenses 23-24'!$A$4:$A$393,summary!J$3,'Expenses 23-24'!$H$4:$H$393,summary!$B13)</f>
        <v>0.5</v>
      </c>
      <c r="K13" s="19">
        <f>-SUMIFS('Expenses 23-24'!$G$4:$G$393,'Expenses 23-24'!$A$4:$A$393,summary!K$3,'Expenses 23-24'!$H$4:$H$393,summary!$B13)</f>
        <v>7</v>
      </c>
      <c r="L13" s="19">
        <f>-SUMIFS('Expenses 23-24'!$G$4:$G$393,'Expenses 23-24'!$A$4:$A$393,summary!L$3,'Expenses 23-24'!$H$4:$H$393,summary!$B13)</f>
        <v>7</v>
      </c>
      <c r="M13" s="19">
        <f>-SUMIFS('Expenses 23-24'!$G$4:$G$393,'Expenses 23-24'!$A$4:$A$393,summary!M$3,'Expenses 23-24'!$H$4:$H$393,summary!$B13)</f>
        <v>7</v>
      </c>
      <c r="N13" s="19">
        <f>-SUMIFS('Expenses 23-24'!$G$4:$G$393,'Expenses 23-24'!$A$4:$A$393,summary!N$3,'Expenses 23-24'!$H$4:$H$393,summary!$B13)</f>
        <v>7</v>
      </c>
      <c r="O13" s="19">
        <f>-SUMIFS('Expenses 23-24'!$G$4:$G$393,'Expenses 23-24'!$A$4:$A$393,summary!O$3,'Expenses 23-24'!$H$4:$H$393,summary!$B13)</f>
        <v>0</v>
      </c>
      <c r="P13" s="20">
        <f t="shared" si="0"/>
        <v>49</v>
      </c>
      <c r="Q13" s="45"/>
      <c r="R13" s="18">
        <f t="shared" si="1"/>
        <v>49</v>
      </c>
      <c r="W13" s="15" t="s">
        <v>139</v>
      </c>
      <c r="X13" s="14"/>
    </row>
    <row r="14" spans="1:24" x14ac:dyDescent="0.25">
      <c r="A14">
        <v>9</v>
      </c>
      <c r="B14" s="11" t="s">
        <v>123</v>
      </c>
      <c r="C14" s="19">
        <f>-SUMIFS('Expenses 23-24'!$G$4:$G$393,'Expenses 23-24'!$A$4:$A$393,summary!C$3,'Expenses 23-24'!$H$4:$H$393,summary!$B14)</f>
        <v>0</v>
      </c>
      <c r="D14" s="19">
        <f>-SUMIFS('Expenses 23-24'!$G$4:$G$393,'Expenses 23-24'!$A$4:$A$393,summary!D$3,'Expenses 23-24'!$H$4:$H$393,summary!$B14)</f>
        <v>0</v>
      </c>
      <c r="E14" s="19">
        <f>-SUMIFS('Expenses 23-24'!$G$4:$G$393,'Expenses 23-24'!$A$4:$A$393,summary!E$3,'Expenses 23-24'!$H$4:$H$393,summary!$B14)</f>
        <v>0</v>
      </c>
      <c r="F14" s="19">
        <f>-SUMIFS('Expenses 23-24'!$G$4:$G$393,'Expenses 23-24'!$A$4:$A$393,summary!F$3,'Expenses 23-24'!$H$4:$H$393,summary!$B14)</f>
        <v>0</v>
      </c>
      <c r="G14" s="19">
        <f>-SUMIFS('Expenses 23-24'!$G$4:$G$393,'Expenses 23-24'!$A$4:$A$393,summary!G$3,'Expenses 23-24'!$H$4:$H$393,summary!$B14)</f>
        <v>0</v>
      </c>
      <c r="H14" s="19">
        <f>-SUMIFS('Expenses 23-24'!$G$4:$G$393,'Expenses 23-24'!$A$4:$A$393,summary!H$3,'Expenses 23-24'!$H$4:$H$393,summary!$B14)</f>
        <v>0</v>
      </c>
      <c r="I14" s="19">
        <f>-SUMIFS('Expenses 23-24'!$G$4:$G$393,'Expenses 23-24'!$A$4:$A$393,summary!I$3,'Expenses 23-24'!$H$4:$H$393,summary!$B14)</f>
        <v>0</v>
      </c>
      <c r="J14" s="19">
        <f>-SUMIFS('Expenses 23-24'!$G$4:$G$393,'Expenses 23-24'!$A$4:$A$393,summary!J$3,'Expenses 23-24'!$H$4:$H$393,summary!$B14)</f>
        <v>0</v>
      </c>
      <c r="K14" s="19">
        <f>-SUMIFS('Expenses 23-24'!$G$4:$G$393,'Expenses 23-24'!$A$4:$A$393,summary!K$3,'Expenses 23-24'!$H$4:$H$393,summary!$B14)</f>
        <v>0</v>
      </c>
      <c r="L14" s="19">
        <f>-SUMIFS('Expenses 23-24'!$G$4:$G$393,'Expenses 23-24'!$A$4:$A$393,summary!L$3,'Expenses 23-24'!$H$4:$H$393,summary!$B14)</f>
        <v>0</v>
      </c>
      <c r="M14" s="19">
        <f>-SUMIFS('Expenses 23-24'!$G$4:$G$393,'Expenses 23-24'!$A$4:$A$393,summary!M$3,'Expenses 23-24'!$H$4:$H$393,summary!$B14)</f>
        <v>0</v>
      </c>
      <c r="N14" s="19">
        <f>-SUMIFS('Expenses 23-24'!$G$4:$G$393,'Expenses 23-24'!$A$4:$A$393,summary!N$3,'Expenses 23-24'!$H$4:$H$393,summary!$B14)</f>
        <v>0</v>
      </c>
      <c r="O14" s="19">
        <f>-SUMIFS('Expenses 23-24'!$G$4:$G$393,'Expenses 23-24'!$A$4:$A$393,summary!O$3,'Expenses 23-24'!$H$4:$H$393,summary!$B14)</f>
        <v>0</v>
      </c>
      <c r="P14" s="20">
        <f t="shared" si="0"/>
        <v>0</v>
      </c>
      <c r="Q14" s="45"/>
      <c r="R14" s="18">
        <f t="shared" si="1"/>
        <v>0</v>
      </c>
      <c r="W14" s="3" t="s">
        <v>140</v>
      </c>
      <c r="X14" s="17">
        <v>3739.6</v>
      </c>
    </row>
    <row r="15" spans="1:24" x14ac:dyDescent="0.25">
      <c r="A15">
        <v>9</v>
      </c>
      <c r="B15" s="21" t="s">
        <v>98</v>
      </c>
      <c r="C15" s="19">
        <f>-SUMIFS('Expenses 23-24'!$G$4:$G$393,'Expenses 23-24'!$A$4:$A$393,summary!C$3,'Expenses 23-24'!$H$4:$H$393,summary!$B15)</f>
        <v>0</v>
      </c>
      <c r="D15" s="19">
        <f>-SUMIFS('Expenses 23-24'!$G$4:$G$393,'Expenses 23-24'!$A$4:$A$393,summary!D$3,'Expenses 23-24'!$H$4:$H$393,summary!$B15)</f>
        <v>0</v>
      </c>
      <c r="E15" s="19">
        <f>-SUMIFS('Expenses 23-24'!$G$4:$G$393,'Expenses 23-24'!$A$4:$A$393,summary!E$3,'Expenses 23-24'!$H$4:$H$393,summary!$B15)</f>
        <v>0</v>
      </c>
      <c r="F15" s="19">
        <f>-SUMIFS('Expenses 23-24'!$G$4:$G$393,'Expenses 23-24'!$A$4:$A$393,summary!F$3,'Expenses 23-24'!$H$4:$H$393,summary!$B15)</f>
        <v>0</v>
      </c>
      <c r="G15" s="19">
        <f>-SUMIFS('Expenses 23-24'!$G$4:$G$393,'Expenses 23-24'!$A$4:$A$393,summary!G$3,'Expenses 23-24'!$H$4:$H$393,summary!$B15)</f>
        <v>0</v>
      </c>
      <c r="H15" s="19">
        <f>-SUMIFS('Expenses 23-24'!$G$4:$G$393,'Expenses 23-24'!$A$4:$A$393,summary!H$3,'Expenses 23-24'!$H$4:$H$393,summary!$B15)</f>
        <v>0</v>
      </c>
      <c r="I15" s="19">
        <f>-SUMIFS('Expenses 23-24'!$G$4:$G$393,'Expenses 23-24'!$A$4:$A$393,summary!I$3,'Expenses 23-24'!$H$4:$H$393,summary!$B15)</f>
        <v>97.89</v>
      </c>
      <c r="J15" s="19">
        <f>-SUMIFS('Expenses 23-24'!$G$4:$G$393,'Expenses 23-24'!$A$4:$A$393,summary!J$3,'Expenses 23-24'!$H$4:$H$393,summary!$B15)</f>
        <v>0</v>
      </c>
      <c r="K15" s="19">
        <f>-SUMIFS('Expenses 23-24'!$G$4:$G$393,'Expenses 23-24'!$A$4:$A$393,summary!K$3,'Expenses 23-24'!$H$4:$H$393,summary!$B15)</f>
        <v>0</v>
      </c>
      <c r="L15" s="19">
        <f>-SUMIFS('Expenses 23-24'!$G$4:$G$393,'Expenses 23-24'!$A$4:$A$393,summary!L$3,'Expenses 23-24'!$H$4:$H$393,summary!$B15)</f>
        <v>0</v>
      </c>
      <c r="M15" s="19">
        <f>-SUMIFS('Expenses 23-24'!$G$4:$G$393,'Expenses 23-24'!$A$4:$A$393,summary!M$3,'Expenses 23-24'!$H$4:$H$393,summary!$B15)</f>
        <v>0</v>
      </c>
      <c r="N15" s="19">
        <f>-SUMIFS('Expenses 23-24'!$G$4:$G$393,'Expenses 23-24'!$A$4:$A$393,summary!N$3,'Expenses 23-24'!$H$4:$H$393,summary!$B15)</f>
        <v>0</v>
      </c>
      <c r="O15" s="19">
        <f>-SUMIFS('Expenses 23-24'!$G$4:$G$393,'Expenses 23-24'!$A$4:$A$393,summary!O$3,'Expenses 23-24'!$H$4:$H$393,summary!$B15)</f>
        <v>0</v>
      </c>
      <c r="P15" s="20">
        <f t="shared" si="0"/>
        <v>97.89</v>
      </c>
      <c r="Q15" s="45"/>
      <c r="R15" s="18">
        <f t="shared" si="1"/>
        <v>97.89</v>
      </c>
      <c r="W15" s="3"/>
      <c r="X15" s="17"/>
    </row>
    <row r="16" spans="1:24" x14ac:dyDescent="0.25">
      <c r="A16">
        <v>2</v>
      </c>
      <c r="B16" s="11" t="s">
        <v>102</v>
      </c>
      <c r="C16" s="19">
        <f>-SUMIFS('Expenses 23-24'!$G$4:$G$393,'Expenses 23-24'!$A$4:$A$393,summary!C$3,'Expenses 23-24'!$H$4:$H$393,summary!$B16)</f>
        <v>0</v>
      </c>
      <c r="D16" s="19">
        <f>-SUMIFS('Expenses 23-24'!$G$4:$G$393,'Expenses 23-24'!$A$4:$A$393,summary!D$3,'Expenses 23-24'!$H$4:$H$393,summary!$B16)</f>
        <v>40.67</v>
      </c>
      <c r="E16" s="19">
        <f>-SUMIFS('Expenses 23-24'!$G$4:$G$393,'Expenses 23-24'!$A$4:$A$393,summary!E$3,'Expenses 23-24'!$H$4:$H$393,summary!$B16)</f>
        <v>40.67</v>
      </c>
      <c r="F16" s="19">
        <f>-SUMIFS('Expenses 23-24'!$G$4:$G$393,'Expenses 23-24'!$A$4:$A$393,summary!F$3,'Expenses 23-24'!$H$4:$H$393,summary!$B16)</f>
        <v>40.67</v>
      </c>
      <c r="G16" s="19">
        <f>-SUMIFS('Expenses 23-24'!$G$4:$G$393,'Expenses 23-24'!$A$4:$A$393,summary!G$3,'Expenses 23-24'!$H$4:$H$393,summary!$B16)</f>
        <v>40.67</v>
      </c>
      <c r="H16" s="19">
        <f>-SUMIFS('Expenses 23-24'!$G$4:$G$393,'Expenses 23-24'!$A$4:$A$393,summary!H$3,'Expenses 23-24'!$H$4:$H$393,summary!$B16)</f>
        <v>40.67</v>
      </c>
      <c r="I16" s="19">
        <f>-SUMIFS('Expenses 23-24'!$G$4:$G$393,'Expenses 23-24'!$A$4:$A$393,summary!I$3,'Expenses 23-24'!$H$4:$H$393,summary!$B16)</f>
        <v>78.63</v>
      </c>
      <c r="J16" s="19">
        <f>-SUMIFS('Expenses 23-24'!$G$4:$G$393,'Expenses 23-24'!$A$4:$A$393,summary!J$3,'Expenses 23-24'!$H$4:$H$393,summary!$B16)</f>
        <v>37.4</v>
      </c>
      <c r="K16" s="19">
        <f>-SUMIFS('Expenses 23-24'!$G$4:$G$393,'Expenses 23-24'!$A$4:$A$393,summary!K$3,'Expenses 23-24'!$H$4:$H$393,summary!$B16)</f>
        <v>37.4</v>
      </c>
      <c r="L16" s="19">
        <f>-SUMIFS('Expenses 23-24'!$G$4:$G$393,'Expenses 23-24'!$A$4:$A$393,summary!L$3,'Expenses 23-24'!$H$4:$H$393,summary!$B16)</f>
        <v>37.4</v>
      </c>
      <c r="M16" s="19">
        <f>-SUMIFS('Expenses 23-24'!$G$4:$G$393,'Expenses 23-24'!$A$4:$A$393,summary!M$3,'Expenses 23-24'!$H$4:$H$393,summary!$B16)</f>
        <v>37.4</v>
      </c>
      <c r="N16" s="19">
        <f>-SUMIFS('Expenses 23-24'!$G$4:$G$393,'Expenses 23-24'!$A$4:$A$393,summary!N$3,'Expenses 23-24'!$H$4:$H$393,summary!$B16)</f>
        <v>37.4</v>
      </c>
      <c r="O16" s="19">
        <f>-SUMIFS('Expenses 23-24'!$G$4:$G$393,'Expenses 23-24'!$A$4:$A$393,summary!O$3,'Expenses 23-24'!$H$4:$H$393,summary!$B16)</f>
        <v>37.4</v>
      </c>
      <c r="P16" s="20">
        <f t="shared" si="0"/>
        <v>506.37999999999988</v>
      </c>
      <c r="Q16" s="45">
        <f>-P16*$V$41</f>
        <v>-70.893199999999993</v>
      </c>
      <c r="R16" s="18">
        <f t="shared" si="1"/>
        <v>435.4867999999999</v>
      </c>
      <c r="S16" t="s">
        <v>194</v>
      </c>
      <c r="W16" s="3" t="s">
        <v>141</v>
      </c>
      <c r="X16" s="17">
        <f>X3-X10</f>
        <v>24721</v>
      </c>
    </row>
    <row r="17" spans="1:26" x14ac:dyDescent="0.25">
      <c r="A17">
        <v>4</v>
      </c>
      <c r="B17" s="11" t="s">
        <v>219</v>
      </c>
      <c r="C17" s="19">
        <f>-SUMIFS('Expenses 23-24'!$G$4:$G$393,'Expenses 23-24'!$A$4:$A$393,summary!C$3,'Expenses 23-24'!$H$4:$H$393,summary!$B17)</f>
        <v>0</v>
      </c>
      <c r="D17" s="19">
        <f>-SUMIFS('Expenses 23-24'!$G$4:$G$393,'Expenses 23-24'!$A$4:$A$393,summary!D$3,'Expenses 23-24'!$H$4:$H$393,summary!$B17)</f>
        <v>0</v>
      </c>
      <c r="E17" s="19">
        <f>-SUMIFS('Expenses 23-24'!$G$4:$G$393,'Expenses 23-24'!$A$4:$A$393,summary!E$3,'Expenses 23-24'!$H$4:$H$393,summary!$B17)</f>
        <v>0</v>
      </c>
      <c r="F17" s="19">
        <f>-SUMIFS('Expenses 23-24'!$G$4:$G$393,'Expenses 23-24'!$A$4:$A$393,summary!F$3,'Expenses 23-24'!$H$4:$H$393,summary!$B17)</f>
        <v>0</v>
      </c>
      <c r="G17" s="19">
        <f>-SUMIFS('Expenses 23-24'!$G$4:$G$393,'Expenses 23-24'!$A$4:$A$393,summary!G$3,'Expenses 23-24'!$H$4:$H$393,summary!$B17)</f>
        <v>0</v>
      </c>
      <c r="H17" s="19">
        <f>-SUMIFS('Expenses 23-24'!$G$4:$G$393,'Expenses 23-24'!$A$4:$A$393,summary!H$3,'Expenses 23-24'!$H$4:$H$393,summary!$B17)</f>
        <v>0</v>
      </c>
      <c r="I17" s="19">
        <f>-SUMIFS('Expenses 23-24'!$G$4:$G$393,'Expenses 23-24'!$A$4:$A$393,summary!I$3,'Expenses 23-24'!$H$4:$H$393,summary!$B17)</f>
        <v>0</v>
      </c>
      <c r="J17" s="19">
        <f>-SUMIFS('Expenses 23-24'!$G$4:$G$393,'Expenses 23-24'!$A$4:$A$393,summary!J$3,'Expenses 23-24'!$H$4:$H$393,summary!$B17)</f>
        <v>0</v>
      </c>
      <c r="K17" s="19">
        <f>-SUMIFS('Expenses 23-24'!$G$4:$G$393,'Expenses 23-24'!$A$4:$A$393,summary!K$3,'Expenses 23-24'!$H$4:$H$393,summary!$B17)</f>
        <v>0</v>
      </c>
      <c r="L17" s="19">
        <f>-SUMIFS('Expenses 23-24'!$G$4:$G$393,'Expenses 23-24'!$A$4:$A$393,summary!L$3,'Expenses 23-24'!$H$4:$H$393,summary!$B17)</f>
        <v>0</v>
      </c>
      <c r="M17" s="19">
        <f>-SUMIFS('Expenses 23-24'!$G$4:$G$393,'Expenses 23-24'!$A$4:$A$393,summary!M$3,'Expenses 23-24'!$H$4:$H$393,summary!$B17)</f>
        <v>0</v>
      </c>
      <c r="N17" s="19">
        <f>-SUMIFS('Expenses 23-24'!$G$4:$G$393,'Expenses 23-24'!$A$4:$A$393,summary!N$3,'Expenses 23-24'!$H$4:$H$393,summary!$B17)</f>
        <v>0</v>
      </c>
      <c r="O17" s="19">
        <f>-SUMIFS('Expenses 23-24'!$G$4:$G$393,'Expenses 23-24'!$A$4:$A$393,summary!O$3,'Expenses 23-24'!$H$4:$H$393,summary!$B17)</f>
        <v>0</v>
      </c>
      <c r="P17" s="20">
        <f t="shared" si="0"/>
        <v>0</v>
      </c>
      <c r="Q17" s="45">
        <v>120</v>
      </c>
      <c r="R17" s="18">
        <f t="shared" si="1"/>
        <v>120</v>
      </c>
      <c r="S17" t="s">
        <v>101</v>
      </c>
      <c r="W17" s="3"/>
      <c r="X17" s="17"/>
    </row>
    <row r="18" spans="1:26" x14ac:dyDescent="0.25">
      <c r="A18">
        <v>9</v>
      </c>
      <c r="B18" s="11" t="s">
        <v>15</v>
      </c>
      <c r="C18" s="19">
        <f>-SUMIFS('Expenses 23-24'!$G$4:$G$393,'Expenses 23-24'!$A$4:$A$393,summary!C$3,'Expenses 23-24'!$H$4:$H$393,summary!$B18)</f>
        <v>0</v>
      </c>
      <c r="D18" s="19">
        <f>-SUMIFS('Expenses 23-24'!$G$4:$G$393,'Expenses 23-24'!$A$4:$A$393,summary!D$3,'Expenses 23-24'!$H$4:$H$393,summary!$B18)</f>
        <v>0</v>
      </c>
      <c r="E18" s="19">
        <f>-SUMIFS('Expenses 23-24'!$G$4:$G$393,'Expenses 23-24'!$A$4:$A$393,summary!E$3,'Expenses 23-24'!$H$4:$H$393,summary!$B18)</f>
        <v>0</v>
      </c>
      <c r="F18" s="19">
        <f>-SUMIFS('Expenses 23-24'!$G$4:$G$393,'Expenses 23-24'!$A$4:$A$393,summary!F$3,'Expenses 23-24'!$H$4:$H$393,summary!$B18)</f>
        <v>0</v>
      </c>
      <c r="G18" s="19">
        <f>-SUMIFS('Expenses 23-24'!$G$4:$G$393,'Expenses 23-24'!$A$4:$A$393,summary!G$3,'Expenses 23-24'!$H$4:$H$393,summary!$B18)</f>
        <v>0</v>
      </c>
      <c r="H18" s="19">
        <f>-SUMIFS('Expenses 23-24'!$G$4:$G$393,'Expenses 23-24'!$A$4:$A$393,summary!H$3,'Expenses 23-24'!$H$4:$H$393,summary!$B18)</f>
        <v>0</v>
      </c>
      <c r="I18" s="19">
        <f>-SUMIFS('Expenses 23-24'!$G$4:$G$393,'Expenses 23-24'!$A$4:$A$393,summary!I$3,'Expenses 23-24'!$H$4:$H$393,summary!$B18)</f>
        <v>0</v>
      </c>
      <c r="J18" s="19">
        <f>-SUMIFS('Expenses 23-24'!$G$4:$G$393,'Expenses 23-24'!$A$4:$A$393,summary!J$3,'Expenses 23-24'!$H$4:$H$393,summary!$B18)</f>
        <v>0</v>
      </c>
      <c r="K18" s="19">
        <f>-SUMIFS('Expenses 23-24'!$G$4:$G$393,'Expenses 23-24'!$A$4:$A$393,summary!K$3,'Expenses 23-24'!$H$4:$H$393,summary!$B18)</f>
        <v>0</v>
      </c>
      <c r="L18" s="19">
        <f>-SUMIFS('Expenses 23-24'!$G$4:$G$393,'Expenses 23-24'!$A$4:$A$393,summary!L$3,'Expenses 23-24'!$H$4:$H$393,summary!$B18)</f>
        <v>0</v>
      </c>
      <c r="M18" s="19">
        <f>-SUMIFS('Expenses 23-24'!$G$4:$G$393,'Expenses 23-24'!$A$4:$A$393,summary!M$3,'Expenses 23-24'!$H$4:$H$393,summary!$B18)</f>
        <v>0</v>
      </c>
      <c r="N18" s="19">
        <f>-SUMIFS('Expenses 23-24'!$G$4:$G$393,'Expenses 23-24'!$A$4:$A$393,summary!N$3,'Expenses 23-24'!$H$4:$H$393,summary!$B18)</f>
        <v>0</v>
      </c>
      <c r="O18" s="19">
        <f>-SUMIFS('Expenses 23-24'!$G$4:$G$393,'Expenses 23-24'!$A$4:$A$393,summary!O$3,'Expenses 23-24'!$H$4:$H$393,summary!$B18)</f>
        <v>0</v>
      </c>
      <c r="P18" s="20">
        <f t="shared" si="0"/>
        <v>0</v>
      </c>
      <c r="Q18" s="45"/>
      <c r="R18" s="18">
        <f t="shared" si="1"/>
        <v>0</v>
      </c>
      <c r="W18" s="3" t="s">
        <v>142</v>
      </c>
      <c r="X18" s="17">
        <f>SUM(P8:P18)+P24</f>
        <v>27521.190000000002</v>
      </c>
    </row>
    <row r="19" spans="1:26" x14ac:dyDescent="0.25">
      <c r="A19">
        <v>8</v>
      </c>
      <c r="C19" s="14"/>
      <c r="D19" s="14"/>
      <c r="E19" s="14"/>
      <c r="F19" s="14"/>
      <c r="G19" s="14"/>
      <c r="H19" s="14"/>
      <c r="I19" s="14"/>
      <c r="J19" s="14"/>
      <c r="K19" s="14"/>
      <c r="L19" s="14"/>
      <c r="M19" s="14"/>
      <c r="N19" s="14"/>
      <c r="O19" s="14"/>
      <c r="Q19">
        <f>240*0.05</f>
        <v>12</v>
      </c>
      <c r="R19" s="18">
        <f t="shared" si="1"/>
        <v>12</v>
      </c>
      <c r="W19" s="3"/>
      <c r="X19" s="17"/>
      <c r="Z19" t="s">
        <v>144</v>
      </c>
    </row>
    <row r="20" spans="1:26" x14ac:dyDescent="0.25">
      <c r="W20" s="3" t="s">
        <v>143</v>
      </c>
      <c r="X20" s="17">
        <f>X14+X16-X18</f>
        <v>939.40999999999622</v>
      </c>
      <c r="Y20">
        <f>X20-Z20</f>
        <v>0.19999999999618012</v>
      </c>
      <c r="Z20" s="17">
        <v>939.21</v>
      </c>
    </row>
    <row r="21" spans="1:26" x14ac:dyDescent="0.25">
      <c r="B21" s="15" t="s">
        <v>137</v>
      </c>
      <c r="C21" s="16">
        <f>SUM(C8:C19)</f>
        <v>222.99</v>
      </c>
      <c r="D21" s="16">
        <f t="shared" ref="D21:R21" si="2">SUM(D8:D19)</f>
        <v>479.03</v>
      </c>
      <c r="E21" s="16">
        <f t="shared" si="2"/>
        <v>377.03000000000003</v>
      </c>
      <c r="F21" s="16">
        <f t="shared" si="2"/>
        <v>262.21999999999997</v>
      </c>
      <c r="G21" s="16">
        <f t="shared" si="2"/>
        <v>81.86</v>
      </c>
      <c r="H21" s="16">
        <f t="shared" si="2"/>
        <v>287.61</v>
      </c>
      <c r="I21" s="16">
        <f t="shared" si="2"/>
        <v>543.14</v>
      </c>
      <c r="J21" s="16">
        <f t="shared" si="2"/>
        <v>378.17999999999995</v>
      </c>
      <c r="K21" s="16">
        <f t="shared" si="2"/>
        <v>625.89</v>
      </c>
      <c r="L21" s="16">
        <f t="shared" si="2"/>
        <v>348.31999999999994</v>
      </c>
      <c r="M21" s="16">
        <f t="shared" si="2"/>
        <v>545.06999999999994</v>
      </c>
      <c r="N21" s="16">
        <f t="shared" si="2"/>
        <v>499.31999999999994</v>
      </c>
      <c r="O21" s="16">
        <f t="shared" si="2"/>
        <v>151.38</v>
      </c>
      <c r="P21" s="16">
        <f t="shared" si="2"/>
        <v>4802.0400000000009</v>
      </c>
      <c r="Q21" s="16">
        <f t="shared" si="2"/>
        <v>-373.25580000000002</v>
      </c>
      <c r="R21" s="18">
        <f t="shared" si="2"/>
        <v>4428.7842000000001</v>
      </c>
    </row>
    <row r="22" spans="1:26" x14ac:dyDescent="0.25">
      <c r="C22" s="14"/>
      <c r="D22" s="14"/>
      <c r="E22" s="14"/>
      <c r="F22" s="14"/>
      <c r="G22" s="14"/>
      <c r="H22" s="14"/>
      <c r="I22" s="14"/>
      <c r="J22" s="14"/>
      <c r="K22" s="14"/>
      <c r="L22" s="14"/>
      <c r="M22" s="14"/>
      <c r="N22" s="14"/>
      <c r="O22" s="14"/>
      <c r="P22" s="14"/>
      <c r="Q22" s="14"/>
      <c r="R22" s="14"/>
    </row>
    <row r="24" spans="1:26" x14ac:dyDescent="0.25">
      <c r="B24" s="48" t="s">
        <v>9</v>
      </c>
      <c r="C24" s="49">
        <f>-SUMIFS('Expenses 23-24'!$G$4:$G$393,'Expenses 23-24'!$A$4:$A$393,summary!C$3,'Expenses 23-24'!$H$4:$H$393,summary!$B24)</f>
        <v>400</v>
      </c>
      <c r="D24" s="49">
        <f>-SUMIFS('Expenses 23-24'!$G$4:$G$393,'Expenses 23-24'!$A$4:$A$393,summary!D$3,'Expenses 23-24'!$H$4:$H$393,summary!$B24)</f>
        <v>150</v>
      </c>
      <c r="E24" s="49">
        <f>-SUMIFS('Expenses 23-24'!$G$4:$G$393,'Expenses 23-24'!$A$4:$A$393,summary!E$3,'Expenses 23-24'!$H$4:$H$393,summary!$B24)</f>
        <v>326.39999999999998</v>
      </c>
      <c r="F24" s="49">
        <f>-SUMIFS('Expenses 23-24'!$G$4:$G$393,'Expenses 23-24'!$A$4:$A$393,summary!F$3,'Expenses 23-24'!$H$4:$H$393,summary!$B24)</f>
        <v>3852.75</v>
      </c>
      <c r="G24" s="49">
        <f>-SUMIFS('Expenses 23-24'!$G$4:$G$393,'Expenses 23-24'!$A$4:$A$393,summary!G$3,'Expenses 23-24'!$H$4:$H$393,summary!$B24)</f>
        <v>1100</v>
      </c>
      <c r="H24" s="49">
        <f>-SUMIFS('Expenses 23-24'!$G$4:$G$393,'Expenses 23-24'!$A$4:$A$393,summary!H$3,'Expenses 23-24'!$H$4:$H$393,summary!$B24)</f>
        <v>200</v>
      </c>
      <c r="I24" s="49">
        <f>-SUMIFS('Expenses 23-24'!$G$4:$G$393,'Expenses 23-24'!$A$4:$A$393,summary!I$3,'Expenses 23-24'!$H$4:$H$393,summary!$B24)</f>
        <v>2300</v>
      </c>
      <c r="J24" s="49">
        <f>-SUMIFS('Expenses 23-24'!$G$4:$G$393,'Expenses 23-24'!$A$4:$A$393,summary!J$3,'Expenses 23-24'!$H$4:$H$393,summary!$B24)</f>
        <v>3500</v>
      </c>
      <c r="K24" s="49">
        <f>-SUMIFS('Expenses 23-24'!$G$4:$G$393,'Expenses 23-24'!$A$4:$A$393,summary!K$3,'Expenses 23-24'!$H$4:$H$393,summary!$B24)</f>
        <v>2640</v>
      </c>
      <c r="L24" s="49">
        <f>-SUMIFS('Expenses 23-24'!$G$4:$G$393,'Expenses 23-24'!$A$4:$A$393,summary!L$3,'Expenses 23-24'!$H$4:$H$393,summary!$B24)</f>
        <v>500</v>
      </c>
      <c r="M24" s="49">
        <f>-SUMIFS('Expenses 23-24'!$G$4:$G$393,'Expenses 23-24'!$A$4:$A$393,summary!M$3,'Expenses 23-24'!$H$4:$H$393,summary!$B24)</f>
        <v>4600</v>
      </c>
      <c r="N24" s="49">
        <f>-SUMIFS('Expenses 23-24'!$G$4:$G$393,'Expenses 23-24'!$A$4:$A$393,summary!N$3,'Expenses 23-24'!$H$4:$H$393,summary!$B24)</f>
        <v>3150</v>
      </c>
      <c r="O24" s="49">
        <f>-SUMIFS('Expenses 23-24'!$G$4:$G$393,'Expenses 23-24'!$A$4:$A$393,summary!O$3,'Expenses 23-24'!$H$4:$H$393,summary!$B24)</f>
        <v>0</v>
      </c>
      <c r="P24" s="50">
        <f>SUM(C24:O24)</f>
        <v>22719.15</v>
      </c>
      <c r="Q24" s="50"/>
      <c r="R24" s="50"/>
      <c r="W24" s="15" t="s">
        <v>147</v>
      </c>
    </row>
    <row r="25" spans="1:26" x14ac:dyDescent="0.25">
      <c r="W25" s="15" t="s">
        <v>133</v>
      </c>
      <c r="X25" t="s">
        <v>155</v>
      </c>
    </row>
    <row r="26" spans="1:26" ht="17.25" x14ac:dyDescent="0.25">
      <c r="W26" s="33" t="s">
        <v>156</v>
      </c>
    </row>
    <row r="27" spans="1:26" ht="23.25" x14ac:dyDescent="0.35">
      <c r="B27" s="37" t="s">
        <v>201</v>
      </c>
      <c r="D27" s="32"/>
      <c r="E27" s="32"/>
      <c r="F27" s="32"/>
      <c r="G27" s="32"/>
      <c r="H27" s="32"/>
      <c r="I27" s="32"/>
      <c r="J27" s="32"/>
      <c r="K27" s="32"/>
      <c r="L27" s="32"/>
      <c r="M27" s="32"/>
      <c r="N27" s="32"/>
      <c r="O27" s="32"/>
      <c r="P27" s="32"/>
      <c r="Q27" s="32"/>
      <c r="R27" s="32"/>
    </row>
    <row r="28" spans="1:26" x14ac:dyDescent="0.25">
      <c r="W28" s="15" t="s">
        <v>133</v>
      </c>
      <c r="X28" t="s">
        <v>157</v>
      </c>
    </row>
    <row r="29" spans="1:26" x14ac:dyDescent="0.25">
      <c r="A29" s="3">
        <v>0</v>
      </c>
      <c r="B29" s="38" t="s">
        <v>202</v>
      </c>
      <c r="C29" s="3"/>
      <c r="D29" s="3"/>
      <c r="E29" s="3"/>
      <c r="F29" s="39">
        <f>SUMIF($A$6:$A$18,A29,$R$6:$R$18)</f>
        <v>27481</v>
      </c>
      <c r="W29" s="33" t="s">
        <v>158</v>
      </c>
    </row>
    <row r="30" spans="1:26" ht="15.75" x14ac:dyDescent="0.25">
      <c r="A30" s="3"/>
      <c r="B30" s="40"/>
      <c r="C30" s="3"/>
      <c r="D30" s="3"/>
      <c r="E30" s="3"/>
      <c r="F30" s="41"/>
    </row>
    <row r="31" spans="1:26" x14ac:dyDescent="0.25">
      <c r="A31" s="3">
        <v>1</v>
      </c>
      <c r="B31" s="3" t="s">
        <v>203</v>
      </c>
      <c r="C31" s="3"/>
      <c r="D31" s="3"/>
      <c r="E31" s="3"/>
      <c r="F31" s="41">
        <f>SUMIF($A$6:$A$18,A31,$R$6:$R$18)</f>
        <v>0</v>
      </c>
      <c r="W31" s="15" t="s">
        <v>160</v>
      </c>
      <c r="X31" t="s">
        <v>159</v>
      </c>
    </row>
    <row r="32" spans="1:26" x14ac:dyDescent="0.25">
      <c r="A32" s="3">
        <v>2</v>
      </c>
      <c r="B32" s="3" t="s">
        <v>204</v>
      </c>
      <c r="C32" s="3"/>
      <c r="D32" s="3"/>
      <c r="E32" s="3"/>
      <c r="F32" s="41">
        <f t="shared" ref="F32:F39" si="3">SUMIF($A$8:$A$18,A32,$R$8:$R$18)</f>
        <v>3103.7141999999994</v>
      </c>
      <c r="W32" s="33" t="s">
        <v>154</v>
      </c>
    </row>
    <row r="33" spans="1:24" x14ac:dyDescent="0.25">
      <c r="A33" s="3">
        <v>3</v>
      </c>
      <c r="B33" s="3" t="s">
        <v>205</v>
      </c>
      <c r="C33" s="3"/>
      <c r="D33" s="3"/>
      <c r="E33" s="3"/>
      <c r="F33" s="41">
        <f t="shared" si="3"/>
        <v>0</v>
      </c>
    </row>
    <row r="34" spans="1:24" x14ac:dyDescent="0.25">
      <c r="A34" s="3">
        <v>4</v>
      </c>
      <c r="B34" s="3" t="s">
        <v>206</v>
      </c>
      <c r="C34" s="3"/>
      <c r="D34" s="3"/>
      <c r="E34" s="3"/>
      <c r="F34" s="41">
        <f t="shared" si="3"/>
        <v>284.79000000000002</v>
      </c>
      <c r="V34" t="s">
        <v>169</v>
      </c>
      <c r="W34" s="15" t="s">
        <v>162</v>
      </c>
      <c r="X34" t="s">
        <v>161</v>
      </c>
    </row>
    <row r="35" spans="1:24" x14ac:dyDescent="0.25">
      <c r="A35" s="3">
        <v>5</v>
      </c>
      <c r="B35" s="3" t="s">
        <v>207</v>
      </c>
      <c r="C35" s="3"/>
      <c r="D35" s="3"/>
      <c r="E35" s="3"/>
      <c r="F35" s="41">
        <f t="shared" si="3"/>
        <v>881.3900000000001</v>
      </c>
      <c r="W35" s="33" t="s">
        <v>163</v>
      </c>
    </row>
    <row r="36" spans="1:24" x14ac:dyDescent="0.25">
      <c r="A36" s="3">
        <v>6</v>
      </c>
      <c r="B36" s="3" t="s">
        <v>208</v>
      </c>
      <c r="C36" s="3"/>
      <c r="D36" s="3"/>
      <c r="E36" s="3"/>
      <c r="F36" s="41">
        <f t="shared" si="3"/>
        <v>0</v>
      </c>
      <c r="W36" s="34" t="s">
        <v>190</v>
      </c>
    </row>
    <row r="37" spans="1:24" x14ac:dyDescent="0.25">
      <c r="A37" s="3">
        <v>7</v>
      </c>
      <c r="B37" s="3" t="s">
        <v>209</v>
      </c>
      <c r="C37" s="3"/>
      <c r="D37" s="3"/>
      <c r="E37" s="3"/>
      <c r="F37" s="41">
        <f t="shared" si="3"/>
        <v>49</v>
      </c>
      <c r="W37" s="34"/>
    </row>
    <row r="38" spans="1:24" x14ac:dyDescent="0.25">
      <c r="A38" s="3">
        <v>8</v>
      </c>
      <c r="B38" s="3" t="s">
        <v>210</v>
      </c>
      <c r="C38" s="3"/>
      <c r="D38" s="3"/>
      <c r="E38" s="3"/>
      <c r="F38" s="41">
        <f>R19</f>
        <v>12</v>
      </c>
      <c r="W38" s="33" t="s">
        <v>196</v>
      </c>
    </row>
    <row r="39" spans="1:24" x14ac:dyDescent="0.25">
      <c r="A39" s="3">
        <v>9</v>
      </c>
      <c r="B39" s="3" t="s">
        <v>211</v>
      </c>
      <c r="C39" s="3"/>
      <c r="D39" s="3"/>
      <c r="E39" s="3"/>
      <c r="F39" s="41">
        <f t="shared" si="3"/>
        <v>97.89</v>
      </c>
      <c r="W39" s="33" t="s">
        <v>197</v>
      </c>
    </row>
    <row r="40" spans="1:24" x14ac:dyDescent="0.25">
      <c r="A40" s="3"/>
      <c r="B40" s="3"/>
      <c r="C40" s="3"/>
      <c r="D40" s="3"/>
      <c r="E40" s="3"/>
      <c r="F40" s="41"/>
      <c r="W40" s="33" t="s">
        <v>198</v>
      </c>
    </row>
    <row r="41" spans="1:24" x14ac:dyDescent="0.25">
      <c r="A41" s="3"/>
      <c r="B41" s="38" t="s">
        <v>212</v>
      </c>
      <c r="C41" s="3"/>
      <c r="D41" s="3"/>
      <c r="E41" s="3"/>
      <c r="F41" s="39">
        <f>SUM(F31:F39)</f>
        <v>4428.7842000000001</v>
      </c>
      <c r="U41" s="52" t="s">
        <v>217</v>
      </c>
      <c r="V41" s="51">
        <v>0.14000000000000001</v>
      </c>
      <c r="W41" s="35" t="s">
        <v>199</v>
      </c>
    </row>
    <row r="42" spans="1:24" x14ac:dyDescent="0.25">
      <c r="A42" s="3"/>
      <c r="B42" s="3"/>
      <c r="C42" s="3"/>
      <c r="D42" s="3"/>
      <c r="E42" s="3"/>
      <c r="F42" s="41"/>
      <c r="W42" s="34"/>
    </row>
    <row r="43" spans="1:24" x14ac:dyDescent="0.25">
      <c r="A43" s="3"/>
      <c r="B43" s="38" t="s">
        <v>138</v>
      </c>
      <c r="C43" s="3"/>
      <c r="D43" s="3"/>
      <c r="E43" s="3"/>
      <c r="F43" s="39">
        <f>F29-F41</f>
        <v>23052.215799999998</v>
      </c>
      <c r="W43" s="15" t="s">
        <v>164</v>
      </c>
    </row>
    <row r="44" spans="1:24" x14ac:dyDescent="0.25">
      <c r="F44" s="36"/>
      <c r="W44" t="s">
        <v>165</v>
      </c>
    </row>
    <row r="45" spans="1:24" x14ac:dyDescent="0.25">
      <c r="A45" s="11"/>
      <c r="B45" s="11" t="s">
        <v>220</v>
      </c>
      <c r="C45" s="11"/>
      <c r="D45" s="11"/>
      <c r="E45" s="11"/>
      <c r="F45" s="42">
        <f>(F43-12570)*0.2</f>
        <v>2096.4431599999998</v>
      </c>
    </row>
    <row r="46" spans="1:24" x14ac:dyDescent="0.25">
      <c r="A46" s="11"/>
      <c r="B46" s="11" t="s">
        <v>221</v>
      </c>
      <c r="C46" s="11"/>
      <c r="D46" s="11"/>
      <c r="E46" s="11"/>
      <c r="F46" s="42">
        <f>(F43-12570)*0.09</f>
        <v>943.39942199999984</v>
      </c>
    </row>
    <row r="47" spans="1:24" x14ac:dyDescent="0.25">
      <c r="A47" s="11"/>
      <c r="B47" s="11" t="s">
        <v>222</v>
      </c>
      <c r="C47" s="11"/>
      <c r="D47" s="11"/>
      <c r="E47" s="11"/>
      <c r="F47" s="42">
        <v>179.4</v>
      </c>
    </row>
    <row r="48" spans="1:24" x14ac:dyDescent="0.25">
      <c r="A48" s="11"/>
      <c r="B48" s="11"/>
      <c r="C48" s="11"/>
      <c r="D48" s="11"/>
      <c r="E48" s="11"/>
      <c r="F48" s="42"/>
      <c r="V48" t="s">
        <v>169</v>
      </c>
      <c r="W48" s="15" t="s">
        <v>166</v>
      </c>
      <c r="X48" t="s">
        <v>167</v>
      </c>
    </row>
    <row r="49" spans="1:25" x14ac:dyDescent="0.25">
      <c r="A49" s="11"/>
      <c r="B49" s="11" t="s">
        <v>213</v>
      </c>
      <c r="C49" s="11"/>
      <c r="D49" s="11"/>
      <c r="E49" s="11"/>
      <c r="F49" s="42">
        <f>X10</f>
        <v>2760</v>
      </c>
      <c r="W49" s="33" t="s">
        <v>168</v>
      </c>
    </row>
    <row r="50" spans="1:25" x14ac:dyDescent="0.25">
      <c r="A50" s="11"/>
      <c r="B50" s="11"/>
      <c r="C50" s="11"/>
      <c r="D50" s="11"/>
      <c r="E50" s="11"/>
      <c r="F50" s="42"/>
    </row>
    <row r="51" spans="1:25" x14ac:dyDescent="0.25">
      <c r="A51" s="11"/>
      <c r="B51" s="43" t="s">
        <v>216</v>
      </c>
      <c r="C51" s="43"/>
      <c r="D51" s="43"/>
      <c r="E51" s="43"/>
      <c r="F51" s="44">
        <f>SUM(F45:F47)-F49</f>
        <v>459.24258199999986</v>
      </c>
      <c r="V51" t="s">
        <v>103</v>
      </c>
      <c r="W51" s="15" t="s">
        <v>195</v>
      </c>
      <c r="Y51" t="s">
        <v>170</v>
      </c>
    </row>
    <row r="52" spans="1:25" x14ac:dyDescent="0.25">
      <c r="A52" s="11"/>
      <c r="B52" s="11"/>
      <c r="C52" s="11"/>
      <c r="D52" s="11"/>
      <c r="E52" s="11"/>
      <c r="F52" s="42"/>
      <c r="W52" s="33" t="s">
        <v>171</v>
      </c>
    </row>
    <row r="53" spans="1:25" x14ac:dyDescent="0.25">
      <c r="A53" s="11"/>
      <c r="B53" s="11" t="s">
        <v>214</v>
      </c>
      <c r="C53" s="11"/>
      <c r="D53" s="11"/>
      <c r="E53" s="11"/>
      <c r="F53" s="30">
        <v>458.89</v>
      </c>
      <c r="W53" s="33" t="s">
        <v>188</v>
      </c>
    </row>
    <row r="54" spans="1:25" x14ac:dyDescent="0.25">
      <c r="A54" s="11"/>
      <c r="B54" s="11"/>
      <c r="C54" s="11"/>
      <c r="D54" s="11"/>
      <c r="E54" s="11"/>
      <c r="F54" s="11"/>
      <c r="W54" s="33" t="s">
        <v>218</v>
      </c>
    </row>
    <row r="55" spans="1:25" x14ac:dyDescent="0.25">
      <c r="A55" s="11"/>
      <c r="B55" s="11" t="s">
        <v>215</v>
      </c>
      <c r="C55" s="11"/>
      <c r="D55" s="11"/>
      <c r="E55" s="11"/>
      <c r="F55" s="42">
        <f>F51-F53</f>
        <v>0.35258199999987028</v>
      </c>
    </row>
    <row r="56" spans="1:25" x14ac:dyDescent="0.25">
      <c r="W56" s="15" t="s">
        <v>154</v>
      </c>
    </row>
    <row r="57" spans="1:25" x14ac:dyDescent="0.25">
      <c r="W57" s="15" t="s">
        <v>149</v>
      </c>
      <c r="X57" t="s">
        <v>148</v>
      </c>
    </row>
    <row r="58" spans="1:25" x14ac:dyDescent="0.25">
      <c r="W58" s="33" t="s">
        <v>150</v>
      </c>
    </row>
    <row r="60" spans="1:25" x14ac:dyDescent="0.25">
      <c r="W60" s="15" t="s">
        <v>151</v>
      </c>
      <c r="X60" t="s">
        <v>152</v>
      </c>
    </row>
    <row r="61" spans="1:25" x14ac:dyDescent="0.25">
      <c r="W61" s="33" t="s">
        <v>153</v>
      </c>
    </row>
    <row r="63" spans="1:25" x14ac:dyDescent="0.25">
      <c r="W63" s="15" t="s">
        <v>173</v>
      </c>
      <c r="X63" t="s">
        <v>172</v>
      </c>
    </row>
    <row r="64" spans="1:25" x14ac:dyDescent="0.25">
      <c r="W64" s="33" t="s">
        <v>174</v>
      </c>
    </row>
    <row r="66" spans="23:24" x14ac:dyDescent="0.25">
      <c r="W66" s="15" t="s">
        <v>175</v>
      </c>
    </row>
    <row r="67" spans="23:24" x14ac:dyDescent="0.25">
      <c r="W67" t="s">
        <v>176</v>
      </c>
    </row>
    <row r="69" spans="23:24" x14ac:dyDescent="0.25">
      <c r="W69" s="15" t="s">
        <v>177</v>
      </c>
    </row>
    <row r="70" spans="23:24" x14ac:dyDescent="0.25">
      <c r="W70" t="s">
        <v>176</v>
      </c>
    </row>
    <row r="72" spans="23:24" x14ac:dyDescent="0.25">
      <c r="W72" s="15" t="s">
        <v>187</v>
      </c>
      <c r="X72" t="s">
        <v>178</v>
      </c>
    </row>
    <row r="73" spans="23:24" x14ac:dyDescent="0.25">
      <c r="W73" s="33" t="s">
        <v>179</v>
      </c>
    </row>
    <row r="75" spans="23:24" x14ac:dyDescent="0.25">
      <c r="W75" s="15" t="s">
        <v>181</v>
      </c>
      <c r="X75" t="s">
        <v>180</v>
      </c>
    </row>
    <row r="76" spans="23:24" x14ac:dyDescent="0.25">
      <c r="W76" s="33" t="s">
        <v>176</v>
      </c>
    </row>
    <row r="78" spans="23:24" x14ac:dyDescent="0.25">
      <c r="W78" s="15" t="s">
        <v>182</v>
      </c>
    </row>
    <row r="79" spans="23:24" x14ac:dyDescent="0.25">
      <c r="W79" s="33" t="s">
        <v>183</v>
      </c>
    </row>
    <row r="81" spans="22:24" x14ac:dyDescent="0.25">
      <c r="V81" t="s">
        <v>186</v>
      </c>
      <c r="W81" t="s">
        <v>191</v>
      </c>
    </row>
    <row r="82" spans="22:24" x14ac:dyDescent="0.25">
      <c r="W82" s="33" t="s">
        <v>184</v>
      </c>
      <c r="X82" s="33" t="s">
        <v>189</v>
      </c>
    </row>
    <row r="84" spans="22:24" x14ac:dyDescent="0.25">
      <c r="V84" t="s">
        <v>186</v>
      </c>
      <c r="W84" t="s">
        <v>192</v>
      </c>
    </row>
    <row r="85" spans="22:24" x14ac:dyDescent="0.25">
      <c r="W85" s="33" t="s">
        <v>185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28E39-FBCF-4B44-8BAA-41979924ACF9}">
  <dimension ref="A1:X393"/>
  <sheetViews>
    <sheetView workbookViewId="0">
      <pane xSplit="4" ySplit="3" topLeftCell="E52" activePane="bottomRight" state="frozen"/>
      <selection pane="topRight" activeCell="D1" sqref="D1"/>
      <selection pane="bottomLeft" activeCell="A4" sqref="A4"/>
      <selection pane="bottomRight" activeCell="E77" sqref="E77"/>
    </sheetView>
  </sheetViews>
  <sheetFormatPr defaultRowHeight="15" x14ac:dyDescent="0.25"/>
  <cols>
    <col min="3" max="3" width="14.7109375" customWidth="1"/>
    <col min="4" max="4" width="22" customWidth="1"/>
    <col min="5" max="5" width="22.7109375" customWidth="1"/>
    <col min="6" max="6" width="20.85546875" customWidth="1"/>
    <col min="7" max="7" width="9.140625" style="2"/>
    <col min="8" max="8" width="11.85546875" customWidth="1"/>
    <col min="9" max="20" width="10.42578125" customWidth="1"/>
  </cols>
  <sheetData>
    <row r="1" spans="1:24" x14ac:dyDescent="0.25">
      <c r="H1" t="s">
        <v>92</v>
      </c>
      <c r="K1" t="s">
        <v>127</v>
      </c>
      <c r="L1" t="s">
        <v>127</v>
      </c>
      <c r="O1" t="s">
        <v>127</v>
      </c>
    </row>
    <row r="2" spans="1:24" x14ac:dyDescent="0.25">
      <c r="F2" t="s">
        <v>91</v>
      </c>
      <c r="G2" s="2">
        <f>SUM(G4:G582)</f>
        <v>-27521.189999999995</v>
      </c>
      <c r="H2" s="4">
        <f>G2-I2</f>
        <v>0</v>
      </c>
      <c r="I2" s="3">
        <f>SUM(J2:X2)</f>
        <v>-27521.190000000002</v>
      </c>
      <c r="J2" s="3">
        <f t="shared" ref="J2:X2" si="0">SUM(J4:J394)</f>
        <v>-492.50000000000011</v>
      </c>
      <c r="K2" s="3">
        <f t="shared" si="0"/>
        <v>-592.72</v>
      </c>
      <c r="L2" s="3">
        <f t="shared" si="0"/>
        <v>-2017.3700000000001</v>
      </c>
      <c r="M2" s="3">
        <f t="shared" si="0"/>
        <v>0</v>
      </c>
      <c r="N2" s="3">
        <f t="shared" si="0"/>
        <v>-881.39000000000021</v>
      </c>
      <c r="O2" s="3">
        <f t="shared" si="0"/>
        <v>-506.37999999999988</v>
      </c>
      <c r="P2" s="3">
        <f t="shared" si="0"/>
        <v>-164.79000000000002</v>
      </c>
      <c r="Q2" s="3">
        <f t="shared" si="0"/>
        <v>-97.89</v>
      </c>
      <c r="R2" s="3">
        <f t="shared" si="0"/>
        <v>0</v>
      </c>
      <c r="S2" s="3">
        <f t="shared" si="0"/>
        <v>-49</v>
      </c>
      <c r="T2" s="3">
        <f t="shared" si="0"/>
        <v>0</v>
      </c>
      <c r="U2" s="3">
        <f t="shared" si="0"/>
        <v>-22719.15</v>
      </c>
      <c r="V2" s="3">
        <f t="shared" si="0"/>
        <v>0</v>
      </c>
      <c r="W2" s="3">
        <f t="shared" si="0"/>
        <v>0</v>
      </c>
      <c r="X2" s="3">
        <f t="shared" si="0"/>
        <v>0</v>
      </c>
    </row>
    <row r="3" spans="1:24" ht="43.5" customHeight="1" x14ac:dyDescent="0.25">
      <c r="C3" t="s">
        <v>0</v>
      </c>
      <c r="D3" t="s">
        <v>1</v>
      </c>
      <c r="E3" t="s">
        <v>2</v>
      </c>
      <c r="F3" t="s">
        <v>3</v>
      </c>
      <c r="G3" s="2" t="s">
        <v>4</v>
      </c>
      <c r="H3" t="s">
        <v>5</v>
      </c>
      <c r="I3" t="s">
        <v>6</v>
      </c>
      <c r="J3" s="5" t="s">
        <v>94</v>
      </c>
      <c r="K3" s="5" t="s">
        <v>104</v>
      </c>
      <c r="L3" s="5" t="s">
        <v>95</v>
      </c>
      <c r="M3" s="5" t="s">
        <v>96</v>
      </c>
      <c r="N3" s="5" t="s">
        <v>97</v>
      </c>
      <c r="O3" s="6" t="s">
        <v>102</v>
      </c>
      <c r="P3" s="5" t="s">
        <v>93</v>
      </c>
      <c r="Q3" s="5" t="s">
        <v>98</v>
      </c>
      <c r="R3" s="5" t="s">
        <v>99</v>
      </c>
      <c r="S3" s="5" t="s">
        <v>100</v>
      </c>
      <c r="T3" s="5" t="s">
        <v>101</v>
      </c>
      <c r="U3" s="5" t="s">
        <v>103</v>
      </c>
      <c r="V3" s="5" t="s">
        <v>123</v>
      </c>
    </row>
    <row r="4" spans="1:24" x14ac:dyDescent="0.25">
      <c r="A4">
        <f t="shared" ref="A4:A30" si="1">MONTH(C4)</f>
        <v>4</v>
      </c>
      <c r="B4">
        <f t="shared" ref="B4:B67" si="2">G4-SUM(J4:X4)</f>
        <v>0</v>
      </c>
      <c r="C4" s="1">
        <v>45022</v>
      </c>
      <c r="D4" t="s">
        <v>24</v>
      </c>
      <c r="E4" t="s">
        <v>107</v>
      </c>
      <c r="F4" t="s">
        <v>12</v>
      </c>
      <c r="G4">
        <v>-2</v>
      </c>
      <c r="H4" s="7" t="s">
        <v>20</v>
      </c>
      <c r="J4">
        <f t="shared" ref="J4:X13" si="3">IF($H:$H=J$3,$G4,"")</f>
        <v>-2</v>
      </c>
      <c r="K4" t="str">
        <f t="shared" si="3"/>
        <v/>
      </c>
      <c r="L4" t="str">
        <f t="shared" si="3"/>
        <v/>
      </c>
      <c r="M4" t="str">
        <f t="shared" si="3"/>
        <v/>
      </c>
      <c r="N4" t="str">
        <f t="shared" si="3"/>
        <v/>
      </c>
      <c r="O4" t="str">
        <f t="shared" si="3"/>
        <v/>
      </c>
      <c r="P4" t="str">
        <f t="shared" si="3"/>
        <v/>
      </c>
      <c r="Q4" t="str">
        <f t="shared" si="3"/>
        <v/>
      </c>
      <c r="R4" t="str">
        <f t="shared" si="3"/>
        <v/>
      </c>
      <c r="S4" t="str">
        <f t="shared" si="3"/>
        <v/>
      </c>
      <c r="T4" t="str">
        <f t="shared" si="3"/>
        <v/>
      </c>
      <c r="U4" t="str">
        <f t="shared" si="3"/>
        <v/>
      </c>
      <c r="V4" t="str">
        <f t="shared" si="3"/>
        <v/>
      </c>
      <c r="W4" t="str">
        <f t="shared" si="3"/>
        <v/>
      </c>
      <c r="X4" t="str">
        <f t="shared" si="3"/>
        <v/>
      </c>
    </row>
    <row r="5" spans="1:24" x14ac:dyDescent="0.25">
      <c r="A5">
        <f t="shared" si="1"/>
        <v>4</v>
      </c>
      <c r="B5">
        <f t="shared" si="2"/>
        <v>0</v>
      </c>
      <c r="C5" s="1">
        <v>45022</v>
      </c>
      <c r="D5" t="s">
        <v>24</v>
      </c>
      <c r="E5" t="s">
        <v>107</v>
      </c>
      <c r="F5" t="s">
        <v>12</v>
      </c>
      <c r="G5">
        <v>-2</v>
      </c>
      <c r="H5" s="7" t="s">
        <v>20</v>
      </c>
      <c r="J5">
        <f t="shared" si="3"/>
        <v>-2</v>
      </c>
      <c r="K5" t="str">
        <f t="shared" si="3"/>
        <v/>
      </c>
      <c r="L5" t="str">
        <f t="shared" si="3"/>
        <v/>
      </c>
      <c r="M5" t="str">
        <f t="shared" si="3"/>
        <v/>
      </c>
      <c r="N5" t="str">
        <f t="shared" si="3"/>
        <v/>
      </c>
      <c r="O5" t="str">
        <f t="shared" si="3"/>
        <v/>
      </c>
      <c r="P5" t="str">
        <f t="shared" si="3"/>
        <v/>
      </c>
      <c r="Q5" t="str">
        <f t="shared" si="3"/>
        <v/>
      </c>
      <c r="R5" t="str">
        <f t="shared" si="3"/>
        <v/>
      </c>
      <c r="S5" t="str">
        <f t="shared" si="3"/>
        <v/>
      </c>
      <c r="T5" t="str">
        <f t="shared" si="3"/>
        <v/>
      </c>
      <c r="U5" t="str">
        <f t="shared" si="3"/>
        <v/>
      </c>
      <c r="V5" t="str">
        <f t="shared" si="3"/>
        <v/>
      </c>
      <c r="W5" t="str">
        <f t="shared" si="3"/>
        <v/>
      </c>
      <c r="X5" t="str">
        <f t="shared" si="3"/>
        <v/>
      </c>
    </row>
    <row r="6" spans="1:24" x14ac:dyDescent="0.25">
      <c r="A6">
        <f t="shared" si="1"/>
        <v>4</v>
      </c>
      <c r="B6">
        <f t="shared" si="2"/>
        <v>0</v>
      </c>
      <c r="C6" s="1">
        <v>45023</v>
      </c>
      <c r="D6" t="s">
        <v>24</v>
      </c>
      <c r="E6" t="s">
        <v>107</v>
      </c>
      <c r="F6" t="s">
        <v>12</v>
      </c>
      <c r="G6">
        <v>-2</v>
      </c>
      <c r="H6" s="7" t="s">
        <v>20</v>
      </c>
      <c r="J6">
        <f t="shared" si="3"/>
        <v>-2</v>
      </c>
      <c r="K6" t="str">
        <f t="shared" si="3"/>
        <v/>
      </c>
      <c r="L6" t="str">
        <f t="shared" si="3"/>
        <v/>
      </c>
      <c r="M6" t="str">
        <f t="shared" si="3"/>
        <v/>
      </c>
      <c r="N6" t="str">
        <f t="shared" si="3"/>
        <v/>
      </c>
      <c r="O6" t="str">
        <f t="shared" si="3"/>
        <v/>
      </c>
      <c r="P6" t="str">
        <f t="shared" si="3"/>
        <v/>
      </c>
      <c r="Q6" t="str">
        <f t="shared" si="3"/>
        <v/>
      </c>
      <c r="R6" t="str">
        <f t="shared" si="3"/>
        <v/>
      </c>
      <c r="S6" t="str">
        <f t="shared" si="3"/>
        <v/>
      </c>
      <c r="T6" t="str">
        <f t="shared" si="3"/>
        <v/>
      </c>
      <c r="U6" t="str">
        <f t="shared" si="3"/>
        <v/>
      </c>
      <c r="V6" t="str">
        <f t="shared" si="3"/>
        <v/>
      </c>
      <c r="W6" t="str">
        <f t="shared" si="3"/>
        <v/>
      </c>
      <c r="X6" t="str">
        <f t="shared" si="3"/>
        <v/>
      </c>
    </row>
    <row r="7" spans="1:24" x14ac:dyDescent="0.25">
      <c r="A7">
        <f t="shared" si="1"/>
        <v>4</v>
      </c>
      <c r="B7">
        <f t="shared" si="2"/>
        <v>0</v>
      </c>
      <c r="C7" s="1">
        <v>45023</v>
      </c>
      <c r="D7" t="s">
        <v>24</v>
      </c>
      <c r="E7" t="s">
        <v>107</v>
      </c>
      <c r="F7" t="s">
        <v>12</v>
      </c>
      <c r="G7">
        <v>-2</v>
      </c>
      <c r="H7" s="7" t="s">
        <v>20</v>
      </c>
      <c r="J7">
        <f t="shared" si="3"/>
        <v>-2</v>
      </c>
      <c r="K7" t="str">
        <f t="shared" si="3"/>
        <v/>
      </c>
      <c r="L7" t="str">
        <f t="shared" si="3"/>
        <v/>
      </c>
      <c r="M7" t="str">
        <f t="shared" si="3"/>
        <v/>
      </c>
      <c r="N7" t="str">
        <f t="shared" si="3"/>
        <v/>
      </c>
      <c r="O7" t="str">
        <f t="shared" si="3"/>
        <v/>
      </c>
      <c r="P7" t="str">
        <f t="shared" si="3"/>
        <v/>
      </c>
      <c r="Q7" t="str">
        <f t="shared" si="3"/>
        <v/>
      </c>
      <c r="R7" t="str">
        <f t="shared" si="3"/>
        <v/>
      </c>
      <c r="S7" t="str">
        <f t="shared" si="3"/>
        <v/>
      </c>
      <c r="T7" t="str">
        <f t="shared" si="3"/>
        <v/>
      </c>
      <c r="U7" t="str">
        <f t="shared" si="3"/>
        <v/>
      </c>
      <c r="V7" t="str">
        <f t="shared" si="3"/>
        <v/>
      </c>
      <c r="W7" t="str">
        <f t="shared" si="3"/>
        <v/>
      </c>
      <c r="X7" t="str">
        <f t="shared" si="3"/>
        <v/>
      </c>
    </row>
    <row r="8" spans="1:24" x14ac:dyDescent="0.25">
      <c r="A8">
        <f t="shared" si="1"/>
        <v>4</v>
      </c>
      <c r="B8">
        <f t="shared" si="2"/>
        <v>0</v>
      </c>
      <c r="C8" s="1">
        <v>45024</v>
      </c>
      <c r="D8" t="s">
        <v>24</v>
      </c>
      <c r="E8" t="s">
        <v>107</v>
      </c>
      <c r="F8" t="s">
        <v>12</v>
      </c>
      <c r="G8">
        <v>-2</v>
      </c>
      <c r="H8" s="7" t="s">
        <v>20</v>
      </c>
      <c r="J8">
        <f t="shared" si="3"/>
        <v>-2</v>
      </c>
      <c r="K8" t="str">
        <f t="shared" si="3"/>
        <v/>
      </c>
      <c r="L8" t="str">
        <f t="shared" si="3"/>
        <v/>
      </c>
      <c r="M8" t="str">
        <f t="shared" si="3"/>
        <v/>
      </c>
      <c r="N8" t="str">
        <f t="shared" si="3"/>
        <v/>
      </c>
      <c r="O8" t="str">
        <f t="shared" si="3"/>
        <v/>
      </c>
      <c r="P8" t="str">
        <f t="shared" si="3"/>
        <v/>
      </c>
      <c r="Q8" t="str">
        <f t="shared" si="3"/>
        <v/>
      </c>
      <c r="R8" t="str">
        <f t="shared" si="3"/>
        <v/>
      </c>
      <c r="S8" t="str">
        <f t="shared" si="3"/>
        <v/>
      </c>
      <c r="T8" t="str">
        <f t="shared" si="3"/>
        <v/>
      </c>
      <c r="U8" t="str">
        <f t="shared" si="3"/>
        <v/>
      </c>
      <c r="V8" t="str">
        <f t="shared" si="3"/>
        <v/>
      </c>
      <c r="W8" t="str">
        <f t="shared" si="3"/>
        <v/>
      </c>
      <c r="X8" t="str">
        <f t="shared" si="3"/>
        <v/>
      </c>
    </row>
    <row r="9" spans="1:24" x14ac:dyDescent="0.25">
      <c r="A9">
        <f t="shared" si="1"/>
        <v>4</v>
      </c>
      <c r="B9">
        <f t="shared" si="2"/>
        <v>0</v>
      </c>
      <c r="C9" s="1">
        <v>45024</v>
      </c>
      <c r="D9" t="s">
        <v>24</v>
      </c>
      <c r="E9" t="s">
        <v>107</v>
      </c>
      <c r="F9" t="s">
        <v>12</v>
      </c>
      <c r="G9">
        <v>-2</v>
      </c>
      <c r="H9" s="7" t="s">
        <v>20</v>
      </c>
      <c r="J9">
        <f t="shared" si="3"/>
        <v>-2</v>
      </c>
      <c r="K9" t="str">
        <f t="shared" si="3"/>
        <v/>
      </c>
      <c r="L9" t="str">
        <f t="shared" si="3"/>
        <v/>
      </c>
      <c r="M9" t="str">
        <f t="shared" si="3"/>
        <v/>
      </c>
      <c r="N9" t="str">
        <f t="shared" si="3"/>
        <v/>
      </c>
      <c r="O9" t="str">
        <f t="shared" si="3"/>
        <v/>
      </c>
      <c r="P9" t="str">
        <f t="shared" si="3"/>
        <v/>
      </c>
      <c r="Q9" t="str">
        <f t="shared" si="3"/>
        <v/>
      </c>
      <c r="R9" t="str">
        <f t="shared" si="3"/>
        <v/>
      </c>
      <c r="S9" t="str">
        <f t="shared" si="3"/>
        <v/>
      </c>
      <c r="T9" t="str">
        <f t="shared" si="3"/>
        <v/>
      </c>
      <c r="U9" t="str">
        <f t="shared" si="3"/>
        <v/>
      </c>
      <c r="V9" t="str">
        <f t="shared" si="3"/>
        <v/>
      </c>
      <c r="W9" t="str">
        <f t="shared" si="3"/>
        <v/>
      </c>
      <c r="X9" t="str">
        <f t="shared" si="3"/>
        <v/>
      </c>
    </row>
    <row r="10" spans="1:24" x14ac:dyDescent="0.25">
      <c r="A10">
        <f t="shared" si="1"/>
        <v>4</v>
      </c>
      <c r="B10">
        <f t="shared" si="2"/>
        <v>0</v>
      </c>
      <c r="C10" s="1">
        <v>45028</v>
      </c>
      <c r="D10" t="s">
        <v>24</v>
      </c>
      <c r="E10" t="s">
        <v>107</v>
      </c>
      <c r="F10" t="s">
        <v>12</v>
      </c>
      <c r="G10">
        <v>-2</v>
      </c>
      <c r="H10" s="7" t="s">
        <v>20</v>
      </c>
      <c r="J10">
        <f t="shared" si="3"/>
        <v>-2</v>
      </c>
      <c r="K10" t="str">
        <f t="shared" si="3"/>
        <v/>
      </c>
      <c r="L10" t="str">
        <f t="shared" si="3"/>
        <v/>
      </c>
      <c r="M10" t="str">
        <f t="shared" si="3"/>
        <v/>
      </c>
      <c r="N10" t="str">
        <f t="shared" si="3"/>
        <v/>
      </c>
      <c r="O10" t="str">
        <f t="shared" si="3"/>
        <v/>
      </c>
      <c r="P10" t="str">
        <f t="shared" si="3"/>
        <v/>
      </c>
      <c r="Q10" t="str">
        <f t="shared" si="3"/>
        <v/>
      </c>
      <c r="R10" t="str">
        <f t="shared" si="3"/>
        <v/>
      </c>
      <c r="S10" t="str">
        <f t="shared" si="3"/>
        <v/>
      </c>
      <c r="T10" t="str">
        <f t="shared" si="3"/>
        <v/>
      </c>
      <c r="U10" t="str">
        <f t="shared" si="3"/>
        <v/>
      </c>
      <c r="V10" t="str">
        <f t="shared" si="3"/>
        <v/>
      </c>
      <c r="W10" t="str">
        <f t="shared" si="3"/>
        <v/>
      </c>
      <c r="X10" t="str">
        <f t="shared" si="3"/>
        <v/>
      </c>
    </row>
    <row r="11" spans="1:24" x14ac:dyDescent="0.25">
      <c r="A11">
        <f t="shared" si="1"/>
        <v>4</v>
      </c>
      <c r="B11">
        <f t="shared" si="2"/>
        <v>0</v>
      </c>
      <c r="C11" s="1">
        <v>45028</v>
      </c>
      <c r="D11" t="s">
        <v>24</v>
      </c>
      <c r="E11" t="s">
        <v>107</v>
      </c>
      <c r="F11" t="s">
        <v>12</v>
      </c>
      <c r="G11">
        <v>-2</v>
      </c>
      <c r="H11" s="7" t="s">
        <v>20</v>
      </c>
      <c r="J11">
        <f t="shared" si="3"/>
        <v>-2</v>
      </c>
      <c r="K11" t="str">
        <f t="shared" si="3"/>
        <v/>
      </c>
      <c r="L11" t="str">
        <f t="shared" si="3"/>
        <v/>
      </c>
      <c r="M11" t="str">
        <f t="shared" si="3"/>
        <v/>
      </c>
      <c r="N11" t="str">
        <f t="shared" si="3"/>
        <v/>
      </c>
      <c r="O11" t="str">
        <f t="shared" si="3"/>
        <v/>
      </c>
      <c r="P11" t="str">
        <f t="shared" si="3"/>
        <v/>
      </c>
      <c r="Q11" t="str">
        <f t="shared" si="3"/>
        <v/>
      </c>
      <c r="R11" t="str">
        <f t="shared" si="3"/>
        <v/>
      </c>
      <c r="S11" t="str">
        <f t="shared" si="3"/>
        <v/>
      </c>
      <c r="T11" t="str">
        <f t="shared" si="3"/>
        <v/>
      </c>
      <c r="U11" t="str">
        <f t="shared" si="3"/>
        <v/>
      </c>
      <c r="V11" t="str">
        <f t="shared" si="3"/>
        <v/>
      </c>
      <c r="W11" t="str">
        <f t="shared" si="3"/>
        <v/>
      </c>
      <c r="X11" t="str">
        <f t="shared" si="3"/>
        <v/>
      </c>
    </row>
    <row r="12" spans="1:24" x14ac:dyDescent="0.25">
      <c r="A12">
        <f t="shared" si="1"/>
        <v>4</v>
      </c>
      <c r="B12">
        <f t="shared" si="2"/>
        <v>0</v>
      </c>
      <c r="C12" s="1">
        <v>45029</v>
      </c>
      <c r="D12" t="s">
        <v>24</v>
      </c>
      <c r="E12" t="s">
        <v>107</v>
      </c>
      <c r="F12" t="s">
        <v>12</v>
      </c>
      <c r="G12">
        <v>-2</v>
      </c>
      <c r="H12" s="7" t="s">
        <v>20</v>
      </c>
      <c r="J12">
        <f t="shared" si="3"/>
        <v>-2</v>
      </c>
      <c r="K12" t="str">
        <f t="shared" si="3"/>
        <v/>
      </c>
      <c r="L12" t="str">
        <f t="shared" si="3"/>
        <v/>
      </c>
      <c r="M12" t="str">
        <f t="shared" si="3"/>
        <v/>
      </c>
      <c r="N12" t="str">
        <f t="shared" si="3"/>
        <v/>
      </c>
      <c r="O12" t="str">
        <f t="shared" si="3"/>
        <v/>
      </c>
      <c r="P12" t="str">
        <f t="shared" si="3"/>
        <v/>
      </c>
      <c r="Q12" t="str">
        <f t="shared" si="3"/>
        <v/>
      </c>
      <c r="R12" t="str">
        <f t="shared" si="3"/>
        <v/>
      </c>
      <c r="S12" t="str">
        <f t="shared" si="3"/>
        <v/>
      </c>
      <c r="T12" t="str">
        <f t="shared" si="3"/>
        <v/>
      </c>
      <c r="U12" t="str">
        <f t="shared" si="3"/>
        <v/>
      </c>
      <c r="V12" t="str">
        <f t="shared" si="3"/>
        <v/>
      </c>
      <c r="W12" t="str">
        <f t="shared" si="3"/>
        <v/>
      </c>
      <c r="X12" t="str">
        <f t="shared" si="3"/>
        <v/>
      </c>
    </row>
    <row r="13" spans="1:24" x14ac:dyDescent="0.25">
      <c r="A13">
        <f t="shared" si="1"/>
        <v>4</v>
      </c>
      <c r="B13">
        <f t="shared" si="2"/>
        <v>0</v>
      </c>
      <c r="C13" s="1">
        <v>45029</v>
      </c>
      <c r="D13" t="s">
        <v>24</v>
      </c>
      <c r="E13" t="s">
        <v>107</v>
      </c>
      <c r="F13" t="s">
        <v>12</v>
      </c>
      <c r="G13">
        <v>-2</v>
      </c>
      <c r="H13" s="7" t="s">
        <v>20</v>
      </c>
      <c r="J13">
        <f t="shared" si="3"/>
        <v>-2</v>
      </c>
      <c r="K13" t="str">
        <f t="shared" si="3"/>
        <v/>
      </c>
      <c r="L13" t="str">
        <f t="shared" si="3"/>
        <v/>
      </c>
      <c r="M13" t="str">
        <f t="shared" si="3"/>
        <v/>
      </c>
      <c r="N13" t="str">
        <f t="shared" si="3"/>
        <v/>
      </c>
      <c r="O13" t="str">
        <f t="shared" si="3"/>
        <v/>
      </c>
      <c r="P13" t="str">
        <f t="shared" si="3"/>
        <v/>
      </c>
      <c r="Q13" t="str">
        <f t="shared" si="3"/>
        <v/>
      </c>
      <c r="R13" t="str">
        <f t="shared" si="3"/>
        <v/>
      </c>
      <c r="S13" t="str">
        <f t="shared" si="3"/>
        <v/>
      </c>
      <c r="T13" t="str">
        <f t="shared" si="3"/>
        <v/>
      </c>
      <c r="U13" t="str">
        <f t="shared" si="3"/>
        <v/>
      </c>
      <c r="V13" t="str">
        <f t="shared" si="3"/>
        <v/>
      </c>
      <c r="W13" t="str">
        <f t="shared" si="3"/>
        <v/>
      </c>
      <c r="X13" t="str">
        <f t="shared" si="3"/>
        <v/>
      </c>
    </row>
    <row r="14" spans="1:24" x14ac:dyDescent="0.25">
      <c r="A14">
        <f t="shared" si="1"/>
        <v>4</v>
      </c>
      <c r="B14">
        <f t="shared" si="2"/>
        <v>0</v>
      </c>
      <c r="C14" s="1">
        <v>45030</v>
      </c>
      <c r="D14" t="s">
        <v>24</v>
      </c>
      <c r="E14" t="s">
        <v>107</v>
      </c>
      <c r="F14" t="s">
        <v>12</v>
      </c>
      <c r="G14">
        <v>-2</v>
      </c>
      <c r="H14" s="7" t="s">
        <v>20</v>
      </c>
      <c r="J14">
        <f t="shared" ref="J14:X23" si="4">IF($H:$H=J$3,$G14,"")</f>
        <v>-2</v>
      </c>
      <c r="K14" t="str">
        <f t="shared" si="4"/>
        <v/>
      </c>
      <c r="L14" t="str">
        <f t="shared" si="4"/>
        <v/>
      </c>
      <c r="M14" t="str">
        <f t="shared" si="4"/>
        <v/>
      </c>
      <c r="N14" t="str">
        <f t="shared" si="4"/>
        <v/>
      </c>
      <c r="O14" t="str">
        <f t="shared" si="4"/>
        <v/>
      </c>
      <c r="P14" t="str">
        <f t="shared" si="4"/>
        <v/>
      </c>
      <c r="Q14" t="str">
        <f t="shared" si="4"/>
        <v/>
      </c>
      <c r="R14" t="str">
        <f t="shared" si="4"/>
        <v/>
      </c>
      <c r="S14" t="str">
        <f t="shared" si="4"/>
        <v/>
      </c>
      <c r="T14" t="str">
        <f t="shared" si="4"/>
        <v/>
      </c>
      <c r="U14" t="str">
        <f t="shared" si="4"/>
        <v/>
      </c>
      <c r="V14" t="str">
        <f t="shared" si="4"/>
        <v/>
      </c>
      <c r="W14" t="str">
        <f t="shared" si="4"/>
        <v/>
      </c>
      <c r="X14" t="str">
        <f t="shared" si="4"/>
        <v/>
      </c>
    </row>
    <row r="15" spans="1:24" x14ac:dyDescent="0.25">
      <c r="A15">
        <f t="shared" si="1"/>
        <v>4</v>
      </c>
      <c r="B15">
        <f t="shared" si="2"/>
        <v>0</v>
      </c>
      <c r="C15" s="1">
        <v>45030</v>
      </c>
      <c r="D15" t="s">
        <v>24</v>
      </c>
      <c r="E15" t="s">
        <v>107</v>
      </c>
      <c r="F15" t="s">
        <v>12</v>
      </c>
      <c r="G15">
        <v>-2</v>
      </c>
      <c r="H15" s="7" t="s">
        <v>20</v>
      </c>
      <c r="J15">
        <f t="shared" si="4"/>
        <v>-2</v>
      </c>
      <c r="K15" t="str">
        <f t="shared" si="4"/>
        <v/>
      </c>
      <c r="L15" t="str">
        <f t="shared" si="4"/>
        <v/>
      </c>
      <c r="M15" t="str">
        <f t="shared" si="4"/>
        <v/>
      </c>
      <c r="N15" t="str">
        <f t="shared" si="4"/>
        <v/>
      </c>
      <c r="O15" t="str">
        <f t="shared" si="4"/>
        <v/>
      </c>
      <c r="P15" t="str">
        <f t="shared" si="4"/>
        <v/>
      </c>
      <c r="Q15" t="str">
        <f t="shared" si="4"/>
        <v/>
      </c>
      <c r="R15" t="str">
        <f t="shared" si="4"/>
        <v/>
      </c>
      <c r="S15" t="str">
        <f t="shared" si="4"/>
        <v/>
      </c>
      <c r="T15" t="str">
        <f t="shared" si="4"/>
        <v/>
      </c>
      <c r="U15" t="str">
        <f t="shared" si="4"/>
        <v/>
      </c>
      <c r="V15" t="str">
        <f t="shared" si="4"/>
        <v/>
      </c>
      <c r="W15" t="str">
        <f t="shared" si="4"/>
        <v/>
      </c>
      <c r="X15" t="str">
        <f t="shared" si="4"/>
        <v/>
      </c>
    </row>
    <row r="16" spans="1:24" x14ac:dyDescent="0.25">
      <c r="A16">
        <f t="shared" si="1"/>
        <v>4</v>
      </c>
      <c r="B16">
        <f t="shared" si="2"/>
        <v>0</v>
      </c>
      <c r="C16" s="1">
        <v>45031</v>
      </c>
      <c r="D16" t="s">
        <v>229</v>
      </c>
      <c r="E16" t="s">
        <v>7</v>
      </c>
      <c r="F16" t="s">
        <v>8</v>
      </c>
      <c r="G16">
        <v>-400</v>
      </c>
      <c r="H16" s="7" t="s">
        <v>9</v>
      </c>
      <c r="J16" t="str">
        <f t="shared" si="4"/>
        <v/>
      </c>
      <c r="K16" t="str">
        <f t="shared" si="4"/>
        <v/>
      </c>
      <c r="L16" t="str">
        <f t="shared" si="4"/>
        <v/>
      </c>
      <c r="M16" t="str">
        <f t="shared" si="4"/>
        <v/>
      </c>
      <c r="N16" t="str">
        <f t="shared" si="4"/>
        <v/>
      </c>
      <c r="O16" t="str">
        <f t="shared" si="4"/>
        <v/>
      </c>
      <c r="P16" t="str">
        <f t="shared" si="4"/>
        <v/>
      </c>
      <c r="Q16" t="str">
        <f t="shared" si="4"/>
        <v/>
      </c>
      <c r="R16" t="str">
        <f t="shared" si="4"/>
        <v/>
      </c>
      <c r="S16" t="str">
        <f t="shared" si="4"/>
        <v/>
      </c>
      <c r="T16" t="str">
        <f t="shared" si="4"/>
        <v/>
      </c>
      <c r="U16">
        <f t="shared" si="4"/>
        <v>-400</v>
      </c>
      <c r="V16" t="str">
        <f t="shared" si="4"/>
        <v/>
      </c>
      <c r="W16" t="str">
        <f t="shared" si="4"/>
        <v/>
      </c>
      <c r="X16" t="str">
        <f t="shared" si="4"/>
        <v/>
      </c>
    </row>
    <row r="17" spans="1:24" x14ac:dyDescent="0.25">
      <c r="A17">
        <f t="shared" si="1"/>
        <v>4</v>
      </c>
      <c r="B17">
        <f t="shared" si="2"/>
        <v>0</v>
      </c>
      <c r="C17" s="1">
        <v>45032</v>
      </c>
      <c r="D17" t="s">
        <v>24</v>
      </c>
      <c r="E17" t="s">
        <v>107</v>
      </c>
      <c r="F17" t="s">
        <v>12</v>
      </c>
      <c r="G17">
        <v>-2</v>
      </c>
      <c r="H17" s="7" t="s">
        <v>20</v>
      </c>
      <c r="J17">
        <f t="shared" si="4"/>
        <v>-2</v>
      </c>
      <c r="K17" t="str">
        <f t="shared" si="4"/>
        <v/>
      </c>
      <c r="L17" t="str">
        <f t="shared" si="4"/>
        <v/>
      </c>
      <c r="M17" t="str">
        <f t="shared" si="4"/>
        <v/>
      </c>
      <c r="N17" t="str">
        <f t="shared" si="4"/>
        <v/>
      </c>
      <c r="O17" t="str">
        <f t="shared" si="4"/>
        <v/>
      </c>
      <c r="P17" t="str">
        <f t="shared" si="4"/>
        <v/>
      </c>
      <c r="Q17" t="str">
        <f t="shared" si="4"/>
        <v/>
      </c>
      <c r="R17" t="str">
        <f t="shared" si="4"/>
        <v/>
      </c>
      <c r="S17" t="str">
        <f t="shared" si="4"/>
        <v/>
      </c>
      <c r="T17" t="str">
        <f t="shared" si="4"/>
        <v/>
      </c>
      <c r="U17" t="str">
        <f t="shared" si="4"/>
        <v/>
      </c>
      <c r="V17" t="str">
        <f t="shared" si="4"/>
        <v/>
      </c>
      <c r="W17" t="str">
        <f t="shared" si="4"/>
        <v/>
      </c>
      <c r="X17" t="str">
        <f t="shared" si="4"/>
        <v/>
      </c>
    </row>
    <row r="18" spans="1:24" x14ac:dyDescent="0.25">
      <c r="A18">
        <f t="shared" si="1"/>
        <v>4</v>
      </c>
      <c r="B18">
        <f t="shared" si="2"/>
        <v>0</v>
      </c>
      <c r="C18" s="1">
        <v>45032</v>
      </c>
      <c r="D18" t="s">
        <v>24</v>
      </c>
      <c r="E18" t="s">
        <v>107</v>
      </c>
      <c r="F18" t="s">
        <v>12</v>
      </c>
      <c r="G18">
        <v>-2</v>
      </c>
      <c r="H18" s="7" t="s">
        <v>20</v>
      </c>
      <c r="J18">
        <f t="shared" si="4"/>
        <v>-2</v>
      </c>
      <c r="K18" t="str">
        <f t="shared" si="4"/>
        <v/>
      </c>
      <c r="L18" t="str">
        <f t="shared" si="4"/>
        <v/>
      </c>
      <c r="M18" t="str">
        <f t="shared" si="4"/>
        <v/>
      </c>
      <c r="N18" t="str">
        <f t="shared" si="4"/>
        <v/>
      </c>
      <c r="O18" t="str">
        <f t="shared" si="4"/>
        <v/>
      </c>
      <c r="P18" t="str">
        <f t="shared" si="4"/>
        <v/>
      </c>
      <c r="Q18" t="str">
        <f t="shared" si="4"/>
        <v/>
      </c>
      <c r="R18" t="str">
        <f t="shared" si="4"/>
        <v/>
      </c>
      <c r="S18" t="str">
        <f t="shared" si="4"/>
        <v/>
      </c>
      <c r="T18" t="str">
        <f t="shared" si="4"/>
        <v/>
      </c>
      <c r="U18" t="str">
        <f t="shared" si="4"/>
        <v/>
      </c>
      <c r="V18" t="str">
        <f t="shared" si="4"/>
        <v/>
      </c>
      <c r="W18" t="str">
        <f t="shared" si="4"/>
        <v/>
      </c>
      <c r="X18" t="str">
        <f t="shared" si="4"/>
        <v/>
      </c>
    </row>
    <row r="19" spans="1:24" x14ac:dyDescent="0.25">
      <c r="A19">
        <f t="shared" si="1"/>
        <v>4</v>
      </c>
      <c r="B19">
        <f t="shared" si="2"/>
        <v>0</v>
      </c>
      <c r="C19" s="1">
        <v>45033</v>
      </c>
      <c r="D19" t="s">
        <v>17</v>
      </c>
      <c r="E19" t="s">
        <v>18</v>
      </c>
      <c r="F19" t="s">
        <v>19</v>
      </c>
      <c r="G19">
        <v>-70</v>
      </c>
      <c r="H19" s="7" t="s">
        <v>21</v>
      </c>
      <c r="J19" t="str">
        <f t="shared" si="4"/>
        <v/>
      </c>
      <c r="K19" t="str">
        <f t="shared" si="4"/>
        <v/>
      </c>
      <c r="L19">
        <f t="shared" si="4"/>
        <v>-70</v>
      </c>
      <c r="M19" t="str">
        <f t="shared" si="4"/>
        <v/>
      </c>
      <c r="N19" t="str">
        <f t="shared" si="4"/>
        <v/>
      </c>
      <c r="O19" t="str">
        <f t="shared" si="4"/>
        <v/>
      </c>
      <c r="P19" t="str">
        <f t="shared" si="4"/>
        <v/>
      </c>
      <c r="Q19" t="str">
        <f t="shared" si="4"/>
        <v/>
      </c>
      <c r="R19" t="str">
        <f t="shared" si="4"/>
        <v/>
      </c>
      <c r="S19" t="str">
        <f t="shared" si="4"/>
        <v/>
      </c>
      <c r="T19" t="str">
        <f t="shared" si="4"/>
        <v/>
      </c>
      <c r="U19" t="str">
        <f t="shared" si="4"/>
        <v/>
      </c>
      <c r="V19" t="str">
        <f t="shared" si="4"/>
        <v/>
      </c>
      <c r="W19" t="str">
        <f t="shared" si="4"/>
        <v/>
      </c>
      <c r="X19" t="str">
        <f t="shared" si="4"/>
        <v/>
      </c>
    </row>
    <row r="20" spans="1:24" x14ac:dyDescent="0.25">
      <c r="A20">
        <f t="shared" si="1"/>
        <v>4</v>
      </c>
      <c r="B20">
        <f t="shared" si="2"/>
        <v>0</v>
      </c>
      <c r="C20" s="1">
        <v>45035</v>
      </c>
      <c r="D20" t="s">
        <v>24</v>
      </c>
      <c r="E20" t="s">
        <v>107</v>
      </c>
      <c r="F20" t="s">
        <v>12</v>
      </c>
      <c r="G20">
        <v>-2</v>
      </c>
      <c r="H20" s="7" t="s">
        <v>20</v>
      </c>
      <c r="J20">
        <f t="shared" si="4"/>
        <v>-2</v>
      </c>
      <c r="K20" t="str">
        <f t="shared" si="4"/>
        <v/>
      </c>
      <c r="L20" t="str">
        <f t="shared" si="4"/>
        <v/>
      </c>
      <c r="M20" t="str">
        <f t="shared" si="4"/>
        <v/>
      </c>
      <c r="N20" t="str">
        <f t="shared" si="4"/>
        <v/>
      </c>
      <c r="O20" t="str">
        <f t="shared" si="4"/>
        <v/>
      </c>
      <c r="P20" t="str">
        <f t="shared" si="4"/>
        <v/>
      </c>
      <c r="Q20" t="str">
        <f t="shared" si="4"/>
        <v/>
      </c>
      <c r="R20" t="str">
        <f t="shared" si="4"/>
        <v/>
      </c>
      <c r="S20" t="str">
        <f t="shared" si="4"/>
        <v/>
      </c>
      <c r="T20" t="str">
        <f t="shared" si="4"/>
        <v/>
      </c>
      <c r="U20" t="str">
        <f t="shared" si="4"/>
        <v/>
      </c>
      <c r="V20" t="str">
        <f t="shared" si="4"/>
        <v/>
      </c>
      <c r="W20" t="str">
        <f t="shared" si="4"/>
        <v/>
      </c>
      <c r="X20" t="str">
        <f t="shared" si="4"/>
        <v/>
      </c>
    </row>
    <row r="21" spans="1:24" x14ac:dyDescent="0.25">
      <c r="A21">
        <f t="shared" si="1"/>
        <v>4</v>
      </c>
      <c r="B21">
        <f t="shared" si="2"/>
        <v>0</v>
      </c>
      <c r="C21" s="1">
        <v>45035</v>
      </c>
      <c r="D21" t="s">
        <v>24</v>
      </c>
      <c r="E21" t="s">
        <v>107</v>
      </c>
      <c r="F21" t="s">
        <v>12</v>
      </c>
      <c r="G21">
        <v>-2</v>
      </c>
      <c r="H21" s="7" t="s">
        <v>20</v>
      </c>
      <c r="J21">
        <f t="shared" si="4"/>
        <v>-2</v>
      </c>
      <c r="K21" t="str">
        <f t="shared" si="4"/>
        <v/>
      </c>
      <c r="L21" t="str">
        <f t="shared" si="4"/>
        <v/>
      </c>
      <c r="M21" t="str">
        <f t="shared" si="4"/>
        <v/>
      </c>
      <c r="N21" t="str">
        <f t="shared" si="4"/>
        <v/>
      </c>
      <c r="O21" t="str">
        <f t="shared" si="4"/>
        <v/>
      </c>
      <c r="P21" t="str">
        <f t="shared" si="4"/>
        <v/>
      </c>
      <c r="Q21" t="str">
        <f t="shared" si="4"/>
        <v/>
      </c>
      <c r="R21" t="str">
        <f t="shared" si="4"/>
        <v/>
      </c>
      <c r="S21" t="str">
        <f t="shared" si="4"/>
        <v/>
      </c>
      <c r="T21" t="str">
        <f t="shared" si="4"/>
        <v/>
      </c>
      <c r="U21" t="str">
        <f t="shared" si="4"/>
        <v/>
      </c>
      <c r="V21" t="str">
        <f t="shared" si="4"/>
        <v/>
      </c>
      <c r="W21" t="str">
        <f t="shared" si="4"/>
        <v/>
      </c>
      <c r="X21" t="str">
        <f t="shared" si="4"/>
        <v/>
      </c>
    </row>
    <row r="22" spans="1:24" x14ac:dyDescent="0.25">
      <c r="A22">
        <f t="shared" si="1"/>
        <v>4</v>
      </c>
      <c r="B22">
        <f t="shared" si="2"/>
        <v>0</v>
      </c>
      <c r="C22" s="1">
        <v>45036</v>
      </c>
      <c r="D22" t="s">
        <v>24</v>
      </c>
      <c r="E22" t="s">
        <v>107</v>
      </c>
      <c r="F22" t="s">
        <v>12</v>
      </c>
      <c r="G22">
        <v>-2</v>
      </c>
      <c r="H22" s="7" t="s">
        <v>20</v>
      </c>
      <c r="J22">
        <f t="shared" si="4"/>
        <v>-2</v>
      </c>
      <c r="K22" t="str">
        <f t="shared" si="4"/>
        <v/>
      </c>
      <c r="L22" t="str">
        <f t="shared" si="4"/>
        <v/>
      </c>
      <c r="M22" t="str">
        <f t="shared" si="4"/>
        <v/>
      </c>
      <c r="N22" t="str">
        <f t="shared" si="4"/>
        <v/>
      </c>
      <c r="O22" t="str">
        <f t="shared" si="4"/>
        <v/>
      </c>
      <c r="P22" t="str">
        <f t="shared" si="4"/>
        <v/>
      </c>
      <c r="Q22" t="str">
        <f t="shared" si="4"/>
        <v/>
      </c>
      <c r="R22" t="str">
        <f t="shared" si="4"/>
        <v/>
      </c>
      <c r="S22" t="str">
        <f t="shared" si="4"/>
        <v/>
      </c>
      <c r="T22" t="str">
        <f t="shared" si="4"/>
        <v/>
      </c>
      <c r="U22" t="str">
        <f t="shared" si="4"/>
        <v/>
      </c>
      <c r="V22" t="str">
        <f t="shared" si="4"/>
        <v/>
      </c>
      <c r="W22" t="str">
        <f t="shared" si="4"/>
        <v/>
      </c>
      <c r="X22" t="str">
        <f t="shared" si="4"/>
        <v/>
      </c>
    </row>
    <row r="23" spans="1:24" x14ac:dyDescent="0.25">
      <c r="A23">
        <f t="shared" si="1"/>
        <v>4</v>
      </c>
      <c r="B23">
        <f t="shared" si="2"/>
        <v>0</v>
      </c>
      <c r="C23" s="1">
        <v>45036</v>
      </c>
      <c r="D23" t="s">
        <v>24</v>
      </c>
      <c r="E23" t="s">
        <v>107</v>
      </c>
      <c r="F23" t="s">
        <v>12</v>
      </c>
      <c r="G23">
        <v>-2</v>
      </c>
      <c r="H23" s="7" t="s">
        <v>20</v>
      </c>
      <c r="J23">
        <f t="shared" si="4"/>
        <v>-2</v>
      </c>
      <c r="K23" t="str">
        <f t="shared" si="4"/>
        <v/>
      </c>
      <c r="L23" t="str">
        <f t="shared" si="4"/>
        <v/>
      </c>
      <c r="M23" t="str">
        <f t="shared" si="4"/>
        <v/>
      </c>
      <c r="N23" t="str">
        <f t="shared" si="4"/>
        <v/>
      </c>
      <c r="O23" t="str">
        <f t="shared" si="4"/>
        <v/>
      </c>
      <c r="P23" t="str">
        <f t="shared" si="4"/>
        <v/>
      </c>
      <c r="Q23" t="str">
        <f t="shared" si="4"/>
        <v/>
      </c>
      <c r="R23" t="str">
        <f t="shared" si="4"/>
        <v/>
      </c>
      <c r="S23" t="str">
        <f t="shared" si="4"/>
        <v/>
      </c>
      <c r="T23" t="str">
        <f t="shared" si="4"/>
        <v/>
      </c>
      <c r="U23" t="str">
        <f t="shared" si="4"/>
        <v/>
      </c>
      <c r="V23" t="str">
        <f t="shared" si="4"/>
        <v/>
      </c>
      <c r="W23" t="str">
        <f t="shared" si="4"/>
        <v/>
      </c>
      <c r="X23" t="str">
        <f t="shared" si="4"/>
        <v/>
      </c>
    </row>
    <row r="24" spans="1:24" x14ac:dyDescent="0.25">
      <c r="A24">
        <f t="shared" si="1"/>
        <v>4</v>
      </c>
      <c r="B24">
        <f t="shared" si="2"/>
        <v>0</v>
      </c>
      <c r="C24" s="1">
        <v>45037</v>
      </c>
      <c r="D24" t="s">
        <v>24</v>
      </c>
      <c r="E24" t="s">
        <v>107</v>
      </c>
      <c r="F24" t="s">
        <v>12</v>
      </c>
      <c r="G24">
        <v>-2</v>
      </c>
      <c r="H24" s="7" t="s">
        <v>20</v>
      </c>
      <c r="J24">
        <f t="shared" ref="J24:X33" si="5">IF($H:$H=J$3,$G24,"")</f>
        <v>-2</v>
      </c>
      <c r="K24" t="str">
        <f t="shared" si="5"/>
        <v/>
      </c>
      <c r="L24" t="str">
        <f t="shared" si="5"/>
        <v/>
      </c>
      <c r="M24" t="str">
        <f t="shared" si="5"/>
        <v/>
      </c>
      <c r="N24" t="str">
        <f t="shared" si="5"/>
        <v/>
      </c>
      <c r="O24" t="str">
        <f t="shared" si="5"/>
        <v/>
      </c>
      <c r="P24" t="str">
        <f t="shared" si="5"/>
        <v/>
      </c>
      <c r="Q24" t="str">
        <f t="shared" si="5"/>
        <v/>
      </c>
      <c r="R24" t="str">
        <f t="shared" si="5"/>
        <v/>
      </c>
      <c r="S24" t="str">
        <f t="shared" si="5"/>
        <v/>
      </c>
      <c r="T24" t="str">
        <f t="shared" si="5"/>
        <v/>
      </c>
      <c r="U24" t="str">
        <f t="shared" si="5"/>
        <v/>
      </c>
      <c r="V24" t="str">
        <f t="shared" si="5"/>
        <v/>
      </c>
      <c r="W24" t="str">
        <f t="shared" si="5"/>
        <v/>
      </c>
      <c r="X24" t="str">
        <f t="shared" si="5"/>
        <v/>
      </c>
    </row>
    <row r="25" spans="1:24" x14ac:dyDescent="0.25">
      <c r="A25">
        <f t="shared" si="1"/>
        <v>4</v>
      </c>
      <c r="B25">
        <f t="shared" si="2"/>
        <v>0</v>
      </c>
      <c r="C25" s="1">
        <v>45037</v>
      </c>
      <c r="D25" t="s">
        <v>24</v>
      </c>
      <c r="E25" t="s">
        <v>107</v>
      </c>
      <c r="F25" t="s">
        <v>12</v>
      </c>
      <c r="G25">
        <v>-2</v>
      </c>
      <c r="H25" s="7" t="s">
        <v>20</v>
      </c>
      <c r="J25">
        <f t="shared" si="5"/>
        <v>-2</v>
      </c>
      <c r="K25" t="str">
        <f t="shared" si="5"/>
        <v/>
      </c>
      <c r="L25" t="str">
        <f t="shared" si="5"/>
        <v/>
      </c>
      <c r="M25" t="str">
        <f t="shared" si="5"/>
        <v/>
      </c>
      <c r="N25" t="str">
        <f t="shared" si="5"/>
        <v/>
      </c>
      <c r="O25" t="str">
        <f t="shared" si="5"/>
        <v/>
      </c>
      <c r="P25" t="str">
        <f t="shared" si="5"/>
        <v/>
      </c>
      <c r="Q25" t="str">
        <f t="shared" si="5"/>
        <v/>
      </c>
      <c r="R25" t="str">
        <f t="shared" si="5"/>
        <v/>
      </c>
      <c r="S25" t="str">
        <f t="shared" si="5"/>
        <v/>
      </c>
      <c r="T25" t="str">
        <f t="shared" si="5"/>
        <v/>
      </c>
      <c r="U25" t="str">
        <f t="shared" si="5"/>
        <v/>
      </c>
      <c r="V25" t="str">
        <f t="shared" si="5"/>
        <v/>
      </c>
      <c r="W25" t="str">
        <f t="shared" si="5"/>
        <v/>
      </c>
      <c r="X25" t="str">
        <f t="shared" si="5"/>
        <v/>
      </c>
    </row>
    <row r="26" spans="1:24" x14ac:dyDescent="0.25">
      <c r="A26">
        <f t="shared" si="1"/>
        <v>4</v>
      </c>
      <c r="B26">
        <f t="shared" si="2"/>
        <v>0</v>
      </c>
      <c r="C26" s="1">
        <v>45037</v>
      </c>
      <c r="D26" t="s">
        <v>108</v>
      </c>
      <c r="E26" t="s">
        <v>109</v>
      </c>
      <c r="F26" t="s">
        <v>12</v>
      </c>
      <c r="G26">
        <v>-34.78</v>
      </c>
      <c r="H26" s="7" t="s">
        <v>71</v>
      </c>
      <c r="J26" t="str">
        <f t="shared" si="5"/>
        <v/>
      </c>
      <c r="K26" t="str">
        <f t="shared" si="5"/>
        <v/>
      </c>
      <c r="L26" t="str">
        <f t="shared" si="5"/>
        <v/>
      </c>
      <c r="M26" t="str">
        <f t="shared" si="5"/>
        <v/>
      </c>
      <c r="N26">
        <f t="shared" si="5"/>
        <v>-34.78</v>
      </c>
      <c r="O26" t="str">
        <f t="shared" si="5"/>
        <v/>
      </c>
      <c r="P26" t="str">
        <f t="shared" si="5"/>
        <v/>
      </c>
      <c r="Q26" t="str">
        <f t="shared" si="5"/>
        <v/>
      </c>
      <c r="R26" t="str">
        <f t="shared" si="5"/>
        <v/>
      </c>
      <c r="S26" t="str">
        <f t="shared" si="5"/>
        <v/>
      </c>
      <c r="T26" t="str">
        <f t="shared" si="5"/>
        <v/>
      </c>
      <c r="U26" t="str">
        <f t="shared" si="5"/>
        <v/>
      </c>
      <c r="V26" t="str">
        <f t="shared" si="5"/>
        <v/>
      </c>
      <c r="W26" t="str">
        <f t="shared" si="5"/>
        <v/>
      </c>
      <c r="X26" t="str">
        <f t="shared" si="5"/>
        <v/>
      </c>
    </row>
    <row r="27" spans="1:24" x14ac:dyDescent="0.25">
      <c r="A27">
        <f t="shared" si="1"/>
        <v>4</v>
      </c>
      <c r="B27">
        <f t="shared" si="2"/>
        <v>0</v>
      </c>
      <c r="C27" s="1">
        <v>45038</v>
      </c>
      <c r="D27" t="s">
        <v>24</v>
      </c>
      <c r="E27" t="s">
        <v>107</v>
      </c>
      <c r="F27" t="s">
        <v>12</v>
      </c>
      <c r="G27">
        <v>-2</v>
      </c>
      <c r="H27" s="7" t="s">
        <v>20</v>
      </c>
      <c r="J27">
        <f t="shared" si="5"/>
        <v>-2</v>
      </c>
      <c r="K27" t="str">
        <f t="shared" si="5"/>
        <v/>
      </c>
      <c r="L27" t="str">
        <f t="shared" si="5"/>
        <v/>
      </c>
      <c r="M27" t="str">
        <f t="shared" si="5"/>
        <v/>
      </c>
      <c r="N27" t="str">
        <f t="shared" si="5"/>
        <v/>
      </c>
      <c r="O27" t="str">
        <f t="shared" si="5"/>
        <v/>
      </c>
      <c r="P27" t="str">
        <f t="shared" si="5"/>
        <v/>
      </c>
      <c r="Q27" t="str">
        <f t="shared" si="5"/>
        <v/>
      </c>
      <c r="R27" t="str">
        <f t="shared" si="5"/>
        <v/>
      </c>
      <c r="S27" t="str">
        <f t="shared" si="5"/>
        <v/>
      </c>
      <c r="T27" t="str">
        <f t="shared" si="5"/>
        <v/>
      </c>
      <c r="U27" t="str">
        <f t="shared" si="5"/>
        <v/>
      </c>
      <c r="V27" t="str">
        <f t="shared" si="5"/>
        <v/>
      </c>
      <c r="W27" t="str">
        <f t="shared" si="5"/>
        <v/>
      </c>
      <c r="X27" t="str">
        <f t="shared" si="5"/>
        <v/>
      </c>
    </row>
    <row r="28" spans="1:24" x14ac:dyDescent="0.25">
      <c r="A28">
        <f t="shared" si="1"/>
        <v>4</v>
      </c>
      <c r="B28">
        <f t="shared" si="2"/>
        <v>0</v>
      </c>
      <c r="C28" s="1">
        <v>45038</v>
      </c>
      <c r="D28" t="s">
        <v>24</v>
      </c>
      <c r="E28" t="s">
        <v>107</v>
      </c>
      <c r="F28" t="s">
        <v>12</v>
      </c>
      <c r="G28">
        <v>-2</v>
      </c>
      <c r="H28" s="7" t="s">
        <v>20</v>
      </c>
      <c r="J28">
        <f t="shared" si="5"/>
        <v>-2</v>
      </c>
      <c r="K28" t="str">
        <f t="shared" si="5"/>
        <v/>
      </c>
      <c r="L28" t="str">
        <f t="shared" si="5"/>
        <v/>
      </c>
      <c r="M28" t="str">
        <f t="shared" si="5"/>
        <v/>
      </c>
      <c r="N28" t="str">
        <f t="shared" si="5"/>
        <v/>
      </c>
      <c r="O28" t="str">
        <f t="shared" si="5"/>
        <v/>
      </c>
      <c r="P28" t="str">
        <f t="shared" si="5"/>
        <v/>
      </c>
      <c r="Q28" t="str">
        <f t="shared" si="5"/>
        <v/>
      </c>
      <c r="R28" t="str">
        <f t="shared" si="5"/>
        <v/>
      </c>
      <c r="S28" t="str">
        <f t="shared" si="5"/>
        <v/>
      </c>
      <c r="T28" t="str">
        <f t="shared" si="5"/>
        <v/>
      </c>
      <c r="U28" t="str">
        <f t="shared" si="5"/>
        <v/>
      </c>
      <c r="V28" t="str">
        <f t="shared" si="5"/>
        <v/>
      </c>
      <c r="W28" t="str">
        <f t="shared" si="5"/>
        <v/>
      </c>
      <c r="X28" t="str">
        <f t="shared" si="5"/>
        <v/>
      </c>
    </row>
    <row r="29" spans="1:24" x14ac:dyDescent="0.25">
      <c r="A29">
        <f t="shared" si="1"/>
        <v>4</v>
      </c>
      <c r="B29">
        <f t="shared" si="2"/>
        <v>0</v>
      </c>
      <c r="C29" s="1">
        <v>45039</v>
      </c>
      <c r="D29" t="s">
        <v>24</v>
      </c>
      <c r="E29" t="s">
        <v>107</v>
      </c>
      <c r="F29" t="s">
        <v>12</v>
      </c>
      <c r="G29">
        <v>-2</v>
      </c>
      <c r="H29" s="7" t="s">
        <v>20</v>
      </c>
      <c r="J29">
        <f t="shared" si="5"/>
        <v>-2</v>
      </c>
      <c r="K29" t="str">
        <f t="shared" si="5"/>
        <v/>
      </c>
      <c r="L29" t="str">
        <f t="shared" si="5"/>
        <v/>
      </c>
      <c r="M29" t="str">
        <f t="shared" si="5"/>
        <v/>
      </c>
      <c r="N29" t="str">
        <f t="shared" si="5"/>
        <v/>
      </c>
      <c r="O29" t="str">
        <f t="shared" si="5"/>
        <v/>
      </c>
      <c r="P29" t="str">
        <f t="shared" si="5"/>
        <v/>
      </c>
      <c r="Q29" t="str">
        <f t="shared" si="5"/>
        <v/>
      </c>
      <c r="R29" t="str">
        <f t="shared" si="5"/>
        <v/>
      </c>
      <c r="S29" t="str">
        <f t="shared" si="5"/>
        <v/>
      </c>
      <c r="T29" t="str">
        <f t="shared" si="5"/>
        <v/>
      </c>
      <c r="U29" t="str">
        <f t="shared" si="5"/>
        <v/>
      </c>
      <c r="V29" t="str">
        <f t="shared" si="5"/>
        <v/>
      </c>
      <c r="W29" t="str">
        <f t="shared" si="5"/>
        <v/>
      </c>
      <c r="X29" t="str">
        <f t="shared" si="5"/>
        <v/>
      </c>
    </row>
    <row r="30" spans="1:24" x14ac:dyDescent="0.25">
      <c r="A30">
        <f t="shared" si="1"/>
        <v>4</v>
      </c>
      <c r="B30">
        <f t="shared" si="2"/>
        <v>0</v>
      </c>
      <c r="C30" s="1">
        <v>45039</v>
      </c>
      <c r="D30" t="s">
        <v>24</v>
      </c>
      <c r="E30" t="s">
        <v>107</v>
      </c>
      <c r="F30" t="s">
        <v>12</v>
      </c>
      <c r="G30">
        <v>-2</v>
      </c>
      <c r="H30" s="7" t="s">
        <v>20</v>
      </c>
      <c r="J30">
        <f t="shared" si="5"/>
        <v>-2</v>
      </c>
      <c r="K30" t="str">
        <f t="shared" si="5"/>
        <v/>
      </c>
      <c r="L30" t="str">
        <f t="shared" si="5"/>
        <v/>
      </c>
      <c r="M30" t="str">
        <f t="shared" si="5"/>
        <v/>
      </c>
      <c r="N30" t="str">
        <f t="shared" si="5"/>
        <v/>
      </c>
      <c r="O30" t="str">
        <f t="shared" si="5"/>
        <v/>
      </c>
      <c r="P30" t="str">
        <f t="shared" si="5"/>
        <v/>
      </c>
      <c r="Q30" t="str">
        <f t="shared" si="5"/>
        <v/>
      </c>
      <c r="R30" t="str">
        <f t="shared" si="5"/>
        <v/>
      </c>
      <c r="S30" t="str">
        <f t="shared" si="5"/>
        <v/>
      </c>
      <c r="T30" t="str">
        <f t="shared" si="5"/>
        <v/>
      </c>
      <c r="U30" t="str">
        <f t="shared" si="5"/>
        <v/>
      </c>
      <c r="V30" t="str">
        <f t="shared" si="5"/>
        <v/>
      </c>
      <c r="W30" t="str">
        <f t="shared" si="5"/>
        <v/>
      </c>
      <c r="X30" t="str">
        <f t="shared" si="5"/>
        <v/>
      </c>
    </row>
    <row r="31" spans="1:24" x14ac:dyDescent="0.25">
      <c r="A31">
        <f>MONTH(C31)</f>
        <v>4</v>
      </c>
      <c r="B31">
        <f t="shared" si="2"/>
        <v>0</v>
      </c>
      <c r="C31" s="1">
        <v>45041</v>
      </c>
      <c r="D31" t="s">
        <v>17</v>
      </c>
      <c r="E31" t="s">
        <v>18</v>
      </c>
      <c r="F31" t="s">
        <v>19</v>
      </c>
      <c r="G31">
        <v>-50.02</v>
      </c>
      <c r="H31" s="7" t="s">
        <v>21</v>
      </c>
      <c r="I31" t="s">
        <v>21</v>
      </c>
      <c r="J31" t="str">
        <f t="shared" si="5"/>
        <v/>
      </c>
      <c r="K31" t="str">
        <f t="shared" si="5"/>
        <v/>
      </c>
      <c r="L31">
        <f t="shared" si="5"/>
        <v>-50.02</v>
      </c>
      <c r="M31" t="str">
        <f t="shared" si="5"/>
        <v/>
      </c>
      <c r="N31" t="str">
        <f t="shared" si="5"/>
        <v/>
      </c>
      <c r="O31" t="str">
        <f t="shared" si="5"/>
        <v/>
      </c>
      <c r="P31" t="str">
        <f t="shared" si="5"/>
        <v/>
      </c>
      <c r="Q31" t="str">
        <f t="shared" si="5"/>
        <v/>
      </c>
      <c r="R31" t="str">
        <f t="shared" si="5"/>
        <v/>
      </c>
      <c r="S31" t="str">
        <f t="shared" si="5"/>
        <v/>
      </c>
      <c r="T31" t="str">
        <f t="shared" si="5"/>
        <v/>
      </c>
      <c r="U31" t="str">
        <f t="shared" si="5"/>
        <v/>
      </c>
      <c r="V31" t="str">
        <f t="shared" si="5"/>
        <v/>
      </c>
      <c r="W31" t="str">
        <f t="shared" si="5"/>
        <v/>
      </c>
      <c r="X31" t="str">
        <f t="shared" si="5"/>
        <v/>
      </c>
    </row>
    <row r="32" spans="1:24" x14ac:dyDescent="0.25">
      <c r="A32">
        <f t="shared" ref="A32:A95" si="6">MONTH(C32)</f>
        <v>4</v>
      </c>
      <c r="B32">
        <f t="shared" si="2"/>
        <v>0</v>
      </c>
      <c r="C32" s="1">
        <v>45044</v>
      </c>
      <c r="D32" t="s">
        <v>13</v>
      </c>
      <c r="E32" t="s">
        <v>16</v>
      </c>
      <c r="F32" t="s">
        <v>14</v>
      </c>
      <c r="G32">
        <v>-13.19</v>
      </c>
      <c r="H32" s="7" t="s">
        <v>93</v>
      </c>
      <c r="I32" t="s">
        <v>16</v>
      </c>
      <c r="J32" t="str">
        <f t="shared" si="5"/>
        <v/>
      </c>
      <c r="K32" t="str">
        <f t="shared" si="5"/>
        <v/>
      </c>
      <c r="L32" t="str">
        <f t="shared" si="5"/>
        <v/>
      </c>
      <c r="M32" t="str">
        <f t="shared" si="5"/>
        <v/>
      </c>
      <c r="N32" t="str">
        <f t="shared" si="5"/>
        <v/>
      </c>
      <c r="O32" t="str">
        <f t="shared" si="5"/>
        <v/>
      </c>
      <c r="P32">
        <f t="shared" si="5"/>
        <v>-13.19</v>
      </c>
      <c r="Q32" t="str">
        <f t="shared" si="5"/>
        <v/>
      </c>
      <c r="R32" t="str">
        <f t="shared" si="5"/>
        <v/>
      </c>
      <c r="S32" t="str">
        <f t="shared" si="5"/>
        <v/>
      </c>
      <c r="T32" t="str">
        <f t="shared" si="5"/>
        <v/>
      </c>
      <c r="U32" t="str">
        <f t="shared" si="5"/>
        <v/>
      </c>
      <c r="V32" t="str">
        <f t="shared" si="5"/>
        <v/>
      </c>
      <c r="W32" t="str">
        <f t="shared" si="5"/>
        <v/>
      </c>
      <c r="X32" t="str">
        <f t="shared" si="5"/>
        <v/>
      </c>
    </row>
    <row r="33" spans="1:24" x14ac:dyDescent="0.25">
      <c r="A33">
        <f t="shared" si="6"/>
        <v>5</v>
      </c>
      <c r="B33">
        <f t="shared" si="2"/>
        <v>0</v>
      </c>
      <c r="C33" s="1">
        <v>45048</v>
      </c>
      <c r="D33" t="s">
        <v>22</v>
      </c>
      <c r="E33" t="s">
        <v>102</v>
      </c>
      <c r="F33" t="s">
        <v>14</v>
      </c>
      <c r="G33">
        <v>-40.67</v>
      </c>
      <c r="H33" s="7" t="s">
        <v>102</v>
      </c>
      <c r="J33" t="str">
        <f t="shared" si="5"/>
        <v/>
      </c>
      <c r="K33" t="str">
        <f t="shared" si="5"/>
        <v/>
      </c>
      <c r="L33" t="str">
        <f t="shared" si="5"/>
        <v/>
      </c>
      <c r="M33" t="str">
        <f t="shared" si="5"/>
        <v/>
      </c>
      <c r="N33" t="str">
        <f t="shared" si="5"/>
        <v/>
      </c>
      <c r="O33">
        <f t="shared" si="5"/>
        <v>-40.67</v>
      </c>
      <c r="P33" t="str">
        <f t="shared" si="5"/>
        <v/>
      </c>
      <c r="Q33" t="str">
        <f t="shared" si="5"/>
        <v/>
      </c>
      <c r="R33" t="str">
        <f t="shared" si="5"/>
        <v/>
      </c>
      <c r="S33" t="str">
        <f t="shared" si="5"/>
        <v/>
      </c>
      <c r="T33" t="str">
        <f t="shared" si="5"/>
        <v/>
      </c>
      <c r="U33" t="str">
        <f t="shared" si="5"/>
        <v/>
      </c>
      <c r="V33" t="str">
        <f t="shared" si="5"/>
        <v/>
      </c>
      <c r="W33" t="str">
        <f t="shared" si="5"/>
        <v/>
      </c>
      <c r="X33" t="str">
        <f t="shared" si="5"/>
        <v/>
      </c>
    </row>
    <row r="34" spans="1:24" x14ac:dyDescent="0.25">
      <c r="A34">
        <f t="shared" si="6"/>
        <v>5</v>
      </c>
      <c r="B34">
        <f t="shared" si="2"/>
        <v>0</v>
      </c>
      <c r="C34" s="1">
        <v>45048</v>
      </c>
      <c r="D34" t="s">
        <v>23</v>
      </c>
      <c r="E34" t="s">
        <v>114</v>
      </c>
      <c r="F34" t="s">
        <v>14</v>
      </c>
      <c r="G34">
        <v>-25.37</v>
      </c>
      <c r="H34" s="7" t="s">
        <v>104</v>
      </c>
      <c r="I34" s="7" t="s">
        <v>104</v>
      </c>
      <c r="J34" t="str">
        <f t="shared" ref="J34:X43" si="7">IF($H:$H=J$3,$G34,"")</f>
        <v/>
      </c>
      <c r="K34">
        <f t="shared" si="7"/>
        <v>-25.37</v>
      </c>
      <c r="L34" t="str">
        <f t="shared" si="7"/>
        <v/>
      </c>
      <c r="M34" t="str">
        <f t="shared" si="7"/>
        <v/>
      </c>
      <c r="N34" t="str">
        <f t="shared" si="7"/>
        <v/>
      </c>
      <c r="O34" t="str">
        <f t="shared" si="7"/>
        <v/>
      </c>
      <c r="P34" t="str">
        <f t="shared" si="7"/>
        <v/>
      </c>
      <c r="Q34" t="str">
        <f t="shared" si="7"/>
        <v/>
      </c>
      <c r="R34" t="str">
        <f t="shared" si="7"/>
        <v/>
      </c>
      <c r="S34" t="str">
        <f t="shared" si="7"/>
        <v/>
      </c>
      <c r="T34" t="str">
        <f t="shared" si="7"/>
        <v/>
      </c>
      <c r="U34" t="str">
        <f t="shared" si="7"/>
        <v/>
      </c>
      <c r="V34" t="str">
        <f t="shared" si="7"/>
        <v/>
      </c>
      <c r="W34" t="str">
        <f t="shared" si="7"/>
        <v/>
      </c>
      <c r="X34" t="str">
        <f t="shared" si="7"/>
        <v/>
      </c>
    </row>
    <row r="35" spans="1:24" x14ac:dyDescent="0.25">
      <c r="A35">
        <f t="shared" si="6"/>
        <v>5</v>
      </c>
      <c r="B35">
        <f t="shared" si="2"/>
        <v>0</v>
      </c>
      <c r="C35" s="1">
        <v>45051</v>
      </c>
      <c r="D35" t="s">
        <v>28</v>
      </c>
      <c r="E35" t="s">
        <v>29</v>
      </c>
      <c r="F35" t="s">
        <v>12</v>
      </c>
      <c r="G35">
        <v>-40.01</v>
      </c>
      <c r="H35" s="7" t="s">
        <v>21</v>
      </c>
      <c r="J35" t="str">
        <f t="shared" si="7"/>
        <v/>
      </c>
      <c r="K35" t="str">
        <f t="shared" si="7"/>
        <v/>
      </c>
      <c r="L35">
        <f t="shared" si="7"/>
        <v>-40.01</v>
      </c>
      <c r="M35" t="str">
        <f t="shared" si="7"/>
        <v/>
      </c>
      <c r="N35" t="str">
        <f t="shared" si="7"/>
        <v/>
      </c>
      <c r="O35" t="str">
        <f t="shared" si="7"/>
        <v/>
      </c>
      <c r="P35" t="str">
        <f t="shared" si="7"/>
        <v/>
      </c>
      <c r="Q35" t="str">
        <f t="shared" si="7"/>
        <v/>
      </c>
      <c r="R35" t="str">
        <f t="shared" si="7"/>
        <v/>
      </c>
      <c r="S35" t="str">
        <f t="shared" si="7"/>
        <v/>
      </c>
      <c r="T35" t="str">
        <f t="shared" si="7"/>
        <v/>
      </c>
      <c r="U35" t="str">
        <f t="shared" si="7"/>
        <v/>
      </c>
      <c r="V35" t="str">
        <f t="shared" si="7"/>
        <v/>
      </c>
      <c r="W35" t="str">
        <f t="shared" si="7"/>
        <v/>
      </c>
      <c r="X35" t="str">
        <f t="shared" si="7"/>
        <v/>
      </c>
    </row>
    <row r="36" spans="1:24" x14ac:dyDescent="0.25">
      <c r="A36">
        <f t="shared" si="6"/>
        <v>5</v>
      </c>
      <c r="B36">
        <f t="shared" si="2"/>
        <v>0</v>
      </c>
      <c r="C36" s="1">
        <v>45052</v>
      </c>
      <c r="D36" t="s">
        <v>229</v>
      </c>
      <c r="E36" t="s">
        <v>7</v>
      </c>
      <c r="F36" t="s">
        <v>8</v>
      </c>
      <c r="G36">
        <v>-150</v>
      </c>
      <c r="H36" s="7" t="s">
        <v>9</v>
      </c>
      <c r="J36" t="str">
        <f t="shared" si="7"/>
        <v/>
      </c>
      <c r="K36" t="str">
        <f t="shared" si="7"/>
        <v/>
      </c>
      <c r="L36" t="str">
        <f t="shared" si="7"/>
        <v/>
      </c>
      <c r="M36" t="str">
        <f t="shared" si="7"/>
        <v/>
      </c>
      <c r="N36" t="str">
        <f t="shared" si="7"/>
        <v/>
      </c>
      <c r="O36" t="str">
        <f t="shared" si="7"/>
        <v/>
      </c>
      <c r="P36" t="str">
        <f t="shared" si="7"/>
        <v/>
      </c>
      <c r="Q36" t="str">
        <f t="shared" si="7"/>
        <v/>
      </c>
      <c r="R36" t="str">
        <f t="shared" si="7"/>
        <v/>
      </c>
      <c r="S36" t="str">
        <f t="shared" si="7"/>
        <v/>
      </c>
      <c r="T36" t="str">
        <f t="shared" si="7"/>
        <v/>
      </c>
      <c r="U36">
        <f t="shared" si="7"/>
        <v>-150</v>
      </c>
      <c r="V36" t="str">
        <f t="shared" si="7"/>
        <v/>
      </c>
      <c r="W36" t="str">
        <f t="shared" si="7"/>
        <v/>
      </c>
      <c r="X36" t="str">
        <f t="shared" si="7"/>
        <v/>
      </c>
    </row>
    <row r="37" spans="1:24" x14ac:dyDescent="0.25">
      <c r="A37">
        <f t="shared" si="6"/>
        <v>5</v>
      </c>
      <c r="B37">
        <f t="shared" si="2"/>
        <v>0</v>
      </c>
      <c r="C37" s="1">
        <v>45056</v>
      </c>
      <c r="D37" t="s">
        <v>24</v>
      </c>
      <c r="E37" t="s">
        <v>25</v>
      </c>
      <c r="F37" t="s">
        <v>12</v>
      </c>
      <c r="G37">
        <v>-2</v>
      </c>
      <c r="H37" s="7" t="s">
        <v>20</v>
      </c>
      <c r="J37">
        <f t="shared" si="7"/>
        <v>-2</v>
      </c>
      <c r="K37" t="str">
        <f t="shared" si="7"/>
        <v/>
      </c>
      <c r="L37" t="str">
        <f t="shared" si="7"/>
        <v/>
      </c>
      <c r="M37" t="str">
        <f t="shared" si="7"/>
        <v/>
      </c>
      <c r="N37" t="str">
        <f t="shared" si="7"/>
        <v/>
      </c>
      <c r="O37" t="str">
        <f t="shared" si="7"/>
        <v/>
      </c>
      <c r="P37" t="str">
        <f t="shared" si="7"/>
        <v/>
      </c>
      <c r="Q37" t="str">
        <f t="shared" si="7"/>
        <v/>
      </c>
      <c r="R37" t="str">
        <f t="shared" si="7"/>
        <v/>
      </c>
      <c r="S37" t="str">
        <f t="shared" si="7"/>
        <v/>
      </c>
      <c r="T37" t="str">
        <f t="shared" si="7"/>
        <v/>
      </c>
      <c r="U37" t="str">
        <f t="shared" si="7"/>
        <v/>
      </c>
      <c r="V37" t="str">
        <f t="shared" si="7"/>
        <v/>
      </c>
      <c r="W37" t="str">
        <f t="shared" si="7"/>
        <v/>
      </c>
      <c r="X37" t="str">
        <f t="shared" si="7"/>
        <v/>
      </c>
    </row>
    <row r="38" spans="1:24" x14ac:dyDescent="0.25">
      <c r="A38">
        <f t="shared" si="6"/>
        <v>5</v>
      </c>
      <c r="B38">
        <f t="shared" si="2"/>
        <v>0</v>
      </c>
      <c r="C38" s="1">
        <v>45056</v>
      </c>
      <c r="D38" t="s">
        <v>24</v>
      </c>
      <c r="E38" t="s">
        <v>25</v>
      </c>
      <c r="F38" t="s">
        <v>12</v>
      </c>
      <c r="G38">
        <v>-2</v>
      </c>
      <c r="H38" s="7" t="s">
        <v>20</v>
      </c>
      <c r="J38">
        <f t="shared" si="7"/>
        <v>-2</v>
      </c>
      <c r="K38" t="str">
        <f t="shared" si="7"/>
        <v/>
      </c>
      <c r="L38" t="str">
        <f t="shared" si="7"/>
        <v/>
      </c>
      <c r="M38" t="str">
        <f t="shared" si="7"/>
        <v/>
      </c>
      <c r="N38" t="str">
        <f t="shared" si="7"/>
        <v/>
      </c>
      <c r="O38" t="str">
        <f t="shared" si="7"/>
        <v/>
      </c>
      <c r="P38" t="str">
        <f t="shared" si="7"/>
        <v/>
      </c>
      <c r="Q38" t="str">
        <f t="shared" si="7"/>
        <v/>
      </c>
      <c r="R38" t="str">
        <f t="shared" si="7"/>
        <v/>
      </c>
      <c r="S38" t="str">
        <f t="shared" si="7"/>
        <v/>
      </c>
      <c r="T38" t="str">
        <f t="shared" si="7"/>
        <v/>
      </c>
      <c r="U38" t="str">
        <f t="shared" si="7"/>
        <v/>
      </c>
      <c r="V38" t="str">
        <f t="shared" si="7"/>
        <v/>
      </c>
      <c r="W38" t="str">
        <f t="shared" si="7"/>
        <v/>
      </c>
      <c r="X38" t="str">
        <f t="shared" si="7"/>
        <v/>
      </c>
    </row>
    <row r="39" spans="1:24" x14ac:dyDescent="0.25">
      <c r="A39">
        <f t="shared" si="6"/>
        <v>5</v>
      </c>
      <c r="B39">
        <f t="shared" si="2"/>
        <v>0</v>
      </c>
      <c r="C39" s="1">
        <v>45057</v>
      </c>
      <c r="D39" t="s">
        <v>24</v>
      </c>
      <c r="E39" t="s">
        <v>25</v>
      </c>
      <c r="F39" t="s">
        <v>12</v>
      </c>
      <c r="G39">
        <v>-2</v>
      </c>
      <c r="H39" s="7" t="s">
        <v>20</v>
      </c>
      <c r="J39">
        <f t="shared" si="7"/>
        <v>-2</v>
      </c>
      <c r="K39" t="str">
        <f t="shared" si="7"/>
        <v/>
      </c>
      <c r="L39" t="str">
        <f t="shared" si="7"/>
        <v/>
      </c>
      <c r="M39" t="str">
        <f t="shared" si="7"/>
        <v/>
      </c>
      <c r="N39" t="str">
        <f t="shared" si="7"/>
        <v/>
      </c>
      <c r="O39" t="str">
        <f t="shared" si="7"/>
        <v/>
      </c>
      <c r="P39" t="str">
        <f t="shared" si="7"/>
        <v/>
      </c>
      <c r="Q39" t="str">
        <f t="shared" si="7"/>
        <v/>
      </c>
      <c r="R39" t="str">
        <f t="shared" si="7"/>
        <v/>
      </c>
      <c r="S39" t="str">
        <f t="shared" si="7"/>
        <v/>
      </c>
      <c r="T39" t="str">
        <f t="shared" si="7"/>
        <v/>
      </c>
      <c r="U39" t="str">
        <f t="shared" si="7"/>
        <v/>
      </c>
      <c r="V39" t="str">
        <f t="shared" si="7"/>
        <v/>
      </c>
      <c r="W39" t="str">
        <f t="shared" si="7"/>
        <v/>
      </c>
      <c r="X39" t="str">
        <f t="shared" si="7"/>
        <v/>
      </c>
    </row>
    <row r="40" spans="1:24" x14ac:dyDescent="0.25">
      <c r="A40">
        <f t="shared" si="6"/>
        <v>5</v>
      </c>
      <c r="B40">
        <f t="shared" si="2"/>
        <v>0</v>
      </c>
      <c r="C40" s="1">
        <v>45057</v>
      </c>
      <c r="D40" t="s">
        <v>24</v>
      </c>
      <c r="E40" t="s">
        <v>25</v>
      </c>
      <c r="F40" t="s">
        <v>12</v>
      </c>
      <c r="G40">
        <v>-2</v>
      </c>
      <c r="H40" s="7" t="s">
        <v>20</v>
      </c>
      <c r="J40">
        <f t="shared" si="7"/>
        <v>-2</v>
      </c>
      <c r="K40" t="str">
        <f t="shared" si="7"/>
        <v/>
      </c>
      <c r="L40" t="str">
        <f t="shared" si="7"/>
        <v/>
      </c>
      <c r="M40" t="str">
        <f t="shared" si="7"/>
        <v/>
      </c>
      <c r="N40" t="str">
        <f t="shared" si="7"/>
        <v/>
      </c>
      <c r="O40" t="str">
        <f t="shared" si="7"/>
        <v/>
      </c>
      <c r="P40" t="str">
        <f t="shared" si="7"/>
        <v/>
      </c>
      <c r="Q40" t="str">
        <f t="shared" si="7"/>
        <v/>
      </c>
      <c r="R40" t="str">
        <f t="shared" si="7"/>
        <v/>
      </c>
      <c r="S40" t="str">
        <f t="shared" si="7"/>
        <v/>
      </c>
      <c r="T40" t="str">
        <f t="shared" si="7"/>
        <v/>
      </c>
      <c r="U40" t="str">
        <f t="shared" si="7"/>
        <v/>
      </c>
      <c r="V40" t="str">
        <f t="shared" si="7"/>
        <v/>
      </c>
      <c r="W40" t="str">
        <f t="shared" si="7"/>
        <v/>
      </c>
      <c r="X40" t="str">
        <f t="shared" si="7"/>
        <v/>
      </c>
    </row>
    <row r="41" spans="1:24" x14ac:dyDescent="0.25">
      <c r="A41">
        <f t="shared" si="6"/>
        <v>5</v>
      </c>
      <c r="B41">
        <f t="shared" si="2"/>
        <v>0</v>
      </c>
      <c r="C41" s="1">
        <v>45058</v>
      </c>
      <c r="D41" t="s">
        <v>28</v>
      </c>
      <c r="E41" t="s">
        <v>29</v>
      </c>
      <c r="F41" t="s">
        <v>12</v>
      </c>
      <c r="G41">
        <v>-40</v>
      </c>
      <c r="H41" s="7" t="s">
        <v>21</v>
      </c>
      <c r="J41" t="str">
        <f t="shared" si="7"/>
        <v/>
      </c>
      <c r="K41" t="str">
        <f t="shared" si="7"/>
        <v/>
      </c>
      <c r="L41">
        <f t="shared" si="7"/>
        <v>-40</v>
      </c>
      <c r="M41" t="str">
        <f t="shared" si="7"/>
        <v/>
      </c>
      <c r="N41" t="str">
        <f t="shared" si="7"/>
        <v/>
      </c>
      <c r="O41" t="str">
        <f t="shared" si="7"/>
        <v/>
      </c>
      <c r="P41" t="str">
        <f t="shared" si="7"/>
        <v/>
      </c>
      <c r="Q41" t="str">
        <f t="shared" si="7"/>
        <v/>
      </c>
      <c r="R41" t="str">
        <f t="shared" si="7"/>
        <v/>
      </c>
      <c r="S41" t="str">
        <f t="shared" si="7"/>
        <v/>
      </c>
      <c r="T41" t="str">
        <f t="shared" si="7"/>
        <v/>
      </c>
      <c r="U41" t="str">
        <f t="shared" si="7"/>
        <v/>
      </c>
      <c r="V41" t="str">
        <f t="shared" si="7"/>
        <v/>
      </c>
      <c r="W41" t="str">
        <f t="shared" si="7"/>
        <v/>
      </c>
      <c r="X41" t="str">
        <f t="shared" si="7"/>
        <v/>
      </c>
    </row>
    <row r="42" spans="1:24" x14ac:dyDescent="0.25">
      <c r="A42">
        <f t="shared" si="6"/>
        <v>5</v>
      </c>
      <c r="B42">
        <f t="shared" si="2"/>
        <v>0</v>
      </c>
      <c r="C42" s="1">
        <v>45058</v>
      </c>
      <c r="D42" t="s">
        <v>24</v>
      </c>
      <c r="E42" t="s">
        <v>25</v>
      </c>
      <c r="F42" t="s">
        <v>12</v>
      </c>
      <c r="G42">
        <v>-2</v>
      </c>
      <c r="H42" s="7" t="s">
        <v>20</v>
      </c>
      <c r="J42">
        <f t="shared" si="7"/>
        <v>-2</v>
      </c>
      <c r="K42" t="str">
        <f t="shared" si="7"/>
        <v/>
      </c>
      <c r="L42" t="str">
        <f t="shared" si="7"/>
        <v/>
      </c>
      <c r="M42" t="str">
        <f t="shared" si="7"/>
        <v/>
      </c>
      <c r="N42" t="str">
        <f t="shared" si="7"/>
        <v/>
      </c>
      <c r="O42" t="str">
        <f t="shared" si="7"/>
        <v/>
      </c>
      <c r="P42" t="str">
        <f t="shared" si="7"/>
        <v/>
      </c>
      <c r="Q42" t="str">
        <f t="shared" si="7"/>
        <v/>
      </c>
      <c r="R42" t="str">
        <f t="shared" si="7"/>
        <v/>
      </c>
      <c r="S42" t="str">
        <f t="shared" si="7"/>
        <v/>
      </c>
      <c r="T42" t="str">
        <f t="shared" si="7"/>
        <v/>
      </c>
      <c r="U42" t="str">
        <f t="shared" si="7"/>
        <v/>
      </c>
      <c r="V42" t="str">
        <f t="shared" si="7"/>
        <v/>
      </c>
      <c r="W42" t="str">
        <f t="shared" si="7"/>
        <v/>
      </c>
      <c r="X42" t="str">
        <f t="shared" si="7"/>
        <v/>
      </c>
    </row>
    <row r="43" spans="1:24" x14ac:dyDescent="0.25">
      <c r="A43">
        <f t="shared" si="6"/>
        <v>5</v>
      </c>
      <c r="B43">
        <f t="shared" si="2"/>
        <v>0</v>
      </c>
      <c r="C43" s="1">
        <v>45058</v>
      </c>
      <c r="D43" t="s">
        <v>24</v>
      </c>
      <c r="E43" t="s">
        <v>25</v>
      </c>
      <c r="F43" t="s">
        <v>12</v>
      </c>
      <c r="G43">
        <v>-2</v>
      </c>
      <c r="H43" s="7" t="s">
        <v>20</v>
      </c>
      <c r="J43">
        <f t="shared" si="7"/>
        <v>-2</v>
      </c>
      <c r="K43" t="str">
        <f t="shared" si="7"/>
        <v/>
      </c>
      <c r="L43" t="str">
        <f t="shared" si="7"/>
        <v/>
      </c>
      <c r="M43" t="str">
        <f t="shared" si="7"/>
        <v/>
      </c>
      <c r="N43" t="str">
        <f t="shared" si="7"/>
        <v/>
      </c>
      <c r="O43" t="str">
        <f t="shared" si="7"/>
        <v/>
      </c>
      <c r="P43" t="str">
        <f t="shared" si="7"/>
        <v/>
      </c>
      <c r="Q43" t="str">
        <f t="shared" si="7"/>
        <v/>
      </c>
      <c r="R43" t="str">
        <f t="shared" si="7"/>
        <v/>
      </c>
      <c r="S43" t="str">
        <f t="shared" si="7"/>
        <v/>
      </c>
      <c r="T43" t="str">
        <f t="shared" si="7"/>
        <v/>
      </c>
      <c r="U43" t="str">
        <f t="shared" si="7"/>
        <v/>
      </c>
      <c r="V43" t="str">
        <f t="shared" si="7"/>
        <v/>
      </c>
      <c r="W43" t="str">
        <f t="shared" si="7"/>
        <v/>
      </c>
      <c r="X43" t="str">
        <f t="shared" si="7"/>
        <v/>
      </c>
    </row>
    <row r="44" spans="1:24" x14ac:dyDescent="0.25">
      <c r="A44">
        <f t="shared" si="6"/>
        <v>5</v>
      </c>
      <c r="B44">
        <f t="shared" si="2"/>
        <v>0</v>
      </c>
      <c r="C44" s="1">
        <v>45059</v>
      </c>
      <c r="D44" t="s">
        <v>46</v>
      </c>
      <c r="E44" t="s">
        <v>225</v>
      </c>
      <c r="F44" t="s">
        <v>110</v>
      </c>
      <c r="G44">
        <v>-4.2</v>
      </c>
      <c r="H44" s="7" t="s">
        <v>100</v>
      </c>
      <c r="J44" t="str">
        <f t="shared" ref="J44:X53" si="8">IF($H:$H=J$3,$G44,"")</f>
        <v/>
      </c>
      <c r="K44" t="str">
        <f t="shared" si="8"/>
        <v/>
      </c>
      <c r="L44" t="str">
        <f t="shared" si="8"/>
        <v/>
      </c>
      <c r="M44" t="str">
        <f t="shared" si="8"/>
        <v/>
      </c>
      <c r="N44" t="str">
        <f t="shared" si="8"/>
        <v/>
      </c>
      <c r="O44" t="str">
        <f t="shared" si="8"/>
        <v/>
      </c>
      <c r="P44" t="str">
        <f t="shared" si="8"/>
        <v/>
      </c>
      <c r="Q44" t="str">
        <f t="shared" si="8"/>
        <v/>
      </c>
      <c r="R44" t="str">
        <f t="shared" si="8"/>
        <v/>
      </c>
      <c r="S44">
        <f t="shared" si="8"/>
        <v>-4.2</v>
      </c>
      <c r="T44" t="str">
        <f t="shared" si="8"/>
        <v/>
      </c>
      <c r="U44" t="str">
        <f t="shared" si="8"/>
        <v/>
      </c>
      <c r="V44" t="str">
        <f t="shared" si="8"/>
        <v/>
      </c>
      <c r="W44" t="str">
        <f t="shared" si="8"/>
        <v/>
      </c>
      <c r="X44" t="str">
        <f t="shared" si="8"/>
        <v/>
      </c>
    </row>
    <row r="45" spans="1:24" x14ac:dyDescent="0.25">
      <c r="A45">
        <f t="shared" si="6"/>
        <v>5</v>
      </c>
      <c r="B45">
        <f t="shared" si="2"/>
        <v>0</v>
      </c>
      <c r="C45" s="1">
        <v>45059</v>
      </c>
      <c r="D45" t="s">
        <v>24</v>
      </c>
      <c r="E45" t="s">
        <v>25</v>
      </c>
      <c r="F45" t="s">
        <v>12</v>
      </c>
      <c r="G45">
        <v>-2</v>
      </c>
      <c r="H45" s="7" t="s">
        <v>20</v>
      </c>
      <c r="J45">
        <f t="shared" si="8"/>
        <v>-2</v>
      </c>
      <c r="K45" t="str">
        <f t="shared" si="8"/>
        <v/>
      </c>
      <c r="L45" t="str">
        <f t="shared" si="8"/>
        <v/>
      </c>
      <c r="M45" t="str">
        <f t="shared" si="8"/>
        <v/>
      </c>
      <c r="N45" t="str">
        <f t="shared" si="8"/>
        <v/>
      </c>
      <c r="O45" t="str">
        <f t="shared" si="8"/>
        <v/>
      </c>
      <c r="P45" t="str">
        <f t="shared" si="8"/>
        <v/>
      </c>
      <c r="Q45" t="str">
        <f t="shared" si="8"/>
        <v/>
      </c>
      <c r="R45" t="str">
        <f t="shared" si="8"/>
        <v/>
      </c>
      <c r="S45" t="str">
        <f t="shared" si="8"/>
        <v/>
      </c>
      <c r="T45" t="str">
        <f t="shared" si="8"/>
        <v/>
      </c>
      <c r="U45" t="str">
        <f t="shared" si="8"/>
        <v/>
      </c>
      <c r="V45" t="str">
        <f t="shared" si="8"/>
        <v/>
      </c>
      <c r="W45" t="str">
        <f t="shared" si="8"/>
        <v/>
      </c>
      <c r="X45" t="str">
        <f t="shared" si="8"/>
        <v/>
      </c>
    </row>
    <row r="46" spans="1:24" x14ac:dyDescent="0.25">
      <c r="A46">
        <f t="shared" si="6"/>
        <v>5</v>
      </c>
      <c r="B46">
        <f t="shared" si="2"/>
        <v>0</v>
      </c>
      <c r="C46" s="1">
        <v>45059</v>
      </c>
      <c r="D46" t="s">
        <v>24</v>
      </c>
      <c r="E46" t="s">
        <v>25</v>
      </c>
      <c r="F46" t="s">
        <v>12</v>
      </c>
      <c r="G46">
        <v>-2</v>
      </c>
      <c r="H46" s="7" t="s">
        <v>20</v>
      </c>
      <c r="J46">
        <f t="shared" si="8"/>
        <v>-2</v>
      </c>
      <c r="K46" t="str">
        <f t="shared" si="8"/>
        <v/>
      </c>
      <c r="L46" t="str">
        <f t="shared" si="8"/>
        <v/>
      </c>
      <c r="M46" t="str">
        <f t="shared" si="8"/>
        <v/>
      </c>
      <c r="N46" t="str">
        <f t="shared" si="8"/>
        <v/>
      </c>
      <c r="O46" t="str">
        <f t="shared" si="8"/>
        <v/>
      </c>
      <c r="P46" t="str">
        <f t="shared" si="8"/>
        <v/>
      </c>
      <c r="Q46" t="str">
        <f t="shared" si="8"/>
        <v/>
      </c>
      <c r="R46" t="str">
        <f t="shared" si="8"/>
        <v/>
      </c>
      <c r="S46" t="str">
        <f t="shared" si="8"/>
        <v/>
      </c>
      <c r="T46" t="str">
        <f t="shared" si="8"/>
        <v/>
      </c>
      <c r="U46" t="str">
        <f t="shared" si="8"/>
        <v/>
      </c>
      <c r="V46" t="str">
        <f t="shared" si="8"/>
        <v/>
      </c>
      <c r="W46" t="str">
        <f t="shared" si="8"/>
        <v/>
      </c>
      <c r="X46" t="str">
        <f t="shared" si="8"/>
        <v/>
      </c>
    </row>
    <row r="47" spans="1:24" x14ac:dyDescent="0.25">
      <c r="A47">
        <f t="shared" si="6"/>
        <v>5</v>
      </c>
      <c r="B47">
        <f t="shared" si="2"/>
        <v>0</v>
      </c>
      <c r="C47" s="1">
        <v>45062</v>
      </c>
      <c r="D47" t="s">
        <v>24</v>
      </c>
      <c r="E47" t="s">
        <v>25</v>
      </c>
      <c r="F47" t="s">
        <v>12</v>
      </c>
      <c r="G47">
        <v>-2</v>
      </c>
      <c r="H47" s="7" t="s">
        <v>20</v>
      </c>
      <c r="J47">
        <f t="shared" si="8"/>
        <v>-2</v>
      </c>
      <c r="K47" t="str">
        <f t="shared" si="8"/>
        <v/>
      </c>
      <c r="L47" t="str">
        <f t="shared" si="8"/>
        <v/>
      </c>
      <c r="M47" t="str">
        <f t="shared" si="8"/>
        <v/>
      </c>
      <c r="N47" t="str">
        <f t="shared" si="8"/>
        <v/>
      </c>
      <c r="O47" t="str">
        <f t="shared" si="8"/>
        <v/>
      </c>
      <c r="P47" t="str">
        <f t="shared" si="8"/>
        <v/>
      </c>
      <c r="Q47" t="str">
        <f t="shared" si="8"/>
        <v/>
      </c>
      <c r="R47" t="str">
        <f t="shared" si="8"/>
        <v/>
      </c>
      <c r="S47" t="str">
        <f t="shared" si="8"/>
        <v/>
      </c>
      <c r="T47" t="str">
        <f t="shared" si="8"/>
        <v/>
      </c>
      <c r="U47" t="str">
        <f t="shared" si="8"/>
        <v/>
      </c>
      <c r="V47" t="str">
        <f t="shared" si="8"/>
        <v/>
      </c>
      <c r="W47" t="str">
        <f t="shared" si="8"/>
        <v/>
      </c>
      <c r="X47" t="str">
        <f t="shared" si="8"/>
        <v/>
      </c>
    </row>
    <row r="48" spans="1:24" x14ac:dyDescent="0.25">
      <c r="A48">
        <f t="shared" si="6"/>
        <v>5</v>
      </c>
      <c r="B48">
        <f t="shared" si="2"/>
        <v>0</v>
      </c>
      <c r="C48" s="1">
        <v>45062</v>
      </c>
      <c r="D48" t="s">
        <v>24</v>
      </c>
      <c r="E48" t="s">
        <v>25</v>
      </c>
      <c r="F48" t="s">
        <v>12</v>
      </c>
      <c r="G48">
        <v>-2</v>
      </c>
      <c r="H48" s="7" t="s">
        <v>20</v>
      </c>
      <c r="J48">
        <f t="shared" si="8"/>
        <v>-2</v>
      </c>
      <c r="K48" t="str">
        <f t="shared" si="8"/>
        <v/>
      </c>
      <c r="L48" t="str">
        <f t="shared" si="8"/>
        <v/>
      </c>
      <c r="M48" t="str">
        <f t="shared" si="8"/>
        <v/>
      </c>
      <c r="N48" t="str">
        <f t="shared" si="8"/>
        <v/>
      </c>
      <c r="O48" t="str">
        <f t="shared" si="8"/>
        <v/>
      </c>
      <c r="P48" t="str">
        <f t="shared" si="8"/>
        <v/>
      </c>
      <c r="Q48" t="str">
        <f t="shared" si="8"/>
        <v/>
      </c>
      <c r="R48" t="str">
        <f t="shared" si="8"/>
        <v/>
      </c>
      <c r="S48" t="str">
        <f t="shared" si="8"/>
        <v/>
      </c>
      <c r="T48" t="str">
        <f t="shared" si="8"/>
        <v/>
      </c>
      <c r="U48" t="str">
        <f t="shared" si="8"/>
        <v/>
      </c>
      <c r="V48" t="str">
        <f t="shared" si="8"/>
        <v/>
      </c>
      <c r="W48" t="str">
        <f t="shared" si="8"/>
        <v/>
      </c>
      <c r="X48" t="str">
        <f t="shared" si="8"/>
        <v/>
      </c>
    </row>
    <row r="49" spans="1:24" x14ac:dyDescent="0.25">
      <c r="A49">
        <f t="shared" si="6"/>
        <v>5</v>
      </c>
      <c r="B49">
        <f t="shared" si="2"/>
        <v>0</v>
      </c>
      <c r="C49" s="1">
        <v>45063</v>
      </c>
      <c r="D49" t="s">
        <v>24</v>
      </c>
      <c r="E49" t="s">
        <v>25</v>
      </c>
      <c r="F49" t="s">
        <v>12</v>
      </c>
      <c r="G49">
        <v>-2</v>
      </c>
      <c r="H49" s="7" t="s">
        <v>20</v>
      </c>
      <c r="J49">
        <f t="shared" si="8"/>
        <v>-2</v>
      </c>
      <c r="K49" t="str">
        <f t="shared" si="8"/>
        <v/>
      </c>
      <c r="L49" t="str">
        <f t="shared" si="8"/>
        <v/>
      </c>
      <c r="M49" t="str">
        <f t="shared" si="8"/>
        <v/>
      </c>
      <c r="N49" t="str">
        <f t="shared" si="8"/>
        <v/>
      </c>
      <c r="O49" t="str">
        <f t="shared" si="8"/>
        <v/>
      </c>
      <c r="P49" t="str">
        <f t="shared" si="8"/>
        <v/>
      </c>
      <c r="Q49" t="str">
        <f t="shared" si="8"/>
        <v/>
      </c>
      <c r="R49" t="str">
        <f t="shared" si="8"/>
        <v/>
      </c>
      <c r="S49" t="str">
        <f t="shared" si="8"/>
        <v/>
      </c>
      <c r="T49" t="str">
        <f t="shared" si="8"/>
        <v/>
      </c>
      <c r="U49" t="str">
        <f t="shared" si="8"/>
        <v/>
      </c>
      <c r="V49" t="str">
        <f t="shared" si="8"/>
        <v/>
      </c>
      <c r="W49" t="str">
        <f t="shared" si="8"/>
        <v/>
      </c>
      <c r="X49" t="str">
        <f t="shared" si="8"/>
        <v/>
      </c>
    </row>
    <row r="50" spans="1:24" x14ac:dyDescent="0.25">
      <c r="A50">
        <f t="shared" si="6"/>
        <v>5</v>
      </c>
      <c r="B50">
        <f t="shared" si="2"/>
        <v>0</v>
      </c>
      <c r="C50" s="1">
        <v>45063</v>
      </c>
      <c r="D50" t="s">
        <v>24</v>
      </c>
      <c r="E50" t="s">
        <v>25</v>
      </c>
      <c r="F50" t="s">
        <v>12</v>
      </c>
      <c r="G50">
        <v>-2</v>
      </c>
      <c r="H50" s="7" t="s">
        <v>20</v>
      </c>
      <c r="J50">
        <f t="shared" si="8"/>
        <v>-2</v>
      </c>
      <c r="K50" t="str">
        <f t="shared" si="8"/>
        <v/>
      </c>
      <c r="L50" t="str">
        <f t="shared" si="8"/>
        <v/>
      </c>
      <c r="M50" t="str">
        <f t="shared" si="8"/>
        <v/>
      </c>
      <c r="N50" t="str">
        <f t="shared" si="8"/>
        <v/>
      </c>
      <c r="O50" t="str">
        <f t="shared" si="8"/>
        <v/>
      </c>
      <c r="P50" t="str">
        <f t="shared" si="8"/>
        <v/>
      </c>
      <c r="Q50" t="str">
        <f t="shared" si="8"/>
        <v/>
      </c>
      <c r="R50" t="str">
        <f t="shared" si="8"/>
        <v/>
      </c>
      <c r="S50" t="str">
        <f t="shared" si="8"/>
        <v/>
      </c>
      <c r="T50" t="str">
        <f t="shared" si="8"/>
        <v/>
      </c>
      <c r="U50" t="str">
        <f t="shared" si="8"/>
        <v/>
      </c>
      <c r="V50" t="str">
        <f t="shared" si="8"/>
        <v/>
      </c>
      <c r="W50" t="str">
        <f t="shared" si="8"/>
        <v/>
      </c>
      <c r="X50" t="str">
        <f t="shared" si="8"/>
        <v/>
      </c>
    </row>
    <row r="51" spans="1:24" x14ac:dyDescent="0.25">
      <c r="A51">
        <f t="shared" si="6"/>
        <v>5</v>
      </c>
      <c r="B51">
        <f t="shared" si="2"/>
        <v>0</v>
      </c>
      <c r="C51" s="1">
        <v>45063</v>
      </c>
      <c r="D51" t="s">
        <v>28</v>
      </c>
      <c r="E51" t="s">
        <v>29</v>
      </c>
      <c r="F51" t="s">
        <v>12</v>
      </c>
      <c r="G51">
        <v>-20</v>
      </c>
      <c r="H51" s="7" t="s">
        <v>21</v>
      </c>
      <c r="J51" t="str">
        <f t="shared" si="8"/>
        <v/>
      </c>
      <c r="K51" t="str">
        <f t="shared" si="8"/>
        <v/>
      </c>
      <c r="L51">
        <f t="shared" si="8"/>
        <v>-20</v>
      </c>
      <c r="M51" t="str">
        <f t="shared" si="8"/>
        <v/>
      </c>
      <c r="N51" t="str">
        <f t="shared" si="8"/>
        <v/>
      </c>
      <c r="O51" t="str">
        <f t="shared" si="8"/>
        <v/>
      </c>
      <c r="P51" t="str">
        <f t="shared" si="8"/>
        <v/>
      </c>
      <c r="Q51" t="str">
        <f t="shared" si="8"/>
        <v/>
      </c>
      <c r="R51" t="str">
        <f t="shared" si="8"/>
        <v/>
      </c>
      <c r="S51" t="str">
        <f t="shared" si="8"/>
        <v/>
      </c>
      <c r="T51" t="str">
        <f t="shared" si="8"/>
        <v/>
      </c>
      <c r="U51" t="str">
        <f t="shared" si="8"/>
        <v/>
      </c>
      <c r="V51" t="str">
        <f t="shared" si="8"/>
        <v/>
      </c>
      <c r="W51" t="str">
        <f t="shared" si="8"/>
        <v/>
      </c>
      <c r="X51" t="str">
        <f t="shared" si="8"/>
        <v/>
      </c>
    </row>
    <row r="52" spans="1:24" x14ac:dyDescent="0.25">
      <c r="A52">
        <f t="shared" si="6"/>
        <v>5</v>
      </c>
      <c r="B52">
        <f t="shared" si="2"/>
        <v>0</v>
      </c>
      <c r="C52" s="1">
        <v>45064</v>
      </c>
      <c r="D52" t="s">
        <v>24</v>
      </c>
      <c r="E52" t="s">
        <v>25</v>
      </c>
      <c r="F52" t="s">
        <v>12</v>
      </c>
      <c r="G52">
        <v>-2</v>
      </c>
      <c r="H52" s="7" t="s">
        <v>20</v>
      </c>
      <c r="J52">
        <f t="shared" si="8"/>
        <v>-2</v>
      </c>
      <c r="K52" t="str">
        <f t="shared" si="8"/>
        <v/>
      </c>
      <c r="L52" t="str">
        <f t="shared" si="8"/>
        <v/>
      </c>
      <c r="M52" t="str">
        <f t="shared" si="8"/>
        <v/>
      </c>
      <c r="N52" t="str">
        <f t="shared" si="8"/>
        <v/>
      </c>
      <c r="O52" t="str">
        <f t="shared" si="8"/>
        <v/>
      </c>
      <c r="P52" t="str">
        <f t="shared" si="8"/>
        <v/>
      </c>
      <c r="Q52" t="str">
        <f t="shared" si="8"/>
        <v/>
      </c>
      <c r="R52" t="str">
        <f t="shared" si="8"/>
        <v/>
      </c>
      <c r="S52" t="str">
        <f t="shared" si="8"/>
        <v/>
      </c>
      <c r="T52" t="str">
        <f t="shared" si="8"/>
        <v/>
      </c>
      <c r="U52" t="str">
        <f t="shared" si="8"/>
        <v/>
      </c>
      <c r="V52" t="str">
        <f t="shared" si="8"/>
        <v/>
      </c>
      <c r="W52" t="str">
        <f t="shared" si="8"/>
        <v/>
      </c>
      <c r="X52" t="str">
        <f t="shared" si="8"/>
        <v/>
      </c>
    </row>
    <row r="53" spans="1:24" x14ac:dyDescent="0.25">
      <c r="A53">
        <f t="shared" si="6"/>
        <v>5</v>
      </c>
      <c r="B53">
        <f t="shared" si="2"/>
        <v>0</v>
      </c>
      <c r="C53" s="1">
        <v>45064</v>
      </c>
      <c r="D53" t="s">
        <v>24</v>
      </c>
      <c r="E53" t="s">
        <v>25</v>
      </c>
      <c r="F53" t="s">
        <v>12</v>
      </c>
      <c r="G53">
        <v>-2</v>
      </c>
      <c r="H53" s="7" t="s">
        <v>20</v>
      </c>
      <c r="J53">
        <f t="shared" si="8"/>
        <v>-2</v>
      </c>
      <c r="K53" t="str">
        <f t="shared" si="8"/>
        <v/>
      </c>
      <c r="L53" t="str">
        <f t="shared" si="8"/>
        <v/>
      </c>
      <c r="M53" t="str">
        <f t="shared" si="8"/>
        <v/>
      </c>
      <c r="N53" t="str">
        <f t="shared" si="8"/>
        <v/>
      </c>
      <c r="O53" t="str">
        <f t="shared" si="8"/>
        <v/>
      </c>
      <c r="P53" t="str">
        <f t="shared" si="8"/>
        <v/>
      </c>
      <c r="Q53" t="str">
        <f t="shared" si="8"/>
        <v/>
      </c>
      <c r="R53" t="str">
        <f t="shared" si="8"/>
        <v/>
      </c>
      <c r="S53" t="str">
        <f t="shared" si="8"/>
        <v/>
      </c>
      <c r="T53" t="str">
        <f t="shared" si="8"/>
        <v/>
      </c>
      <c r="U53" t="str">
        <f t="shared" si="8"/>
        <v/>
      </c>
      <c r="V53" t="str">
        <f t="shared" si="8"/>
        <v/>
      </c>
      <c r="W53" t="str">
        <f t="shared" si="8"/>
        <v/>
      </c>
      <c r="X53" t="str">
        <f t="shared" si="8"/>
        <v/>
      </c>
    </row>
    <row r="54" spans="1:24" x14ac:dyDescent="0.25">
      <c r="A54">
        <f t="shared" si="6"/>
        <v>5</v>
      </c>
      <c r="B54">
        <f t="shared" si="2"/>
        <v>0</v>
      </c>
      <c r="C54" s="1">
        <v>45065</v>
      </c>
      <c r="D54" t="s">
        <v>24</v>
      </c>
      <c r="E54" t="s">
        <v>25</v>
      </c>
      <c r="F54" t="s">
        <v>12</v>
      </c>
      <c r="G54">
        <v>-2</v>
      </c>
      <c r="H54" s="7" t="s">
        <v>20</v>
      </c>
      <c r="J54">
        <f t="shared" ref="J54:X63" si="9">IF($H:$H=J$3,$G54,"")</f>
        <v>-2</v>
      </c>
      <c r="K54" t="str">
        <f t="shared" si="9"/>
        <v/>
      </c>
      <c r="L54" t="str">
        <f t="shared" si="9"/>
        <v/>
      </c>
      <c r="M54" t="str">
        <f t="shared" si="9"/>
        <v/>
      </c>
      <c r="N54" t="str">
        <f t="shared" si="9"/>
        <v/>
      </c>
      <c r="O54" t="str">
        <f t="shared" si="9"/>
        <v/>
      </c>
      <c r="P54" t="str">
        <f t="shared" si="9"/>
        <v/>
      </c>
      <c r="Q54" t="str">
        <f t="shared" si="9"/>
        <v/>
      </c>
      <c r="R54" t="str">
        <f t="shared" si="9"/>
        <v/>
      </c>
      <c r="S54" t="str">
        <f t="shared" si="9"/>
        <v/>
      </c>
      <c r="T54" t="str">
        <f t="shared" si="9"/>
        <v/>
      </c>
      <c r="U54" t="str">
        <f t="shared" si="9"/>
        <v/>
      </c>
      <c r="V54" t="str">
        <f t="shared" si="9"/>
        <v/>
      </c>
      <c r="W54" t="str">
        <f t="shared" si="9"/>
        <v/>
      </c>
      <c r="X54" t="str">
        <f t="shared" si="9"/>
        <v/>
      </c>
    </row>
    <row r="55" spans="1:24" x14ac:dyDescent="0.25">
      <c r="A55">
        <f t="shared" si="6"/>
        <v>5</v>
      </c>
      <c r="B55">
        <f t="shared" si="2"/>
        <v>0</v>
      </c>
      <c r="C55" s="1">
        <v>45065</v>
      </c>
      <c r="D55" t="s">
        <v>24</v>
      </c>
      <c r="E55" t="s">
        <v>25</v>
      </c>
      <c r="F55" t="s">
        <v>12</v>
      </c>
      <c r="G55">
        <v>-2</v>
      </c>
      <c r="H55" s="7" t="s">
        <v>20</v>
      </c>
      <c r="J55">
        <f t="shared" si="9"/>
        <v>-2</v>
      </c>
      <c r="K55" t="str">
        <f t="shared" si="9"/>
        <v/>
      </c>
      <c r="L55" t="str">
        <f t="shared" si="9"/>
        <v/>
      </c>
      <c r="M55" t="str">
        <f t="shared" si="9"/>
        <v/>
      </c>
      <c r="N55" t="str">
        <f t="shared" si="9"/>
        <v/>
      </c>
      <c r="O55" t="str">
        <f t="shared" si="9"/>
        <v/>
      </c>
      <c r="P55" t="str">
        <f t="shared" si="9"/>
        <v/>
      </c>
      <c r="Q55" t="str">
        <f t="shared" si="9"/>
        <v/>
      </c>
      <c r="R55" t="str">
        <f t="shared" si="9"/>
        <v/>
      </c>
      <c r="S55" t="str">
        <f t="shared" si="9"/>
        <v/>
      </c>
      <c r="T55" t="str">
        <f t="shared" si="9"/>
        <v/>
      </c>
      <c r="U55" t="str">
        <f t="shared" si="9"/>
        <v/>
      </c>
      <c r="V55" t="str">
        <f t="shared" si="9"/>
        <v/>
      </c>
      <c r="W55" t="str">
        <f t="shared" si="9"/>
        <v/>
      </c>
      <c r="X55" t="str">
        <f t="shared" si="9"/>
        <v/>
      </c>
    </row>
    <row r="56" spans="1:24" x14ac:dyDescent="0.25">
      <c r="A56">
        <f t="shared" si="6"/>
        <v>5</v>
      </c>
      <c r="B56">
        <f t="shared" si="2"/>
        <v>0</v>
      </c>
      <c r="C56" s="1">
        <v>45065</v>
      </c>
      <c r="D56" t="s">
        <v>28</v>
      </c>
      <c r="E56" t="s">
        <v>29</v>
      </c>
      <c r="F56" t="s">
        <v>12</v>
      </c>
      <c r="G56">
        <v>-24</v>
      </c>
      <c r="H56" s="7" t="s">
        <v>21</v>
      </c>
      <c r="J56" t="str">
        <f t="shared" si="9"/>
        <v/>
      </c>
      <c r="K56" t="str">
        <f t="shared" si="9"/>
        <v/>
      </c>
      <c r="L56">
        <f t="shared" si="9"/>
        <v>-24</v>
      </c>
      <c r="M56" t="str">
        <f t="shared" si="9"/>
        <v/>
      </c>
      <c r="N56" t="str">
        <f t="shared" si="9"/>
        <v/>
      </c>
      <c r="O56" t="str">
        <f t="shared" si="9"/>
        <v/>
      </c>
      <c r="P56" t="str">
        <f t="shared" si="9"/>
        <v/>
      </c>
      <c r="Q56" t="str">
        <f t="shared" si="9"/>
        <v/>
      </c>
      <c r="R56" t="str">
        <f t="shared" si="9"/>
        <v/>
      </c>
      <c r="S56" t="str">
        <f t="shared" si="9"/>
        <v/>
      </c>
      <c r="T56" t="str">
        <f t="shared" si="9"/>
        <v/>
      </c>
      <c r="U56" t="str">
        <f t="shared" si="9"/>
        <v/>
      </c>
      <c r="V56" t="str">
        <f t="shared" si="9"/>
        <v/>
      </c>
      <c r="W56" t="str">
        <f t="shared" si="9"/>
        <v/>
      </c>
      <c r="X56" t="str">
        <f t="shared" si="9"/>
        <v/>
      </c>
    </row>
    <row r="57" spans="1:24" x14ac:dyDescent="0.25">
      <c r="A57">
        <f t="shared" si="6"/>
        <v>5</v>
      </c>
      <c r="B57">
        <f t="shared" si="2"/>
        <v>0</v>
      </c>
      <c r="C57" s="1">
        <v>45066</v>
      </c>
      <c r="D57" t="s">
        <v>24</v>
      </c>
      <c r="E57" t="s">
        <v>25</v>
      </c>
      <c r="F57" t="s">
        <v>12</v>
      </c>
      <c r="G57">
        <v>-2</v>
      </c>
      <c r="H57" s="7" t="s">
        <v>20</v>
      </c>
      <c r="J57">
        <f t="shared" si="9"/>
        <v>-2</v>
      </c>
      <c r="K57" t="str">
        <f t="shared" si="9"/>
        <v/>
      </c>
      <c r="L57" t="str">
        <f t="shared" si="9"/>
        <v/>
      </c>
      <c r="M57" t="str">
        <f t="shared" si="9"/>
        <v/>
      </c>
      <c r="N57" t="str">
        <f t="shared" si="9"/>
        <v/>
      </c>
      <c r="O57" t="str">
        <f t="shared" si="9"/>
        <v/>
      </c>
      <c r="P57" t="str">
        <f t="shared" si="9"/>
        <v/>
      </c>
      <c r="Q57" t="str">
        <f t="shared" si="9"/>
        <v/>
      </c>
      <c r="R57" t="str">
        <f t="shared" si="9"/>
        <v/>
      </c>
      <c r="S57" t="str">
        <f t="shared" si="9"/>
        <v/>
      </c>
      <c r="T57" t="str">
        <f t="shared" si="9"/>
        <v/>
      </c>
      <c r="U57" t="str">
        <f t="shared" si="9"/>
        <v/>
      </c>
      <c r="V57" t="str">
        <f t="shared" si="9"/>
        <v/>
      </c>
      <c r="W57" t="str">
        <f t="shared" si="9"/>
        <v/>
      </c>
      <c r="X57" t="str">
        <f t="shared" si="9"/>
        <v/>
      </c>
    </row>
    <row r="58" spans="1:24" x14ac:dyDescent="0.25">
      <c r="A58">
        <f t="shared" si="6"/>
        <v>5</v>
      </c>
      <c r="B58">
        <f t="shared" si="2"/>
        <v>0</v>
      </c>
      <c r="C58" s="1">
        <v>45066</v>
      </c>
      <c r="D58" t="s">
        <v>24</v>
      </c>
      <c r="E58" t="s">
        <v>25</v>
      </c>
      <c r="F58" t="s">
        <v>12</v>
      </c>
      <c r="G58">
        <v>-2</v>
      </c>
      <c r="H58" s="7" t="s">
        <v>20</v>
      </c>
      <c r="J58">
        <f t="shared" si="9"/>
        <v>-2</v>
      </c>
      <c r="K58" t="str">
        <f t="shared" si="9"/>
        <v/>
      </c>
      <c r="L58" t="str">
        <f t="shared" si="9"/>
        <v/>
      </c>
      <c r="M58" t="str">
        <f t="shared" si="9"/>
        <v/>
      </c>
      <c r="N58" t="str">
        <f t="shared" si="9"/>
        <v/>
      </c>
      <c r="O58" t="str">
        <f t="shared" si="9"/>
        <v/>
      </c>
      <c r="P58" t="str">
        <f t="shared" si="9"/>
        <v/>
      </c>
      <c r="Q58" t="str">
        <f t="shared" si="9"/>
        <v/>
      </c>
      <c r="R58" t="str">
        <f t="shared" si="9"/>
        <v/>
      </c>
      <c r="S58" t="str">
        <f t="shared" si="9"/>
        <v/>
      </c>
      <c r="T58" t="str">
        <f t="shared" si="9"/>
        <v/>
      </c>
      <c r="U58" t="str">
        <f t="shared" si="9"/>
        <v/>
      </c>
      <c r="V58" t="str">
        <f t="shared" si="9"/>
        <v/>
      </c>
      <c r="W58" t="str">
        <f t="shared" si="9"/>
        <v/>
      </c>
      <c r="X58" t="str">
        <f t="shared" si="9"/>
        <v/>
      </c>
    </row>
    <row r="59" spans="1:24" x14ac:dyDescent="0.25">
      <c r="A59">
        <f t="shared" si="6"/>
        <v>5</v>
      </c>
      <c r="B59">
        <f t="shared" si="2"/>
        <v>0</v>
      </c>
      <c r="C59" s="1">
        <v>45068</v>
      </c>
      <c r="D59" t="s">
        <v>28</v>
      </c>
      <c r="E59" t="s">
        <v>29</v>
      </c>
      <c r="F59" t="s">
        <v>12</v>
      </c>
      <c r="G59">
        <v>-40.01</v>
      </c>
      <c r="H59" s="7" t="s">
        <v>21</v>
      </c>
      <c r="J59" t="str">
        <f t="shared" si="9"/>
        <v/>
      </c>
      <c r="K59" t="str">
        <f t="shared" si="9"/>
        <v/>
      </c>
      <c r="L59">
        <f t="shared" si="9"/>
        <v>-40.01</v>
      </c>
      <c r="M59" t="str">
        <f t="shared" si="9"/>
        <v/>
      </c>
      <c r="N59" t="str">
        <f t="shared" si="9"/>
        <v/>
      </c>
      <c r="O59" t="str">
        <f t="shared" si="9"/>
        <v/>
      </c>
      <c r="P59" t="str">
        <f t="shared" si="9"/>
        <v/>
      </c>
      <c r="Q59" t="str">
        <f t="shared" si="9"/>
        <v/>
      </c>
      <c r="R59" t="str">
        <f t="shared" si="9"/>
        <v/>
      </c>
      <c r="S59" t="str">
        <f t="shared" si="9"/>
        <v/>
      </c>
      <c r="T59" t="str">
        <f t="shared" si="9"/>
        <v/>
      </c>
      <c r="U59" t="str">
        <f t="shared" si="9"/>
        <v/>
      </c>
      <c r="V59" t="str">
        <f t="shared" si="9"/>
        <v/>
      </c>
      <c r="W59" t="str">
        <f t="shared" si="9"/>
        <v/>
      </c>
      <c r="X59" t="str">
        <f t="shared" si="9"/>
        <v/>
      </c>
    </row>
    <row r="60" spans="1:24" x14ac:dyDescent="0.25">
      <c r="A60">
        <f t="shared" si="6"/>
        <v>5</v>
      </c>
      <c r="B60">
        <f t="shared" si="2"/>
        <v>0</v>
      </c>
      <c r="C60" s="1">
        <v>45072</v>
      </c>
      <c r="D60" t="s">
        <v>24</v>
      </c>
      <c r="E60" t="s">
        <v>25</v>
      </c>
      <c r="F60" t="s">
        <v>12</v>
      </c>
      <c r="G60">
        <v>-2</v>
      </c>
      <c r="H60" s="7" t="s">
        <v>20</v>
      </c>
      <c r="J60">
        <f t="shared" si="9"/>
        <v>-2</v>
      </c>
      <c r="K60" t="str">
        <f t="shared" si="9"/>
        <v/>
      </c>
      <c r="L60" t="str">
        <f t="shared" si="9"/>
        <v/>
      </c>
      <c r="M60" t="str">
        <f t="shared" si="9"/>
        <v/>
      </c>
      <c r="N60" t="str">
        <f t="shared" si="9"/>
        <v/>
      </c>
      <c r="O60" t="str">
        <f t="shared" si="9"/>
        <v/>
      </c>
      <c r="P60" t="str">
        <f t="shared" si="9"/>
        <v/>
      </c>
      <c r="Q60" t="str">
        <f t="shared" si="9"/>
        <v/>
      </c>
      <c r="R60" t="str">
        <f t="shared" si="9"/>
        <v/>
      </c>
      <c r="S60" t="str">
        <f t="shared" si="9"/>
        <v/>
      </c>
      <c r="T60" t="str">
        <f t="shared" si="9"/>
        <v/>
      </c>
      <c r="U60" t="str">
        <f t="shared" si="9"/>
        <v/>
      </c>
      <c r="V60" t="str">
        <f t="shared" si="9"/>
        <v/>
      </c>
      <c r="W60" t="str">
        <f t="shared" si="9"/>
        <v/>
      </c>
      <c r="X60" t="str">
        <f t="shared" si="9"/>
        <v/>
      </c>
    </row>
    <row r="61" spans="1:24" x14ac:dyDescent="0.25">
      <c r="A61">
        <f t="shared" si="6"/>
        <v>5</v>
      </c>
      <c r="B61">
        <f t="shared" si="2"/>
        <v>0</v>
      </c>
      <c r="C61" s="1">
        <v>45072</v>
      </c>
      <c r="D61" t="s">
        <v>28</v>
      </c>
      <c r="E61" t="s">
        <v>29</v>
      </c>
      <c r="F61" t="s">
        <v>12</v>
      </c>
      <c r="G61">
        <v>-31.58</v>
      </c>
      <c r="H61" s="7" t="s">
        <v>21</v>
      </c>
      <c r="J61" t="str">
        <f t="shared" si="9"/>
        <v/>
      </c>
      <c r="K61" t="str">
        <f t="shared" si="9"/>
        <v/>
      </c>
      <c r="L61">
        <f t="shared" si="9"/>
        <v>-31.58</v>
      </c>
      <c r="M61" t="str">
        <f t="shared" si="9"/>
        <v/>
      </c>
      <c r="N61" t="str">
        <f t="shared" si="9"/>
        <v/>
      </c>
      <c r="O61" t="str">
        <f t="shared" si="9"/>
        <v/>
      </c>
      <c r="P61" t="str">
        <f t="shared" si="9"/>
        <v/>
      </c>
      <c r="Q61" t="str">
        <f t="shared" si="9"/>
        <v/>
      </c>
      <c r="R61" t="str">
        <f t="shared" si="9"/>
        <v/>
      </c>
      <c r="S61" t="str">
        <f t="shared" si="9"/>
        <v/>
      </c>
      <c r="T61" t="str">
        <f t="shared" si="9"/>
        <v/>
      </c>
      <c r="U61" t="str">
        <f t="shared" si="9"/>
        <v/>
      </c>
      <c r="V61" t="str">
        <f t="shared" si="9"/>
        <v/>
      </c>
      <c r="W61" t="str">
        <f t="shared" si="9"/>
        <v/>
      </c>
      <c r="X61" t="str">
        <f t="shared" si="9"/>
        <v/>
      </c>
    </row>
    <row r="62" spans="1:24" x14ac:dyDescent="0.25">
      <c r="A62">
        <f t="shared" si="6"/>
        <v>5</v>
      </c>
      <c r="B62">
        <f t="shared" si="2"/>
        <v>0</v>
      </c>
      <c r="C62" s="1">
        <v>45073</v>
      </c>
      <c r="D62" t="s">
        <v>73</v>
      </c>
      <c r="E62" t="s">
        <v>77</v>
      </c>
      <c r="F62" t="s">
        <v>75</v>
      </c>
      <c r="G62">
        <v>-160</v>
      </c>
      <c r="H62" s="7" t="s">
        <v>104</v>
      </c>
      <c r="I62" t="s">
        <v>111</v>
      </c>
      <c r="J62" t="str">
        <f t="shared" si="9"/>
        <v/>
      </c>
      <c r="K62">
        <f t="shared" si="9"/>
        <v>-160</v>
      </c>
      <c r="L62" t="str">
        <f t="shared" si="9"/>
        <v/>
      </c>
      <c r="M62" t="str">
        <f t="shared" si="9"/>
        <v/>
      </c>
      <c r="N62" t="str">
        <f t="shared" si="9"/>
        <v/>
      </c>
      <c r="O62" t="str">
        <f t="shared" si="9"/>
        <v/>
      </c>
      <c r="P62" t="str">
        <f t="shared" si="9"/>
        <v/>
      </c>
      <c r="Q62" t="str">
        <f t="shared" si="9"/>
        <v/>
      </c>
      <c r="R62" t="str">
        <f t="shared" si="9"/>
        <v/>
      </c>
      <c r="S62" t="str">
        <f t="shared" si="9"/>
        <v/>
      </c>
      <c r="T62" t="str">
        <f t="shared" si="9"/>
        <v/>
      </c>
      <c r="U62" t="str">
        <f t="shared" si="9"/>
        <v/>
      </c>
      <c r="V62" t="str">
        <f t="shared" si="9"/>
        <v/>
      </c>
      <c r="W62" t="str">
        <f t="shared" si="9"/>
        <v/>
      </c>
      <c r="X62" t="str">
        <f t="shared" si="9"/>
        <v/>
      </c>
    </row>
    <row r="63" spans="1:24" x14ac:dyDescent="0.25">
      <c r="A63">
        <f t="shared" si="6"/>
        <v>5</v>
      </c>
      <c r="B63">
        <f t="shared" si="2"/>
        <v>0</v>
      </c>
      <c r="C63" s="1">
        <v>45073</v>
      </c>
      <c r="D63" t="s">
        <v>24</v>
      </c>
      <c r="E63" t="s">
        <v>25</v>
      </c>
      <c r="F63" t="s">
        <v>12</v>
      </c>
      <c r="G63">
        <v>-2</v>
      </c>
      <c r="H63" s="7" t="s">
        <v>20</v>
      </c>
      <c r="J63">
        <f t="shared" si="9"/>
        <v>-2</v>
      </c>
      <c r="K63" t="str">
        <f t="shared" si="9"/>
        <v/>
      </c>
      <c r="L63" t="str">
        <f t="shared" si="9"/>
        <v/>
      </c>
      <c r="M63" t="str">
        <f t="shared" si="9"/>
        <v/>
      </c>
      <c r="N63" t="str">
        <f t="shared" si="9"/>
        <v/>
      </c>
      <c r="O63" t="str">
        <f t="shared" si="9"/>
        <v/>
      </c>
      <c r="P63" t="str">
        <f t="shared" si="9"/>
        <v/>
      </c>
      <c r="Q63" t="str">
        <f t="shared" si="9"/>
        <v/>
      </c>
      <c r="R63" t="str">
        <f t="shared" si="9"/>
        <v/>
      </c>
      <c r="S63" t="str">
        <f t="shared" si="9"/>
        <v/>
      </c>
      <c r="T63" t="str">
        <f t="shared" si="9"/>
        <v/>
      </c>
      <c r="U63" t="str">
        <f t="shared" si="9"/>
        <v/>
      </c>
      <c r="V63" t="str">
        <f t="shared" si="9"/>
        <v/>
      </c>
      <c r="W63" t="str">
        <f t="shared" si="9"/>
        <v/>
      </c>
      <c r="X63" t="str">
        <f t="shared" si="9"/>
        <v/>
      </c>
    </row>
    <row r="64" spans="1:24" x14ac:dyDescent="0.25">
      <c r="A64">
        <f t="shared" si="6"/>
        <v>5</v>
      </c>
      <c r="B64">
        <f t="shared" si="2"/>
        <v>0</v>
      </c>
      <c r="C64" s="1">
        <v>45076</v>
      </c>
      <c r="D64" t="s">
        <v>13</v>
      </c>
      <c r="E64" t="s">
        <v>16</v>
      </c>
      <c r="F64" t="s">
        <v>14</v>
      </c>
      <c r="G64">
        <v>-13.19</v>
      </c>
      <c r="H64" s="7" t="s">
        <v>93</v>
      </c>
      <c r="I64" t="s">
        <v>16</v>
      </c>
      <c r="J64" t="str">
        <f t="shared" ref="J64:X73" si="10">IF($H:$H=J$3,$G64,"")</f>
        <v/>
      </c>
      <c r="K64" t="str">
        <f t="shared" si="10"/>
        <v/>
      </c>
      <c r="L64" t="str">
        <f t="shared" si="10"/>
        <v/>
      </c>
      <c r="M64" t="str">
        <f t="shared" si="10"/>
        <v/>
      </c>
      <c r="N64" t="str">
        <f t="shared" si="10"/>
        <v/>
      </c>
      <c r="O64" t="str">
        <f t="shared" si="10"/>
        <v/>
      </c>
      <c r="P64">
        <f t="shared" si="10"/>
        <v>-13.19</v>
      </c>
      <c r="Q64" t="str">
        <f t="shared" si="10"/>
        <v/>
      </c>
      <c r="R64" t="str">
        <f t="shared" si="10"/>
        <v/>
      </c>
      <c r="S64" t="str">
        <f t="shared" si="10"/>
        <v/>
      </c>
      <c r="T64" t="str">
        <f t="shared" si="10"/>
        <v/>
      </c>
      <c r="U64" t="str">
        <f t="shared" si="10"/>
        <v/>
      </c>
      <c r="V64" t="str">
        <f t="shared" si="10"/>
        <v/>
      </c>
      <c r="W64" t="str">
        <f t="shared" si="10"/>
        <v/>
      </c>
      <c r="X64" t="str">
        <f t="shared" si="10"/>
        <v/>
      </c>
    </row>
    <row r="65" spans="1:24" x14ac:dyDescent="0.25">
      <c r="A65">
        <f t="shared" si="6"/>
        <v>6</v>
      </c>
      <c r="B65">
        <f t="shared" si="2"/>
        <v>0</v>
      </c>
      <c r="C65" s="1">
        <v>45078</v>
      </c>
      <c r="D65" t="s">
        <v>23</v>
      </c>
      <c r="E65" t="s">
        <v>114</v>
      </c>
      <c r="F65" t="s">
        <v>14</v>
      </c>
      <c r="G65">
        <v>-25.37</v>
      </c>
      <c r="H65" s="7" t="s">
        <v>104</v>
      </c>
      <c r="I65" s="7" t="s">
        <v>104</v>
      </c>
      <c r="J65" t="str">
        <f t="shared" si="10"/>
        <v/>
      </c>
      <c r="K65">
        <f t="shared" si="10"/>
        <v>-25.37</v>
      </c>
      <c r="L65" t="str">
        <f t="shared" si="10"/>
        <v/>
      </c>
      <c r="M65" t="str">
        <f t="shared" si="10"/>
        <v/>
      </c>
      <c r="N65" t="str">
        <f t="shared" si="10"/>
        <v/>
      </c>
      <c r="O65" t="str">
        <f t="shared" si="10"/>
        <v/>
      </c>
      <c r="P65" t="str">
        <f t="shared" si="10"/>
        <v/>
      </c>
      <c r="Q65" t="str">
        <f t="shared" si="10"/>
        <v/>
      </c>
      <c r="R65" t="str">
        <f t="shared" si="10"/>
        <v/>
      </c>
      <c r="S65" t="str">
        <f t="shared" si="10"/>
        <v/>
      </c>
      <c r="T65" t="str">
        <f t="shared" si="10"/>
        <v/>
      </c>
      <c r="U65" t="str">
        <f t="shared" si="10"/>
        <v/>
      </c>
      <c r="V65" t="str">
        <f t="shared" si="10"/>
        <v/>
      </c>
      <c r="W65" t="str">
        <f t="shared" si="10"/>
        <v/>
      </c>
      <c r="X65" t="str">
        <f t="shared" si="10"/>
        <v/>
      </c>
    </row>
    <row r="66" spans="1:24" x14ac:dyDescent="0.25">
      <c r="A66">
        <f t="shared" si="6"/>
        <v>6</v>
      </c>
      <c r="B66">
        <f t="shared" si="2"/>
        <v>0</v>
      </c>
      <c r="C66" s="1">
        <v>45079</v>
      </c>
      <c r="D66" t="s">
        <v>22</v>
      </c>
      <c r="E66" t="s">
        <v>102</v>
      </c>
      <c r="F66" t="s">
        <v>14</v>
      </c>
      <c r="G66">
        <v>-40.67</v>
      </c>
      <c r="H66" s="7" t="s">
        <v>102</v>
      </c>
      <c r="J66" t="str">
        <f t="shared" si="10"/>
        <v/>
      </c>
      <c r="K66" t="str">
        <f t="shared" si="10"/>
        <v/>
      </c>
      <c r="L66" t="str">
        <f t="shared" si="10"/>
        <v/>
      </c>
      <c r="M66" t="str">
        <f t="shared" si="10"/>
        <v/>
      </c>
      <c r="N66" t="str">
        <f t="shared" si="10"/>
        <v/>
      </c>
      <c r="O66">
        <f t="shared" si="10"/>
        <v>-40.67</v>
      </c>
      <c r="P66" t="str">
        <f t="shared" si="10"/>
        <v/>
      </c>
      <c r="Q66" t="str">
        <f t="shared" si="10"/>
        <v/>
      </c>
      <c r="R66" t="str">
        <f t="shared" si="10"/>
        <v/>
      </c>
      <c r="S66" t="str">
        <f t="shared" si="10"/>
        <v/>
      </c>
      <c r="T66" t="str">
        <f t="shared" si="10"/>
        <v/>
      </c>
      <c r="U66" t="str">
        <f t="shared" si="10"/>
        <v/>
      </c>
      <c r="V66" t="str">
        <f t="shared" si="10"/>
        <v/>
      </c>
      <c r="W66" t="str">
        <f t="shared" si="10"/>
        <v/>
      </c>
      <c r="X66" t="str">
        <f t="shared" si="10"/>
        <v/>
      </c>
    </row>
    <row r="67" spans="1:24" x14ac:dyDescent="0.25">
      <c r="A67">
        <f t="shared" si="6"/>
        <v>6</v>
      </c>
      <c r="B67">
        <f t="shared" si="2"/>
        <v>0</v>
      </c>
      <c r="C67" s="1">
        <v>45080</v>
      </c>
      <c r="D67" t="s">
        <v>73</v>
      </c>
      <c r="E67" t="s">
        <v>112</v>
      </c>
      <c r="F67" t="s">
        <v>75</v>
      </c>
      <c r="G67">
        <v>-81.5</v>
      </c>
      <c r="H67" s="7" t="s">
        <v>104</v>
      </c>
      <c r="I67" t="s">
        <v>112</v>
      </c>
      <c r="J67" t="str">
        <f t="shared" si="10"/>
        <v/>
      </c>
      <c r="K67">
        <f t="shared" si="10"/>
        <v>-81.5</v>
      </c>
      <c r="L67" t="str">
        <f t="shared" si="10"/>
        <v/>
      </c>
      <c r="M67" t="str">
        <f t="shared" si="10"/>
        <v/>
      </c>
      <c r="N67" t="str">
        <f t="shared" si="10"/>
        <v/>
      </c>
      <c r="O67" t="str">
        <f t="shared" si="10"/>
        <v/>
      </c>
      <c r="P67" t="str">
        <f t="shared" si="10"/>
        <v/>
      </c>
      <c r="Q67" t="str">
        <f t="shared" si="10"/>
        <v/>
      </c>
      <c r="R67" t="str">
        <f t="shared" si="10"/>
        <v/>
      </c>
      <c r="S67" t="str">
        <f t="shared" si="10"/>
        <v/>
      </c>
      <c r="T67" t="str">
        <f t="shared" si="10"/>
        <v/>
      </c>
      <c r="U67" t="str">
        <f t="shared" si="10"/>
        <v/>
      </c>
      <c r="V67" t="str">
        <f t="shared" si="10"/>
        <v/>
      </c>
      <c r="W67" t="str">
        <f t="shared" si="10"/>
        <v/>
      </c>
      <c r="X67" t="str">
        <f t="shared" si="10"/>
        <v/>
      </c>
    </row>
    <row r="68" spans="1:24" x14ac:dyDescent="0.25">
      <c r="A68">
        <f t="shared" si="6"/>
        <v>6</v>
      </c>
      <c r="B68">
        <f t="shared" ref="B68:B131" si="11">G68-SUM(J68:X68)</f>
        <v>0</v>
      </c>
      <c r="C68" s="1">
        <v>45080</v>
      </c>
      <c r="D68" t="s">
        <v>88</v>
      </c>
      <c r="E68" t="s">
        <v>89</v>
      </c>
      <c r="F68" t="s">
        <v>32</v>
      </c>
      <c r="G68">
        <v>-26.4</v>
      </c>
      <c r="H68" s="7" t="s">
        <v>9</v>
      </c>
      <c r="I68" t="s">
        <v>113</v>
      </c>
      <c r="J68" t="str">
        <f t="shared" si="10"/>
        <v/>
      </c>
      <c r="K68" t="str">
        <f t="shared" si="10"/>
        <v/>
      </c>
      <c r="L68" t="str">
        <f t="shared" si="10"/>
        <v/>
      </c>
      <c r="M68" t="str">
        <f t="shared" si="10"/>
        <v/>
      </c>
      <c r="N68" t="str">
        <f t="shared" si="10"/>
        <v/>
      </c>
      <c r="O68" t="str">
        <f t="shared" si="10"/>
        <v/>
      </c>
      <c r="P68" t="str">
        <f t="shared" si="10"/>
        <v/>
      </c>
      <c r="Q68" t="str">
        <f t="shared" si="10"/>
        <v/>
      </c>
      <c r="R68" t="str">
        <f t="shared" si="10"/>
        <v/>
      </c>
      <c r="S68" t="str">
        <f t="shared" si="10"/>
        <v/>
      </c>
      <c r="T68" t="str">
        <f t="shared" si="10"/>
        <v/>
      </c>
      <c r="U68">
        <f t="shared" si="10"/>
        <v>-26.4</v>
      </c>
      <c r="V68" t="str">
        <f t="shared" si="10"/>
        <v/>
      </c>
      <c r="W68" t="str">
        <f t="shared" si="10"/>
        <v/>
      </c>
      <c r="X68" t="str">
        <f t="shared" si="10"/>
        <v/>
      </c>
    </row>
    <row r="69" spans="1:24" x14ac:dyDescent="0.25">
      <c r="A69">
        <f t="shared" si="6"/>
        <v>6</v>
      </c>
      <c r="B69">
        <f t="shared" si="11"/>
        <v>0</v>
      </c>
      <c r="C69" s="1">
        <v>45083</v>
      </c>
      <c r="D69" t="s">
        <v>28</v>
      </c>
      <c r="E69" t="s">
        <v>29</v>
      </c>
      <c r="F69" t="s">
        <v>12</v>
      </c>
      <c r="G69">
        <v>-40</v>
      </c>
      <c r="H69" s="7" t="s">
        <v>21</v>
      </c>
      <c r="J69" t="str">
        <f t="shared" si="10"/>
        <v/>
      </c>
      <c r="K69" t="str">
        <f t="shared" si="10"/>
        <v/>
      </c>
      <c r="L69">
        <f t="shared" si="10"/>
        <v>-40</v>
      </c>
      <c r="M69" t="str">
        <f t="shared" si="10"/>
        <v/>
      </c>
      <c r="N69" t="str">
        <f t="shared" si="10"/>
        <v/>
      </c>
      <c r="O69" t="str">
        <f t="shared" si="10"/>
        <v/>
      </c>
      <c r="P69" t="str">
        <f t="shared" si="10"/>
        <v/>
      </c>
      <c r="Q69" t="str">
        <f t="shared" si="10"/>
        <v/>
      </c>
      <c r="R69" t="str">
        <f t="shared" si="10"/>
        <v/>
      </c>
      <c r="S69" t="str">
        <f t="shared" si="10"/>
        <v/>
      </c>
      <c r="T69" t="str">
        <f t="shared" si="10"/>
        <v/>
      </c>
      <c r="U69" t="str">
        <f t="shared" si="10"/>
        <v/>
      </c>
      <c r="V69" t="str">
        <f t="shared" si="10"/>
        <v/>
      </c>
      <c r="W69" t="str">
        <f t="shared" si="10"/>
        <v/>
      </c>
      <c r="X69" t="str">
        <f t="shared" si="10"/>
        <v/>
      </c>
    </row>
    <row r="70" spans="1:24" x14ac:dyDescent="0.25">
      <c r="A70">
        <f t="shared" si="6"/>
        <v>6</v>
      </c>
      <c r="B70">
        <f t="shared" si="11"/>
        <v>0</v>
      </c>
      <c r="C70" s="1">
        <v>45085</v>
      </c>
      <c r="D70" t="s">
        <v>24</v>
      </c>
      <c r="E70" t="s">
        <v>25</v>
      </c>
      <c r="F70" t="s">
        <v>12</v>
      </c>
      <c r="G70">
        <v>-2</v>
      </c>
      <c r="H70" s="7" t="s">
        <v>20</v>
      </c>
      <c r="J70">
        <f t="shared" si="10"/>
        <v>-2</v>
      </c>
      <c r="K70" t="str">
        <f t="shared" si="10"/>
        <v/>
      </c>
      <c r="L70" t="str">
        <f t="shared" si="10"/>
        <v/>
      </c>
      <c r="M70" t="str">
        <f t="shared" si="10"/>
        <v/>
      </c>
      <c r="N70" t="str">
        <f t="shared" si="10"/>
        <v/>
      </c>
      <c r="O70" t="str">
        <f t="shared" si="10"/>
        <v/>
      </c>
      <c r="P70" t="str">
        <f t="shared" si="10"/>
        <v/>
      </c>
      <c r="Q70" t="str">
        <f t="shared" si="10"/>
        <v/>
      </c>
      <c r="R70" t="str">
        <f t="shared" si="10"/>
        <v/>
      </c>
      <c r="S70" t="str">
        <f t="shared" si="10"/>
        <v/>
      </c>
      <c r="T70" t="str">
        <f t="shared" si="10"/>
        <v/>
      </c>
      <c r="U70" t="str">
        <f t="shared" si="10"/>
        <v/>
      </c>
      <c r="V70" t="str">
        <f t="shared" si="10"/>
        <v/>
      </c>
      <c r="W70" t="str">
        <f t="shared" si="10"/>
        <v/>
      </c>
      <c r="X70" t="str">
        <f t="shared" si="10"/>
        <v/>
      </c>
    </row>
    <row r="71" spans="1:24" x14ac:dyDescent="0.25">
      <c r="A71">
        <f t="shared" si="6"/>
        <v>6</v>
      </c>
      <c r="B71">
        <f t="shared" si="11"/>
        <v>0</v>
      </c>
      <c r="C71" s="1">
        <v>45085</v>
      </c>
      <c r="D71" t="s">
        <v>24</v>
      </c>
      <c r="E71" t="s">
        <v>25</v>
      </c>
      <c r="F71" t="s">
        <v>12</v>
      </c>
      <c r="G71">
        <v>-2</v>
      </c>
      <c r="H71" s="7" t="s">
        <v>20</v>
      </c>
      <c r="J71">
        <f t="shared" si="10"/>
        <v>-2</v>
      </c>
      <c r="K71" t="str">
        <f t="shared" si="10"/>
        <v/>
      </c>
      <c r="L71" t="str">
        <f t="shared" si="10"/>
        <v/>
      </c>
      <c r="M71" t="str">
        <f t="shared" si="10"/>
        <v/>
      </c>
      <c r="N71" t="str">
        <f t="shared" si="10"/>
        <v/>
      </c>
      <c r="O71" t="str">
        <f t="shared" si="10"/>
        <v/>
      </c>
      <c r="P71" t="str">
        <f t="shared" si="10"/>
        <v/>
      </c>
      <c r="Q71" t="str">
        <f t="shared" si="10"/>
        <v/>
      </c>
      <c r="R71" t="str">
        <f t="shared" si="10"/>
        <v/>
      </c>
      <c r="S71" t="str">
        <f t="shared" si="10"/>
        <v/>
      </c>
      <c r="T71" t="str">
        <f t="shared" si="10"/>
        <v/>
      </c>
      <c r="U71" t="str">
        <f t="shared" si="10"/>
        <v/>
      </c>
      <c r="V71" t="str">
        <f t="shared" si="10"/>
        <v/>
      </c>
      <c r="W71" t="str">
        <f t="shared" si="10"/>
        <v/>
      </c>
      <c r="X71" t="str">
        <f t="shared" si="10"/>
        <v/>
      </c>
    </row>
    <row r="72" spans="1:24" x14ac:dyDescent="0.25">
      <c r="A72">
        <f t="shared" si="6"/>
        <v>6</v>
      </c>
      <c r="B72">
        <f t="shared" si="11"/>
        <v>0</v>
      </c>
      <c r="C72" s="1">
        <v>45087</v>
      </c>
      <c r="D72" t="s">
        <v>46</v>
      </c>
      <c r="E72" t="s">
        <v>225</v>
      </c>
      <c r="F72" t="s">
        <v>110</v>
      </c>
      <c r="G72">
        <v>-6.3</v>
      </c>
      <c r="H72" s="7" t="s">
        <v>100</v>
      </c>
      <c r="J72" t="str">
        <f t="shared" si="10"/>
        <v/>
      </c>
      <c r="K72" t="str">
        <f t="shared" si="10"/>
        <v/>
      </c>
      <c r="L72" t="str">
        <f t="shared" si="10"/>
        <v/>
      </c>
      <c r="M72" t="str">
        <f t="shared" si="10"/>
        <v/>
      </c>
      <c r="N72" t="str">
        <f t="shared" si="10"/>
        <v/>
      </c>
      <c r="O72" t="str">
        <f t="shared" si="10"/>
        <v/>
      </c>
      <c r="P72" t="str">
        <f t="shared" si="10"/>
        <v/>
      </c>
      <c r="Q72" t="str">
        <f t="shared" si="10"/>
        <v/>
      </c>
      <c r="R72" t="str">
        <f t="shared" si="10"/>
        <v/>
      </c>
      <c r="S72">
        <f t="shared" si="10"/>
        <v>-6.3</v>
      </c>
      <c r="T72" t="str">
        <f t="shared" si="10"/>
        <v/>
      </c>
      <c r="U72" t="str">
        <f t="shared" si="10"/>
        <v/>
      </c>
      <c r="V72" t="str">
        <f t="shared" si="10"/>
        <v/>
      </c>
      <c r="W72" t="str">
        <f t="shared" si="10"/>
        <v/>
      </c>
      <c r="X72" t="str">
        <f t="shared" si="10"/>
        <v/>
      </c>
    </row>
    <row r="73" spans="1:24" x14ac:dyDescent="0.25">
      <c r="A73">
        <f t="shared" si="6"/>
        <v>6</v>
      </c>
      <c r="B73">
        <f t="shared" si="11"/>
        <v>0</v>
      </c>
      <c r="C73" s="1">
        <v>45088</v>
      </c>
      <c r="D73" t="s">
        <v>28</v>
      </c>
      <c r="E73" t="s">
        <v>29</v>
      </c>
      <c r="F73" t="s">
        <v>12</v>
      </c>
      <c r="G73">
        <v>-50</v>
      </c>
      <c r="H73" s="7" t="s">
        <v>21</v>
      </c>
      <c r="J73" t="str">
        <f t="shared" si="10"/>
        <v/>
      </c>
      <c r="K73" t="str">
        <f t="shared" si="10"/>
        <v/>
      </c>
      <c r="L73">
        <f t="shared" si="10"/>
        <v>-50</v>
      </c>
      <c r="M73" t="str">
        <f t="shared" si="10"/>
        <v/>
      </c>
      <c r="N73" t="str">
        <f t="shared" si="10"/>
        <v/>
      </c>
      <c r="O73" t="str">
        <f t="shared" si="10"/>
        <v/>
      </c>
      <c r="P73" t="str">
        <f t="shared" si="10"/>
        <v/>
      </c>
      <c r="Q73" t="str">
        <f t="shared" si="10"/>
        <v/>
      </c>
      <c r="R73" t="str">
        <f t="shared" si="10"/>
        <v/>
      </c>
      <c r="S73" t="str">
        <f t="shared" si="10"/>
        <v/>
      </c>
      <c r="T73" t="str">
        <f t="shared" si="10"/>
        <v/>
      </c>
      <c r="U73" t="str">
        <f t="shared" si="10"/>
        <v/>
      </c>
      <c r="V73" t="str">
        <f t="shared" si="10"/>
        <v/>
      </c>
      <c r="W73" t="str">
        <f t="shared" si="10"/>
        <v/>
      </c>
      <c r="X73" t="str">
        <f t="shared" si="10"/>
        <v/>
      </c>
    </row>
    <row r="74" spans="1:24" x14ac:dyDescent="0.25">
      <c r="A74">
        <f t="shared" si="6"/>
        <v>6</v>
      </c>
      <c r="B74">
        <f t="shared" si="11"/>
        <v>0</v>
      </c>
      <c r="C74" s="1">
        <v>45093</v>
      </c>
      <c r="D74" t="s">
        <v>229</v>
      </c>
      <c r="E74" t="s">
        <v>7</v>
      </c>
      <c r="F74" t="s">
        <v>8</v>
      </c>
      <c r="G74">
        <v>-300</v>
      </c>
      <c r="H74" s="7" t="s">
        <v>9</v>
      </c>
      <c r="J74" t="str">
        <f t="shared" ref="J74:X83" si="12">IF($H:$H=J$3,$G74,"")</f>
        <v/>
      </c>
      <c r="K74" t="str">
        <f t="shared" si="12"/>
        <v/>
      </c>
      <c r="L74" t="str">
        <f t="shared" si="12"/>
        <v/>
      </c>
      <c r="M74" t="str">
        <f t="shared" si="12"/>
        <v/>
      </c>
      <c r="N74" t="str">
        <f t="shared" si="12"/>
        <v/>
      </c>
      <c r="O74" t="str">
        <f t="shared" si="12"/>
        <v/>
      </c>
      <c r="P74" t="str">
        <f t="shared" si="12"/>
        <v/>
      </c>
      <c r="Q74" t="str">
        <f t="shared" si="12"/>
        <v/>
      </c>
      <c r="R74" t="str">
        <f t="shared" si="12"/>
        <v/>
      </c>
      <c r="S74" t="str">
        <f t="shared" si="12"/>
        <v/>
      </c>
      <c r="T74" t="str">
        <f t="shared" si="12"/>
        <v/>
      </c>
      <c r="U74">
        <f t="shared" si="12"/>
        <v>-300</v>
      </c>
      <c r="V74" t="str">
        <f t="shared" si="12"/>
        <v/>
      </c>
      <c r="W74" t="str">
        <f t="shared" si="12"/>
        <v/>
      </c>
      <c r="X74" t="str">
        <f t="shared" si="12"/>
        <v/>
      </c>
    </row>
    <row r="75" spans="1:24" x14ac:dyDescent="0.25">
      <c r="A75">
        <f t="shared" si="6"/>
        <v>6</v>
      </c>
      <c r="B75">
        <f t="shared" si="11"/>
        <v>0</v>
      </c>
      <c r="C75" s="1">
        <v>45097</v>
      </c>
      <c r="D75" t="s">
        <v>24</v>
      </c>
      <c r="E75" t="s">
        <v>25</v>
      </c>
      <c r="F75" t="s">
        <v>12</v>
      </c>
      <c r="G75">
        <v>-2</v>
      </c>
      <c r="H75" s="7" t="s">
        <v>20</v>
      </c>
      <c r="J75">
        <f t="shared" si="12"/>
        <v>-2</v>
      </c>
      <c r="K75" t="str">
        <f t="shared" si="12"/>
        <v/>
      </c>
      <c r="L75" t="str">
        <f t="shared" si="12"/>
        <v/>
      </c>
      <c r="M75" t="str">
        <f t="shared" si="12"/>
        <v/>
      </c>
      <c r="N75" t="str">
        <f t="shared" si="12"/>
        <v/>
      </c>
      <c r="O75" t="str">
        <f t="shared" si="12"/>
        <v/>
      </c>
      <c r="P75" t="str">
        <f t="shared" si="12"/>
        <v/>
      </c>
      <c r="Q75" t="str">
        <f t="shared" si="12"/>
        <v/>
      </c>
      <c r="R75" t="str">
        <f t="shared" si="12"/>
        <v/>
      </c>
      <c r="S75" t="str">
        <f t="shared" si="12"/>
        <v/>
      </c>
      <c r="T75" t="str">
        <f t="shared" si="12"/>
        <v/>
      </c>
      <c r="U75" t="str">
        <f t="shared" si="12"/>
        <v/>
      </c>
      <c r="V75" t="str">
        <f t="shared" si="12"/>
        <v/>
      </c>
      <c r="W75" t="str">
        <f t="shared" si="12"/>
        <v/>
      </c>
      <c r="X75" t="str">
        <f t="shared" si="12"/>
        <v/>
      </c>
    </row>
    <row r="76" spans="1:24" x14ac:dyDescent="0.25">
      <c r="A76">
        <f t="shared" si="6"/>
        <v>6</v>
      </c>
      <c r="B76">
        <f t="shared" si="11"/>
        <v>0</v>
      </c>
      <c r="C76" s="1">
        <v>45097</v>
      </c>
      <c r="D76" t="s">
        <v>24</v>
      </c>
      <c r="E76" t="s">
        <v>25</v>
      </c>
      <c r="F76" t="s">
        <v>12</v>
      </c>
      <c r="G76">
        <v>-2</v>
      </c>
      <c r="H76" s="7" t="s">
        <v>20</v>
      </c>
      <c r="J76">
        <f t="shared" si="12"/>
        <v>-2</v>
      </c>
      <c r="K76" t="str">
        <f t="shared" si="12"/>
        <v/>
      </c>
      <c r="L76" t="str">
        <f t="shared" si="12"/>
        <v/>
      </c>
      <c r="M76" t="str">
        <f t="shared" si="12"/>
        <v/>
      </c>
      <c r="N76" t="str">
        <f t="shared" si="12"/>
        <v/>
      </c>
      <c r="O76" t="str">
        <f t="shared" si="12"/>
        <v/>
      </c>
      <c r="P76" t="str">
        <f t="shared" si="12"/>
        <v/>
      </c>
      <c r="Q76" t="str">
        <f t="shared" si="12"/>
        <v/>
      </c>
      <c r="R76" t="str">
        <f t="shared" si="12"/>
        <v/>
      </c>
      <c r="S76" t="str">
        <f t="shared" si="12"/>
        <v/>
      </c>
      <c r="T76" t="str">
        <f t="shared" si="12"/>
        <v/>
      </c>
      <c r="U76" t="str">
        <f t="shared" si="12"/>
        <v/>
      </c>
      <c r="V76" t="str">
        <f t="shared" si="12"/>
        <v/>
      </c>
      <c r="W76" t="str">
        <f t="shared" si="12"/>
        <v/>
      </c>
      <c r="X76" t="str">
        <f t="shared" si="12"/>
        <v/>
      </c>
    </row>
    <row r="77" spans="1:24" x14ac:dyDescent="0.25">
      <c r="A77">
        <f t="shared" si="6"/>
        <v>6</v>
      </c>
      <c r="B77">
        <f t="shared" si="11"/>
        <v>0</v>
      </c>
      <c r="C77" s="1">
        <v>45097</v>
      </c>
      <c r="D77" t="s">
        <v>28</v>
      </c>
      <c r="E77" t="s">
        <v>29</v>
      </c>
      <c r="F77" t="s">
        <v>12</v>
      </c>
      <c r="G77">
        <v>-40</v>
      </c>
      <c r="H77" s="7" t="s">
        <v>21</v>
      </c>
      <c r="J77" t="str">
        <f t="shared" si="12"/>
        <v/>
      </c>
      <c r="K77" t="str">
        <f t="shared" si="12"/>
        <v/>
      </c>
      <c r="L77">
        <f t="shared" si="12"/>
        <v>-40</v>
      </c>
      <c r="M77" t="str">
        <f t="shared" si="12"/>
        <v/>
      </c>
      <c r="N77" t="str">
        <f t="shared" si="12"/>
        <v/>
      </c>
      <c r="O77" t="str">
        <f t="shared" si="12"/>
        <v/>
      </c>
      <c r="P77" t="str">
        <f t="shared" si="12"/>
        <v/>
      </c>
      <c r="Q77" t="str">
        <f t="shared" si="12"/>
        <v/>
      </c>
      <c r="R77" t="str">
        <f t="shared" si="12"/>
        <v/>
      </c>
      <c r="S77" t="str">
        <f t="shared" si="12"/>
        <v/>
      </c>
      <c r="T77" t="str">
        <f t="shared" si="12"/>
        <v/>
      </c>
      <c r="U77" t="str">
        <f t="shared" si="12"/>
        <v/>
      </c>
      <c r="V77" t="str">
        <f t="shared" si="12"/>
        <v/>
      </c>
      <c r="W77" t="str">
        <f t="shared" si="12"/>
        <v/>
      </c>
      <c r="X77" t="str">
        <f t="shared" si="12"/>
        <v/>
      </c>
    </row>
    <row r="78" spans="1:24" x14ac:dyDescent="0.25">
      <c r="A78">
        <f t="shared" si="6"/>
        <v>6</v>
      </c>
      <c r="B78">
        <f t="shared" si="11"/>
        <v>0</v>
      </c>
      <c r="C78" s="1">
        <v>45098</v>
      </c>
      <c r="D78" t="s">
        <v>24</v>
      </c>
      <c r="E78" t="s">
        <v>25</v>
      </c>
      <c r="F78" t="s">
        <v>12</v>
      </c>
      <c r="G78">
        <v>-2</v>
      </c>
      <c r="H78" s="7" t="s">
        <v>20</v>
      </c>
      <c r="J78">
        <f t="shared" si="12"/>
        <v>-2</v>
      </c>
      <c r="K78" t="str">
        <f t="shared" si="12"/>
        <v/>
      </c>
      <c r="L78" t="str">
        <f t="shared" si="12"/>
        <v/>
      </c>
      <c r="M78" t="str">
        <f t="shared" si="12"/>
        <v/>
      </c>
      <c r="N78" t="str">
        <f t="shared" si="12"/>
        <v/>
      </c>
      <c r="O78" t="str">
        <f t="shared" si="12"/>
        <v/>
      </c>
      <c r="P78" t="str">
        <f t="shared" si="12"/>
        <v/>
      </c>
      <c r="Q78" t="str">
        <f t="shared" si="12"/>
        <v/>
      </c>
      <c r="R78" t="str">
        <f t="shared" si="12"/>
        <v/>
      </c>
      <c r="S78" t="str">
        <f t="shared" si="12"/>
        <v/>
      </c>
      <c r="T78" t="str">
        <f t="shared" si="12"/>
        <v/>
      </c>
      <c r="U78" t="str">
        <f t="shared" si="12"/>
        <v/>
      </c>
      <c r="V78" t="str">
        <f t="shared" si="12"/>
        <v/>
      </c>
      <c r="W78" t="str">
        <f t="shared" si="12"/>
        <v/>
      </c>
      <c r="X78" t="str">
        <f t="shared" si="12"/>
        <v/>
      </c>
    </row>
    <row r="79" spans="1:24" x14ac:dyDescent="0.25">
      <c r="A79">
        <f t="shared" si="6"/>
        <v>6</v>
      </c>
      <c r="B79">
        <f t="shared" si="11"/>
        <v>0</v>
      </c>
      <c r="C79" s="1">
        <v>45098</v>
      </c>
      <c r="D79" t="s">
        <v>24</v>
      </c>
      <c r="E79" t="s">
        <v>25</v>
      </c>
      <c r="F79" t="s">
        <v>12</v>
      </c>
      <c r="G79">
        <v>-2</v>
      </c>
      <c r="H79" s="7" t="s">
        <v>20</v>
      </c>
      <c r="J79">
        <f t="shared" si="12"/>
        <v>-2</v>
      </c>
      <c r="K79" t="str">
        <f t="shared" si="12"/>
        <v/>
      </c>
      <c r="L79" t="str">
        <f t="shared" si="12"/>
        <v/>
      </c>
      <c r="M79" t="str">
        <f t="shared" si="12"/>
        <v/>
      </c>
      <c r="N79" t="str">
        <f t="shared" si="12"/>
        <v/>
      </c>
      <c r="O79" t="str">
        <f t="shared" si="12"/>
        <v/>
      </c>
      <c r="P79" t="str">
        <f t="shared" si="12"/>
        <v/>
      </c>
      <c r="Q79" t="str">
        <f t="shared" si="12"/>
        <v/>
      </c>
      <c r="R79" t="str">
        <f t="shared" si="12"/>
        <v/>
      </c>
      <c r="S79" t="str">
        <f t="shared" si="12"/>
        <v/>
      </c>
      <c r="T79" t="str">
        <f t="shared" si="12"/>
        <v/>
      </c>
      <c r="U79" t="str">
        <f t="shared" si="12"/>
        <v/>
      </c>
      <c r="V79" t="str">
        <f t="shared" si="12"/>
        <v/>
      </c>
      <c r="W79" t="str">
        <f t="shared" si="12"/>
        <v/>
      </c>
      <c r="X79" t="str">
        <f t="shared" si="12"/>
        <v/>
      </c>
    </row>
    <row r="80" spans="1:24" x14ac:dyDescent="0.25">
      <c r="A80">
        <f t="shared" si="6"/>
        <v>6</v>
      </c>
      <c r="B80">
        <f t="shared" si="11"/>
        <v>0</v>
      </c>
      <c r="C80" s="1">
        <v>45099</v>
      </c>
      <c r="D80" t="s">
        <v>24</v>
      </c>
      <c r="E80" t="s">
        <v>25</v>
      </c>
      <c r="F80" t="s">
        <v>12</v>
      </c>
      <c r="G80">
        <v>-2</v>
      </c>
      <c r="H80" s="7" t="s">
        <v>20</v>
      </c>
      <c r="J80">
        <f t="shared" si="12"/>
        <v>-2</v>
      </c>
      <c r="K80" t="str">
        <f t="shared" si="12"/>
        <v/>
      </c>
      <c r="L80" t="str">
        <f t="shared" si="12"/>
        <v/>
      </c>
      <c r="M80" t="str">
        <f t="shared" si="12"/>
        <v/>
      </c>
      <c r="N80" t="str">
        <f t="shared" si="12"/>
        <v/>
      </c>
      <c r="O80" t="str">
        <f t="shared" si="12"/>
        <v/>
      </c>
      <c r="P80" t="str">
        <f t="shared" si="12"/>
        <v/>
      </c>
      <c r="Q80" t="str">
        <f t="shared" si="12"/>
        <v/>
      </c>
      <c r="R80" t="str">
        <f t="shared" si="12"/>
        <v/>
      </c>
      <c r="S80" t="str">
        <f t="shared" si="12"/>
        <v/>
      </c>
      <c r="T80" t="str">
        <f t="shared" si="12"/>
        <v/>
      </c>
      <c r="U80" t="str">
        <f t="shared" si="12"/>
        <v/>
      </c>
      <c r="V80" t="str">
        <f t="shared" si="12"/>
        <v/>
      </c>
      <c r="W80" t="str">
        <f t="shared" si="12"/>
        <v/>
      </c>
      <c r="X80" t="str">
        <f t="shared" si="12"/>
        <v/>
      </c>
    </row>
    <row r="81" spans="1:24" x14ac:dyDescent="0.25">
      <c r="A81">
        <f t="shared" si="6"/>
        <v>6</v>
      </c>
      <c r="B81">
        <f t="shared" si="11"/>
        <v>0</v>
      </c>
      <c r="C81" s="1">
        <v>45099</v>
      </c>
      <c r="D81" t="s">
        <v>24</v>
      </c>
      <c r="E81" t="s">
        <v>25</v>
      </c>
      <c r="F81" t="s">
        <v>12</v>
      </c>
      <c r="G81">
        <v>-2</v>
      </c>
      <c r="H81" s="7" t="s">
        <v>20</v>
      </c>
      <c r="J81">
        <f t="shared" si="12"/>
        <v>-2</v>
      </c>
      <c r="K81" t="str">
        <f t="shared" si="12"/>
        <v/>
      </c>
      <c r="L81" t="str">
        <f t="shared" si="12"/>
        <v/>
      </c>
      <c r="M81" t="str">
        <f t="shared" si="12"/>
        <v/>
      </c>
      <c r="N81" t="str">
        <f t="shared" si="12"/>
        <v/>
      </c>
      <c r="O81" t="str">
        <f t="shared" si="12"/>
        <v/>
      </c>
      <c r="P81" t="str">
        <f t="shared" si="12"/>
        <v/>
      </c>
      <c r="Q81" t="str">
        <f t="shared" si="12"/>
        <v/>
      </c>
      <c r="R81" t="str">
        <f t="shared" si="12"/>
        <v/>
      </c>
      <c r="S81" t="str">
        <f t="shared" si="12"/>
        <v/>
      </c>
      <c r="T81" t="str">
        <f t="shared" si="12"/>
        <v/>
      </c>
      <c r="U81" t="str">
        <f t="shared" si="12"/>
        <v/>
      </c>
      <c r="V81" t="str">
        <f t="shared" si="12"/>
        <v/>
      </c>
      <c r="W81" t="str">
        <f t="shared" si="12"/>
        <v/>
      </c>
      <c r="X81" t="str">
        <f t="shared" si="12"/>
        <v/>
      </c>
    </row>
    <row r="82" spans="1:24" x14ac:dyDescent="0.25">
      <c r="A82">
        <f t="shared" si="6"/>
        <v>6</v>
      </c>
      <c r="B82">
        <f t="shared" si="11"/>
        <v>0</v>
      </c>
      <c r="C82" s="1">
        <v>45100</v>
      </c>
      <c r="D82" t="s">
        <v>24</v>
      </c>
      <c r="E82" t="s">
        <v>25</v>
      </c>
      <c r="F82" t="s">
        <v>12</v>
      </c>
      <c r="G82">
        <v>-2</v>
      </c>
      <c r="H82" s="7" t="s">
        <v>20</v>
      </c>
      <c r="J82">
        <f t="shared" si="12"/>
        <v>-2</v>
      </c>
      <c r="K82" t="str">
        <f t="shared" si="12"/>
        <v/>
      </c>
      <c r="L82" t="str">
        <f t="shared" si="12"/>
        <v/>
      </c>
      <c r="M82" t="str">
        <f t="shared" si="12"/>
        <v/>
      </c>
      <c r="N82" t="str">
        <f t="shared" si="12"/>
        <v/>
      </c>
      <c r="O82" t="str">
        <f t="shared" si="12"/>
        <v/>
      </c>
      <c r="P82" t="str">
        <f t="shared" si="12"/>
        <v/>
      </c>
      <c r="Q82" t="str">
        <f t="shared" si="12"/>
        <v/>
      </c>
      <c r="R82" t="str">
        <f t="shared" si="12"/>
        <v/>
      </c>
      <c r="S82" t="str">
        <f t="shared" si="12"/>
        <v/>
      </c>
      <c r="T82" t="str">
        <f t="shared" si="12"/>
        <v/>
      </c>
      <c r="U82" t="str">
        <f t="shared" si="12"/>
        <v/>
      </c>
      <c r="V82" t="str">
        <f t="shared" si="12"/>
        <v/>
      </c>
      <c r="W82" t="str">
        <f t="shared" si="12"/>
        <v/>
      </c>
      <c r="X82" t="str">
        <f t="shared" si="12"/>
        <v/>
      </c>
    </row>
    <row r="83" spans="1:24" x14ac:dyDescent="0.25">
      <c r="A83">
        <f t="shared" si="6"/>
        <v>6</v>
      </c>
      <c r="B83">
        <f t="shared" si="11"/>
        <v>0</v>
      </c>
      <c r="C83" s="1">
        <v>45100</v>
      </c>
      <c r="D83" t="s">
        <v>24</v>
      </c>
      <c r="E83" t="s">
        <v>25</v>
      </c>
      <c r="F83" t="s">
        <v>12</v>
      </c>
      <c r="G83">
        <v>-2</v>
      </c>
      <c r="H83" s="7" t="s">
        <v>20</v>
      </c>
      <c r="J83">
        <f t="shared" si="12"/>
        <v>-2</v>
      </c>
      <c r="K83" t="str">
        <f t="shared" si="12"/>
        <v/>
      </c>
      <c r="L83" t="str">
        <f t="shared" si="12"/>
        <v/>
      </c>
      <c r="M83" t="str">
        <f t="shared" si="12"/>
        <v/>
      </c>
      <c r="N83" t="str">
        <f t="shared" si="12"/>
        <v/>
      </c>
      <c r="O83" t="str">
        <f t="shared" si="12"/>
        <v/>
      </c>
      <c r="P83" t="str">
        <f t="shared" si="12"/>
        <v/>
      </c>
      <c r="Q83" t="str">
        <f t="shared" si="12"/>
        <v/>
      </c>
      <c r="R83" t="str">
        <f t="shared" si="12"/>
        <v/>
      </c>
      <c r="S83" t="str">
        <f t="shared" si="12"/>
        <v/>
      </c>
      <c r="T83" t="str">
        <f t="shared" si="12"/>
        <v/>
      </c>
      <c r="U83" t="str">
        <f t="shared" si="12"/>
        <v/>
      </c>
      <c r="V83" t="str">
        <f t="shared" si="12"/>
        <v/>
      </c>
      <c r="W83" t="str">
        <f t="shared" si="12"/>
        <v/>
      </c>
      <c r="X83" t="str">
        <f t="shared" si="12"/>
        <v/>
      </c>
    </row>
    <row r="84" spans="1:24" x14ac:dyDescent="0.25">
      <c r="A84">
        <f t="shared" si="6"/>
        <v>6</v>
      </c>
      <c r="B84">
        <f t="shared" si="11"/>
        <v>0</v>
      </c>
      <c r="C84" s="1">
        <v>45101</v>
      </c>
      <c r="D84" t="s">
        <v>24</v>
      </c>
      <c r="E84" t="s">
        <v>25</v>
      </c>
      <c r="F84" t="s">
        <v>12</v>
      </c>
      <c r="G84">
        <v>-2</v>
      </c>
      <c r="H84" s="7" t="s">
        <v>20</v>
      </c>
      <c r="J84">
        <f t="shared" ref="J84:X93" si="13">IF($H:$H=J$3,$G84,"")</f>
        <v>-2</v>
      </c>
      <c r="K84" t="str">
        <f t="shared" si="13"/>
        <v/>
      </c>
      <c r="L84" t="str">
        <f t="shared" si="13"/>
        <v/>
      </c>
      <c r="M84" t="str">
        <f t="shared" si="13"/>
        <v/>
      </c>
      <c r="N84" t="str">
        <f t="shared" si="13"/>
        <v/>
      </c>
      <c r="O84" t="str">
        <f t="shared" si="13"/>
        <v/>
      </c>
      <c r="P84" t="str">
        <f t="shared" si="13"/>
        <v/>
      </c>
      <c r="Q84" t="str">
        <f t="shared" si="13"/>
        <v/>
      </c>
      <c r="R84" t="str">
        <f t="shared" si="13"/>
        <v/>
      </c>
      <c r="S84" t="str">
        <f t="shared" si="13"/>
        <v/>
      </c>
      <c r="T84" t="str">
        <f t="shared" si="13"/>
        <v/>
      </c>
      <c r="U84" t="str">
        <f t="shared" si="13"/>
        <v/>
      </c>
      <c r="V84" t="str">
        <f t="shared" si="13"/>
        <v/>
      </c>
      <c r="W84" t="str">
        <f t="shared" si="13"/>
        <v/>
      </c>
      <c r="X84" t="str">
        <f t="shared" si="13"/>
        <v/>
      </c>
    </row>
    <row r="85" spans="1:24" x14ac:dyDescent="0.25">
      <c r="A85">
        <f t="shared" si="6"/>
        <v>6</v>
      </c>
      <c r="B85">
        <f t="shared" si="11"/>
        <v>0</v>
      </c>
      <c r="C85" s="1">
        <v>45101</v>
      </c>
      <c r="D85" t="s">
        <v>24</v>
      </c>
      <c r="E85" t="s">
        <v>25</v>
      </c>
      <c r="F85" t="s">
        <v>12</v>
      </c>
      <c r="G85">
        <v>-2</v>
      </c>
      <c r="H85" s="7" t="s">
        <v>20</v>
      </c>
      <c r="J85">
        <f t="shared" si="13"/>
        <v>-2</v>
      </c>
      <c r="K85" t="str">
        <f t="shared" si="13"/>
        <v/>
      </c>
      <c r="L85" t="str">
        <f t="shared" si="13"/>
        <v/>
      </c>
      <c r="M85" t="str">
        <f t="shared" si="13"/>
        <v/>
      </c>
      <c r="N85" t="str">
        <f t="shared" si="13"/>
        <v/>
      </c>
      <c r="O85" t="str">
        <f t="shared" si="13"/>
        <v/>
      </c>
      <c r="P85" t="str">
        <f t="shared" si="13"/>
        <v/>
      </c>
      <c r="Q85" t="str">
        <f t="shared" si="13"/>
        <v/>
      </c>
      <c r="R85" t="str">
        <f t="shared" si="13"/>
        <v/>
      </c>
      <c r="S85" t="str">
        <f t="shared" si="13"/>
        <v/>
      </c>
      <c r="T85" t="str">
        <f t="shared" si="13"/>
        <v/>
      </c>
      <c r="U85" t="str">
        <f t="shared" si="13"/>
        <v/>
      </c>
      <c r="V85" t="str">
        <f t="shared" si="13"/>
        <v/>
      </c>
      <c r="W85" t="str">
        <f t="shared" si="13"/>
        <v/>
      </c>
      <c r="X85" t="str">
        <f t="shared" si="13"/>
        <v/>
      </c>
    </row>
    <row r="86" spans="1:24" x14ac:dyDescent="0.25">
      <c r="A86">
        <f t="shared" si="6"/>
        <v>6</v>
      </c>
      <c r="B86">
        <f t="shared" si="11"/>
        <v>0</v>
      </c>
      <c r="C86" s="1">
        <v>45104</v>
      </c>
      <c r="D86" t="s">
        <v>24</v>
      </c>
      <c r="E86" t="s">
        <v>25</v>
      </c>
      <c r="F86" t="s">
        <v>12</v>
      </c>
      <c r="G86">
        <v>-2</v>
      </c>
      <c r="H86" s="7" t="s">
        <v>20</v>
      </c>
      <c r="J86">
        <f t="shared" si="13"/>
        <v>-2</v>
      </c>
      <c r="K86" t="str">
        <f t="shared" si="13"/>
        <v/>
      </c>
      <c r="L86" t="str">
        <f t="shared" si="13"/>
        <v/>
      </c>
      <c r="M86" t="str">
        <f t="shared" si="13"/>
        <v/>
      </c>
      <c r="N86" t="str">
        <f t="shared" si="13"/>
        <v/>
      </c>
      <c r="O86" t="str">
        <f t="shared" si="13"/>
        <v/>
      </c>
      <c r="P86" t="str">
        <f t="shared" si="13"/>
        <v/>
      </c>
      <c r="Q86" t="str">
        <f t="shared" si="13"/>
        <v/>
      </c>
      <c r="R86" t="str">
        <f t="shared" si="13"/>
        <v/>
      </c>
      <c r="S86" t="str">
        <f t="shared" si="13"/>
        <v/>
      </c>
      <c r="T86" t="str">
        <f t="shared" si="13"/>
        <v/>
      </c>
      <c r="U86" t="str">
        <f t="shared" si="13"/>
        <v/>
      </c>
      <c r="V86" t="str">
        <f t="shared" si="13"/>
        <v/>
      </c>
      <c r="W86" t="str">
        <f t="shared" si="13"/>
        <v/>
      </c>
      <c r="X86" t="str">
        <f t="shared" si="13"/>
        <v/>
      </c>
    </row>
    <row r="87" spans="1:24" x14ac:dyDescent="0.25">
      <c r="A87">
        <f t="shared" si="6"/>
        <v>6</v>
      </c>
      <c r="B87">
        <f t="shared" si="11"/>
        <v>0</v>
      </c>
      <c r="C87" s="1">
        <v>45104</v>
      </c>
      <c r="D87" t="s">
        <v>24</v>
      </c>
      <c r="E87" t="s">
        <v>25</v>
      </c>
      <c r="F87" t="s">
        <v>12</v>
      </c>
      <c r="G87">
        <v>-2</v>
      </c>
      <c r="H87" s="7" t="s">
        <v>20</v>
      </c>
      <c r="J87">
        <f t="shared" si="13"/>
        <v>-2</v>
      </c>
      <c r="K87" t="str">
        <f t="shared" si="13"/>
        <v/>
      </c>
      <c r="L87" t="str">
        <f t="shared" si="13"/>
        <v/>
      </c>
      <c r="M87" t="str">
        <f t="shared" si="13"/>
        <v/>
      </c>
      <c r="N87" t="str">
        <f t="shared" si="13"/>
        <v/>
      </c>
      <c r="O87" t="str">
        <f t="shared" si="13"/>
        <v/>
      </c>
      <c r="P87" t="str">
        <f t="shared" si="13"/>
        <v/>
      </c>
      <c r="Q87" t="str">
        <f t="shared" si="13"/>
        <v/>
      </c>
      <c r="R87" t="str">
        <f t="shared" si="13"/>
        <v/>
      </c>
      <c r="S87" t="str">
        <f t="shared" si="13"/>
        <v/>
      </c>
      <c r="T87" t="str">
        <f t="shared" si="13"/>
        <v/>
      </c>
      <c r="U87" t="str">
        <f t="shared" si="13"/>
        <v/>
      </c>
      <c r="V87" t="str">
        <f t="shared" si="13"/>
        <v/>
      </c>
      <c r="W87" t="str">
        <f t="shared" si="13"/>
        <v/>
      </c>
      <c r="X87" t="str">
        <f t="shared" si="13"/>
        <v/>
      </c>
    </row>
    <row r="88" spans="1:24" x14ac:dyDescent="0.25">
      <c r="A88">
        <f t="shared" si="6"/>
        <v>6</v>
      </c>
      <c r="B88">
        <f t="shared" si="11"/>
        <v>0</v>
      </c>
      <c r="C88" s="1">
        <v>45105</v>
      </c>
      <c r="D88" t="s">
        <v>13</v>
      </c>
      <c r="E88" t="s">
        <v>16</v>
      </c>
      <c r="F88" t="s">
        <v>14</v>
      </c>
      <c r="G88">
        <v>-13.19</v>
      </c>
      <c r="H88" s="7" t="s">
        <v>93</v>
      </c>
      <c r="I88" t="s">
        <v>16</v>
      </c>
      <c r="J88" t="str">
        <f t="shared" si="13"/>
        <v/>
      </c>
      <c r="K88" t="str">
        <f t="shared" si="13"/>
        <v/>
      </c>
      <c r="L88" t="str">
        <f t="shared" si="13"/>
        <v/>
      </c>
      <c r="M88" t="str">
        <f t="shared" si="13"/>
        <v/>
      </c>
      <c r="N88" t="str">
        <f t="shared" si="13"/>
        <v/>
      </c>
      <c r="O88" t="str">
        <f t="shared" si="13"/>
        <v/>
      </c>
      <c r="P88">
        <f t="shared" si="13"/>
        <v>-13.19</v>
      </c>
      <c r="Q88" t="str">
        <f t="shared" si="13"/>
        <v/>
      </c>
      <c r="R88" t="str">
        <f t="shared" si="13"/>
        <v/>
      </c>
      <c r="S88" t="str">
        <f t="shared" si="13"/>
        <v/>
      </c>
      <c r="T88" t="str">
        <f t="shared" si="13"/>
        <v/>
      </c>
      <c r="U88" t="str">
        <f t="shared" si="13"/>
        <v/>
      </c>
      <c r="V88" t="str">
        <f t="shared" si="13"/>
        <v/>
      </c>
      <c r="W88" t="str">
        <f t="shared" si="13"/>
        <v/>
      </c>
      <c r="X88" t="str">
        <f t="shared" si="13"/>
        <v/>
      </c>
    </row>
    <row r="89" spans="1:24" x14ac:dyDescent="0.25">
      <c r="A89">
        <f t="shared" si="6"/>
        <v>6</v>
      </c>
      <c r="B89">
        <f t="shared" si="11"/>
        <v>0</v>
      </c>
      <c r="C89" s="1">
        <v>45105</v>
      </c>
      <c r="D89" t="s">
        <v>24</v>
      </c>
      <c r="E89" t="s">
        <v>25</v>
      </c>
      <c r="F89" t="s">
        <v>12</v>
      </c>
      <c r="G89">
        <v>-2</v>
      </c>
      <c r="H89" s="7" t="s">
        <v>20</v>
      </c>
      <c r="J89">
        <f t="shared" si="13"/>
        <v>-2</v>
      </c>
      <c r="K89" t="str">
        <f t="shared" si="13"/>
        <v/>
      </c>
      <c r="L89" t="str">
        <f t="shared" si="13"/>
        <v/>
      </c>
      <c r="M89" t="str">
        <f t="shared" si="13"/>
        <v/>
      </c>
      <c r="N89" t="str">
        <f t="shared" si="13"/>
        <v/>
      </c>
      <c r="O89" t="str">
        <f t="shared" si="13"/>
        <v/>
      </c>
      <c r="P89" t="str">
        <f t="shared" si="13"/>
        <v/>
      </c>
      <c r="Q89" t="str">
        <f t="shared" si="13"/>
        <v/>
      </c>
      <c r="R89" t="str">
        <f t="shared" si="13"/>
        <v/>
      </c>
      <c r="S89" t="str">
        <f t="shared" si="13"/>
        <v/>
      </c>
      <c r="T89" t="str">
        <f t="shared" si="13"/>
        <v/>
      </c>
      <c r="U89" t="str">
        <f t="shared" si="13"/>
        <v/>
      </c>
      <c r="V89" t="str">
        <f t="shared" si="13"/>
        <v/>
      </c>
      <c r="W89" t="str">
        <f t="shared" si="13"/>
        <v/>
      </c>
      <c r="X89" t="str">
        <f t="shared" si="13"/>
        <v/>
      </c>
    </row>
    <row r="90" spans="1:24" x14ac:dyDescent="0.25">
      <c r="A90">
        <f t="shared" si="6"/>
        <v>6</v>
      </c>
      <c r="B90">
        <f t="shared" si="11"/>
        <v>0</v>
      </c>
      <c r="C90" s="1">
        <v>45105</v>
      </c>
      <c r="D90" t="s">
        <v>24</v>
      </c>
      <c r="E90" t="s">
        <v>25</v>
      </c>
      <c r="F90" t="s">
        <v>12</v>
      </c>
      <c r="G90">
        <v>-2</v>
      </c>
      <c r="H90" s="7" t="s">
        <v>20</v>
      </c>
      <c r="J90">
        <f t="shared" si="13"/>
        <v>-2</v>
      </c>
      <c r="K90" t="str">
        <f t="shared" si="13"/>
        <v/>
      </c>
      <c r="L90" t="str">
        <f t="shared" si="13"/>
        <v/>
      </c>
      <c r="M90" t="str">
        <f t="shared" si="13"/>
        <v/>
      </c>
      <c r="N90" t="str">
        <f t="shared" si="13"/>
        <v/>
      </c>
      <c r="O90" t="str">
        <f t="shared" si="13"/>
        <v/>
      </c>
      <c r="P90" t="str">
        <f t="shared" si="13"/>
        <v/>
      </c>
      <c r="Q90" t="str">
        <f t="shared" si="13"/>
        <v/>
      </c>
      <c r="R90" t="str">
        <f t="shared" si="13"/>
        <v/>
      </c>
      <c r="S90" t="str">
        <f t="shared" si="13"/>
        <v/>
      </c>
      <c r="T90" t="str">
        <f t="shared" si="13"/>
        <v/>
      </c>
      <c r="U90" t="str">
        <f t="shared" si="13"/>
        <v/>
      </c>
      <c r="V90" t="str">
        <f t="shared" si="13"/>
        <v/>
      </c>
      <c r="W90" t="str">
        <f t="shared" si="13"/>
        <v/>
      </c>
      <c r="X90" t="str">
        <f t="shared" si="13"/>
        <v/>
      </c>
    </row>
    <row r="91" spans="1:24" x14ac:dyDescent="0.25">
      <c r="A91">
        <f t="shared" si="6"/>
        <v>6</v>
      </c>
      <c r="B91">
        <f t="shared" si="11"/>
        <v>0</v>
      </c>
      <c r="C91" s="1">
        <v>45105</v>
      </c>
      <c r="D91" t="s">
        <v>28</v>
      </c>
      <c r="E91" t="s">
        <v>29</v>
      </c>
      <c r="F91" t="s">
        <v>12</v>
      </c>
      <c r="G91">
        <v>-40</v>
      </c>
      <c r="H91" s="7" t="s">
        <v>21</v>
      </c>
      <c r="J91" t="str">
        <f t="shared" si="13"/>
        <v/>
      </c>
      <c r="K91" t="str">
        <f t="shared" si="13"/>
        <v/>
      </c>
      <c r="L91">
        <f t="shared" si="13"/>
        <v>-40</v>
      </c>
      <c r="M91" t="str">
        <f t="shared" si="13"/>
        <v/>
      </c>
      <c r="N91" t="str">
        <f t="shared" si="13"/>
        <v/>
      </c>
      <c r="O91" t="str">
        <f t="shared" si="13"/>
        <v/>
      </c>
      <c r="P91" t="str">
        <f t="shared" si="13"/>
        <v/>
      </c>
      <c r="Q91" t="str">
        <f t="shared" si="13"/>
        <v/>
      </c>
      <c r="R91" t="str">
        <f t="shared" si="13"/>
        <v/>
      </c>
      <c r="S91" t="str">
        <f t="shared" si="13"/>
        <v/>
      </c>
      <c r="T91" t="str">
        <f t="shared" si="13"/>
        <v/>
      </c>
      <c r="U91" t="str">
        <f t="shared" si="13"/>
        <v/>
      </c>
      <c r="V91" t="str">
        <f t="shared" si="13"/>
        <v/>
      </c>
      <c r="W91" t="str">
        <f t="shared" si="13"/>
        <v/>
      </c>
      <c r="X91" t="str">
        <f t="shared" si="13"/>
        <v/>
      </c>
    </row>
    <row r="92" spans="1:24" x14ac:dyDescent="0.25">
      <c r="A92">
        <f t="shared" si="6"/>
        <v>6</v>
      </c>
      <c r="B92">
        <f t="shared" si="11"/>
        <v>0</v>
      </c>
      <c r="C92" s="1">
        <v>45106</v>
      </c>
      <c r="D92" t="s">
        <v>24</v>
      </c>
      <c r="E92" t="s">
        <v>25</v>
      </c>
      <c r="F92" t="s">
        <v>12</v>
      </c>
      <c r="G92">
        <v>-2</v>
      </c>
      <c r="H92" s="7" t="s">
        <v>20</v>
      </c>
      <c r="J92">
        <f t="shared" si="13"/>
        <v>-2</v>
      </c>
      <c r="K92" t="str">
        <f t="shared" si="13"/>
        <v/>
      </c>
      <c r="L92" t="str">
        <f t="shared" si="13"/>
        <v/>
      </c>
      <c r="M92" t="str">
        <f t="shared" si="13"/>
        <v/>
      </c>
      <c r="N92" t="str">
        <f t="shared" si="13"/>
        <v/>
      </c>
      <c r="O92" t="str">
        <f t="shared" si="13"/>
        <v/>
      </c>
      <c r="P92" t="str">
        <f t="shared" si="13"/>
        <v/>
      </c>
      <c r="Q92" t="str">
        <f t="shared" si="13"/>
        <v/>
      </c>
      <c r="R92" t="str">
        <f t="shared" si="13"/>
        <v/>
      </c>
      <c r="S92" t="str">
        <f t="shared" si="13"/>
        <v/>
      </c>
      <c r="T92" t="str">
        <f t="shared" si="13"/>
        <v/>
      </c>
      <c r="U92" t="str">
        <f t="shared" si="13"/>
        <v/>
      </c>
      <c r="V92" t="str">
        <f t="shared" si="13"/>
        <v/>
      </c>
      <c r="W92" t="str">
        <f t="shared" si="13"/>
        <v/>
      </c>
      <c r="X92" t="str">
        <f t="shared" si="13"/>
        <v/>
      </c>
    </row>
    <row r="93" spans="1:24" x14ac:dyDescent="0.25">
      <c r="A93">
        <f t="shared" si="6"/>
        <v>6</v>
      </c>
      <c r="B93">
        <f t="shared" si="11"/>
        <v>0</v>
      </c>
      <c r="C93" s="1">
        <v>45106</v>
      </c>
      <c r="D93" t="s">
        <v>24</v>
      </c>
      <c r="E93" t="s">
        <v>25</v>
      </c>
      <c r="F93" t="s">
        <v>12</v>
      </c>
      <c r="G93">
        <v>-2</v>
      </c>
      <c r="H93" s="7" t="s">
        <v>20</v>
      </c>
      <c r="J93">
        <f t="shared" si="13"/>
        <v>-2</v>
      </c>
      <c r="K93" t="str">
        <f t="shared" si="13"/>
        <v/>
      </c>
      <c r="L93" t="str">
        <f t="shared" si="13"/>
        <v/>
      </c>
      <c r="M93" t="str">
        <f t="shared" si="13"/>
        <v/>
      </c>
      <c r="N93" t="str">
        <f t="shared" si="13"/>
        <v/>
      </c>
      <c r="O93" t="str">
        <f t="shared" si="13"/>
        <v/>
      </c>
      <c r="P93" t="str">
        <f t="shared" si="13"/>
        <v/>
      </c>
      <c r="Q93" t="str">
        <f t="shared" si="13"/>
        <v/>
      </c>
      <c r="R93" t="str">
        <f t="shared" si="13"/>
        <v/>
      </c>
      <c r="S93" t="str">
        <f t="shared" si="13"/>
        <v/>
      </c>
      <c r="T93" t="str">
        <f t="shared" si="13"/>
        <v/>
      </c>
      <c r="U93" t="str">
        <f t="shared" si="13"/>
        <v/>
      </c>
      <c r="V93" t="str">
        <f t="shared" si="13"/>
        <v/>
      </c>
      <c r="W93" t="str">
        <f t="shared" si="13"/>
        <v/>
      </c>
      <c r="X93" t="str">
        <f t="shared" si="13"/>
        <v/>
      </c>
    </row>
    <row r="94" spans="1:24" x14ac:dyDescent="0.25">
      <c r="A94">
        <f t="shared" si="6"/>
        <v>6</v>
      </c>
      <c r="B94">
        <f t="shared" si="11"/>
        <v>0</v>
      </c>
      <c r="C94" s="1">
        <v>45107</v>
      </c>
      <c r="D94" t="s">
        <v>24</v>
      </c>
      <c r="E94" t="s">
        <v>25</v>
      </c>
      <c r="F94" t="s">
        <v>12</v>
      </c>
      <c r="G94">
        <v>-2</v>
      </c>
      <c r="H94" s="7" t="s">
        <v>20</v>
      </c>
      <c r="J94">
        <f t="shared" ref="J94:X103" si="14">IF($H:$H=J$3,$G94,"")</f>
        <v>-2</v>
      </c>
      <c r="K94" t="str">
        <f t="shared" si="14"/>
        <v/>
      </c>
      <c r="L94" t="str">
        <f t="shared" si="14"/>
        <v/>
      </c>
      <c r="M94" t="str">
        <f t="shared" si="14"/>
        <v/>
      </c>
      <c r="N94" t="str">
        <f t="shared" si="14"/>
        <v/>
      </c>
      <c r="O94" t="str">
        <f t="shared" si="14"/>
        <v/>
      </c>
      <c r="P94" t="str">
        <f t="shared" si="14"/>
        <v/>
      </c>
      <c r="Q94" t="str">
        <f t="shared" si="14"/>
        <v/>
      </c>
      <c r="R94" t="str">
        <f t="shared" si="14"/>
        <v/>
      </c>
      <c r="S94" t="str">
        <f t="shared" si="14"/>
        <v/>
      </c>
      <c r="T94" t="str">
        <f t="shared" si="14"/>
        <v/>
      </c>
      <c r="U94" t="str">
        <f t="shared" si="14"/>
        <v/>
      </c>
      <c r="V94" t="str">
        <f t="shared" si="14"/>
        <v/>
      </c>
      <c r="W94" t="str">
        <f t="shared" si="14"/>
        <v/>
      </c>
      <c r="X94" t="str">
        <f t="shared" si="14"/>
        <v/>
      </c>
    </row>
    <row r="95" spans="1:24" x14ac:dyDescent="0.25">
      <c r="A95">
        <f t="shared" si="6"/>
        <v>6</v>
      </c>
      <c r="B95">
        <f t="shared" si="11"/>
        <v>0</v>
      </c>
      <c r="C95" s="1">
        <v>45107</v>
      </c>
      <c r="D95" t="s">
        <v>24</v>
      </c>
      <c r="E95" t="s">
        <v>25</v>
      </c>
      <c r="F95" t="s">
        <v>12</v>
      </c>
      <c r="G95">
        <v>-2</v>
      </c>
      <c r="H95" s="7" t="s">
        <v>20</v>
      </c>
      <c r="J95">
        <f t="shared" si="14"/>
        <v>-2</v>
      </c>
      <c r="K95" t="str">
        <f t="shared" si="14"/>
        <v/>
      </c>
      <c r="L95" t="str">
        <f t="shared" si="14"/>
        <v/>
      </c>
      <c r="M95" t="str">
        <f t="shared" si="14"/>
        <v/>
      </c>
      <c r="N95" t="str">
        <f t="shared" si="14"/>
        <v/>
      </c>
      <c r="O95" t="str">
        <f t="shared" si="14"/>
        <v/>
      </c>
      <c r="P95" t="str">
        <f t="shared" si="14"/>
        <v/>
      </c>
      <c r="Q95" t="str">
        <f t="shared" si="14"/>
        <v/>
      </c>
      <c r="R95" t="str">
        <f t="shared" si="14"/>
        <v/>
      </c>
      <c r="S95" t="str">
        <f t="shared" si="14"/>
        <v/>
      </c>
      <c r="T95" t="str">
        <f t="shared" si="14"/>
        <v/>
      </c>
      <c r="U95" t="str">
        <f t="shared" si="14"/>
        <v/>
      </c>
      <c r="V95" t="str">
        <f t="shared" si="14"/>
        <v/>
      </c>
      <c r="W95" t="str">
        <f t="shared" si="14"/>
        <v/>
      </c>
      <c r="X95" t="str">
        <f t="shared" si="14"/>
        <v/>
      </c>
    </row>
    <row r="96" spans="1:24" x14ac:dyDescent="0.25">
      <c r="A96">
        <f t="shared" ref="A96:A159" si="15">MONTH(C96)</f>
        <v>7</v>
      </c>
      <c r="B96">
        <f t="shared" si="11"/>
        <v>0</v>
      </c>
      <c r="C96" s="1">
        <v>45108</v>
      </c>
      <c r="D96" t="s">
        <v>229</v>
      </c>
      <c r="E96" t="s">
        <v>7</v>
      </c>
      <c r="F96" t="s">
        <v>8</v>
      </c>
      <c r="G96">
        <v>-1500</v>
      </c>
      <c r="H96" s="7" t="s">
        <v>9</v>
      </c>
      <c r="J96" t="str">
        <f t="shared" si="14"/>
        <v/>
      </c>
      <c r="K96" t="str">
        <f t="shared" si="14"/>
        <v/>
      </c>
      <c r="L96" t="str">
        <f t="shared" si="14"/>
        <v/>
      </c>
      <c r="M96" t="str">
        <f t="shared" si="14"/>
        <v/>
      </c>
      <c r="N96" t="str">
        <f t="shared" si="14"/>
        <v/>
      </c>
      <c r="O96" t="str">
        <f t="shared" si="14"/>
        <v/>
      </c>
      <c r="P96" t="str">
        <f t="shared" si="14"/>
        <v/>
      </c>
      <c r="Q96" t="str">
        <f t="shared" si="14"/>
        <v/>
      </c>
      <c r="R96" t="str">
        <f t="shared" si="14"/>
        <v/>
      </c>
      <c r="S96" t="str">
        <f t="shared" si="14"/>
        <v/>
      </c>
      <c r="T96" t="str">
        <f t="shared" si="14"/>
        <v/>
      </c>
      <c r="U96">
        <f t="shared" si="14"/>
        <v>-1500</v>
      </c>
      <c r="V96" t="str">
        <f t="shared" si="14"/>
        <v/>
      </c>
      <c r="W96" t="str">
        <f t="shared" si="14"/>
        <v/>
      </c>
      <c r="X96" t="str">
        <f t="shared" si="14"/>
        <v/>
      </c>
    </row>
    <row r="97" spans="1:24" x14ac:dyDescent="0.25">
      <c r="A97">
        <f t="shared" si="15"/>
        <v>7</v>
      </c>
      <c r="B97">
        <f t="shared" si="11"/>
        <v>0</v>
      </c>
      <c r="C97" s="1">
        <v>45108</v>
      </c>
      <c r="D97" t="s">
        <v>24</v>
      </c>
      <c r="E97" t="s">
        <v>25</v>
      </c>
      <c r="F97" t="s">
        <v>12</v>
      </c>
      <c r="G97">
        <v>-2</v>
      </c>
      <c r="H97" s="7" t="s">
        <v>20</v>
      </c>
      <c r="J97">
        <f t="shared" si="14"/>
        <v>-2</v>
      </c>
      <c r="K97" t="str">
        <f t="shared" si="14"/>
        <v/>
      </c>
      <c r="L97" t="str">
        <f t="shared" si="14"/>
        <v/>
      </c>
      <c r="M97" t="str">
        <f t="shared" si="14"/>
        <v/>
      </c>
      <c r="N97" t="str">
        <f t="shared" si="14"/>
        <v/>
      </c>
      <c r="O97" t="str">
        <f t="shared" si="14"/>
        <v/>
      </c>
      <c r="P97" t="str">
        <f t="shared" si="14"/>
        <v/>
      </c>
      <c r="Q97" t="str">
        <f t="shared" si="14"/>
        <v/>
      </c>
      <c r="R97" t="str">
        <f t="shared" si="14"/>
        <v/>
      </c>
      <c r="S97" t="str">
        <f t="shared" si="14"/>
        <v/>
      </c>
      <c r="T97" t="str">
        <f t="shared" si="14"/>
        <v/>
      </c>
      <c r="U97" t="str">
        <f t="shared" si="14"/>
        <v/>
      </c>
      <c r="V97" t="str">
        <f t="shared" si="14"/>
        <v/>
      </c>
      <c r="W97" t="str">
        <f t="shared" si="14"/>
        <v/>
      </c>
      <c r="X97" t="str">
        <f t="shared" si="14"/>
        <v/>
      </c>
    </row>
    <row r="98" spans="1:24" x14ac:dyDescent="0.25">
      <c r="A98">
        <f t="shared" si="15"/>
        <v>7</v>
      </c>
      <c r="B98">
        <f t="shared" si="11"/>
        <v>0</v>
      </c>
      <c r="C98" s="1">
        <v>45108</v>
      </c>
      <c r="D98" t="s">
        <v>24</v>
      </c>
      <c r="E98" t="s">
        <v>25</v>
      </c>
      <c r="F98" t="s">
        <v>12</v>
      </c>
      <c r="G98">
        <v>-2</v>
      </c>
      <c r="H98" s="7" t="s">
        <v>20</v>
      </c>
      <c r="J98">
        <f t="shared" si="14"/>
        <v>-2</v>
      </c>
      <c r="K98" t="str">
        <f t="shared" si="14"/>
        <v/>
      </c>
      <c r="L98" t="str">
        <f t="shared" si="14"/>
        <v/>
      </c>
      <c r="M98" t="str">
        <f t="shared" si="14"/>
        <v/>
      </c>
      <c r="N98" t="str">
        <f t="shared" si="14"/>
        <v/>
      </c>
      <c r="O98" t="str">
        <f t="shared" si="14"/>
        <v/>
      </c>
      <c r="P98" t="str">
        <f t="shared" si="14"/>
        <v/>
      </c>
      <c r="Q98" t="str">
        <f t="shared" si="14"/>
        <v/>
      </c>
      <c r="R98" t="str">
        <f t="shared" si="14"/>
        <v/>
      </c>
      <c r="S98" t="str">
        <f t="shared" si="14"/>
        <v/>
      </c>
      <c r="T98" t="str">
        <f t="shared" si="14"/>
        <v/>
      </c>
      <c r="U98" t="str">
        <f t="shared" si="14"/>
        <v/>
      </c>
      <c r="V98" t="str">
        <f t="shared" si="14"/>
        <v/>
      </c>
      <c r="W98" t="str">
        <f t="shared" si="14"/>
        <v/>
      </c>
      <c r="X98" t="str">
        <f t="shared" si="14"/>
        <v/>
      </c>
    </row>
    <row r="99" spans="1:24" x14ac:dyDescent="0.25">
      <c r="A99">
        <f t="shared" si="15"/>
        <v>7</v>
      </c>
      <c r="B99">
        <f t="shared" si="11"/>
        <v>0</v>
      </c>
      <c r="C99" s="1">
        <v>45108</v>
      </c>
      <c r="D99" t="s">
        <v>229</v>
      </c>
      <c r="E99" t="s">
        <v>7</v>
      </c>
      <c r="F99" t="s">
        <v>8</v>
      </c>
      <c r="G99">
        <v>-700</v>
      </c>
      <c r="H99" s="7" t="s">
        <v>9</v>
      </c>
      <c r="J99" t="str">
        <f t="shared" si="14"/>
        <v/>
      </c>
      <c r="K99" t="str">
        <f t="shared" si="14"/>
        <v/>
      </c>
      <c r="L99" t="str">
        <f t="shared" si="14"/>
        <v/>
      </c>
      <c r="M99" t="str">
        <f t="shared" si="14"/>
        <v/>
      </c>
      <c r="N99" t="str">
        <f t="shared" si="14"/>
        <v/>
      </c>
      <c r="O99" t="str">
        <f t="shared" si="14"/>
        <v/>
      </c>
      <c r="P99" t="str">
        <f t="shared" si="14"/>
        <v/>
      </c>
      <c r="Q99" t="str">
        <f t="shared" si="14"/>
        <v/>
      </c>
      <c r="R99" t="str">
        <f t="shared" si="14"/>
        <v/>
      </c>
      <c r="S99" t="str">
        <f t="shared" si="14"/>
        <v/>
      </c>
      <c r="T99" t="str">
        <f t="shared" si="14"/>
        <v/>
      </c>
      <c r="U99">
        <f t="shared" si="14"/>
        <v>-700</v>
      </c>
      <c r="V99" t="str">
        <f t="shared" si="14"/>
        <v/>
      </c>
      <c r="W99" t="str">
        <f t="shared" si="14"/>
        <v/>
      </c>
      <c r="X99" t="str">
        <f t="shared" si="14"/>
        <v/>
      </c>
    </row>
    <row r="100" spans="1:24" x14ac:dyDescent="0.25">
      <c r="A100">
        <f t="shared" si="15"/>
        <v>7</v>
      </c>
      <c r="B100">
        <f t="shared" si="11"/>
        <v>0</v>
      </c>
      <c r="C100" s="1">
        <v>45110</v>
      </c>
      <c r="D100" t="s">
        <v>22</v>
      </c>
      <c r="E100" t="s">
        <v>102</v>
      </c>
      <c r="F100" t="s">
        <v>14</v>
      </c>
      <c r="G100">
        <v>-40.67</v>
      </c>
      <c r="H100" s="7" t="s">
        <v>102</v>
      </c>
      <c r="J100" t="str">
        <f t="shared" si="14"/>
        <v/>
      </c>
      <c r="K100" t="str">
        <f t="shared" si="14"/>
        <v/>
      </c>
      <c r="L100" t="str">
        <f t="shared" si="14"/>
        <v/>
      </c>
      <c r="M100" t="str">
        <f t="shared" si="14"/>
        <v/>
      </c>
      <c r="N100" t="str">
        <f t="shared" si="14"/>
        <v/>
      </c>
      <c r="O100">
        <f t="shared" si="14"/>
        <v>-40.67</v>
      </c>
      <c r="P100" t="str">
        <f t="shared" si="14"/>
        <v/>
      </c>
      <c r="Q100" t="str">
        <f t="shared" si="14"/>
        <v/>
      </c>
      <c r="R100" t="str">
        <f t="shared" si="14"/>
        <v/>
      </c>
      <c r="S100" t="str">
        <f t="shared" si="14"/>
        <v/>
      </c>
      <c r="T100" t="str">
        <f t="shared" si="14"/>
        <v/>
      </c>
      <c r="U100" t="str">
        <f t="shared" si="14"/>
        <v/>
      </c>
      <c r="V100" t="str">
        <f t="shared" si="14"/>
        <v/>
      </c>
      <c r="W100" t="str">
        <f t="shared" si="14"/>
        <v/>
      </c>
      <c r="X100" t="str">
        <f t="shared" si="14"/>
        <v/>
      </c>
    </row>
    <row r="101" spans="1:24" x14ac:dyDescent="0.25">
      <c r="A101">
        <f t="shared" si="15"/>
        <v>7</v>
      </c>
      <c r="B101">
        <f t="shared" si="11"/>
        <v>0</v>
      </c>
      <c r="C101" s="1">
        <v>45111</v>
      </c>
      <c r="D101" t="s">
        <v>23</v>
      </c>
      <c r="E101" t="s">
        <v>114</v>
      </c>
      <c r="F101" t="s">
        <v>14</v>
      </c>
      <c r="G101">
        <v>-28</v>
      </c>
      <c r="H101" s="7" t="s">
        <v>104</v>
      </c>
      <c r="I101" t="s">
        <v>114</v>
      </c>
      <c r="J101" t="str">
        <f t="shared" si="14"/>
        <v/>
      </c>
      <c r="K101">
        <f t="shared" si="14"/>
        <v>-28</v>
      </c>
      <c r="L101" t="str">
        <f t="shared" si="14"/>
        <v/>
      </c>
      <c r="M101" t="str">
        <f t="shared" si="14"/>
        <v/>
      </c>
      <c r="N101" t="str">
        <f t="shared" si="14"/>
        <v/>
      </c>
      <c r="O101" t="str">
        <f t="shared" si="14"/>
        <v/>
      </c>
      <c r="P101" t="str">
        <f t="shared" si="14"/>
        <v/>
      </c>
      <c r="Q101" t="str">
        <f t="shared" si="14"/>
        <v/>
      </c>
      <c r="R101" t="str">
        <f t="shared" si="14"/>
        <v/>
      </c>
      <c r="S101" t="str">
        <f t="shared" si="14"/>
        <v/>
      </c>
      <c r="T101" t="str">
        <f t="shared" si="14"/>
        <v/>
      </c>
      <c r="U101" t="str">
        <f t="shared" si="14"/>
        <v/>
      </c>
      <c r="V101" t="str">
        <f t="shared" si="14"/>
        <v/>
      </c>
      <c r="W101" t="str">
        <f t="shared" si="14"/>
        <v/>
      </c>
      <c r="X101" t="str">
        <f t="shared" si="14"/>
        <v/>
      </c>
    </row>
    <row r="102" spans="1:24" x14ac:dyDescent="0.25">
      <c r="A102">
        <f t="shared" si="15"/>
        <v>7</v>
      </c>
      <c r="B102">
        <f t="shared" si="11"/>
        <v>0</v>
      </c>
      <c r="C102" s="1">
        <v>45111</v>
      </c>
      <c r="D102" t="s">
        <v>115</v>
      </c>
      <c r="E102" t="s">
        <v>116</v>
      </c>
      <c r="F102" t="s">
        <v>12</v>
      </c>
      <c r="G102">
        <v>-40</v>
      </c>
      <c r="H102" s="7" t="s">
        <v>21</v>
      </c>
      <c r="I102" t="s">
        <v>21</v>
      </c>
      <c r="J102" t="str">
        <f t="shared" si="14"/>
        <v/>
      </c>
      <c r="K102" t="str">
        <f t="shared" si="14"/>
        <v/>
      </c>
      <c r="L102">
        <f t="shared" si="14"/>
        <v>-40</v>
      </c>
      <c r="M102" t="str">
        <f t="shared" si="14"/>
        <v/>
      </c>
      <c r="N102" t="str">
        <f t="shared" si="14"/>
        <v/>
      </c>
      <c r="O102" t="str">
        <f t="shared" si="14"/>
        <v/>
      </c>
      <c r="P102" t="str">
        <f t="shared" si="14"/>
        <v/>
      </c>
      <c r="Q102" t="str">
        <f t="shared" si="14"/>
        <v/>
      </c>
      <c r="R102" t="str">
        <f t="shared" si="14"/>
        <v/>
      </c>
      <c r="S102" t="str">
        <f t="shared" si="14"/>
        <v/>
      </c>
      <c r="T102" t="str">
        <f t="shared" si="14"/>
        <v/>
      </c>
      <c r="U102" t="str">
        <f t="shared" si="14"/>
        <v/>
      </c>
      <c r="V102" t="str">
        <f t="shared" si="14"/>
        <v/>
      </c>
      <c r="W102" t="str">
        <f t="shared" si="14"/>
        <v/>
      </c>
      <c r="X102" t="str">
        <f t="shared" si="14"/>
        <v/>
      </c>
    </row>
    <row r="103" spans="1:24" x14ac:dyDescent="0.25">
      <c r="A103">
        <f t="shared" si="15"/>
        <v>7</v>
      </c>
      <c r="B103">
        <f t="shared" si="11"/>
        <v>0</v>
      </c>
      <c r="C103" s="1">
        <v>45111</v>
      </c>
      <c r="D103" t="s">
        <v>24</v>
      </c>
      <c r="E103" t="s">
        <v>25</v>
      </c>
      <c r="F103" t="s">
        <v>12</v>
      </c>
      <c r="G103">
        <v>-2</v>
      </c>
      <c r="H103" s="7" t="s">
        <v>20</v>
      </c>
      <c r="J103">
        <f t="shared" si="14"/>
        <v>-2</v>
      </c>
      <c r="K103" t="str">
        <f t="shared" si="14"/>
        <v/>
      </c>
      <c r="L103" t="str">
        <f t="shared" si="14"/>
        <v/>
      </c>
      <c r="M103" t="str">
        <f t="shared" si="14"/>
        <v/>
      </c>
      <c r="N103" t="str">
        <f t="shared" si="14"/>
        <v/>
      </c>
      <c r="O103" t="str">
        <f t="shared" si="14"/>
        <v/>
      </c>
      <c r="P103" t="str">
        <f t="shared" si="14"/>
        <v/>
      </c>
      <c r="Q103" t="str">
        <f t="shared" si="14"/>
        <v/>
      </c>
      <c r="R103" t="str">
        <f t="shared" si="14"/>
        <v/>
      </c>
      <c r="S103" t="str">
        <f t="shared" si="14"/>
        <v/>
      </c>
      <c r="T103" t="str">
        <f t="shared" si="14"/>
        <v/>
      </c>
      <c r="U103" t="str">
        <f t="shared" si="14"/>
        <v/>
      </c>
      <c r="V103" t="str">
        <f t="shared" si="14"/>
        <v/>
      </c>
      <c r="W103" t="str">
        <f t="shared" si="14"/>
        <v/>
      </c>
      <c r="X103" t="str">
        <f t="shared" si="14"/>
        <v/>
      </c>
    </row>
    <row r="104" spans="1:24" x14ac:dyDescent="0.25">
      <c r="A104">
        <f t="shared" si="15"/>
        <v>7</v>
      </c>
      <c r="B104">
        <f t="shared" si="11"/>
        <v>0</v>
      </c>
      <c r="C104" s="1">
        <v>45111</v>
      </c>
      <c r="D104" t="s">
        <v>24</v>
      </c>
      <c r="E104" t="s">
        <v>25</v>
      </c>
      <c r="F104" t="s">
        <v>12</v>
      </c>
      <c r="G104">
        <v>-2</v>
      </c>
      <c r="H104" s="7" t="s">
        <v>20</v>
      </c>
      <c r="J104">
        <f t="shared" ref="J104:X113" si="16">IF($H:$H=J$3,$G104,"")</f>
        <v>-2</v>
      </c>
      <c r="K104" t="str">
        <f t="shared" si="16"/>
        <v/>
      </c>
      <c r="L104" t="str">
        <f t="shared" si="16"/>
        <v/>
      </c>
      <c r="M104" t="str">
        <f t="shared" si="16"/>
        <v/>
      </c>
      <c r="N104" t="str">
        <f t="shared" si="16"/>
        <v/>
      </c>
      <c r="O104" t="str">
        <f t="shared" si="16"/>
        <v/>
      </c>
      <c r="P104" t="str">
        <f t="shared" si="16"/>
        <v/>
      </c>
      <c r="Q104" t="str">
        <f t="shared" si="16"/>
        <v/>
      </c>
      <c r="R104" t="str">
        <f t="shared" si="16"/>
        <v/>
      </c>
      <c r="S104" t="str">
        <f t="shared" si="16"/>
        <v/>
      </c>
      <c r="T104" t="str">
        <f t="shared" si="16"/>
        <v/>
      </c>
      <c r="U104" t="str">
        <f t="shared" si="16"/>
        <v/>
      </c>
      <c r="V104" t="str">
        <f t="shared" si="16"/>
        <v/>
      </c>
      <c r="W104" t="str">
        <f t="shared" si="16"/>
        <v/>
      </c>
      <c r="X104" t="str">
        <f t="shared" si="16"/>
        <v/>
      </c>
    </row>
    <row r="105" spans="1:24" x14ac:dyDescent="0.25">
      <c r="A105">
        <f t="shared" si="15"/>
        <v>7</v>
      </c>
      <c r="B105">
        <f t="shared" si="11"/>
        <v>0</v>
      </c>
      <c r="C105" s="1">
        <v>45112</v>
      </c>
      <c r="D105" t="s">
        <v>24</v>
      </c>
      <c r="E105" t="s">
        <v>25</v>
      </c>
      <c r="F105" t="s">
        <v>12</v>
      </c>
      <c r="G105">
        <v>-2</v>
      </c>
      <c r="H105" s="7" t="s">
        <v>20</v>
      </c>
      <c r="J105">
        <f t="shared" si="16"/>
        <v>-2</v>
      </c>
      <c r="K105" t="str">
        <f t="shared" si="16"/>
        <v/>
      </c>
      <c r="L105" t="str">
        <f t="shared" si="16"/>
        <v/>
      </c>
      <c r="M105" t="str">
        <f t="shared" si="16"/>
        <v/>
      </c>
      <c r="N105" t="str">
        <f t="shared" si="16"/>
        <v/>
      </c>
      <c r="O105" t="str">
        <f t="shared" si="16"/>
        <v/>
      </c>
      <c r="P105" t="str">
        <f t="shared" si="16"/>
        <v/>
      </c>
      <c r="Q105" t="str">
        <f t="shared" si="16"/>
        <v/>
      </c>
      <c r="R105" t="str">
        <f t="shared" si="16"/>
        <v/>
      </c>
      <c r="S105" t="str">
        <f t="shared" si="16"/>
        <v/>
      </c>
      <c r="T105" t="str">
        <f t="shared" si="16"/>
        <v/>
      </c>
      <c r="U105" t="str">
        <f t="shared" si="16"/>
        <v/>
      </c>
      <c r="V105" t="str">
        <f t="shared" si="16"/>
        <v/>
      </c>
      <c r="W105" t="str">
        <f t="shared" si="16"/>
        <v/>
      </c>
      <c r="X105" t="str">
        <f t="shared" si="16"/>
        <v/>
      </c>
    </row>
    <row r="106" spans="1:24" x14ac:dyDescent="0.25">
      <c r="A106">
        <f t="shared" si="15"/>
        <v>7</v>
      </c>
      <c r="B106">
        <f t="shared" si="11"/>
        <v>0</v>
      </c>
      <c r="C106" s="1">
        <v>45112</v>
      </c>
      <c r="D106" t="s">
        <v>24</v>
      </c>
      <c r="E106" t="s">
        <v>25</v>
      </c>
      <c r="F106" t="s">
        <v>12</v>
      </c>
      <c r="G106">
        <v>-2</v>
      </c>
      <c r="H106" s="7" t="s">
        <v>20</v>
      </c>
      <c r="J106">
        <f t="shared" si="16"/>
        <v>-2</v>
      </c>
      <c r="K106" t="str">
        <f t="shared" si="16"/>
        <v/>
      </c>
      <c r="L106" t="str">
        <f t="shared" si="16"/>
        <v/>
      </c>
      <c r="M106" t="str">
        <f t="shared" si="16"/>
        <v/>
      </c>
      <c r="N106" t="str">
        <f t="shared" si="16"/>
        <v/>
      </c>
      <c r="O106" t="str">
        <f t="shared" si="16"/>
        <v/>
      </c>
      <c r="P106" t="str">
        <f t="shared" si="16"/>
        <v/>
      </c>
      <c r="Q106" t="str">
        <f t="shared" si="16"/>
        <v/>
      </c>
      <c r="R106" t="str">
        <f t="shared" si="16"/>
        <v/>
      </c>
      <c r="S106" t="str">
        <f t="shared" si="16"/>
        <v/>
      </c>
      <c r="T106" t="str">
        <f t="shared" si="16"/>
        <v/>
      </c>
      <c r="U106" t="str">
        <f t="shared" si="16"/>
        <v/>
      </c>
      <c r="V106" t="str">
        <f t="shared" si="16"/>
        <v/>
      </c>
      <c r="W106" t="str">
        <f t="shared" si="16"/>
        <v/>
      </c>
      <c r="X106" t="str">
        <f t="shared" si="16"/>
        <v/>
      </c>
    </row>
    <row r="107" spans="1:24" x14ac:dyDescent="0.25">
      <c r="A107">
        <f t="shared" si="15"/>
        <v>7</v>
      </c>
      <c r="B107">
        <f t="shared" si="11"/>
        <v>0</v>
      </c>
      <c r="C107" s="1">
        <v>45113</v>
      </c>
      <c r="D107" t="s">
        <v>24</v>
      </c>
      <c r="E107" t="s">
        <v>25</v>
      </c>
      <c r="F107" t="s">
        <v>12</v>
      </c>
      <c r="G107">
        <v>-2</v>
      </c>
      <c r="H107" s="7" t="s">
        <v>20</v>
      </c>
      <c r="J107">
        <f t="shared" si="16"/>
        <v>-2</v>
      </c>
      <c r="K107" t="str">
        <f t="shared" si="16"/>
        <v/>
      </c>
      <c r="L107" t="str">
        <f t="shared" si="16"/>
        <v/>
      </c>
      <c r="M107" t="str">
        <f t="shared" si="16"/>
        <v/>
      </c>
      <c r="N107" t="str">
        <f t="shared" si="16"/>
        <v/>
      </c>
      <c r="O107" t="str">
        <f t="shared" si="16"/>
        <v/>
      </c>
      <c r="P107" t="str">
        <f t="shared" si="16"/>
        <v/>
      </c>
      <c r="Q107" t="str">
        <f t="shared" si="16"/>
        <v/>
      </c>
      <c r="R107" t="str">
        <f t="shared" si="16"/>
        <v/>
      </c>
      <c r="S107" t="str">
        <f t="shared" si="16"/>
        <v/>
      </c>
      <c r="T107" t="str">
        <f t="shared" si="16"/>
        <v/>
      </c>
      <c r="U107" t="str">
        <f t="shared" si="16"/>
        <v/>
      </c>
      <c r="V107" t="str">
        <f t="shared" si="16"/>
        <v/>
      </c>
      <c r="W107" t="str">
        <f t="shared" si="16"/>
        <v/>
      </c>
      <c r="X107" t="str">
        <f t="shared" si="16"/>
        <v/>
      </c>
    </row>
    <row r="108" spans="1:24" x14ac:dyDescent="0.25">
      <c r="A108">
        <f t="shared" si="15"/>
        <v>7</v>
      </c>
      <c r="B108">
        <f t="shared" si="11"/>
        <v>0</v>
      </c>
      <c r="C108" s="1">
        <v>45113</v>
      </c>
      <c r="D108" t="s">
        <v>24</v>
      </c>
      <c r="E108" t="s">
        <v>25</v>
      </c>
      <c r="F108" t="s">
        <v>12</v>
      </c>
      <c r="G108">
        <v>-2</v>
      </c>
      <c r="H108" s="7" t="s">
        <v>20</v>
      </c>
      <c r="J108">
        <f t="shared" si="16"/>
        <v>-2</v>
      </c>
      <c r="K108" t="str">
        <f t="shared" si="16"/>
        <v/>
      </c>
      <c r="L108" t="str">
        <f t="shared" si="16"/>
        <v/>
      </c>
      <c r="M108" t="str">
        <f t="shared" si="16"/>
        <v/>
      </c>
      <c r="N108" t="str">
        <f t="shared" si="16"/>
        <v/>
      </c>
      <c r="O108" t="str">
        <f t="shared" si="16"/>
        <v/>
      </c>
      <c r="P108" t="str">
        <f t="shared" si="16"/>
        <v/>
      </c>
      <c r="Q108" t="str">
        <f t="shared" si="16"/>
        <v/>
      </c>
      <c r="R108" t="str">
        <f t="shared" si="16"/>
        <v/>
      </c>
      <c r="S108" t="str">
        <f t="shared" si="16"/>
        <v/>
      </c>
      <c r="T108" t="str">
        <f t="shared" si="16"/>
        <v/>
      </c>
      <c r="U108" t="str">
        <f t="shared" si="16"/>
        <v/>
      </c>
      <c r="V108" t="str">
        <f t="shared" si="16"/>
        <v/>
      </c>
      <c r="W108" t="str">
        <f t="shared" si="16"/>
        <v/>
      </c>
      <c r="X108" t="str">
        <f t="shared" si="16"/>
        <v/>
      </c>
    </row>
    <row r="109" spans="1:24" x14ac:dyDescent="0.25">
      <c r="A109">
        <f t="shared" si="15"/>
        <v>7</v>
      </c>
      <c r="B109">
        <f t="shared" si="11"/>
        <v>0</v>
      </c>
      <c r="C109" s="1">
        <v>45118</v>
      </c>
      <c r="D109" t="s">
        <v>24</v>
      </c>
      <c r="E109" t="s">
        <v>25</v>
      </c>
      <c r="F109" t="s">
        <v>12</v>
      </c>
      <c r="G109">
        <v>-2</v>
      </c>
      <c r="H109" s="7" t="s">
        <v>20</v>
      </c>
      <c r="J109">
        <f t="shared" si="16"/>
        <v>-2</v>
      </c>
      <c r="K109" t="str">
        <f t="shared" si="16"/>
        <v/>
      </c>
      <c r="L109" t="str">
        <f t="shared" si="16"/>
        <v/>
      </c>
      <c r="M109" t="str">
        <f t="shared" si="16"/>
        <v/>
      </c>
      <c r="N109" t="str">
        <f t="shared" si="16"/>
        <v/>
      </c>
      <c r="O109" t="str">
        <f t="shared" si="16"/>
        <v/>
      </c>
      <c r="P109" t="str">
        <f t="shared" si="16"/>
        <v/>
      </c>
      <c r="Q109" t="str">
        <f t="shared" si="16"/>
        <v/>
      </c>
      <c r="R109" t="str">
        <f t="shared" si="16"/>
        <v/>
      </c>
      <c r="S109" t="str">
        <f t="shared" si="16"/>
        <v/>
      </c>
      <c r="T109" t="str">
        <f t="shared" si="16"/>
        <v/>
      </c>
      <c r="U109" t="str">
        <f t="shared" si="16"/>
        <v/>
      </c>
      <c r="V109" t="str">
        <f t="shared" si="16"/>
        <v/>
      </c>
      <c r="W109" t="str">
        <f t="shared" si="16"/>
        <v/>
      </c>
      <c r="X109" t="str">
        <f t="shared" si="16"/>
        <v/>
      </c>
    </row>
    <row r="110" spans="1:24" x14ac:dyDescent="0.25">
      <c r="A110">
        <f t="shared" si="15"/>
        <v>7</v>
      </c>
      <c r="B110">
        <f t="shared" si="11"/>
        <v>0</v>
      </c>
      <c r="C110" s="1">
        <v>45118</v>
      </c>
      <c r="D110" t="s">
        <v>24</v>
      </c>
      <c r="E110" t="s">
        <v>25</v>
      </c>
      <c r="F110" t="s">
        <v>12</v>
      </c>
      <c r="G110">
        <v>-2</v>
      </c>
      <c r="H110" s="7" t="s">
        <v>20</v>
      </c>
      <c r="J110">
        <f t="shared" si="16"/>
        <v>-2</v>
      </c>
      <c r="K110" t="str">
        <f t="shared" si="16"/>
        <v/>
      </c>
      <c r="L110" t="str">
        <f t="shared" si="16"/>
        <v/>
      </c>
      <c r="M110" t="str">
        <f t="shared" si="16"/>
        <v/>
      </c>
      <c r="N110" t="str">
        <f t="shared" si="16"/>
        <v/>
      </c>
      <c r="O110" t="str">
        <f t="shared" si="16"/>
        <v/>
      </c>
      <c r="P110" t="str">
        <f t="shared" si="16"/>
        <v/>
      </c>
      <c r="Q110" t="str">
        <f t="shared" si="16"/>
        <v/>
      </c>
      <c r="R110" t="str">
        <f t="shared" si="16"/>
        <v/>
      </c>
      <c r="S110" t="str">
        <f t="shared" si="16"/>
        <v/>
      </c>
      <c r="T110" t="str">
        <f t="shared" si="16"/>
        <v/>
      </c>
      <c r="U110" t="str">
        <f t="shared" si="16"/>
        <v/>
      </c>
      <c r="V110" t="str">
        <f t="shared" si="16"/>
        <v/>
      </c>
      <c r="W110" t="str">
        <f t="shared" si="16"/>
        <v/>
      </c>
      <c r="X110" t="str">
        <f t="shared" si="16"/>
        <v/>
      </c>
    </row>
    <row r="111" spans="1:24" x14ac:dyDescent="0.25">
      <c r="A111">
        <f t="shared" si="15"/>
        <v>7</v>
      </c>
      <c r="B111">
        <f t="shared" si="11"/>
        <v>0</v>
      </c>
      <c r="C111" s="1">
        <v>45118</v>
      </c>
      <c r="D111" t="s">
        <v>28</v>
      </c>
      <c r="E111" t="s">
        <v>29</v>
      </c>
      <c r="F111" t="s">
        <v>12</v>
      </c>
      <c r="G111">
        <v>-50.01</v>
      </c>
      <c r="H111" s="7" t="s">
        <v>21</v>
      </c>
      <c r="J111" t="str">
        <f t="shared" si="16"/>
        <v/>
      </c>
      <c r="K111" t="str">
        <f t="shared" si="16"/>
        <v/>
      </c>
      <c r="L111">
        <f t="shared" si="16"/>
        <v>-50.01</v>
      </c>
      <c r="M111" t="str">
        <f t="shared" si="16"/>
        <v/>
      </c>
      <c r="N111" t="str">
        <f t="shared" si="16"/>
        <v/>
      </c>
      <c r="O111" t="str">
        <f t="shared" si="16"/>
        <v/>
      </c>
      <c r="P111" t="str">
        <f t="shared" si="16"/>
        <v/>
      </c>
      <c r="Q111" t="str">
        <f t="shared" si="16"/>
        <v/>
      </c>
      <c r="R111" t="str">
        <f t="shared" si="16"/>
        <v/>
      </c>
      <c r="S111" t="str">
        <f t="shared" si="16"/>
        <v/>
      </c>
      <c r="T111" t="str">
        <f t="shared" si="16"/>
        <v/>
      </c>
      <c r="U111" t="str">
        <f t="shared" si="16"/>
        <v/>
      </c>
      <c r="V111" t="str">
        <f t="shared" si="16"/>
        <v/>
      </c>
      <c r="W111" t="str">
        <f t="shared" si="16"/>
        <v/>
      </c>
      <c r="X111" t="str">
        <f t="shared" si="16"/>
        <v/>
      </c>
    </row>
    <row r="112" spans="1:24" x14ac:dyDescent="0.25">
      <c r="A112">
        <f t="shared" si="15"/>
        <v>7</v>
      </c>
      <c r="B112">
        <f t="shared" si="11"/>
        <v>0</v>
      </c>
      <c r="C112" s="1">
        <v>45119</v>
      </c>
      <c r="D112" t="s">
        <v>24</v>
      </c>
      <c r="E112" t="s">
        <v>25</v>
      </c>
      <c r="F112" t="s">
        <v>12</v>
      </c>
      <c r="G112">
        <v>-2</v>
      </c>
      <c r="H112" s="7" t="s">
        <v>20</v>
      </c>
      <c r="J112">
        <f t="shared" si="16"/>
        <v>-2</v>
      </c>
      <c r="K112" t="str">
        <f t="shared" si="16"/>
        <v/>
      </c>
      <c r="L112" t="str">
        <f t="shared" si="16"/>
        <v/>
      </c>
      <c r="M112" t="str">
        <f t="shared" si="16"/>
        <v/>
      </c>
      <c r="N112" t="str">
        <f t="shared" si="16"/>
        <v/>
      </c>
      <c r="O112" t="str">
        <f t="shared" si="16"/>
        <v/>
      </c>
      <c r="P112" t="str">
        <f t="shared" si="16"/>
        <v/>
      </c>
      <c r="Q112" t="str">
        <f t="shared" si="16"/>
        <v/>
      </c>
      <c r="R112" t="str">
        <f t="shared" si="16"/>
        <v/>
      </c>
      <c r="S112" t="str">
        <f t="shared" si="16"/>
        <v/>
      </c>
      <c r="T112" t="str">
        <f t="shared" si="16"/>
        <v/>
      </c>
      <c r="U112" t="str">
        <f t="shared" si="16"/>
        <v/>
      </c>
      <c r="V112" t="str">
        <f t="shared" si="16"/>
        <v/>
      </c>
      <c r="W112" t="str">
        <f t="shared" si="16"/>
        <v/>
      </c>
      <c r="X112" t="str">
        <f t="shared" si="16"/>
        <v/>
      </c>
    </row>
    <row r="113" spans="1:24" x14ac:dyDescent="0.25">
      <c r="A113">
        <f t="shared" si="15"/>
        <v>7</v>
      </c>
      <c r="B113">
        <f t="shared" si="11"/>
        <v>0</v>
      </c>
      <c r="C113" s="1">
        <v>45119</v>
      </c>
      <c r="D113" t="s">
        <v>24</v>
      </c>
      <c r="E113" t="s">
        <v>25</v>
      </c>
      <c r="F113" t="s">
        <v>12</v>
      </c>
      <c r="G113">
        <v>-2</v>
      </c>
      <c r="H113" s="7" t="s">
        <v>20</v>
      </c>
      <c r="J113">
        <f t="shared" si="16"/>
        <v>-2</v>
      </c>
      <c r="K113" t="str">
        <f t="shared" si="16"/>
        <v/>
      </c>
      <c r="L113" t="str">
        <f t="shared" si="16"/>
        <v/>
      </c>
      <c r="M113" t="str">
        <f t="shared" si="16"/>
        <v/>
      </c>
      <c r="N113" t="str">
        <f t="shared" si="16"/>
        <v/>
      </c>
      <c r="O113" t="str">
        <f t="shared" si="16"/>
        <v/>
      </c>
      <c r="P113" t="str">
        <f t="shared" si="16"/>
        <v/>
      </c>
      <c r="Q113" t="str">
        <f t="shared" si="16"/>
        <v/>
      </c>
      <c r="R113" t="str">
        <f t="shared" si="16"/>
        <v/>
      </c>
      <c r="S113" t="str">
        <f t="shared" si="16"/>
        <v/>
      </c>
      <c r="T113" t="str">
        <f t="shared" si="16"/>
        <v/>
      </c>
      <c r="U113" t="str">
        <f t="shared" si="16"/>
        <v/>
      </c>
      <c r="V113" t="str">
        <f t="shared" si="16"/>
        <v/>
      </c>
      <c r="W113" t="str">
        <f t="shared" si="16"/>
        <v/>
      </c>
      <c r="X113" t="str">
        <f t="shared" si="16"/>
        <v/>
      </c>
    </row>
    <row r="114" spans="1:24" x14ac:dyDescent="0.25">
      <c r="A114">
        <f t="shared" si="15"/>
        <v>7</v>
      </c>
      <c r="B114">
        <f t="shared" si="11"/>
        <v>0</v>
      </c>
      <c r="C114" s="1">
        <v>45120</v>
      </c>
      <c r="D114" t="s">
        <v>46</v>
      </c>
      <c r="E114" t="s">
        <v>225</v>
      </c>
      <c r="F114" t="s">
        <v>110</v>
      </c>
      <c r="G114">
        <v>-3</v>
      </c>
      <c r="H114" s="7" t="s">
        <v>100</v>
      </c>
      <c r="J114" t="str">
        <f t="shared" ref="J114:X123" si="17">IF($H:$H=J$3,$G114,"")</f>
        <v/>
      </c>
      <c r="K114" t="str">
        <f t="shared" si="17"/>
        <v/>
      </c>
      <c r="L114" t="str">
        <f t="shared" si="17"/>
        <v/>
      </c>
      <c r="M114" t="str">
        <f t="shared" si="17"/>
        <v/>
      </c>
      <c r="N114" t="str">
        <f t="shared" si="17"/>
        <v/>
      </c>
      <c r="O114" t="str">
        <f t="shared" si="17"/>
        <v/>
      </c>
      <c r="P114" t="str">
        <f t="shared" si="17"/>
        <v/>
      </c>
      <c r="Q114" t="str">
        <f t="shared" si="17"/>
        <v/>
      </c>
      <c r="R114" t="str">
        <f t="shared" si="17"/>
        <v/>
      </c>
      <c r="S114">
        <f t="shared" si="17"/>
        <v>-3</v>
      </c>
      <c r="T114" t="str">
        <f t="shared" si="17"/>
        <v/>
      </c>
      <c r="U114" t="str">
        <f t="shared" si="17"/>
        <v/>
      </c>
      <c r="V114" t="str">
        <f t="shared" si="17"/>
        <v/>
      </c>
      <c r="W114" t="str">
        <f t="shared" si="17"/>
        <v/>
      </c>
      <c r="X114" t="str">
        <f t="shared" si="17"/>
        <v/>
      </c>
    </row>
    <row r="115" spans="1:24" x14ac:dyDescent="0.25">
      <c r="A115">
        <f t="shared" si="15"/>
        <v>7</v>
      </c>
      <c r="B115">
        <f t="shared" si="11"/>
        <v>0</v>
      </c>
      <c r="C115" s="1">
        <v>45120</v>
      </c>
      <c r="D115" t="s">
        <v>24</v>
      </c>
      <c r="E115" t="s">
        <v>25</v>
      </c>
      <c r="F115" t="s">
        <v>12</v>
      </c>
      <c r="G115">
        <v>-2</v>
      </c>
      <c r="H115" s="7" t="s">
        <v>20</v>
      </c>
      <c r="J115">
        <f t="shared" si="17"/>
        <v>-2</v>
      </c>
      <c r="K115" t="str">
        <f t="shared" si="17"/>
        <v/>
      </c>
      <c r="L115" t="str">
        <f t="shared" si="17"/>
        <v/>
      </c>
      <c r="M115" t="str">
        <f t="shared" si="17"/>
        <v/>
      </c>
      <c r="N115" t="str">
        <f t="shared" si="17"/>
        <v/>
      </c>
      <c r="O115" t="str">
        <f t="shared" si="17"/>
        <v/>
      </c>
      <c r="P115" t="str">
        <f t="shared" si="17"/>
        <v/>
      </c>
      <c r="Q115" t="str">
        <f t="shared" si="17"/>
        <v/>
      </c>
      <c r="R115" t="str">
        <f t="shared" si="17"/>
        <v/>
      </c>
      <c r="S115" t="str">
        <f t="shared" si="17"/>
        <v/>
      </c>
      <c r="T115" t="str">
        <f t="shared" si="17"/>
        <v/>
      </c>
      <c r="U115" t="str">
        <f t="shared" si="17"/>
        <v/>
      </c>
      <c r="V115" t="str">
        <f t="shared" si="17"/>
        <v/>
      </c>
      <c r="W115" t="str">
        <f t="shared" si="17"/>
        <v/>
      </c>
      <c r="X115" t="str">
        <f t="shared" si="17"/>
        <v/>
      </c>
    </row>
    <row r="116" spans="1:24" x14ac:dyDescent="0.25">
      <c r="A116">
        <f t="shared" si="15"/>
        <v>7</v>
      </c>
      <c r="B116">
        <f t="shared" si="11"/>
        <v>0</v>
      </c>
      <c r="C116" s="1">
        <v>45120</v>
      </c>
      <c r="D116" t="s">
        <v>24</v>
      </c>
      <c r="E116" t="s">
        <v>25</v>
      </c>
      <c r="F116" t="s">
        <v>12</v>
      </c>
      <c r="G116">
        <v>-2</v>
      </c>
      <c r="H116" s="7" t="s">
        <v>20</v>
      </c>
      <c r="J116">
        <f t="shared" si="17"/>
        <v>-2</v>
      </c>
      <c r="K116" t="str">
        <f t="shared" si="17"/>
        <v/>
      </c>
      <c r="L116" t="str">
        <f t="shared" si="17"/>
        <v/>
      </c>
      <c r="M116" t="str">
        <f t="shared" si="17"/>
        <v/>
      </c>
      <c r="N116" t="str">
        <f t="shared" si="17"/>
        <v/>
      </c>
      <c r="O116" t="str">
        <f t="shared" si="17"/>
        <v/>
      </c>
      <c r="P116" t="str">
        <f t="shared" si="17"/>
        <v/>
      </c>
      <c r="Q116" t="str">
        <f t="shared" si="17"/>
        <v/>
      </c>
      <c r="R116" t="str">
        <f t="shared" si="17"/>
        <v/>
      </c>
      <c r="S116" t="str">
        <f t="shared" si="17"/>
        <v/>
      </c>
      <c r="T116" t="str">
        <f t="shared" si="17"/>
        <v/>
      </c>
      <c r="U116" t="str">
        <f t="shared" si="17"/>
        <v/>
      </c>
      <c r="V116" t="str">
        <f t="shared" si="17"/>
        <v/>
      </c>
      <c r="W116" t="str">
        <f t="shared" si="17"/>
        <v/>
      </c>
      <c r="X116" t="str">
        <f t="shared" si="17"/>
        <v/>
      </c>
    </row>
    <row r="117" spans="1:24" x14ac:dyDescent="0.25">
      <c r="A117">
        <f t="shared" si="15"/>
        <v>7</v>
      </c>
      <c r="B117">
        <f t="shared" si="11"/>
        <v>0</v>
      </c>
      <c r="C117" s="1">
        <v>45124</v>
      </c>
      <c r="D117" t="s">
        <v>117</v>
      </c>
      <c r="E117" t="s">
        <v>118</v>
      </c>
      <c r="F117" t="s">
        <v>19</v>
      </c>
      <c r="G117">
        <v>-42.85</v>
      </c>
      <c r="H117" s="7" t="s">
        <v>21</v>
      </c>
      <c r="I117" t="s">
        <v>21</v>
      </c>
      <c r="J117" t="str">
        <f t="shared" si="17"/>
        <v/>
      </c>
      <c r="K117" t="str">
        <f t="shared" si="17"/>
        <v/>
      </c>
      <c r="L117">
        <f t="shared" si="17"/>
        <v>-42.85</v>
      </c>
      <c r="M117" t="str">
        <f t="shared" si="17"/>
        <v/>
      </c>
      <c r="N117" t="str">
        <f t="shared" si="17"/>
        <v/>
      </c>
      <c r="O117" t="str">
        <f t="shared" si="17"/>
        <v/>
      </c>
      <c r="P117" t="str">
        <f t="shared" si="17"/>
        <v/>
      </c>
      <c r="Q117" t="str">
        <f t="shared" si="17"/>
        <v/>
      </c>
      <c r="R117" t="str">
        <f t="shared" si="17"/>
        <v/>
      </c>
      <c r="S117" t="str">
        <f t="shared" si="17"/>
        <v/>
      </c>
      <c r="T117" t="str">
        <f t="shared" si="17"/>
        <v/>
      </c>
      <c r="U117" t="str">
        <f t="shared" si="17"/>
        <v/>
      </c>
      <c r="V117" t="str">
        <f t="shared" si="17"/>
        <v/>
      </c>
      <c r="W117" t="str">
        <f t="shared" si="17"/>
        <v/>
      </c>
      <c r="X117" t="str">
        <f t="shared" si="17"/>
        <v/>
      </c>
    </row>
    <row r="118" spans="1:24" x14ac:dyDescent="0.25">
      <c r="A118">
        <f t="shared" si="15"/>
        <v>7</v>
      </c>
      <c r="B118">
        <f t="shared" si="11"/>
        <v>0</v>
      </c>
      <c r="C118" s="1">
        <v>45127</v>
      </c>
      <c r="D118" t="s">
        <v>55</v>
      </c>
      <c r="E118" t="s">
        <v>224</v>
      </c>
      <c r="F118" t="s">
        <v>12</v>
      </c>
      <c r="G118">
        <v>-16.5</v>
      </c>
      <c r="H118" s="7" t="s">
        <v>71</v>
      </c>
      <c r="I118" t="s">
        <v>119</v>
      </c>
      <c r="J118" t="str">
        <f t="shared" si="17"/>
        <v/>
      </c>
      <c r="K118" t="str">
        <f t="shared" si="17"/>
        <v/>
      </c>
      <c r="L118" t="str">
        <f t="shared" si="17"/>
        <v/>
      </c>
      <c r="M118" t="str">
        <f t="shared" si="17"/>
        <v/>
      </c>
      <c r="N118">
        <f t="shared" si="17"/>
        <v>-16.5</v>
      </c>
      <c r="O118" t="str">
        <f t="shared" si="17"/>
        <v/>
      </c>
      <c r="P118" t="str">
        <f t="shared" si="17"/>
        <v/>
      </c>
      <c r="Q118" t="str">
        <f t="shared" si="17"/>
        <v/>
      </c>
      <c r="R118" t="str">
        <f t="shared" si="17"/>
        <v/>
      </c>
      <c r="S118" t="str">
        <f t="shared" si="17"/>
        <v/>
      </c>
      <c r="T118" t="str">
        <f t="shared" si="17"/>
        <v/>
      </c>
      <c r="U118" t="str">
        <f t="shared" si="17"/>
        <v/>
      </c>
      <c r="V118" t="str">
        <f t="shared" si="17"/>
        <v/>
      </c>
      <c r="W118" t="str">
        <f t="shared" si="17"/>
        <v/>
      </c>
      <c r="X118" t="str">
        <f t="shared" si="17"/>
        <v/>
      </c>
    </row>
    <row r="119" spans="1:24" x14ac:dyDescent="0.25">
      <c r="A119">
        <f t="shared" si="15"/>
        <v>7</v>
      </c>
      <c r="B119">
        <f t="shared" si="11"/>
        <v>0</v>
      </c>
      <c r="C119" s="1">
        <v>45133</v>
      </c>
      <c r="D119" t="s">
        <v>90</v>
      </c>
      <c r="E119" t="s">
        <v>120</v>
      </c>
      <c r="F119" t="s">
        <v>26</v>
      </c>
      <c r="G119">
        <v>-652.75</v>
      </c>
      <c r="H119" s="7" t="s">
        <v>103</v>
      </c>
      <c r="I119" t="s">
        <v>120</v>
      </c>
      <c r="J119" t="str">
        <f t="shared" si="17"/>
        <v/>
      </c>
      <c r="K119" t="str">
        <f t="shared" si="17"/>
        <v/>
      </c>
      <c r="L119" t="str">
        <f t="shared" si="17"/>
        <v/>
      </c>
      <c r="M119" t="str">
        <f t="shared" si="17"/>
        <v/>
      </c>
      <c r="N119" t="str">
        <f t="shared" si="17"/>
        <v/>
      </c>
      <c r="O119" t="str">
        <f t="shared" si="17"/>
        <v/>
      </c>
      <c r="P119" t="str">
        <f t="shared" si="17"/>
        <v/>
      </c>
      <c r="Q119" t="str">
        <f t="shared" si="17"/>
        <v/>
      </c>
      <c r="R119" t="str">
        <f t="shared" si="17"/>
        <v/>
      </c>
      <c r="S119" t="str">
        <f t="shared" si="17"/>
        <v/>
      </c>
      <c r="T119" t="str">
        <f t="shared" si="17"/>
        <v/>
      </c>
      <c r="U119">
        <f t="shared" si="17"/>
        <v>-652.75</v>
      </c>
      <c r="V119" t="str">
        <f t="shared" si="17"/>
        <v/>
      </c>
      <c r="W119" t="str">
        <f t="shared" si="17"/>
        <v/>
      </c>
      <c r="X119" t="str">
        <f t="shared" si="17"/>
        <v/>
      </c>
    </row>
    <row r="120" spans="1:24" x14ac:dyDescent="0.25">
      <c r="A120">
        <f t="shared" si="15"/>
        <v>7</v>
      </c>
      <c r="B120">
        <f t="shared" si="11"/>
        <v>0</v>
      </c>
      <c r="C120" s="1">
        <v>45135</v>
      </c>
      <c r="D120" t="s">
        <v>13</v>
      </c>
      <c r="E120" t="s">
        <v>16</v>
      </c>
      <c r="F120" t="s">
        <v>14</v>
      </c>
      <c r="G120">
        <v>-13.19</v>
      </c>
      <c r="H120" s="7" t="s">
        <v>93</v>
      </c>
      <c r="I120" t="s">
        <v>16</v>
      </c>
      <c r="J120" t="str">
        <f t="shared" si="17"/>
        <v/>
      </c>
      <c r="K120" t="str">
        <f t="shared" si="17"/>
        <v/>
      </c>
      <c r="L120" t="str">
        <f t="shared" si="17"/>
        <v/>
      </c>
      <c r="M120" t="str">
        <f t="shared" si="17"/>
        <v/>
      </c>
      <c r="N120" t="str">
        <f t="shared" si="17"/>
        <v/>
      </c>
      <c r="O120" t="str">
        <f t="shared" si="17"/>
        <v/>
      </c>
      <c r="P120">
        <f t="shared" si="17"/>
        <v>-13.19</v>
      </c>
      <c r="Q120" t="str">
        <f t="shared" si="17"/>
        <v/>
      </c>
      <c r="R120" t="str">
        <f t="shared" si="17"/>
        <v/>
      </c>
      <c r="S120" t="str">
        <f t="shared" si="17"/>
        <v/>
      </c>
      <c r="T120" t="str">
        <f t="shared" si="17"/>
        <v/>
      </c>
      <c r="U120" t="str">
        <f t="shared" si="17"/>
        <v/>
      </c>
      <c r="V120" t="str">
        <f t="shared" si="17"/>
        <v/>
      </c>
      <c r="W120" t="str">
        <f t="shared" si="17"/>
        <v/>
      </c>
      <c r="X120" t="str">
        <f t="shared" si="17"/>
        <v/>
      </c>
    </row>
    <row r="121" spans="1:24" x14ac:dyDescent="0.25">
      <c r="A121">
        <f t="shared" si="15"/>
        <v>7</v>
      </c>
      <c r="B121">
        <f t="shared" si="11"/>
        <v>0</v>
      </c>
      <c r="C121" s="1">
        <v>45138</v>
      </c>
      <c r="D121" t="s">
        <v>229</v>
      </c>
      <c r="E121" t="s">
        <v>7</v>
      </c>
      <c r="F121" t="s">
        <v>8</v>
      </c>
      <c r="G121">
        <v>-1000</v>
      </c>
      <c r="H121" s="7" t="s">
        <v>9</v>
      </c>
      <c r="I121" t="s">
        <v>121</v>
      </c>
      <c r="J121" t="str">
        <f t="shared" si="17"/>
        <v/>
      </c>
      <c r="K121" t="str">
        <f t="shared" si="17"/>
        <v/>
      </c>
      <c r="L121" t="str">
        <f t="shared" si="17"/>
        <v/>
      </c>
      <c r="M121" t="str">
        <f t="shared" si="17"/>
        <v/>
      </c>
      <c r="N121" t="str">
        <f t="shared" si="17"/>
        <v/>
      </c>
      <c r="O121" t="str">
        <f t="shared" si="17"/>
        <v/>
      </c>
      <c r="P121" t="str">
        <f t="shared" si="17"/>
        <v/>
      </c>
      <c r="Q121" t="str">
        <f t="shared" si="17"/>
        <v/>
      </c>
      <c r="R121" t="str">
        <f t="shared" si="17"/>
        <v/>
      </c>
      <c r="S121" t="str">
        <f t="shared" si="17"/>
        <v/>
      </c>
      <c r="T121" t="str">
        <f t="shared" si="17"/>
        <v/>
      </c>
      <c r="U121">
        <f t="shared" si="17"/>
        <v>-1000</v>
      </c>
      <c r="V121" t="str">
        <f t="shared" si="17"/>
        <v/>
      </c>
      <c r="W121" t="str">
        <f t="shared" si="17"/>
        <v/>
      </c>
      <c r="X121" t="str">
        <f t="shared" si="17"/>
        <v/>
      </c>
    </row>
    <row r="122" spans="1:24" x14ac:dyDescent="0.25">
      <c r="A122">
        <f t="shared" si="15"/>
        <v>8</v>
      </c>
      <c r="B122">
        <f t="shared" si="11"/>
        <v>0</v>
      </c>
      <c r="C122" s="1">
        <v>45139</v>
      </c>
      <c r="D122" t="s">
        <v>23</v>
      </c>
      <c r="E122" t="s">
        <v>114</v>
      </c>
      <c r="F122" t="s">
        <v>14</v>
      </c>
      <c r="G122">
        <v>-28</v>
      </c>
      <c r="H122" s="7" t="s">
        <v>104</v>
      </c>
      <c r="I122" s="7" t="s">
        <v>104</v>
      </c>
      <c r="J122" t="str">
        <f t="shared" si="17"/>
        <v/>
      </c>
      <c r="K122">
        <f t="shared" si="17"/>
        <v>-28</v>
      </c>
      <c r="L122" t="str">
        <f t="shared" si="17"/>
        <v/>
      </c>
      <c r="M122" t="str">
        <f t="shared" si="17"/>
        <v/>
      </c>
      <c r="N122" t="str">
        <f t="shared" si="17"/>
        <v/>
      </c>
      <c r="O122" t="str">
        <f t="shared" si="17"/>
        <v/>
      </c>
      <c r="P122" t="str">
        <f t="shared" si="17"/>
        <v/>
      </c>
      <c r="Q122" t="str">
        <f t="shared" si="17"/>
        <v/>
      </c>
      <c r="R122" t="str">
        <f t="shared" si="17"/>
        <v/>
      </c>
      <c r="S122" t="str">
        <f t="shared" si="17"/>
        <v/>
      </c>
      <c r="T122" t="str">
        <f t="shared" si="17"/>
        <v/>
      </c>
      <c r="U122" t="str">
        <f t="shared" si="17"/>
        <v/>
      </c>
      <c r="V122" t="str">
        <f t="shared" si="17"/>
        <v/>
      </c>
      <c r="W122" t="str">
        <f t="shared" si="17"/>
        <v/>
      </c>
      <c r="X122" t="str">
        <f t="shared" si="17"/>
        <v/>
      </c>
    </row>
    <row r="123" spans="1:24" x14ac:dyDescent="0.25">
      <c r="A123">
        <f t="shared" si="15"/>
        <v>8</v>
      </c>
      <c r="B123">
        <f t="shared" si="11"/>
        <v>0</v>
      </c>
      <c r="C123" s="1">
        <v>45140</v>
      </c>
      <c r="D123" t="s">
        <v>22</v>
      </c>
      <c r="E123" t="s">
        <v>102</v>
      </c>
      <c r="F123" t="s">
        <v>14</v>
      </c>
      <c r="G123">
        <v>-40.67</v>
      </c>
      <c r="H123" s="7" t="s">
        <v>102</v>
      </c>
      <c r="J123" t="str">
        <f t="shared" si="17"/>
        <v/>
      </c>
      <c r="K123" t="str">
        <f t="shared" si="17"/>
        <v/>
      </c>
      <c r="L123" t="str">
        <f t="shared" si="17"/>
        <v/>
      </c>
      <c r="M123" t="str">
        <f t="shared" si="17"/>
        <v/>
      </c>
      <c r="N123" t="str">
        <f t="shared" si="17"/>
        <v/>
      </c>
      <c r="O123">
        <f t="shared" si="17"/>
        <v>-40.67</v>
      </c>
      <c r="P123" t="str">
        <f t="shared" si="17"/>
        <v/>
      </c>
      <c r="Q123" t="str">
        <f t="shared" si="17"/>
        <v/>
      </c>
      <c r="R123" t="str">
        <f t="shared" si="17"/>
        <v/>
      </c>
      <c r="S123" t="str">
        <f t="shared" si="17"/>
        <v/>
      </c>
      <c r="T123" t="str">
        <f t="shared" si="17"/>
        <v/>
      </c>
      <c r="U123" t="str">
        <f t="shared" si="17"/>
        <v/>
      </c>
      <c r="V123" t="str">
        <f t="shared" si="17"/>
        <v/>
      </c>
      <c r="W123" t="str">
        <f t="shared" si="17"/>
        <v/>
      </c>
      <c r="X123" t="str">
        <f t="shared" si="17"/>
        <v/>
      </c>
    </row>
    <row r="124" spans="1:24" x14ac:dyDescent="0.25">
      <c r="A124">
        <f t="shared" si="15"/>
        <v>8</v>
      </c>
      <c r="B124">
        <f t="shared" si="11"/>
        <v>0</v>
      </c>
      <c r="C124" s="1">
        <v>45142</v>
      </c>
      <c r="D124" t="s">
        <v>229</v>
      </c>
      <c r="E124" t="s">
        <v>7</v>
      </c>
      <c r="F124" t="s">
        <v>8</v>
      </c>
      <c r="G124">
        <v>-700</v>
      </c>
      <c r="H124" s="7" t="s">
        <v>9</v>
      </c>
      <c r="J124" t="str">
        <f t="shared" ref="J124:X133" si="18">IF($H:$H=J$3,$G124,"")</f>
        <v/>
      </c>
      <c r="K124" t="str">
        <f t="shared" si="18"/>
        <v/>
      </c>
      <c r="L124" t="str">
        <f t="shared" si="18"/>
        <v/>
      </c>
      <c r="M124" t="str">
        <f t="shared" si="18"/>
        <v/>
      </c>
      <c r="N124" t="str">
        <f t="shared" si="18"/>
        <v/>
      </c>
      <c r="O124" t="str">
        <f t="shared" si="18"/>
        <v/>
      </c>
      <c r="P124" t="str">
        <f t="shared" si="18"/>
        <v/>
      </c>
      <c r="Q124" t="str">
        <f t="shared" si="18"/>
        <v/>
      </c>
      <c r="R124" t="str">
        <f t="shared" si="18"/>
        <v/>
      </c>
      <c r="S124" t="str">
        <f t="shared" si="18"/>
        <v/>
      </c>
      <c r="T124" t="str">
        <f t="shared" si="18"/>
        <v/>
      </c>
      <c r="U124">
        <f t="shared" si="18"/>
        <v>-700</v>
      </c>
      <c r="V124" t="str">
        <f t="shared" si="18"/>
        <v/>
      </c>
      <c r="W124" t="str">
        <f t="shared" si="18"/>
        <v/>
      </c>
      <c r="X124" t="str">
        <f t="shared" si="18"/>
        <v/>
      </c>
    </row>
    <row r="125" spans="1:24" x14ac:dyDescent="0.25">
      <c r="A125">
        <f t="shared" si="15"/>
        <v>8</v>
      </c>
      <c r="B125">
        <f t="shared" si="11"/>
        <v>0</v>
      </c>
      <c r="C125" s="1">
        <v>45157</v>
      </c>
      <c r="D125" t="s">
        <v>229</v>
      </c>
      <c r="E125" t="s">
        <v>7</v>
      </c>
      <c r="F125" t="s">
        <v>8</v>
      </c>
      <c r="G125">
        <v>-200</v>
      </c>
      <c r="H125" s="7" t="s">
        <v>9</v>
      </c>
      <c r="J125" t="str">
        <f t="shared" si="18"/>
        <v/>
      </c>
      <c r="K125" t="str">
        <f t="shared" si="18"/>
        <v/>
      </c>
      <c r="L125" t="str">
        <f t="shared" si="18"/>
        <v/>
      </c>
      <c r="M125" t="str">
        <f t="shared" si="18"/>
        <v/>
      </c>
      <c r="N125" t="str">
        <f t="shared" si="18"/>
        <v/>
      </c>
      <c r="O125" t="str">
        <f t="shared" si="18"/>
        <v/>
      </c>
      <c r="P125" t="str">
        <f t="shared" si="18"/>
        <v/>
      </c>
      <c r="Q125" t="str">
        <f t="shared" si="18"/>
        <v/>
      </c>
      <c r="R125" t="str">
        <f t="shared" si="18"/>
        <v/>
      </c>
      <c r="S125" t="str">
        <f t="shared" si="18"/>
        <v/>
      </c>
      <c r="T125" t="str">
        <f t="shared" si="18"/>
        <v/>
      </c>
      <c r="U125">
        <f t="shared" si="18"/>
        <v>-200</v>
      </c>
      <c r="V125" t="str">
        <f t="shared" si="18"/>
        <v/>
      </c>
      <c r="W125" t="str">
        <f t="shared" si="18"/>
        <v/>
      </c>
      <c r="X125" t="str">
        <f t="shared" si="18"/>
        <v/>
      </c>
    </row>
    <row r="126" spans="1:24" x14ac:dyDescent="0.25">
      <c r="A126">
        <f t="shared" si="15"/>
        <v>8</v>
      </c>
      <c r="B126">
        <f t="shared" si="11"/>
        <v>0</v>
      </c>
      <c r="C126" s="1">
        <v>45167</v>
      </c>
      <c r="D126" t="s">
        <v>13</v>
      </c>
      <c r="E126" t="s">
        <v>16</v>
      </c>
      <c r="F126" t="s">
        <v>14</v>
      </c>
      <c r="G126">
        <v>-13.19</v>
      </c>
      <c r="H126" s="7" t="s">
        <v>93</v>
      </c>
      <c r="I126" t="s">
        <v>16</v>
      </c>
      <c r="J126" t="str">
        <f t="shared" si="18"/>
        <v/>
      </c>
      <c r="K126" t="str">
        <f t="shared" si="18"/>
        <v/>
      </c>
      <c r="L126" t="str">
        <f t="shared" si="18"/>
        <v/>
      </c>
      <c r="M126" t="str">
        <f t="shared" si="18"/>
        <v/>
      </c>
      <c r="N126" t="str">
        <f t="shared" si="18"/>
        <v/>
      </c>
      <c r="O126" t="str">
        <f t="shared" si="18"/>
        <v/>
      </c>
      <c r="P126">
        <f t="shared" si="18"/>
        <v>-13.19</v>
      </c>
      <c r="Q126" t="str">
        <f t="shared" si="18"/>
        <v/>
      </c>
      <c r="R126" t="str">
        <f t="shared" si="18"/>
        <v/>
      </c>
      <c r="S126" t="str">
        <f t="shared" si="18"/>
        <v/>
      </c>
      <c r="T126" t="str">
        <f t="shared" si="18"/>
        <v/>
      </c>
      <c r="U126" t="str">
        <f t="shared" si="18"/>
        <v/>
      </c>
      <c r="V126" t="str">
        <f t="shared" si="18"/>
        <v/>
      </c>
      <c r="W126" t="str">
        <f t="shared" si="18"/>
        <v/>
      </c>
      <c r="X126" t="str">
        <f t="shared" si="18"/>
        <v/>
      </c>
    </row>
    <row r="127" spans="1:24" x14ac:dyDescent="0.25">
      <c r="A127">
        <f t="shared" si="15"/>
        <v>8</v>
      </c>
      <c r="B127">
        <f t="shared" si="11"/>
        <v>0</v>
      </c>
      <c r="C127" s="1">
        <v>45167</v>
      </c>
      <c r="D127" t="s">
        <v>229</v>
      </c>
      <c r="E127" t="s">
        <v>7</v>
      </c>
      <c r="F127" t="s">
        <v>8</v>
      </c>
      <c r="G127">
        <v>-200</v>
      </c>
      <c r="H127" s="7" t="s">
        <v>9</v>
      </c>
      <c r="J127" t="str">
        <f t="shared" si="18"/>
        <v/>
      </c>
      <c r="K127" t="str">
        <f t="shared" si="18"/>
        <v/>
      </c>
      <c r="L127" t="str">
        <f t="shared" si="18"/>
        <v/>
      </c>
      <c r="M127" t="str">
        <f t="shared" si="18"/>
        <v/>
      </c>
      <c r="N127" t="str">
        <f t="shared" si="18"/>
        <v/>
      </c>
      <c r="O127" t="str">
        <f t="shared" si="18"/>
        <v/>
      </c>
      <c r="P127" t="str">
        <f t="shared" si="18"/>
        <v/>
      </c>
      <c r="Q127" t="str">
        <f t="shared" si="18"/>
        <v/>
      </c>
      <c r="R127" t="str">
        <f t="shared" si="18"/>
        <v/>
      </c>
      <c r="S127" t="str">
        <f t="shared" si="18"/>
        <v/>
      </c>
      <c r="T127" t="str">
        <f t="shared" si="18"/>
        <v/>
      </c>
      <c r="U127">
        <f t="shared" si="18"/>
        <v>-200</v>
      </c>
      <c r="V127" t="str">
        <f t="shared" si="18"/>
        <v/>
      </c>
      <c r="W127" t="str">
        <f t="shared" si="18"/>
        <v/>
      </c>
      <c r="X127" t="str">
        <f t="shared" si="18"/>
        <v/>
      </c>
    </row>
    <row r="128" spans="1:24" x14ac:dyDescent="0.25">
      <c r="A128">
        <f t="shared" si="15"/>
        <v>9</v>
      </c>
      <c r="B128">
        <f t="shared" si="11"/>
        <v>0</v>
      </c>
      <c r="C128" s="1">
        <v>45170</v>
      </c>
      <c r="D128" t="s">
        <v>23</v>
      </c>
      <c r="E128" t="s">
        <v>114</v>
      </c>
      <c r="F128" t="s">
        <v>14</v>
      </c>
      <c r="G128">
        <v>-28</v>
      </c>
      <c r="H128" s="7" t="s">
        <v>104</v>
      </c>
      <c r="I128" s="7" t="s">
        <v>104</v>
      </c>
      <c r="J128" t="str">
        <f t="shared" si="18"/>
        <v/>
      </c>
      <c r="K128">
        <f t="shared" si="18"/>
        <v>-28</v>
      </c>
      <c r="L128" t="str">
        <f t="shared" si="18"/>
        <v/>
      </c>
      <c r="M128" t="str">
        <f t="shared" si="18"/>
        <v/>
      </c>
      <c r="N128" t="str">
        <f t="shared" si="18"/>
        <v/>
      </c>
      <c r="O128" t="str">
        <f t="shared" si="18"/>
        <v/>
      </c>
      <c r="P128" t="str">
        <f t="shared" si="18"/>
        <v/>
      </c>
      <c r="Q128" t="str">
        <f t="shared" si="18"/>
        <v/>
      </c>
      <c r="R128" t="str">
        <f t="shared" si="18"/>
        <v/>
      </c>
      <c r="S128" t="str">
        <f t="shared" si="18"/>
        <v/>
      </c>
      <c r="T128" t="str">
        <f t="shared" si="18"/>
        <v/>
      </c>
      <c r="U128" t="str">
        <f t="shared" si="18"/>
        <v/>
      </c>
      <c r="V128" t="str">
        <f t="shared" si="18"/>
        <v/>
      </c>
      <c r="W128" t="str">
        <f t="shared" si="18"/>
        <v/>
      </c>
      <c r="X128" t="str">
        <f t="shared" si="18"/>
        <v/>
      </c>
    </row>
    <row r="129" spans="1:24" x14ac:dyDescent="0.25">
      <c r="A129">
        <f t="shared" si="15"/>
        <v>9</v>
      </c>
      <c r="B129">
        <f t="shared" si="11"/>
        <v>0</v>
      </c>
      <c r="C129" s="1">
        <v>45173</v>
      </c>
      <c r="D129" t="s">
        <v>22</v>
      </c>
      <c r="E129" t="s">
        <v>102</v>
      </c>
      <c r="F129" t="s">
        <v>14</v>
      </c>
      <c r="G129">
        <v>-40.67</v>
      </c>
      <c r="H129" s="7" t="s">
        <v>102</v>
      </c>
      <c r="J129" t="str">
        <f t="shared" si="18"/>
        <v/>
      </c>
      <c r="K129" t="str">
        <f t="shared" si="18"/>
        <v/>
      </c>
      <c r="L129" t="str">
        <f t="shared" si="18"/>
        <v/>
      </c>
      <c r="M129" t="str">
        <f t="shared" si="18"/>
        <v/>
      </c>
      <c r="N129" t="str">
        <f t="shared" si="18"/>
        <v/>
      </c>
      <c r="O129">
        <f t="shared" si="18"/>
        <v>-40.67</v>
      </c>
      <c r="P129" t="str">
        <f t="shared" si="18"/>
        <v/>
      </c>
      <c r="Q129" t="str">
        <f t="shared" si="18"/>
        <v/>
      </c>
      <c r="R129" t="str">
        <f t="shared" si="18"/>
        <v/>
      </c>
      <c r="S129" t="str">
        <f t="shared" si="18"/>
        <v/>
      </c>
      <c r="T129" t="str">
        <f t="shared" si="18"/>
        <v/>
      </c>
      <c r="U129" t="str">
        <f t="shared" si="18"/>
        <v/>
      </c>
      <c r="V129" t="str">
        <f t="shared" si="18"/>
        <v/>
      </c>
      <c r="W129" t="str">
        <f t="shared" si="18"/>
        <v/>
      </c>
      <c r="X129" t="str">
        <f t="shared" si="18"/>
        <v/>
      </c>
    </row>
    <row r="130" spans="1:24" x14ac:dyDescent="0.25">
      <c r="A130">
        <f t="shared" si="15"/>
        <v>9</v>
      </c>
      <c r="B130">
        <f t="shared" si="11"/>
        <v>0</v>
      </c>
      <c r="C130" s="1">
        <v>45183</v>
      </c>
      <c r="D130" t="s">
        <v>28</v>
      </c>
      <c r="E130" t="s">
        <v>29</v>
      </c>
      <c r="F130" t="s">
        <v>12</v>
      </c>
      <c r="G130">
        <v>-30</v>
      </c>
      <c r="H130" s="7" t="s">
        <v>21</v>
      </c>
      <c r="I130" t="s">
        <v>21</v>
      </c>
      <c r="J130" t="str">
        <f t="shared" si="18"/>
        <v/>
      </c>
      <c r="K130" t="str">
        <f t="shared" si="18"/>
        <v/>
      </c>
      <c r="L130">
        <f t="shared" si="18"/>
        <v>-30</v>
      </c>
      <c r="M130" t="str">
        <f t="shared" si="18"/>
        <v/>
      </c>
      <c r="N130" t="str">
        <f t="shared" si="18"/>
        <v/>
      </c>
      <c r="O130" t="str">
        <f t="shared" si="18"/>
        <v/>
      </c>
      <c r="P130" t="str">
        <f t="shared" si="18"/>
        <v/>
      </c>
      <c r="Q130" t="str">
        <f t="shared" si="18"/>
        <v/>
      </c>
      <c r="R130" t="str">
        <f t="shared" si="18"/>
        <v/>
      </c>
      <c r="S130" t="str">
        <f t="shared" si="18"/>
        <v/>
      </c>
      <c r="T130" t="str">
        <f t="shared" si="18"/>
        <v/>
      </c>
      <c r="U130" t="str">
        <f t="shared" si="18"/>
        <v/>
      </c>
      <c r="V130" t="str">
        <f t="shared" si="18"/>
        <v/>
      </c>
      <c r="W130" t="str">
        <f t="shared" si="18"/>
        <v/>
      </c>
      <c r="X130" t="str">
        <f t="shared" si="18"/>
        <v/>
      </c>
    </row>
    <row r="131" spans="1:24" x14ac:dyDescent="0.25">
      <c r="A131">
        <f t="shared" si="15"/>
        <v>9</v>
      </c>
      <c r="B131">
        <f t="shared" si="11"/>
        <v>0</v>
      </c>
      <c r="C131" s="1">
        <v>45185</v>
      </c>
      <c r="D131" t="s">
        <v>87</v>
      </c>
      <c r="E131" t="s">
        <v>122</v>
      </c>
      <c r="F131" t="s">
        <v>32</v>
      </c>
      <c r="G131">
        <v>-24.37</v>
      </c>
      <c r="H131" s="7" t="s">
        <v>71</v>
      </c>
      <c r="J131" t="str">
        <f t="shared" si="18"/>
        <v/>
      </c>
      <c r="K131" t="str">
        <f t="shared" si="18"/>
        <v/>
      </c>
      <c r="L131" t="str">
        <f t="shared" si="18"/>
        <v/>
      </c>
      <c r="M131" t="str">
        <f t="shared" si="18"/>
        <v/>
      </c>
      <c r="N131">
        <f t="shared" si="18"/>
        <v>-24.37</v>
      </c>
      <c r="O131" t="str">
        <f t="shared" si="18"/>
        <v/>
      </c>
      <c r="P131" t="str">
        <f t="shared" si="18"/>
        <v/>
      </c>
      <c r="Q131" t="str">
        <f t="shared" si="18"/>
        <v/>
      </c>
      <c r="R131" t="str">
        <f t="shared" si="18"/>
        <v/>
      </c>
      <c r="S131" t="str">
        <f t="shared" si="18"/>
        <v/>
      </c>
      <c r="T131" t="str">
        <f t="shared" si="18"/>
        <v/>
      </c>
      <c r="U131" t="str">
        <f t="shared" si="18"/>
        <v/>
      </c>
      <c r="V131" t="str">
        <f t="shared" si="18"/>
        <v/>
      </c>
      <c r="W131" t="str">
        <f t="shared" si="18"/>
        <v/>
      </c>
      <c r="X131" t="str">
        <f t="shared" si="18"/>
        <v/>
      </c>
    </row>
    <row r="132" spans="1:24" x14ac:dyDescent="0.25">
      <c r="A132">
        <f t="shared" si="15"/>
        <v>9</v>
      </c>
      <c r="B132">
        <f t="shared" ref="B132:B195" si="19">G132-SUM(J132:X132)</f>
        <v>0</v>
      </c>
      <c r="C132" s="1">
        <v>45188</v>
      </c>
      <c r="D132" t="s">
        <v>55</v>
      </c>
      <c r="E132" t="s">
        <v>224</v>
      </c>
      <c r="F132" t="s">
        <v>12</v>
      </c>
      <c r="G132">
        <v>-49.88</v>
      </c>
      <c r="H132" s="7" t="s">
        <v>71</v>
      </c>
      <c r="J132" t="str">
        <f t="shared" si="18"/>
        <v/>
      </c>
      <c r="K132" t="str">
        <f t="shared" si="18"/>
        <v/>
      </c>
      <c r="L132" t="str">
        <f t="shared" si="18"/>
        <v/>
      </c>
      <c r="M132" t="str">
        <f t="shared" si="18"/>
        <v/>
      </c>
      <c r="N132">
        <f t="shared" si="18"/>
        <v>-49.88</v>
      </c>
      <c r="O132" t="str">
        <f t="shared" si="18"/>
        <v/>
      </c>
      <c r="P132" t="str">
        <f t="shared" si="18"/>
        <v/>
      </c>
      <c r="Q132" t="str">
        <f t="shared" si="18"/>
        <v/>
      </c>
      <c r="R132" t="str">
        <f t="shared" si="18"/>
        <v/>
      </c>
      <c r="S132" t="str">
        <f t="shared" si="18"/>
        <v/>
      </c>
      <c r="T132" t="str">
        <f t="shared" si="18"/>
        <v/>
      </c>
      <c r="U132" t="str">
        <f t="shared" si="18"/>
        <v/>
      </c>
      <c r="V132" t="str">
        <f t="shared" si="18"/>
        <v/>
      </c>
      <c r="W132" t="str">
        <f t="shared" si="18"/>
        <v/>
      </c>
      <c r="X132" t="str">
        <f t="shared" si="18"/>
        <v/>
      </c>
    </row>
    <row r="133" spans="1:24" x14ac:dyDescent="0.25">
      <c r="A133">
        <f t="shared" si="15"/>
        <v>9</v>
      </c>
      <c r="B133">
        <f t="shared" si="19"/>
        <v>0</v>
      </c>
      <c r="C133" s="1">
        <v>45192</v>
      </c>
      <c r="D133" t="s">
        <v>229</v>
      </c>
      <c r="E133" t="s">
        <v>7</v>
      </c>
      <c r="F133" t="s">
        <v>8</v>
      </c>
      <c r="G133" s="2">
        <v>-200</v>
      </c>
      <c r="H133" s="7" t="s">
        <v>9</v>
      </c>
      <c r="J133" t="str">
        <f t="shared" si="18"/>
        <v/>
      </c>
      <c r="K133" t="str">
        <f t="shared" si="18"/>
        <v/>
      </c>
      <c r="L133" t="str">
        <f t="shared" si="18"/>
        <v/>
      </c>
      <c r="M133" t="str">
        <f t="shared" si="18"/>
        <v/>
      </c>
      <c r="N133" t="str">
        <f t="shared" si="18"/>
        <v/>
      </c>
      <c r="O133" t="str">
        <f t="shared" si="18"/>
        <v/>
      </c>
      <c r="P133" t="str">
        <f t="shared" si="18"/>
        <v/>
      </c>
      <c r="Q133" t="str">
        <f t="shared" si="18"/>
        <v/>
      </c>
      <c r="R133" t="str">
        <f t="shared" si="18"/>
        <v/>
      </c>
      <c r="S133" t="str">
        <f t="shared" si="18"/>
        <v/>
      </c>
      <c r="T133" t="str">
        <f t="shared" si="18"/>
        <v/>
      </c>
      <c r="U133">
        <f t="shared" si="18"/>
        <v>-200</v>
      </c>
      <c r="V133" t="str">
        <f t="shared" si="18"/>
        <v/>
      </c>
      <c r="W133" t="str">
        <f t="shared" si="18"/>
        <v/>
      </c>
      <c r="X133" t="str">
        <f t="shared" si="18"/>
        <v/>
      </c>
    </row>
    <row r="134" spans="1:24" x14ac:dyDescent="0.25">
      <c r="A134">
        <f t="shared" si="15"/>
        <v>9</v>
      </c>
      <c r="B134">
        <f t="shared" si="19"/>
        <v>0</v>
      </c>
      <c r="C134" s="1">
        <v>45194</v>
      </c>
      <c r="D134" t="s">
        <v>10</v>
      </c>
      <c r="E134" t="s">
        <v>11</v>
      </c>
      <c r="F134" t="s">
        <v>12</v>
      </c>
      <c r="G134" s="2">
        <v>-31.5</v>
      </c>
      <c r="H134" s="7" t="s">
        <v>71</v>
      </c>
      <c r="J134" t="str">
        <f t="shared" ref="J134:X143" si="20">IF($H:$H=J$3,$G134,"")</f>
        <v/>
      </c>
      <c r="K134" t="str">
        <f t="shared" si="20"/>
        <v/>
      </c>
      <c r="L134" t="str">
        <f t="shared" si="20"/>
        <v/>
      </c>
      <c r="M134" t="str">
        <f t="shared" si="20"/>
        <v/>
      </c>
      <c r="N134">
        <f t="shared" si="20"/>
        <v>-31.5</v>
      </c>
      <c r="O134" t="str">
        <f t="shared" si="20"/>
        <v/>
      </c>
      <c r="P134" t="str">
        <f t="shared" si="20"/>
        <v/>
      </c>
      <c r="Q134" t="str">
        <f t="shared" si="20"/>
        <v/>
      </c>
      <c r="R134" t="str">
        <f t="shared" si="20"/>
        <v/>
      </c>
      <c r="S134" t="str">
        <f t="shared" si="20"/>
        <v/>
      </c>
      <c r="T134" t="str">
        <f t="shared" si="20"/>
        <v/>
      </c>
      <c r="U134" t="str">
        <f t="shared" si="20"/>
        <v/>
      </c>
      <c r="V134" t="str">
        <f t="shared" si="20"/>
        <v/>
      </c>
      <c r="W134" t="str">
        <f t="shared" si="20"/>
        <v/>
      </c>
      <c r="X134" t="str">
        <f t="shared" si="20"/>
        <v/>
      </c>
    </row>
    <row r="135" spans="1:24" x14ac:dyDescent="0.25">
      <c r="A135">
        <f t="shared" si="15"/>
        <v>9</v>
      </c>
      <c r="B135">
        <f t="shared" si="19"/>
        <v>0</v>
      </c>
      <c r="C135" s="1">
        <v>45197</v>
      </c>
      <c r="D135" t="s">
        <v>13</v>
      </c>
      <c r="E135" t="s">
        <v>16</v>
      </c>
      <c r="F135" t="s">
        <v>14</v>
      </c>
      <c r="G135" s="2">
        <v>-13.19</v>
      </c>
      <c r="H135" s="7" t="s">
        <v>93</v>
      </c>
      <c r="I135" t="s">
        <v>16</v>
      </c>
      <c r="J135" t="str">
        <f t="shared" si="20"/>
        <v/>
      </c>
      <c r="K135" t="str">
        <f t="shared" si="20"/>
        <v/>
      </c>
      <c r="L135" t="str">
        <f t="shared" si="20"/>
        <v/>
      </c>
      <c r="M135" t="str">
        <f t="shared" si="20"/>
        <v/>
      </c>
      <c r="N135" t="str">
        <f t="shared" si="20"/>
        <v/>
      </c>
      <c r="O135" t="str">
        <f t="shared" si="20"/>
        <v/>
      </c>
      <c r="P135">
        <f t="shared" si="20"/>
        <v>-13.19</v>
      </c>
      <c r="Q135" t="str">
        <f t="shared" si="20"/>
        <v/>
      </c>
      <c r="R135" t="str">
        <f t="shared" si="20"/>
        <v/>
      </c>
      <c r="S135" t="str">
        <f t="shared" si="20"/>
        <v/>
      </c>
      <c r="T135" t="str">
        <f t="shared" si="20"/>
        <v/>
      </c>
      <c r="U135" t="str">
        <f t="shared" si="20"/>
        <v/>
      </c>
      <c r="V135" t="str">
        <f t="shared" si="20"/>
        <v/>
      </c>
      <c r="W135" t="str">
        <f t="shared" si="20"/>
        <v/>
      </c>
      <c r="X135" t="str">
        <f t="shared" si="20"/>
        <v/>
      </c>
    </row>
    <row r="136" spans="1:24" x14ac:dyDescent="0.25">
      <c r="A136">
        <f t="shared" si="15"/>
        <v>9</v>
      </c>
      <c r="B136">
        <f t="shared" si="19"/>
        <v>0</v>
      </c>
      <c r="C136" s="1">
        <v>45198</v>
      </c>
      <c r="D136" t="s">
        <v>17</v>
      </c>
      <c r="E136" t="s">
        <v>18</v>
      </c>
      <c r="F136" t="s">
        <v>19</v>
      </c>
      <c r="G136" s="2">
        <v>-70</v>
      </c>
      <c r="H136" s="7" t="s">
        <v>95</v>
      </c>
      <c r="I136" t="s">
        <v>21</v>
      </c>
      <c r="J136" t="str">
        <f t="shared" si="20"/>
        <v/>
      </c>
      <c r="K136" t="str">
        <f t="shared" si="20"/>
        <v/>
      </c>
      <c r="L136">
        <f t="shared" si="20"/>
        <v>-70</v>
      </c>
      <c r="M136" t="str">
        <f t="shared" si="20"/>
        <v/>
      </c>
      <c r="N136" t="str">
        <f t="shared" si="20"/>
        <v/>
      </c>
      <c r="O136" t="str">
        <f t="shared" si="20"/>
        <v/>
      </c>
      <c r="P136" t="str">
        <f t="shared" si="20"/>
        <v/>
      </c>
      <c r="Q136" t="str">
        <f t="shared" si="20"/>
        <v/>
      </c>
      <c r="R136" t="str">
        <f t="shared" si="20"/>
        <v/>
      </c>
      <c r="S136" t="str">
        <f t="shared" si="20"/>
        <v/>
      </c>
      <c r="T136" t="str">
        <f t="shared" si="20"/>
        <v/>
      </c>
      <c r="U136" t="str">
        <f t="shared" si="20"/>
        <v/>
      </c>
      <c r="V136" t="str">
        <f t="shared" si="20"/>
        <v/>
      </c>
      <c r="W136" t="str">
        <f t="shared" si="20"/>
        <v/>
      </c>
      <c r="X136" t="str">
        <f t="shared" si="20"/>
        <v/>
      </c>
    </row>
    <row r="137" spans="1:24" x14ac:dyDescent="0.25">
      <c r="A137">
        <f t="shared" si="15"/>
        <v>10</v>
      </c>
      <c r="B137">
        <f t="shared" si="19"/>
        <v>0</v>
      </c>
      <c r="C137" s="1">
        <v>45201</v>
      </c>
      <c r="D137" t="s">
        <v>22</v>
      </c>
      <c r="E137" t="s">
        <v>102</v>
      </c>
      <c r="F137" t="s">
        <v>14</v>
      </c>
      <c r="G137" s="2">
        <v>-40.67</v>
      </c>
      <c r="H137" s="7" t="s">
        <v>102</v>
      </c>
      <c r="J137" t="str">
        <f t="shared" si="20"/>
        <v/>
      </c>
      <c r="K137" t="str">
        <f t="shared" si="20"/>
        <v/>
      </c>
      <c r="L137" t="str">
        <f t="shared" si="20"/>
        <v/>
      </c>
      <c r="M137" t="str">
        <f t="shared" si="20"/>
        <v/>
      </c>
      <c r="N137" t="str">
        <f t="shared" si="20"/>
        <v/>
      </c>
      <c r="O137">
        <f t="shared" si="20"/>
        <v>-40.67</v>
      </c>
      <c r="P137" t="str">
        <f t="shared" si="20"/>
        <v/>
      </c>
      <c r="Q137" t="str">
        <f t="shared" si="20"/>
        <v/>
      </c>
      <c r="R137" t="str">
        <f t="shared" si="20"/>
        <v/>
      </c>
      <c r="S137" t="str">
        <f t="shared" si="20"/>
        <v/>
      </c>
      <c r="T137" t="str">
        <f t="shared" si="20"/>
        <v/>
      </c>
      <c r="U137" t="str">
        <f t="shared" si="20"/>
        <v/>
      </c>
      <c r="V137" t="str">
        <f t="shared" si="20"/>
        <v/>
      </c>
      <c r="W137" t="str">
        <f t="shared" si="20"/>
        <v/>
      </c>
      <c r="X137" t="str">
        <f t="shared" si="20"/>
        <v/>
      </c>
    </row>
    <row r="138" spans="1:24" x14ac:dyDescent="0.25">
      <c r="A138">
        <f t="shared" si="15"/>
        <v>10</v>
      </c>
      <c r="B138">
        <f t="shared" si="19"/>
        <v>0</v>
      </c>
      <c r="C138" s="1">
        <v>45201</v>
      </c>
      <c r="D138" t="s">
        <v>23</v>
      </c>
      <c r="E138" t="s">
        <v>114</v>
      </c>
      <c r="F138" t="s">
        <v>14</v>
      </c>
      <c r="G138" s="2">
        <v>-28</v>
      </c>
      <c r="H138" s="7" t="s">
        <v>104</v>
      </c>
      <c r="I138" s="7" t="s">
        <v>104</v>
      </c>
      <c r="J138" t="str">
        <f t="shared" si="20"/>
        <v/>
      </c>
      <c r="K138">
        <f t="shared" si="20"/>
        <v>-28</v>
      </c>
      <c r="L138" t="str">
        <f t="shared" si="20"/>
        <v/>
      </c>
      <c r="M138" t="str">
        <f t="shared" si="20"/>
        <v/>
      </c>
      <c r="N138" t="str">
        <f t="shared" si="20"/>
        <v/>
      </c>
      <c r="O138" t="str">
        <f t="shared" si="20"/>
        <v/>
      </c>
      <c r="P138" t="str">
        <f t="shared" si="20"/>
        <v/>
      </c>
      <c r="Q138" t="str">
        <f t="shared" si="20"/>
        <v/>
      </c>
      <c r="R138" t="str">
        <f t="shared" si="20"/>
        <v/>
      </c>
      <c r="S138" t="str">
        <f t="shared" si="20"/>
        <v/>
      </c>
      <c r="T138" t="str">
        <f t="shared" si="20"/>
        <v/>
      </c>
      <c r="U138" t="str">
        <f t="shared" si="20"/>
        <v/>
      </c>
      <c r="V138" t="str">
        <f t="shared" si="20"/>
        <v/>
      </c>
      <c r="W138" t="str">
        <f t="shared" si="20"/>
        <v/>
      </c>
      <c r="X138" t="str">
        <f t="shared" si="20"/>
        <v/>
      </c>
    </row>
    <row r="139" spans="1:24" x14ac:dyDescent="0.25">
      <c r="A139">
        <f t="shared" si="15"/>
        <v>10</v>
      </c>
      <c r="B139">
        <f t="shared" si="19"/>
        <v>0</v>
      </c>
      <c r="C139" s="1">
        <v>45202</v>
      </c>
      <c r="D139" t="s">
        <v>24</v>
      </c>
      <c r="E139" t="s">
        <v>25</v>
      </c>
      <c r="F139" t="s">
        <v>12</v>
      </c>
      <c r="G139" s="2">
        <v>-2</v>
      </c>
      <c r="H139" s="7" t="s">
        <v>20</v>
      </c>
      <c r="J139">
        <f t="shared" si="20"/>
        <v>-2</v>
      </c>
      <c r="K139" t="str">
        <f t="shared" si="20"/>
        <v/>
      </c>
      <c r="L139" t="str">
        <f t="shared" si="20"/>
        <v/>
      </c>
      <c r="M139" t="str">
        <f t="shared" si="20"/>
        <v/>
      </c>
      <c r="N139" t="str">
        <f t="shared" si="20"/>
        <v/>
      </c>
      <c r="O139" t="str">
        <f t="shared" si="20"/>
        <v/>
      </c>
      <c r="P139" t="str">
        <f t="shared" si="20"/>
        <v/>
      </c>
      <c r="Q139" t="str">
        <f t="shared" si="20"/>
        <v/>
      </c>
      <c r="R139" t="str">
        <f t="shared" si="20"/>
        <v/>
      </c>
      <c r="S139" t="str">
        <f t="shared" si="20"/>
        <v/>
      </c>
      <c r="T139" t="str">
        <f t="shared" si="20"/>
        <v/>
      </c>
      <c r="U139" t="str">
        <f t="shared" si="20"/>
        <v/>
      </c>
      <c r="V139" t="str">
        <f t="shared" si="20"/>
        <v/>
      </c>
      <c r="W139" t="str">
        <f t="shared" si="20"/>
        <v/>
      </c>
      <c r="X139" t="str">
        <f t="shared" si="20"/>
        <v/>
      </c>
    </row>
    <row r="140" spans="1:24" x14ac:dyDescent="0.25">
      <c r="A140">
        <f t="shared" si="15"/>
        <v>10</v>
      </c>
      <c r="B140">
        <f t="shared" si="19"/>
        <v>0</v>
      </c>
      <c r="C140" s="1">
        <v>45202</v>
      </c>
      <c r="D140" t="s">
        <v>24</v>
      </c>
      <c r="E140" t="s">
        <v>25</v>
      </c>
      <c r="F140" t="s">
        <v>12</v>
      </c>
      <c r="G140" s="2">
        <v>-2</v>
      </c>
      <c r="H140" s="7" t="s">
        <v>20</v>
      </c>
      <c r="J140">
        <f t="shared" si="20"/>
        <v>-2</v>
      </c>
      <c r="K140" t="str">
        <f t="shared" si="20"/>
        <v/>
      </c>
      <c r="L140" t="str">
        <f t="shared" si="20"/>
        <v/>
      </c>
      <c r="M140" t="str">
        <f t="shared" si="20"/>
        <v/>
      </c>
      <c r="N140" t="str">
        <f t="shared" si="20"/>
        <v/>
      </c>
      <c r="O140" t="str">
        <f t="shared" si="20"/>
        <v/>
      </c>
      <c r="P140" t="str">
        <f t="shared" si="20"/>
        <v/>
      </c>
      <c r="Q140" t="str">
        <f t="shared" si="20"/>
        <v/>
      </c>
      <c r="R140" t="str">
        <f t="shared" si="20"/>
        <v/>
      </c>
      <c r="S140" t="str">
        <f t="shared" si="20"/>
        <v/>
      </c>
      <c r="T140" t="str">
        <f t="shared" si="20"/>
        <v/>
      </c>
      <c r="U140" t="str">
        <f t="shared" si="20"/>
        <v/>
      </c>
      <c r="V140" t="str">
        <f t="shared" si="20"/>
        <v/>
      </c>
      <c r="W140" t="str">
        <f t="shared" si="20"/>
        <v/>
      </c>
      <c r="X140" t="str">
        <f t="shared" si="20"/>
        <v/>
      </c>
    </row>
    <row r="141" spans="1:24" x14ac:dyDescent="0.25">
      <c r="A141">
        <f t="shared" si="15"/>
        <v>10</v>
      </c>
      <c r="B141">
        <f t="shared" si="19"/>
        <v>0</v>
      </c>
      <c r="C141" s="1">
        <v>45203</v>
      </c>
      <c r="D141" t="s">
        <v>24</v>
      </c>
      <c r="E141" t="s">
        <v>25</v>
      </c>
      <c r="F141" t="s">
        <v>12</v>
      </c>
      <c r="G141" s="2">
        <v>-2</v>
      </c>
      <c r="H141" s="7" t="s">
        <v>20</v>
      </c>
      <c r="J141">
        <f t="shared" si="20"/>
        <v>-2</v>
      </c>
      <c r="K141" t="str">
        <f t="shared" si="20"/>
        <v/>
      </c>
      <c r="L141" t="str">
        <f t="shared" si="20"/>
        <v/>
      </c>
      <c r="M141" t="str">
        <f t="shared" si="20"/>
        <v/>
      </c>
      <c r="N141" t="str">
        <f t="shared" si="20"/>
        <v/>
      </c>
      <c r="O141" t="str">
        <f t="shared" si="20"/>
        <v/>
      </c>
      <c r="P141" t="str">
        <f t="shared" si="20"/>
        <v/>
      </c>
      <c r="Q141" t="str">
        <f t="shared" si="20"/>
        <v/>
      </c>
      <c r="R141" t="str">
        <f t="shared" si="20"/>
        <v/>
      </c>
      <c r="S141" t="str">
        <f t="shared" si="20"/>
        <v/>
      </c>
      <c r="T141" t="str">
        <f t="shared" si="20"/>
        <v/>
      </c>
      <c r="U141" t="str">
        <f t="shared" si="20"/>
        <v/>
      </c>
      <c r="V141" t="str">
        <f t="shared" si="20"/>
        <v/>
      </c>
      <c r="W141" t="str">
        <f t="shared" si="20"/>
        <v/>
      </c>
      <c r="X141" t="str">
        <f t="shared" si="20"/>
        <v/>
      </c>
    </row>
    <row r="142" spans="1:24" x14ac:dyDescent="0.25">
      <c r="A142">
        <f t="shared" si="15"/>
        <v>10</v>
      </c>
      <c r="B142">
        <f t="shared" si="19"/>
        <v>0</v>
      </c>
      <c r="C142" s="1">
        <v>45203</v>
      </c>
      <c r="D142" t="s">
        <v>24</v>
      </c>
      <c r="E142" t="s">
        <v>25</v>
      </c>
      <c r="F142" t="s">
        <v>12</v>
      </c>
      <c r="G142" s="2">
        <v>-2</v>
      </c>
      <c r="H142" s="7" t="s">
        <v>20</v>
      </c>
      <c r="J142">
        <f t="shared" si="20"/>
        <v>-2</v>
      </c>
      <c r="K142" t="str">
        <f t="shared" si="20"/>
        <v/>
      </c>
      <c r="L142" t="str">
        <f t="shared" si="20"/>
        <v/>
      </c>
      <c r="M142" t="str">
        <f t="shared" si="20"/>
        <v/>
      </c>
      <c r="N142" t="str">
        <f t="shared" si="20"/>
        <v/>
      </c>
      <c r="O142" t="str">
        <f t="shared" si="20"/>
        <v/>
      </c>
      <c r="P142" t="str">
        <f t="shared" si="20"/>
        <v/>
      </c>
      <c r="Q142" t="str">
        <f t="shared" si="20"/>
        <v/>
      </c>
      <c r="R142" t="str">
        <f t="shared" si="20"/>
        <v/>
      </c>
      <c r="S142" t="str">
        <f t="shared" si="20"/>
        <v/>
      </c>
      <c r="T142" t="str">
        <f t="shared" si="20"/>
        <v/>
      </c>
      <c r="U142" t="str">
        <f t="shared" si="20"/>
        <v/>
      </c>
      <c r="V142" t="str">
        <f t="shared" si="20"/>
        <v/>
      </c>
      <c r="W142" t="str">
        <f t="shared" si="20"/>
        <v/>
      </c>
      <c r="X142" t="str">
        <f t="shared" si="20"/>
        <v/>
      </c>
    </row>
    <row r="143" spans="1:24" x14ac:dyDescent="0.25">
      <c r="A143">
        <f t="shared" si="15"/>
        <v>10</v>
      </c>
      <c r="B143">
        <f t="shared" si="19"/>
        <v>0</v>
      </c>
      <c r="C143" s="1">
        <v>45205</v>
      </c>
      <c r="D143" t="s">
        <v>24</v>
      </c>
      <c r="E143" t="s">
        <v>25</v>
      </c>
      <c r="F143" t="s">
        <v>12</v>
      </c>
      <c r="G143" s="2">
        <v>-2</v>
      </c>
      <c r="H143" s="7" t="s">
        <v>20</v>
      </c>
      <c r="J143">
        <f t="shared" si="20"/>
        <v>-2</v>
      </c>
      <c r="K143" t="str">
        <f t="shared" si="20"/>
        <v/>
      </c>
      <c r="L143" t="str">
        <f t="shared" si="20"/>
        <v/>
      </c>
      <c r="M143" t="str">
        <f t="shared" si="20"/>
        <v/>
      </c>
      <c r="N143" t="str">
        <f t="shared" si="20"/>
        <v/>
      </c>
      <c r="O143" t="str">
        <f t="shared" si="20"/>
        <v/>
      </c>
      <c r="P143" t="str">
        <f t="shared" si="20"/>
        <v/>
      </c>
      <c r="Q143" t="str">
        <f t="shared" si="20"/>
        <v/>
      </c>
      <c r="R143" t="str">
        <f t="shared" si="20"/>
        <v/>
      </c>
      <c r="S143" t="str">
        <f t="shared" si="20"/>
        <v/>
      </c>
      <c r="T143" t="str">
        <f t="shared" si="20"/>
        <v/>
      </c>
      <c r="U143" t="str">
        <f t="shared" si="20"/>
        <v/>
      </c>
      <c r="V143" t="str">
        <f t="shared" si="20"/>
        <v/>
      </c>
      <c r="W143" t="str">
        <f t="shared" si="20"/>
        <v/>
      </c>
      <c r="X143" t="str">
        <f t="shared" si="20"/>
        <v/>
      </c>
    </row>
    <row r="144" spans="1:24" x14ac:dyDescent="0.25">
      <c r="A144">
        <f t="shared" si="15"/>
        <v>10</v>
      </c>
      <c r="B144">
        <f t="shared" si="19"/>
        <v>0</v>
      </c>
      <c r="C144" s="1">
        <v>45205</v>
      </c>
      <c r="D144" t="s">
        <v>24</v>
      </c>
      <c r="E144" t="s">
        <v>25</v>
      </c>
      <c r="F144" t="s">
        <v>12</v>
      </c>
      <c r="G144" s="2">
        <v>-2</v>
      </c>
      <c r="H144" s="7" t="s">
        <v>20</v>
      </c>
      <c r="J144">
        <f t="shared" ref="J144:X153" si="21">IF($H:$H=J$3,$G144,"")</f>
        <v>-2</v>
      </c>
      <c r="K144" t="str">
        <f t="shared" si="21"/>
        <v/>
      </c>
      <c r="L144" t="str">
        <f t="shared" si="21"/>
        <v/>
      </c>
      <c r="M144" t="str">
        <f t="shared" si="21"/>
        <v/>
      </c>
      <c r="N144" t="str">
        <f t="shared" si="21"/>
        <v/>
      </c>
      <c r="O144" t="str">
        <f t="shared" si="21"/>
        <v/>
      </c>
      <c r="P144" t="str">
        <f t="shared" si="21"/>
        <v/>
      </c>
      <c r="Q144" t="str">
        <f t="shared" si="21"/>
        <v/>
      </c>
      <c r="R144" t="str">
        <f t="shared" si="21"/>
        <v/>
      </c>
      <c r="S144" t="str">
        <f t="shared" si="21"/>
        <v/>
      </c>
      <c r="T144" t="str">
        <f t="shared" si="21"/>
        <v/>
      </c>
      <c r="U144" t="str">
        <f t="shared" si="21"/>
        <v/>
      </c>
      <c r="V144" t="str">
        <f t="shared" si="21"/>
        <v/>
      </c>
      <c r="W144" t="str">
        <f t="shared" si="21"/>
        <v/>
      </c>
      <c r="X144" t="str">
        <f t="shared" si="21"/>
        <v/>
      </c>
    </row>
    <row r="145" spans="1:24" x14ac:dyDescent="0.25">
      <c r="A145">
        <f t="shared" si="15"/>
        <v>10</v>
      </c>
      <c r="B145">
        <f t="shared" si="19"/>
        <v>0</v>
      </c>
      <c r="C145" s="1">
        <v>45209</v>
      </c>
      <c r="D145" t="s">
        <v>24</v>
      </c>
      <c r="E145" t="s">
        <v>25</v>
      </c>
      <c r="F145" t="s">
        <v>12</v>
      </c>
      <c r="G145" s="2">
        <v>-2</v>
      </c>
      <c r="H145" s="7" t="s">
        <v>20</v>
      </c>
      <c r="J145">
        <f t="shared" si="21"/>
        <v>-2</v>
      </c>
      <c r="K145" t="str">
        <f t="shared" si="21"/>
        <v/>
      </c>
      <c r="L145" t="str">
        <f t="shared" si="21"/>
        <v/>
      </c>
      <c r="M145" t="str">
        <f t="shared" si="21"/>
        <v/>
      </c>
      <c r="N145" t="str">
        <f t="shared" si="21"/>
        <v/>
      </c>
      <c r="O145" t="str">
        <f t="shared" si="21"/>
        <v/>
      </c>
      <c r="P145" t="str">
        <f t="shared" si="21"/>
        <v/>
      </c>
      <c r="Q145" t="str">
        <f t="shared" si="21"/>
        <v/>
      </c>
      <c r="R145" t="str">
        <f t="shared" si="21"/>
        <v/>
      </c>
      <c r="S145" t="str">
        <f t="shared" si="21"/>
        <v/>
      </c>
      <c r="T145" t="str">
        <f t="shared" si="21"/>
        <v/>
      </c>
      <c r="U145" t="str">
        <f t="shared" si="21"/>
        <v/>
      </c>
      <c r="V145" t="str">
        <f t="shared" si="21"/>
        <v/>
      </c>
      <c r="W145" t="str">
        <f t="shared" si="21"/>
        <v/>
      </c>
      <c r="X145" t="str">
        <f t="shared" si="21"/>
        <v/>
      </c>
    </row>
    <row r="146" spans="1:24" x14ac:dyDescent="0.25">
      <c r="A146">
        <f t="shared" si="15"/>
        <v>10</v>
      </c>
      <c r="B146">
        <f t="shared" si="19"/>
        <v>0</v>
      </c>
      <c r="C146" s="1">
        <v>45209</v>
      </c>
      <c r="D146" t="s">
        <v>24</v>
      </c>
      <c r="E146" t="s">
        <v>25</v>
      </c>
      <c r="F146" t="s">
        <v>12</v>
      </c>
      <c r="G146" s="2">
        <v>-2</v>
      </c>
      <c r="H146" s="7" t="s">
        <v>20</v>
      </c>
      <c r="J146">
        <f t="shared" si="21"/>
        <v>-2</v>
      </c>
      <c r="K146" t="str">
        <f t="shared" si="21"/>
        <v/>
      </c>
      <c r="L146" t="str">
        <f t="shared" si="21"/>
        <v/>
      </c>
      <c r="M146" t="str">
        <f t="shared" si="21"/>
        <v/>
      </c>
      <c r="N146" t="str">
        <f t="shared" si="21"/>
        <v/>
      </c>
      <c r="O146" t="str">
        <f t="shared" si="21"/>
        <v/>
      </c>
      <c r="P146" t="str">
        <f t="shared" si="21"/>
        <v/>
      </c>
      <c r="Q146" t="str">
        <f t="shared" si="21"/>
        <v/>
      </c>
      <c r="R146" t="str">
        <f t="shared" si="21"/>
        <v/>
      </c>
      <c r="S146" t="str">
        <f t="shared" si="21"/>
        <v/>
      </c>
      <c r="T146" t="str">
        <f t="shared" si="21"/>
        <v/>
      </c>
      <c r="U146" t="str">
        <f t="shared" si="21"/>
        <v/>
      </c>
      <c r="V146" t="str">
        <f t="shared" si="21"/>
        <v/>
      </c>
      <c r="W146" t="str">
        <f t="shared" si="21"/>
        <v/>
      </c>
      <c r="X146" t="str">
        <f t="shared" si="21"/>
        <v/>
      </c>
    </row>
    <row r="147" spans="1:24" x14ac:dyDescent="0.25">
      <c r="A147">
        <f t="shared" si="15"/>
        <v>10</v>
      </c>
      <c r="B147">
        <f t="shared" si="19"/>
        <v>0</v>
      </c>
      <c r="C147" s="1">
        <v>45209</v>
      </c>
      <c r="D147" t="s">
        <v>28</v>
      </c>
      <c r="E147" t="s">
        <v>29</v>
      </c>
      <c r="F147" t="s">
        <v>12</v>
      </c>
      <c r="G147" s="2">
        <v>-52.72</v>
      </c>
      <c r="H147" s="7" t="s">
        <v>21</v>
      </c>
      <c r="J147" t="str">
        <f t="shared" si="21"/>
        <v/>
      </c>
      <c r="K147" t="str">
        <f t="shared" si="21"/>
        <v/>
      </c>
      <c r="L147">
        <f t="shared" si="21"/>
        <v>-52.72</v>
      </c>
      <c r="M147" t="str">
        <f t="shared" si="21"/>
        <v/>
      </c>
      <c r="N147" t="str">
        <f t="shared" si="21"/>
        <v/>
      </c>
      <c r="O147" t="str">
        <f t="shared" si="21"/>
        <v/>
      </c>
      <c r="P147" t="str">
        <f t="shared" si="21"/>
        <v/>
      </c>
      <c r="Q147" t="str">
        <f t="shared" si="21"/>
        <v/>
      </c>
      <c r="R147" t="str">
        <f t="shared" si="21"/>
        <v/>
      </c>
      <c r="S147" t="str">
        <f t="shared" si="21"/>
        <v/>
      </c>
      <c r="T147" t="str">
        <f t="shared" si="21"/>
        <v/>
      </c>
      <c r="U147" t="str">
        <f t="shared" si="21"/>
        <v/>
      </c>
      <c r="V147" t="str">
        <f t="shared" si="21"/>
        <v/>
      </c>
      <c r="W147" t="str">
        <f t="shared" si="21"/>
        <v/>
      </c>
      <c r="X147" t="str">
        <f t="shared" si="21"/>
        <v/>
      </c>
    </row>
    <row r="148" spans="1:24" x14ac:dyDescent="0.25">
      <c r="A148">
        <f t="shared" si="15"/>
        <v>10</v>
      </c>
      <c r="B148">
        <f t="shared" si="19"/>
        <v>0</v>
      </c>
      <c r="C148" s="1">
        <v>45210</v>
      </c>
      <c r="D148" t="s">
        <v>24</v>
      </c>
      <c r="E148" t="s">
        <v>25</v>
      </c>
      <c r="F148" t="s">
        <v>12</v>
      </c>
      <c r="G148" s="2">
        <v>-2</v>
      </c>
      <c r="H148" s="7" t="s">
        <v>20</v>
      </c>
      <c r="J148">
        <f t="shared" si="21"/>
        <v>-2</v>
      </c>
      <c r="K148" t="str">
        <f t="shared" si="21"/>
        <v/>
      </c>
      <c r="L148" t="str">
        <f t="shared" si="21"/>
        <v/>
      </c>
      <c r="M148" t="str">
        <f t="shared" si="21"/>
        <v/>
      </c>
      <c r="N148" t="str">
        <f t="shared" si="21"/>
        <v/>
      </c>
      <c r="O148" t="str">
        <f t="shared" si="21"/>
        <v/>
      </c>
      <c r="P148" t="str">
        <f t="shared" si="21"/>
        <v/>
      </c>
      <c r="Q148" t="str">
        <f t="shared" si="21"/>
        <v/>
      </c>
      <c r="R148" t="str">
        <f t="shared" si="21"/>
        <v/>
      </c>
      <c r="S148" t="str">
        <f t="shared" si="21"/>
        <v/>
      </c>
      <c r="T148" t="str">
        <f t="shared" si="21"/>
        <v/>
      </c>
      <c r="U148" t="str">
        <f t="shared" si="21"/>
        <v/>
      </c>
      <c r="V148" t="str">
        <f t="shared" si="21"/>
        <v/>
      </c>
      <c r="W148" t="str">
        <f t="shared" si="21"/>
        <v/>
      </c>
      <c r="X148" t="str">
        <f t="shared" si="21"/>
        <v/>
      </c>
    </row>
    <row r="149" spans="1:24" x14ac:dyDescent="0.25">
      <c r="A149">
        <f t="shared" si="15"/>
        <v>10</v>
      </c>
      <c r="B149">
        <f t="shared" si="19"/>
        <v>0</v>
      </c>
      <c r="C149" s="1">
        <v>45210</v>
      </c>
      <c r="D149" t="s">
        <v>24</v>
      </c>
      <c r="E149" t="s">
        <v>25</v>
      </c>
      <c r="F149" t="s">
        <v>12</v>
      </c>
      <c r="G149" s="2">
        <v>-2</v>
      </c>
      <c r="H149" s="7" t="s">
        <v>20</v>
      </c>
      <c r="J149">
        <f t="shared" si="21"/>
        <v>-2</v>
      </c>
      <c r="K149" t="str">
        <f t="shared" si="21"/>
        <v/>
      </c>
      <c r="L149" t="str">
        <f t="shared" si="21"/>
        <v/>
      </c>
      <c r="M149" t="str">
        <f t="shared" si="21"/>
        <v/>
      </c>
      <c r="N149" t="str">
        <f t="shared" si="21"/>
        <v/>
      </c>
      <c r="O149" t="str">
        <f t="shared" si="21"/>
        <v/>
      </c>
      <c r="P149" t="str">
        <f t="shared" si="21"/>
        <v/>
      </c>
      <c r="Q149" t="str">
        <f t="shared" si="21"/>
        <v/>
      </c>
      <c r="R149" t="str">
        <f t="shared" si="21"/>
        <v/>
      </c>
      <c r="S149" t="str">
        <f t="shared" si="21"/>
        <v/>
      </c>
      <c r="T149" t="str">
        <f t="shared" si="21"/>
        <v/>
      </c>
      <c r="U149" t="str">
        <f t="shared" si="21"/>
        <v/>
      </c>
      <c r="V149" t="str">
        <f t="shared" si="21"/>
        <v/>
      </c>
      <c r="W149" t="str">
        <f t="shared" si="21"/>
        <v/>
      </c>
      <c r="X149" t="str">
        <f t="shared" si="21"/>
        <v/>
      </c>
    </row>
    <row r="150" spans="1:24" x14ac:dyDescent="0.25">
      <c r="A150">
        <f t="shared" si="15"/>
        <v>10</v>
      </c>
      <c r="B150">
        <f t="shared" si="19"/>
        <v>0</v>
      </c>
      <c r="C150" s="1">
        <v>45211</v>
      </c>
      <c r="D150" t="s">
        <v>24</v>
      </c>
      <c r="E150" t="s">
        <v>25</v>
      </c>
      <c r="F150" t="s">
        <v>12</v>
      </c>
      <c r="G150" s="2">
        <v>-2</v>
      </c>
      <c r="H150" s="7" t="s">
        <v>20</v>
      </c>
      <c r="J150">
        <f t="shared" si="21"/>
        <v>-2</v>
      </c>
      <c r="K150" t="str">
        <f t="shared" si="21"/>
        <v/>
      </c>
      <c r="L150" t="str">
        <f t="shared" si="21"/>
        <v/>
      </c>
      <c r="M150" t="str">
        <f t="shared" si="21"/>
        <v/>
      </c>
      <c r="N150" t="str">
        <f t="shared" si="21"/>
        <v/>
      </c>
      <c r="O150" t="str">
        <f t="shared" si="21"/>
        <v/>
      </c>
      <c r="P150" t="str">
        <f t="shared" si="21"/>
        <v/>
      </c>
      <c r="Q150" t="str">
        <f t="shared" si="21"/>
        <v/>
      </c>
      <c r="R150" t="str">
        <f t="shared" si="21"/>
        <v/>
      </c>
      <c r="S150" t="str">
        <f t="shared" si="21"/>
        <v/>
      </c>
      <c r="T150" t="str">
        <f t="shared" si="21"/>
        <v/>
      </c>
      <c r="U150" t="str">
        <f t="shared" si="21"/>
        <v/>
      </c>
      <c r="V150" t="str">
        <f t="shared" si="21"/>
        <v/>
      </c>
      <c r="W150" t="str">
        <f t="shared" si="21"/>
        <v/>
      </c>
      <c r="X150" t="str">
        <f t="shared" si="21"/>
        <v/>
      </c>
    </row>
    <row r="151" spans="1:24" x14ac:dyDescent="0.25">
      <c r="A151">
        <f t="shared" si="15"/>
        <v>10</v>
      </c>
      <c r="B151">
        <f t="shared" si="19"/>
        <v>0</v>
      </c>
      <c r="C151" s="1">
        <v>45211</v>
      </c>
      <c r="D151" t="s">
        <v>24</v>
      </c>
      <c r="E151" t="s">
        <v>25</v>
      </c>
      <c r="F151" t="s">
        <v>12</v>
      </c>
      <c r="G151" s="2">
        <v>-2</v>
      </c>
      <c r="H151" s="7" t="s">
        <v>20</v>
      </c>
      <c r="J151">
        <f t="shared" si="21"/>
        <v>-2</v>
      </c>
      <c r="K151" t="str">
        <f t="shared" si="21"/>
        <v/>
      </c>
      <c r="L151" t="str">
        <f t="shared" si="21"/>
        <v/>
      </c>
      <c r="M151" t="str">
        <f t="shared" si="21"/>
        <v/>
      </c>
      <c r="N151" t="str">
        <f t="shared" si="21"/>
        <v/>
      </c>
      <c r="O151" t="str">
        <f t="shared" si="21"/>
        <v/>
      </c>
      <c r="P151" t="str">
        <f t="shared" si="21"/>
        <v/>
      </c>
      <c r="Q151" t="str">
        <f t="shared" si="21"/>
        <v/>
      </c>
      <c r="R151" t="str">
        <f t="shared" si="21"/>
        <v/>
      </c>
      <c r="S151" t="str">
        <f t="shared" si="21"/>
        <v/>
      </c>
      <c r="T151" t="str">
        <f t="shared" si="21"/>
        <v/>
      </c>
      <c r="U151" t="str">
        <f t="shared" si="21"/>
        <v/>
      </c>
      <c r="V151" t="str">
        <f t="shared" si="21"/>
        <v/>
      </c>
      <c r="W151" t="str">
        <f t="shared" si="21"/>
        <v/>
      </c>
      <c r="X151" t="str">
        <f t="shared" si="21"/>
        <v/>
      </c>
    </row>
    <row r="152" spans="1:24" x14ac:dyDescent="0.25">
      <c r="A152">
        <f t="shared" si="15"/>
        <v>10</v>
      </c>
      <c r="B152">
        <f t="shared" si="19"/>
        <v>0</v>
      </c>
      <c r="C152" s="1">
        <v>45212</v>
      </c>
      <c r="D152" t="s">
        <v>229</v>
      </c>
      <c r="E152" t="s">
        <v>7</v>
      </c>
      <c r="F152" t="s">
        <v>8</v>
      </c>
      <c r="G152" s="2">
        <v>-900</v>
      </c>
      <c r="H152" s="7" t="s">
        <v>9</v>
      </c>
      <c r="J152" t="str">
        <f t="shared" si="21"/>
        <v/>
      </c>
      <c r="K152" t="str">
        <f t="shared" si="21"/>
        <v/>
      </c>
      <c r="L152" t="str">
        <f t="shared" si="21"/>
        <v/>
      </c>
      <c r="M152" t="str">
        <f t="shared" si="21"/>
        <v/>
      </c>
      <c r="N152" t="str">
        <f t="shared" si="21"/>
        <v/>
      </c>
      <c r="O152" t="str">
        <f t="shared" si="21"/>
        <v/>
      </c>
      <c r="P152" t="str">
        <f t="shared" si="21"/>
        <v/>
      </c>
      <c r="Q152" t="str">
        <f t="shared" si="21"/>
        <v/>
      </c>
      <c r="R152" t="str">
        <f t="shared" si="21"/>
        <v/>
      </c>
      <c r="S152" t="str">
        <f t="shared" si="21"/>
        <v/>
      </c>
      <c r="T152" t="str">
        <f t="shared" si="21"/>
        <v/>
      </c>
      <c r="U152">
        <f t="shared" si="21"/>
        <v>-900</v>
      </c>
      <c r="V152" t="str">
        <f t="shared" si="21"/>
        <v/>
      </c>
      <c r="W152" t="str">
        <f t="shared" si="21"/>
        <v/>
      </c>
      <c r="X152" t="str">
        <f t="shared" si="21"/>
        <v/>
      </c>
    </row>
    <row r="153" spans="1:24" x14ac:dyDescent="0.25">
      <c r="A153">
        <f t="shared" si="15"/>
        <v>10</v>
      </c>
      <c r="B153">
        <f t="shared" si="19"/>
        <v>0</v>
      </c>
      <c r="C153" s="1">
        <v>45212</v>
      </c>
      <c r="D153" t="s">
        <v>24</v>
      </c>
      <c r="E153" t="s">
        <v>25</v>
      </c>
      <c r="F153" t="s">
        <v>12</v>
      </c>
      <c r="G153" s="2">
        <v>-2</v>
      </c>
      <c r="H153" s="7" t="s">
        <v>20</v>
      </c>
      <c r="J153">
        <f t="shared" si="21"/>
        <v>-2</v>
      </c>
      <c r="K153" t="str">
        <f t="shared" si="21"/>
        <v/>
      </c>
      <c r="L153" t="str">
        <f t="shared" si="21"/>
        <v/>
      </c>
      <c r="M153" t="str">
        <f t="shared" si="21"/>
        <v/>
      </c>
      <c r="N153" t="str">
        <f t="shared" si="21"/>
        <v/>
      </c>
      <c r="O153" t="str">
        <f t="shared" si="21"/>
        <v/>
      </c>
      <c r="P153" t="str">
        <f t="shared" si="21"/>
        <v/>
      </c>
      <c r="Q153" t="str">
        <f t="shared" si="21"/>
        <v/>
      </c>
      <c r="R153" t="str">
        <f t="shared" si="21"/>
        <v/>
      </c>
      <c r="S153" t="str">
        <f t="shared" si="21"/>
        <v/>
      </c>
      <c r="T153" t="str">
        <f t="shared" si="21"/>
        <v/>
      </c>
      <c r="U153" t="str">
        <f t="shared" si="21"/>
        <v/>
      </c>
      <c r="V153" t="str">
        <f t="shared" si="21"/>
        <v/>
      </c>
      <c r="W153" t="str">
        <f t="shared" si="21"/>
        <v/>
      </c>
      <c r="X153" t="str">
        <f t="shared" si="21"/>
        <v/>
      </c>
    </row>
    <row r="154" spans="1:24" x14ac:dyDescent="0.25">
      <c r="A154">
        <f t="shared" si="15"/>
        <v>10</v>
      </c>
      <c r="B154">
        <f t="shared" si="19"/>
        <v>0</v>
      </c>
      <c r="C154" s="1">
        <v>45212</v>
      </c>
      <c r="D154" t="s">
        <v>24</v>
      </c>
      <c r="E154" t="s">
        <v>25</v>
      </c>
      <c r="F154" t="s">
        <v>12</v>
      </c>
      <c r="G154" s="2">
        <v>-2</v>
      </c>
      <c r="H154" s="7" t="s">
        <v>20</v>
      </c>
      <c r="J154">
        <f t="shared" ref="J154:X163" si="22">IF($H:$H=J$3,$G154,"")</f>
        <v>-2</v>
      </c>
      <c r="K154" t="str">
        <f t="shared" si="22"/>
        <v/>
      </c>
      <c r="L154" t="str">
        <f t="shared" si="22"/>
        <v/>
      </c>
      <c r="M154" t="str">
        <f t="shared" si="22"/>
        <v/>
      </c>
      <c r="N154" t="str">
        <f t="shared" si="22"/>
        <v/>
      </c>
      <c r="O154" t="str">
        <f t="shared" si="22"/>
        <v/>
      </c>
      <c r="P154" t="str">
        <f t="shared" si="22"/>
        <v/>
      </c>
      <c r="Q154" t="str">
        <f t="shared" si="22"/>
        <v/>
      </c>
      <c r="R154" t="str">
        <f t="shared" si="22"/>
        <v/>
      </c>
      <c r="S154" t="str">
        <f t="shared" si="22"/>
        <v/>
      </c>
      <c r="T154" t="str">
        <f t="shared" si="22"/>
        <v/>
      </c>
      <c r="U154" t="str">
        <f t="shared" si="22"/>
        <v/>
      </c>
      <c r="V154" t="str">
        <f t="shared" si="22"/>
        <v/>
      </c>
      <c r="W154" t="str">
        <f t="shared" si="22"/>
        <v/>
      </c>
      <c r="X154" t="str">
        <f t="shared" si="22"/>
        <v/>
      </c>
    </row>
    <row r="155" spans="1:24" x14ac:dyDescent="0.25">
      <c r="A155">
        <f t="shared" si="15"/>
        <v>10</v>
      </c>
      <c r="B155">
        <f t="shared" si="19"/>
        <v>0</v>
      </c>
      <c r="C155" s="1">
        <v>45213</v>
      </c>
      <c r="D155" t="s">
        <v>24</v>
      </c>
      <c r="E155" t="s">
        <v>25</v>
      </c>
      <c r="F155" t="s">
        <v>12</v>
      </c>
      <c r="G155" s="2">
        <v>-2</v>
      </c>
      <c r="H155" s="7" t="s">
        <v>20</v>
      </c>
      <c r="J155">
        <f t="shared" si="22"/>
        <v>-2</v>
      </c>
      <c r="K155" t="str">
        <f t="shared" si="22"/>
        <v/>
      </c>
      <c r="L155" t="str">
        <f t="shared" si="22"/>
        <v/>
      </c>
      <c r="M155" t="str">
        <f t="shared" si="22"/>
        <v/>
      </c>
      <c r="N155" t="str">
        <f t="shared" si="22"/>
        <v/>
      </c>
      <c r="O155" t="str">
        <f t="shared" si="22"/>
        <v/>
      </c>
      <c r="P155" t="str">
        <f t="shared" si="22"/>
        <v/>
      </c>
      <c r="Q155" t="str">
        <f t="shared" si="22"/>
        <v/>
      </c>
      <c r="R155" t="str">
        <f t="shared" si="22"/>
        <v/>
      </c>
      <c r="S155" t="str">
        <f t="shared" si="22"/>
        <v/>
      </c>
      <c r="T155" t="str">
        <f t="shared" si="22"/>
        <v/>
      </c>
      <c r="U155" t="str">
        <f t="shared" si="22"/>
        <v/>
      </c>
      <c r="V155" t="str">
        <f t="shared" si="22"/>
        <v/>
      </c>
      <c r="W155" t="str">
        <f t="shared" si="22"/>
        <v/>
      </c>
      <c r="X155" t="str">
        <f t="shared" si="22"/>
        <v/>
      </c>
    </row>
    <row r="156" spans="1:24" x14ac:dyDescent="0.25">
      <c r="A156">
        <f t="shared" si="15"/>
        <v>10</v>
      </c>
      <c r="B156">
        <f t="shared" si="19"/>
        <v>0</v>
      </c>
      <c r="C156" s="1">
        <v>45213</v>
      </c>
      <c r="D156" t="s">
        <v>24</v>
      </c>
      <c r="E156" t="s">
        <v>25</v>
      </c>
      <c r="F156" t="s">
        <v>12</v>
      </c>
      <c r="G156" s="2">
        <v>-2</v>
      </c>
      <c r="H156" s="7" t="s">
        <v>20</v>
      </c>
      <c r="J156">
        <f t="shared" si="22"/>
        <v>-2</v>
      </c>
      <c r="K156" t="str">
        <f t="shared" si="22"/>
        <v/>
      </c>
      <c r="L156" t="str">
        <f t="shared" si="22"/>
        <v/>
      </c>
      <c r="M156" t="str">
        <f t="shared" si="22"/>
        <v/>
      </c>
      <c r="N156" t="str">
        <f t="shared" si="22"/>
        <v/>
      </c>
      <c r="O156" t="str">
        <f t="shared" si="22"/>
        <v/>
      </c>
      <c r="P156" t="str">
        <f t="shared" si="22"/>
        <v/>
      </c>
      <c r="Q156" t="str">
        <f t="shared" si="22"/>
        <v/>
      </c>
      <c r="R156" t="str">
        <f t="shared" si="22"/>
        <v/>
      </c>
      <c r="S156" t="str">
        <f t="shared" si="22"/>
        <v/>
      </c>
      <c r="T156" t="str">
        <f t="shared" si="22"/>
        <v/>
      </c>
      <c r="U156" t="str">
        <f t="shared" si="22"/>
        <v/>
      </c>
      <c r="V156" t="str">
        <f t="shared" si="22"/>
        <v/>
      </c>
      <c r="W156" t="str">
        <f t="shared" si="22"/>
        <v/>
      </c>
      <c r="X156" t="str">
        <f t="shared" si="22"/>
        <v/>
      </c>
    </row>
    <row r="157" spans="1:24" x14ac:dyDescent="0.25">
      <c r="A157">
        <f t="shared" si="15"/>
        <v>10</v>
      </c>
      <c r="B157">
        <f t="shared" si="19"/>
        <v>0</v>
      </c>
      <c r="C157" s="1">
        <v>45216</v>
      </c>
      <c r="D157" t="s">
        <v>24</v>
      </c>
      <c r="E157" t="s">
        <v>25</v>
      </c>
      <c r="F157" t="s">
        <v>12</v>
      </c>
      <c r="G157" s="2">
        <v>-2</v>
      </c>
      <c r="H157" s="7" t="s">
        <v>20</v>
      </c>
      <c r="J157">
        <f t="shared" si="22"/>
        <v>-2</v>
      </c>
      <c r="K157" t="str">
        <f t="shared" si="22"/>
        <v/>
      </c>
      <c r="L157" t="str">
        <f t="shared" si="22"/>
        <v/>
      </c>
      <c r="M157" t="str">
        <f t="shared" si="22"/>
        <v/>
      </c>
      <c r="N157" t="str">
        <f t="shared" si="22"/>
        <v/>
      </c>
      <c r="O157" t="str">
        <f t="shared" si="22"/>
        <v/>
      </c>
      <c r="P157" t="str">
        <f t="shared" si="22"/>
        <v/>
      </c>
      <c r="Q157" t="str">
        <f t="shared" si="22"/>
        <v/>
      </c>
      <c r="R157" t="str">
        <f t="shared" si="22"/>
        <v/>
      </c>
      <c r="S157" t="str">
        <f t="shared" si="22"/>
        <v/>
      </c>
      <c r="T157" t="str">
        <f t="shared" si="22"/>
        <v/>
      </c>
      <c r="U157" t="str">
        <f t="shared" si="22"/>
        <v/>
      </c>
      <c r="V157" t="str">
        <f t="shared" si="22"/>
        <v/>
      </c>
      <c r="W157" t="str">
        <f t="shared" si="22"/>
        <v/>
      </c>
      <c r="X157" t="str">
        <f t="shared" si="22"/>
        <v/>
      </c>
    </row>
    <row r="158" spans="1:24" x14ac:dyDescent="0.25">
      <c r="A158">
        <f t="shared" si="15"/>
        <v>10</v>
      </c>
      <c r="B158">
        <f t="shared" si="19"/>
        <v>0</v>
      </c>
      <c r="C158" s="1">
        <v>45216</v>
      </c>
      <c r="D158" t="s">
        <v>24</v>
      </c>
      <c r="E158" t="s">
        <v>25</v>
      </c>
      <c r="F158" t="s">
        <v>12</v>
      </c>
      <c r="G158" s="2">
        <v>-2</v>
      </c>
      <c r="H158" s="7" t="s">
        <v>20</v>
      </c>
      <c r="J158">
        <f t="shared" si="22"/>
        <v>-2</v>
      </c>
      <c r="K158" t="str">
        <f t="shared" si="22"/>
        <v/>
      </c>
      <c r="L158" t="str">
        <f t="shared" si="22"/>
        <v/>
      </c>
      <c r="M158" t="str">
        <f t="shared" si="22"/>
        <v/>
      </c>
      <c r="N158" t="str">
        <f t="shared" si="22"/>
        <v/>
      </c>
      <c r="O158" t="str">
        <f t="shared" si="22"/>
        <v/>
      </c>
      <c r="P158" t="str">
        <f t="shared" si="22"/>
        <v/>
      </c>
      <c r="Q158" t="str">
        <f t="shared" si="22"/>
        <v/>
      </c>
      <c r="R158" t="str">
        <f t="shared" si="22"/>
        <v/>
      </c>
      <c r="S158" t="str">
        <f t="shared" si="22"/>
        <v/>
      </c>
      <c r="T158" t="str">
        <f t="shared" si="22"/>
        <v/>
      </c>
      <c r="U158" t="str">
        <f t="shared" si="22"/>
        <v/>
      </c>
      <c r="V158" t="str">
        <f t="shared" si="22"/>
        <v/>
      </c>
      <c r="W158" t="str">
        <f t="shared" si="22"/>
        <v/>
      </c>
      <c r="X158" t="str">
        <f t="shared" si="22"/>
        <v/>
      </c>
    </row>
    <row r="159" spans="1:24" x14ac:dyDescent="0.25">
      <c r="A159">
        <f t="shared" si="15"/>
        <v>10</v>
      </c>
      <c r="B159">
        <f t="shared" si="19"/>
        <v>0</v>
      </c>
      <c r="C159" s="1">
        <v>45216</v>
      </c>
      <c r="D159" t="s">
        <v>28</v>
      </c>
      <c r="E159" t="s">
        <v>29</v>
      </c>
      <c r="F159" t="s">
        <v>12</v>
      </c>
      <c r="G159" s="2">
        <v>-77</v>
      </c>
      <c r="H159" s="7" t="s">
        <v>21</v>
      </c>
      <c r="J159" t="str">
        <f t="shared" si="22"/>
        <v/>
      </c>
      <c r="K159" t="str">
        <f t="shared" si="22"/>
        <v/>
      </c>
      <c r="L159">
        <f t="shared" si="22"/>
        <v>-77</v>
      </c>
      <c r="M159" t="str">
        <f t="shared" si="22"/>
        <v/>
      </c>
      <c r="N159" t="str">
        <f t="shared" si="22"/>
        <v/>
      </c>
      <c r="O159" t="str">
        <f t="shared" si="22"/>
        <v/>
      </c>
      <c r="P159" t="str">
        <f t="shared" si="22"/>
        <v/>
      </c>
      <c r="Q159" t="str">
        <f t="shared" si="22"/>
        <v/>
      </c>
      <c r="R159" t="str">
        <f t="shared" si="22"/>
        <v/>
      </c>
      <c r="S159" t="str">
        <f t="shared" si="22"/>
        <v/>
      </c>
      <c r="T159" t="str">
        <f t="shared" si="22"/>
        <v/>
      </c>
      <c r="U159" t="str">
        <f t="shared" si="22"/>
        <v/>
      </c>
      <c r="V159" t="str">
        <f t="shared" si="22"/>
        <v/>
      </c>
      <c r="W159" t="str">
        <f t="shared" si="22"/>
        <v/>
      </c>
      <c r="X159" t="str">
        <f t="shared" si="22"/>
        <v/>
      </c>
    </row>
    <row r="160" spans="1:24" x14ac:dyDescent="0.25">
      <c r="A160">
        <f t="shared" ref="A160:A223" si="23">MONTH(C160)</f>
        <v>10</v>
      </c>
      <c r="B160">
        <f t="shared" si="19"/>
        <v>0</v>
      </c>
      <c r="C160" s="1">
        <v>45216</v>
      </c>
      <c r="D160" t="s">
        <v>30</v>
      </c>
      <c r="E160" t="s">
        <v>31</v>
      </c>
      <c r="F160" t="s">
        <v>32</v>
      </c>
      <c r="G160" s="2">
        <v>-97.89</v>
      </c>
      <c r="H160" s="8" t="s">
        <v>98</v>
      </c>
      <c r="I160" t="s">
        <v>33</v>
      </c>
      <c r="J160" t="str">
        <f t="shared" si="22"/>
        <v/>
      </c>
      <c r="K160" t="str">
        <f t="shared" si="22"/>
        <v/>
      </c>
      <c r="L160" t="str">
        <f t="shared" si="22"/>
        <v/>
      </c>
      <c r="M160" t="str">
        <f t="shared" si="22"/>
        <v/>
      </c>
      <c r="N160" t="str">
        <f t="shared" si="22"/>
        <v/>
      </c>
      <c r="O160" t="str">
        <f t="shared" si="22"/>
        <v/>
      </c>
      <c r="P160" t="str">
        <f t="shared" si="22"/>
        <v/>
      </c>
      <c r="Q160">
        <f t="shared" si="22"/>
        <v>-97.89</v>
      </c>
      <c r="R160" t="str">
        <f t="shared" si="22"/>
        <v/>
      </c>
      <c r="S160" t="str">
        <f t="shared" si="22"/>
        <v/>
      </c>
      <c r="T160" t="str">
        <f t="shared" si="22"/>
        <v/>
      </c>
      <c r="U160" t="str">
        <f t="shared" si="22"/>
        <v/>
      </c>
      <c r="V160" t="str">
        <f t="shared" si="22"/>
        <v/>
      </c>
      <c r="W160" t="str">
        <f t="shared" si="22"/>
        <v/>
      </c>
      <c r="X160" t="str">
        <f t="shared" si="22"/>
        <v/>
      </c>
    </row>
    <row r="161" spans="1:24" x14ac:dyDescent="0.25">
      <c r="A161">
        <f t="shared" si="23"/>
        <v>10</v>
      </c>
      <c r="B161">
        <f t="shared" si="19"/>
        <v>0</v>
      </c>
      <c r="C161" s="1">
        <v>45218</v>
      </c>
      <c r="D161" t="s">
        <v>34</v>
      </c>
      <c r="E161" t="s">
        <v>35</v>
      </c>
      <c r="F161" t="s">
        <v>32</v>
      </c>
      <c r="G161" s="2">
        <v>-37.96</v>
      </c>
      <c r="H161" s="7" t="s">
        <v>102</v>
      </c>
      <c r="J161" t="str">
        <f t="shared" si="22"/>
        <v/>
      </c>
      <c r="K161" t="str">
        <f t="shared" si="22"/>
        <v/>
      </c>
      <c r="L161" t="str">
        <f t="shared" si="22"/>
        <v/>
      </c>
      <c r="M161" t="str">
        <f t="shared" si="22"/>
        <v/>
      </c>
      <c r="N161" t="str">
        <f t="shared" si="22"/>
        <v/>
      </c>
      <c r="O161">
        <f t="shared" si="22"/>
        <v>-37.96</v>
      </c>
      <c r="P161" t="str">
        <f t="shared" si="22"/>
        <v/>
      </c>
      <c r="Q161" t="str">
        <f t="shared" si="22"/>
        <v/>
      </c>
      <c r="R161" t="str">
        <f t="shared" si="22"/>
        <v/>
      </c>
      <c r="S161" t="str">
        <f t="shared" si="22"/>
        <v/>
      </c>
      <c r="T161" t="str">
        <f t="shared" si="22"/>
        <v/>
      </c>
      <c r="U161" t="str">
        <f t="shared" si="22"/>
        <v/>
      </c>
      <c r="V161" t="str">
        <f t="shared" si="22"/>
        <v/>
      </c>
      <c r="W161" t="str">
        <f t="shared" si="22"/>
        <v/>
      </c>
      <c r="X161" t="str">
        <f t="shared" si="22"/>
        <v/>
      </c>
    </row>
    <row r="162" spans="1:24" x14ac:dyDescent="0.25">
      <c r="A162">
        <f t="shared" si="23"/>
        <v>10</v>
      </c>
      <c r="B162">
        <f t="shared" si="19"/>
        <v>0</v>
      </c>
      <c r="C162" s="1">
        <v>45219</v>
      </c>
      <c r="D162" t="s">
        <v>229</v>
      </c>
      <c r="E162" t="s">
        <v>7</v>
      </c>
      <c r="F162" t="s">
        <v>8</v>
      </c>
      <c r="G162" s="2">
        <v>-700</v>
      </c>
      <c r="H162" s="7" t="s">
        <v>9</v>
      </c>
      <c r="J162" t="str">
        <f t="shared" si="22"/>
        <v/>
      </c>
      <c r="K162" t="str">
        <f t="shared" si="22"/>
        <v/>
      </c>
      <c r="L162" t="str">
        <f t="shared" si="22"/>
        <v/>
      </c>
      <c r="M162" t="str">
        <f t="shared" si="22"/>
        <v/>
      </c>
      <c r="N162" t="str">
        <f t="shared" si="22"/>
        <v/>
      </c>
      <c r="O162" t="str">
        <f t="shared" si="22"/>
        <v/>
      </c>
      <c r="P162" t="str">
        <f t="shared" si="22"/>
        <v/>
      </c>
      <c r="Q162" t="str">
        <f t="shared" si="22"/>
        <v/>
      </c>
      <c r="R162" t="str">
        <f t="shared" si="22"/>
        <v/>
      </c>
      <c r="S162" t="str">
        <f t="shared" si="22"/>
        <v/>
      </c>
      <c r="T162" t="str">
        <f t="shared" si="22"/>
        <v/>
      </c>
      <c r="U162">
        <f t="shared" si="22"/>
        <v>-700</v>
      </c>
      <c r="V162" t="str">
        <f t="shared" si="22"/>
        <v/>
      </c>
      <c r="W162" t="str">
        <f t="shared" si="22"/>
        <v/>
      </c>
      <c r="X162" t="str">
        <f t="shared" si="22"/>
        <v/>
      </c>
    </row>
    <row r="163" spans="1:24" x14ac:dyDescent="0.25">
      <c r="A163">
        <f t="shared" si="23"/>
        <v>10</v>
      </c>
      <c r="B163">
        <f t="shared" si="19"/>
        <v>0</v>
      </c>
      <c r="C163" s="1">
        <v>45223</v>
      </c>
      <c r="D163" t="s">
        <v>28</v>
      </c>
      <c r="E163" t="s">
        <v>29</v>
      </c>
      <c r="F163" t="s">
        <v>12</v>
      </c>
      <c r="G163" s="2">
        <v>-76.599999999999994</v>
      </c>
      <c r="H163" s="7" t="s">
        <v>21</v>
      </c>
      <c r="J163" t="str">
        <f t="shared" si="22"/>
        <v/>
      </c>
      <c r="K163" t="str">
        <f t="shared" si="22"/>
        <v/>
      </c>
      <c r="L163">
        <f t="shared" si="22"/>
        <v>-76.599999999999994</v>
      </c>
      <c r="M163" t="str">
        <f t="shared" si="22"/>
        <v/>
      </c>
      <c r="N163" t="str">
        <f t="shared" si="22"/>
        <v/>
      </c>
      <c r="O163" t="str">
        <f t="shared" si="22"/>
        <v/>
      </c>
      <c r="P163" t="str">
        <f t="shared" si="22"/>
        <v/>
      </c>
      <c r="Q163" t="str">
        <f t="shared" si="22"/>
        <v/>
      </c>
      <c r="R163" t="str">
        <f t="shared" si="22"/>
        <v/>
      </c>
      <c r="S163" t="str">
        <f t="shared" si="22"/>
        <v/>
      </c>
      <c r="T163" t="str">
        <f t="shared" si="22"/>
        <v/>
      </c>
      <c r="U163" t="str">
        <f t="shared" si="22"/>
        <v/>
      </c>
      <c r="V163" t="str">
        <f t="shared" si="22"/>
        <v/>
      </c>
      <c r="W163" t="str">
        <f t="shared" si="22"/>
        <v/>
      </c>
      <c r="X163" t="str">
        <f t="shared" si="22"/>
        <v/>
      </c>
    </row>
    <row r="164" spans="1:24" x14ac:dyDescent="0.25">
      <c r="A164">
        <f t="shared" si="23"/>
        <v>10</v>
      </c>
      <c r="B164">
        <f t="shared" si="19"/>
        <v>0</v>
      </c>
      <c r="C164" s="1">
        <v>45226</v>
      </c>
      <c r="D164" t="s">
        <v>36</v>
      </c>
      <c r="E164" t="s">
        <v>37</v>
      </c>
      <c r="F164" t="s">
        <v>32</v>
      </c>
      <c r="G164" s="2">
        <v>-2</v>
      </c>
      <c r="H164" s="7" t="s">
        <v>20</v>
      </c>
      <c r="J164">
        <f t="shared" ref="J164:X173" si="24">IF($H:$H=J$3,$G164,"")</f>
        <v>-2</v>
      </c>
      <c r="K164" t="str">
        <f t="shared" si="24"/>
        <v/>
      </c>
      <c r="L164" t="str">
        <f t="shared" si="24"/>
        <v/>
      </c>
      <c r="M164" t="str">
        <f t="shared" si="24"/>
        <v/>
      </c>
      <c r="N164" t="str">
        <f t="shared" si="24"/>
        <v/>
      </c>
      <c r="O164" t="str">
        <f t="shared" si="24"/>
        <v/>
      </c>
      <c r="P164" t="str">
        <f t="shared" si="24"/>
        <v/>
      </c>
      <c r="Q164" t="str">
        <f t="shared" si="24"/>
        <v/>
      </c>
      <c r="R164" t="str">
        <f t="shared" si="24"/>
        <v/>
      </c>
      <c r="S164" t="str">
        <f t="shared" si="24"/>
        <v/>
      </c>
      <c r="T164" t="str">
        <f t="shared" si="24"/>
        <v/>
      </c>
      <c r="U164" t="str">
        <f t="shared" si="24"/>
        <v/>
      </c>
      <c r="V164" t="str">
        <f t="shared" si="24"/>
        <v/>
      </c>
      <c r="W164" t="str">
        <f t="shared" si="24"/>
        <v/>
      </c>
      <c r="X164" t="str">
        <f t="shared" si="24"/>
        <v/>
      </c>
    </row>
    <row r="165" spans="1:24" x14ac:dyDescent="0.25">
      <c r="A165">
        <f t="shared" si="23"/>
        <v>10</v>
      </c>
      <c r="B165">
        <f t="shared" si="19"/>
        <v>0</v>
      </c>
      <c r="C165" s="1">
        <v>45226</v>
      </c>
      <c r="D165" t="s">
        <v>229</v>
      </c>
      <c r="E165" t="s">
        <v>7</v>
      </c>
      <c r="F165" t="s">
        <v>8</v>
      </c>
      <c r="G165" s="2">
        <v>-700</v>
      </c>
      <c r="H165" s="7" t="s">
        <v>9</v>
      </c>
      <c r="J165" t="str">
        <f t="shared" si="24"/>
        <v/>
      </c>
      <c r="K165" t="str">
        <f t="shared" si="24"/>
        <v/>
      </c>
      <c r="L165" t="str">
        <f t="shared" si="24"/>
        <v/>
      </c>
      <c r="M165" t="str">
        <f t="shared" si="24"/>
        <v/>
      </c>
      <c r="N165" t="str">
        <f t="shared" si="24"/>
        <v/>
      </c>
      <c r="O165" t="str">
        <f t="shared" si="24"/>
        <v/>
      </c>
      <c r="P165" t="str">
        <f t="shared" si="24"/>
        <v/>
      </c>
      <c r="Q165" t="str">
        <f t="shared" si="24"/>
        <v/>
      </c>
      <c r="R165" t="str">
        <f t="shared" si="24"/>
        <v/>
      </c>
      <c r="S165" t="str">
        <f t="shared" si="24"/>
        <v/>
      </c>
      <c r="T165" t="str">
        <f t="shared" si="24"/>
        <v/>
      </c>
      <c r="U165">
        <f t="shared" si="24"/>
        <v>-700</v>
      </c>
      <c r="V165" t="str">
        <f t="shared" si="24"/>
        <v/>
      </c>
      <c r="W165" t="str">
        <f t="shared" si="24"/>
        <v/>
      </c>
      <c r="X165" t="str">
        <f t="shared" si="24"/>
        <v/>
      </c>
    </row>
    <row r="166" spans="1:24" x14ac:dyDescent="0.25">
      <c r="A166">
        <f t="shared" si="23"/>
        <v>10</v>
      </c>
      <c r="B166">
        <f t="shared" si="19"/>
        <v>0</v>
      </c>
      <c r="C166" s="1">
        <v>45229</v>
      </c>
      <c r="D166" t="s">
        <v>13</v>
      </c>
      <c r="E166" t="s">
        <v>16</v>
      </c>
      <c r="F166" t="s">
        <v>14</v>
      </c>
      <c r="G166" s="2">
        <v>-14.3</v>
      </c>
      <c r="H166" s="7" t="s">
        <v>93</v>
      </c>
      <c r="I166" t="s">
        <v>16</v>
      </c>
      <c r="J166" t="str">
        <f t="shared" si="24"/>
        <v/>
      </c>
      <c r="K166" t="str">
        <f t="shared" si="24"/>
        <v/>
      </c>
      <c r="L166" t="str">
        <f t="shared" si="24"/>
        <v/>
      </c>
      <c r="M166" t="str">
        <f t="shared" si="24"/>
        <v/>
      </c>
      <c r="N166" t="str">
        <f t="shared" si="24"/>
        <v/>
      </c>
      <c r="O166" t="str">
        <f t="shared" si="24"/>
        <v/>
      </c>
      <c r="P166">
        <f t="shared" si="24"/>
        <v>-14.3</v>
      </c>
      <c r="Q166" t="str">
        <f t="shared" si="24"/>
        <v/>
      </c>
      <c r="R166" t="str">
        <f t="shared" si="24"/>
        <v/>
      </c>
      <c r="S166" t="str">
        <f t="shared" si="24"/>
        <v/>
      </c>
      <c r="T166" t="str">
        <f t="shared" si="24"/>
        <v/>
      </c>
      <c r="U166" t="str">
        <f t="shared" si="24"/>
        <v/>
      </c>
      <c r="V166" t="str">
        <f t="shared" si="24"/>
        <v/>
      </c>
      <c r="W166" t="str">
        <f t="shared" si="24"/>
        <v/>
      </c>
      <c r="X166" t="str">
        <f t="shared" si="24"/>
        <v/>
      </c>
    </row>
    <row r="167" spans="1:24" x14ac:dyDescent="0.25">
      <c r="A167">
        <f t="shared" si="23"/>
        <v>10</v>
      </c>
      <c r="B167">
        <f t="shared" si="19"/>
        <v>0</v>
      </c>
      <c r="C167" s="1">
        <v>45229</v>
      </c>
      <c r="D167" t="s">
        <v>28</v>
      </c>
      <c r="E167" t="s">
        <v>29</v>
      </c>
      <c r="F167" t="s">
        <v>12</v>
      </c>
      <c r="G167" s="2">
        <v>-80</v>
      </c>
      <c r="H167" s="7" t="s">
        <v>21</v>
      </c>
      <c r="I167" t="s">
        <v>21</v>
      </c>
      <c r="J167" t="str">
        <f t="shared" si="24"/>
        <v/>
      </c>
      <c r="K167" t="str">
        <f t="shared" si="24"/>
        <v/>
      </c>
      <c r="L167">
        <f t="shared" si="24"/>
        <v>-80</v>
      </c>
      <c r="M167" t="str">
        <f t="shared" si="24"/>
        <v/>
      </c>
      <c r="N167" t="str">
        <f t="shared" si="24"/>
        <v/>
      </c>
      <c r="O167" t="str">
        <f t="shared" si="24"/>
        <v/>
      </c>
      <c r="P167" t="str">
        <f t="shared" si="24"/>
        <v/>
      </c>
      <c r="Q167" t="str">
        <f t="shared" si="24"/>
        <v/>
      </c>
      <c r="R167" t="str">
        <f t="shared" si="24"/>
        <v/>
      </c>
      <c r="S167" t="str">
        <f t="shared" si="24"/>
        <v/>
      </c>
      <c r="T167" t="str">
        <f t="shared" si="24"/>
        <v/>
      </c>
      <c r="U167" t="str">
        <f t="shared" si="24"/>
        <v/>
      </c>
      <c r="V167" t="str">
        <f t="shared" si="24"/>
        <v/>
      </c>
      <c r="W167" t="str">
        <f t="shared" si="24"/>
        <v/>
      </c>
      <c r="X167" t="str">
        <f t="shared" si="24"/>
        <v/>
      </c>
    </row>
    <row r="168" spans="1:24" x14ac:dyDescent="0.25">
      <c r="A168">
        <f t="shared" si="23"/>
        <v>11</v>
      </c>
      <c r="B168">
        <f t="shared" si="19"/>
        <v>0</v>
      </c>
      <c r="C168" s="1">
        <v>45231</v>
      </c>
      <c r="D168" t="s">
        <v>23</v>
      </c>
      <c r="E168" t="s">
        <v>114</v>
      </c>
      <c r="F168" t="s">
        <v>14</v>
      </c>
      <c r="G168" s="2">
        <v>-28</v>
      </c>
      <c r="H168" s="7" t="s">
        <v>104</v>
      </c>
      <c r="I168" s="7" t="s">
        <v>104</v>
      </c>
      <c r="J168" t="str">
        <f t="shared" si="24"/>
        <v/>
      </c>
      <c r="K168">
        <f t="shared" si="24"/>
        <v>-28</v>
      </c>
      <c r="L168" t="str">
        <f t="shared" si="24"/>
        <v/>
      </c>
      <c r="M168" t="str">
        <f t="shared" si="24"/>
        <v/>
      </c>
      <c r="N168" t="str">
        <f t="shared" si="24"/>
        <v/>
      </c>
      <c r="O168" t="str">
        <f t="shared" si="24"/>
        <v/>
      </c>
      <c r="P168" t="str">
        <f t="shared" si="24"/>
        <v/>
      </c>
      <c r="Q168" t="str">
        <f t="shared" si="24"/>
        <v/>
      </c>
      <c r="R168" t="str">
        <f t="shared" si="24"/>
        <v/>
      </c>
      <c r="S168" t="str">
        <f t="shared" si="24"/>
        <v/>
      </c>
      <c r="T168" t="str">
        <f t="shared" si="24"/>
        <v/>
      </c>
      <c r="U168" t="str">
        <f t="shared" si="24"/>
        <v/>
      </c>
      <c r="V168" t="str">
        <f t="shared" si="24"/>
        <v/>
      </c>
      <c r="W168" t="str">
        <f t="shared" si="24"/>
        <v/>
      </c>
      <c r="X168" t="str">
        <f t="shared" si="24"/>
        <v/>
      </c>
    </row>
    <row r="169" spans="1:24" x14ac:dyDescent="0.25">
      <c r="A169">
        <f t="shared" si="23"/>
        <v>11</v>
      </c>
      <c r="B169">
        <f t="shared" si="19"/>
        <v>0</v>
      </c>
      <c r="C169" s="1">
        <v>45232</v>
      </c>
      <c r="D169" t="s">
        <v>38</v>
      </c>
      <c r="E169" t="s">
        <v>102</v>
      </c>
      <c r="F169" t="s">
        <v>14</v>
      </c>
      <c r="G169" s="2">
        <v>-37.4</v>
      </c>
      <c r="H169" s="7" t="s">
        <v>102</v>
      </c>
      <c r="J169" t="str">
        <f t="shared" si="24"/>
        <v/>
      </c>
      <c r="K169" t="str">
        <f t="shared" si="24"/>
        <v/>
      </c>
      <c r="L169" t="str">
        <f t="shared" si="24"/>
        <v/>
      </c>
      <c r="M169" t="str">
        <f t="shared" si="24"/>
        <v/>
      </c>
      <c r="N169" t="str">
        <f t="shared" si="24"/>
        <v/>
      </c>
      <c r="O169">
        <f t="shared" si="24"/>
        <v>-37.4</v>
      </c>
      <c r="P169" t="str">
        <f t="shared" si="24"/>
        <v/>
      </c>
      <c r="Q169" t="str">
        <f t="shared" si="24"/>
        <v/>
      </c>
      <c r="R169" t="str">
        <f t="shared" si="24"/>
        <v/>
      </c>
      <c r="S169" t="str">
        <f t="shared" si="24"/>
        <v/>
      </c>
      <c r="T169" t="str">
        <f t="shared" si="24"/>
        <v/>
      </c>
      <c r="U169" t="str">
        <f t="shared" si="24"/>
        <v/>
      </c>
      <c r="V169" t="str">
        <f t="shared" si="24"/>
        <v/>
      </c>
      <c r="W169" t="str">
        <f t="shared" si="24"/>
        <v/>
      </c>
      <c r="X169" t="str">
        <f t="shared" si="24"/>
        <v/>
      </c>
    </row>
    <row r="170" spans="1:24" x14ac:dyDescent="0.25">
      <c r="A170">
        <f t="shared" si="23"/>
        <v>11</v>
      </c>
      <c r="B170">
        <f t="shared" si="19"/>
        <v>0</v>
      </c>
      <c r="C170" s="1">
        <v>45236</v>
      </c>
      <c r="D170" t="s">
        <v>28</v>
      </c>
      <c r="E170" t="s">
        <v>29</v>
      </c>
      <c r="F170" t="s">
        <v>19</v>
      </c>
      <c r="G170" s="2">
        <v>-87</v>
      </c>
      <c r="H170" s="7" t="s">
        <v>21</v>
      </c>
      <c r="I170" t="s">
        <v>21</v>
      </c>
      <c r="J170" t="str">
        <f t="shared" si="24"/>
        <v/>
      </c>
      <c r="K170" t="str">
        <f t="shared" si="24"/>
        <v/>
      </c>
      <c r="L170">
        <f t="shared" si="24"/>
        <v>-87</v>
      </c>
      <c r="M170" t="str">
        <f t="shared" si="24"/>
        <v/>
      </c>
      <c r="N170" t="str">
        <f t="shared" si="24"/>
        <v/>
      </c>
      <c r="O170" t="str">
        <f t="shared" si="24"/>
        <v/>
      </c>
      <c r="P170" t="str">
        <f t="shared" si="24"/>
        <v/>
      </c>
      <c r="Q170" t="str">
        <f t="shared" si="24"/>
        <v/>
      </c>
      <c r="R170" t="str">
        <f t="shared" si="24"/>
        <v/>
      </c>
      <c r="S170" t="str">
        <f t="shared" si="24"/>
        <v/>
      </c>
      <c r="T170" t="str">
        <f t="shared" si="24"/>
        <v/>
      </c>
      <c r="U170" t="str">
        <f t="shared" si="24"/>
        <v/>
      </c>
      <c r="V170" t="str">
        <f t="shared" si="24"/>
        <v/>
      </c>
      <c r="W170" t="str">
        <f t="shared" si="24"/>
        <v/>
      </c>
      <c r="X170" t="str">
        <f t="shared" si="24"/>
        <v/>
      </c>
    </row>
    <row r="171" spans="1:24" x14ac:dyDescent="0.25">
      <c r="A171">
        <f t="shared" si="23"/>
        <v>11</v>
      </c>
      <c r="B171">
        <f t="shared" si="19"/>
        <v>0</v>
      </c>
      <c r="C171" s="1">
        <v>45236</v>
      </c>
      <c r="D171" t="s">
        <v>39</v>
      </c>
      <c r="E171" t="s">
        <v>40</v>
      </c>
      <c r="F171" t="s">
        <v>12</v>
      </c>
      <c r="G171" s="2">
        <v>-10</v>
      </c>
      <c r="H171" s="7" t="s">
        <v>104</v>
      </c>
      <c r="I171" t="s">
        <v>41</v>
      </c>
      <c r="J171" t="str">
        <f t="shared" si="24"/>
        <v/>
      </c>
      <c r="K171">
        <f t="shared" si="24"/>
        <v>-10</v>
      </c>
      <c r="L171" t="str">
        <f t="shared" si="24"/>
        <v/>
      </c>
      <c r="M171" t="str">
        <f t="shared" si="24"/>
        <v/>
      </c>
      <c r="N171" t="str">
        <f t="shared" si="24"/>
        <v/>
      </c>
      <c r="O171" t="str">
        <f t="shared" si="24"/>
        <v/>
      </c>
      <c r="P171" t="str">
        <f t="shared" si="24"/>
        <v/>
      </c>
      <c r="Q171" t="str">
        <f t="shared" si="24"/>
        <v/>
      </c>
      <c r="R171" t="str">
        <f t="shared" si="24"/>
        <v/>
      </c>
      <c r="S171" t="str">
        <f t="shared" si="24"/>
        <v/>
      </c>
      <c r="T171" t="str">
        <f t="shared" si="24"/>
        <v/>
      </c>
      <c r="U171" t="str">
        <f t="shared" si="24"/>
        <v/>
      </c>
      <c r="V171" t="str">
        <f t="shared" si="24"/>
        <v/>
      </c>
      <c r="W171" t="str">
        <f t="shared" si="24"/>
        <v/>
      </c>
      <c r="X171" t="str">
        <f t="shared" si="24"/>
        <v/>
      </c>
    </row>
    <row r="172" spans="1:24" x14ac:dyDescent="0.25">
      <c r="A172">
        <f t="shared" si="23"/>
        <v>11</v>
      </c>
      <c r="B172">
        <f t="shared" si="19"/>
        <v>0</v>
      </c>
      <c r="C172" s="1">
        <v>45238</v>
      </c>
      <c r="D172" t="s">
        <v>229</v>
      </c>
      <c r="E172" t="s">
        <v>7</v>
      </c>
      <c r="F172" t="s">
        <v>8</v>
      </c>
      <c r="G172" s="2">
        <v>-1000</v>
      </c>
      <c r="H172" s="7" t="s">
        <v>9</v>
      </c>
      <c r="J172" t="str">
        <f t="shared" si="24"/>
        <v/>
      </c>
      <c r="K172" t="str">
        <f t="shared" si="24"/>
        <v/>
      </c>
      <c r="L172" t="str">
        <f t="shared" si="24"/>
        <v/>
      </c>
      <c r="M172" t="str">
        <f t="shared" si="24"/>
        <v/>
      </c>
      <c r="N172" t="str">
        <f t="shared" si="24"/>
        <v/>
      </c>
      <c r="O172" t="str">
        <f t="shared" si="24"/>
        <v/>
      </c>
      <c r="P172" t="str">
        <f t="shared" si="24"/>
        <v/>
      </c>
      <c r="Q172" t="str">
        <f t="shared" si="24"/>
        <v/>
      </c>
      <c r="R172" t="str">
        <f t="shared" si="24"/>
        <v/>
      </c>
      <c r="S172" t="str">
        <f t="shared" si="24"/>
        <v/>
      </c>
      <c r="T172" t="str">
        <f t="shared" si="24"/>
        <v/>
      </c>
      <c r="U172">
        <f t="shared" si="24"/>
        <v>-1000</v>
      </c>
      <c r="V172" t="str">
        <f t="shared" si="24"/>
        <v/>
      </c>
      <c r="W172" t="str">
        <f t="shared" si="24"/>
        <v/>
      </c>
      <c r="X172" t="str">
        <f t="shared" si="24"/>
        <v/>
      </c>
    </row>
    <row r="173" spans="1:24" x14ac:dyDescent="0.25">
      <c r="A173">
        <f t="shared" si="23"/>
        <v>11</v>
      </c>
      <c r="B173">
        <f t="shared" si="19"/>
        <v>0</v>
      </c>
      <c r="C173" s="1">
        <v>45242</v>
      </c>
      <c r="D173" t="s">
        <v>28</v>
      </c>
      <c r="E173" t="s">
        <v>29</v>
      </c>
      <c r="F173" t="s">
        <v>12</v>
      </c>
      <c r="G173" s="2">
        <v>-82.01</v>
      </c>
      <c r="H173" s="7" t="s">
        <v>21</v>
      </c>
      <c r="J173" t="str">
        <f t="shared" si="24"/>
        <v/>
      </c>
      <c r="K173" t="str">
        <f t="shared" si="24"/>
        <v/>
      </c>
      <c r="L173">
        <f t="shared" si="24"/>
        <v>-82.01</v>
      </c>
      <c r="M173" t="str">
        <f t="shared" si="24"/>
        <v/>
      </c>
      <c r="N173" t="str">
        <f t="shared" si="24"/>
        <v/>
      </c>
      <c r="O173" t="str">
        <f t="shared" si="24"/>
        <v/>
      </c>
      <c r="P173" t="str">
        <f t="shared" si="24"/>
        <v/>
      </c>
      <c r="Q173" t="str">
        <f t="shared" si="24"/>
        <v/>
      </c>
      <c r="R173" t="str">
        <f t="shared" si="24"/>
        <v/>
      </c>
      <c r="S173" t="str">
        <f t="shared" si="24"/>
        <v/>
      </c>
      <c r="T173" t="str">
        <f t="shared" si="24"/>
        <v/>
      </c>
      <c r="U173" t="str">
        <f t="shared" si="24"/>
        <v/>
      </c>
      <c r="V173" t="str">
        <f t="shared" si="24"/>
        <v/>
      </c>
      <c r="W173" t="str">
        <f t="shared" si="24"/>
        <v/>
      </c>
      <c r="X173" t="str">
        <f t="shared" si="24"/>
        <v/>
      </c>
    </row>
    <row r="174" spans="1:24" x14ac:dyDescent="0.25">
      <c r="A174">
        <f t="shared" si="23"/>
        <v>11</v>
      </c>
      <c r="B174">
        <f t="shared" si="19"/>
        <v>0</v>
      </c>
      <c r="C174" s="1">
        <v>45243</v>
      </c>
      <c r="D174" t="s">
        <v>229</v>
      </c>
      <c r="E174" t="s">
        <v>7</v>
      </c>
      <c r="F174" t="s">
        <v>8</v>
      </c>
      <c r="G174" s="2">
        <v>-1000</v>
      </c>
      <c r="H174" s="7" t="s">
        <v>9</v>
      </c>
      <c r="J174" t="str">
        <f t="shared" ref="J174:X183" si="25">IF($H:$H=J$3,$G174,"")</f>
        <v/>
      </c>
      <c r="K174" t="str">
        <f t="shared" si="25"/>
        <v/>
      </c>
      <c r="L174" t="str">
        <f t="shared" si="25"/>
        <v/>
      </c>
      <c r="M174" t="str">
        <f t="shared" si="25"/>
        <v/>
      </c>
      <c r="N174" t="str">
        <f t="shared" si="25"/>
        <v/>
      </c>
      <c r="O174" t="str">
        <f t="shared" si="25"/>
        <v/>
      </c>
      <c r="P174" t="str">
        <f t="shared" si="25"/>
        <v/>
      </c>
      <c r="Q174" t="str">
        <f t="shared" si="25"/>
        <v/>
      </c>
      <c r="R174" t="str">
        <f t="shared" si="25"/>
        <v/>
      </c>
      <c r="S174" t="str">
        <f t="shared" si="25"/>
        <v/>
      </c>
      <c r="T174" t="str">
        <f t="shared" si="25"/>
        <v/>
      </c>
      <c r="U174">
        <f t="shared" si="25"/>
        <v>-1000</v>
      </c>
      <c r="V174" t="str">
        <f t="shared" si="25"/>
        <v/>
      </c>
      <c r="W174" t="str">
        <f t="shared" si="25"/>
        <v/>
      </c>
      <c r="X174" t="str">
        <f t="shared" si="25"/>
        <v/>
      </c>
    </row>
    <row r="175" spans="1:24" x14ac:dyDescent="0.25">
      <c r="A175">
        <f t="shared" si="23"/>
        <v>11</v>
      </c>
      <c r="B175">
        <f t="shared" si="19"/>
        <v>0</v>
      </c>
      <c r="C175" s="1">
        <v>45246</v>
      </c>
      <c r="D175" t="s">
        <v>24</v>
      </c>
      <c r="E175" t="s">
        <v>25</v>
      </c>
      <c r="F175" t="s">
        <v>12</v>
      </c>
      <c r="G175" s="2">
        <v>-2</v>
      </c>
      <c r="H175" s="7" t="s">
        <v>20</v>
      </c>
      <c r="J175">
        <f t="shared" si="25"/>
        <v>-2</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row>
    <row r="176" spans="1:24" x14ac:dyDescent="0.25">
      <c r="A176">
        <f t="shared" si="23"/>
        <v>11</v>
      </c>
      <c r="B176">
        <f t="shared" si="19"/>
        <v>0</v>
      </c>
      <c r="C176" s="1">
        <v>45246</v>
      </c>
      <c r="D176" t="s">
        <v>24</v>
      </c>
      <c r="E176" t="s">
        <v>25</v>
      </c>
      <c r="F176" t="s">
        <v>12</v>
      </c>
      <c r="G176" s="2">
        <v>-2</v>
      </c>
      <c r="H176" s="7" t="s">
        <v>20</v>
      </c>
      <c r="J176">
        <f t="shared" si="25"/>
        <v>-2</v>
      </c>
      <c r="K176" t="str">
        <f t="shared" si="25"/>
        <v/>
      </c>
      <c r="L176" t="str">
        <f t="shared" si="25"/>
        <v/>
      </c>
      <c r="M176" t="str">
        <f t="shared" si="25"/>
        <v/>
      </c>
      <c r="N176" t="str">
        <f t="shared" si="25"/>
        <v/>
      </c>
      <c r="O176" t="str">
        <f t="shared" si="25"/>
        <v/>
      </c>
      <c r="P176" t="str">
        <f t="shared" si="25"/>
        <v/>
      </c>
      <c r="Q176" t="str">
        <f t="shared" si="25"/>
        <v/>
      </c>
      <c r="R176" t="str">
        <f t="shared" si="25"/>
        <v/>
      </c>
      <c r="S176" t="str">
        <f t="shared" si="25"/>
        <v/>
      </c>
      <c r="T176" t="str">
        <f t="shared" si="25"/>
        <v/>
      </c>
      <c r="U176" t="str">
        <f t="shared" si="25"/>
        <v/>
      </c>
      <c r="V176" t="str">
        <f t="shared" si="25"/>
        <v/>
      </c>
      <c r="W176" t="str">
        <f t="shared" si="25"/>
        <v/>
      </c>
      <c r="X176" t="str">
        <f t="shared" si="25"/>
        <v/>
      </c>
    </row>
    <row r="177" spans="1:24" x14ac:dyDescent="0.25">
      <c r="A177">
        <f t="shared" si="23"/>
        <v>11</v>
      </c>
      <c r="B177">
        <f t="shared" si="19"/>
        <v>0</v>
      </c>
      <c r="C177" s="1">
        <v>45247</v>
      </c>
      <c r="D177" t="s">
        <v>229</v>
      </c>
      <c r="E177" t="s">
        <v>7</v>
      </c>
      <c r="F177" t="s">
        <v>8</v>
      </c>
      <c r="G177" s="2">
        <v>-700</v>
      </c>
      <c r="H177" s="7" t="s">
        <v>9</v>
      </c>
      <c r="J177" t="str">
        <f t="shared" si="25"/>
        <v/>
      </c>
      <c r="K177" t="str">
        <f t="shared" si="25"/>
        <v/>
      </c>
      <c r="L177" t="str">
        <f t="shared" si="25"/>
        <v/>
      </c>
      <c r="M177" t="str">
        <f t="shared" si="25"/>
        <v/>
      </c>
      <c r="N177" t="str">
        <f t="shared" si="25"/>
        <v/>
      </c>
      <c r="O177" t="str">
        <f t="shared" si="25"/>
        <v/>
      </c>
      <c r="P177" t="str">
        <f t="shared" si="25"/>
        <v/>
      </c>
      <c r="Q177" t="str">
        <f t="shared" si="25"/>
        <v/>
      </c>
      <c r="R177" t="str">
        <f t="shared" si="25"/>
        <v/>
      </c>
      <c r="S177" t="str">
        <f t="shared" si="25"/>
        <v/>
      </c>
      <c r="T177" t="str">
        <f t="shared" si="25"/>
        <v/>
      </c>
      <c r="U177">
        <f t="shared" si="25"/>
        <v>-700</v>
      </c>
      <c r="V177" t="str">
        <f t="shared" si="25"/>
        <v/>
      </c>
      <c r="W177" t="str">
        <f t="shared" si="25"/>
        <v/>
      </c>
      <c r="X177" t="str">
        <f t="shared" si="25"/>
        <v/>
      </c>
    </row>
    <row r="178" spans="1:24" x14ac:dyDescent="0.25">
      <c r="A178">
        <f t="shared" si="23"/>
        <v>11</v>
      </c>
      <c r="B178">
        <f t="shared" si="19"/>
        <v>0</v>
      </c>
      <c r="C178" s="1">
        <v>45247</v>
      </c>
      <c r="D178" t="s">
        <v>24</v>
      </c>
      <c r="E178" t="s">
        <v>25</v>
      </c>
      <c r="F178" t="s">
        <v>12</v>
      </c>
      <c r="G178" s="2">
        <v>-2</v>
      </c>
      <c r="H178" s="7" t="s">
        <v>20</v>
      </c>
      <c r="J178">
        <f t="shared" si="25"/>
        <v>-2</v>
      </c>
      <c r="K178" t="str">
        <f t="shared" si="25"/>
        <v/>
      </c>
      <c r="L178" t="str">
        <f t="shared" si="25"/>
        <v/>
      </c>
      <c r="M178" t="str">
        <f t="shared" si="25"/>
        <v/>
      </c>
      <c r="N178" t="str">
        <f t="shared" si="25"/>
        <v/>
      </c>
      <c r="O178" t="str">
        <f t="shared" si="25"/>
        <v/>
      </c>
      <c r="P178" t="str">
        <f t="shared" si="25"/>
        <v/>
      </c>
      <c r="Q178" t="str">
        <f t="shared" si="25"/>
        <v/>
      </c>
      <c r="R178" t="str">
        <f t="shared" si="25"/>
        <v/>
      </c>
      <c r="S178" t="str">
        <f t="shared" si="25"/>
        <v/>
      </c>
      <c r="T178" t="str">
        <f t="shared" si="25"/>
        <v/>
      </c>
      <c r="U178" t="str">
        <f t="shared" si="25"/>
        <v/>
      </c>
      <c r="V178" t="str">
        <f t="shared" si="25"/>
        <v/>
      </c>
      <c r="W178" t="str">
        <f t="shared" si="25"/>
        <v/>
      </c>
      <c r="X178" t="str">
        <f t="shared" si="25"/>
        <v/>
      </c>
    </row>
    <row r="179" spans="1:24" x14ac:dyDescent="0.25">
      <c r="A179">
        <f t="shared" si="23"/>
        <v>11</v>
      </c>
      <c r="B179">
        <f t="shared" si="19"/>
        <v>0</v>
      </c>
      <c r="C179" s="1">
        <v>45247</v>
      </c>
      <c r="D179" t="s">
        <v>24</v>
      </c>
      <c r="E179" t="s">
        <v>25</v>
      </c>
      <c r="F179" t="s">
        <v>12</v>
      </c>
      <c r="G179" s="2">
        <v>-2</v>
      </c>
      <c r="H179" s="7" t="s">
        <v>20</v>
      </c>
      <c r="J179">
        <f t="shared" si="25"/>
        <v>-2</v>
      </c>
      <c r="K179" t="str">
        <f t="shared" si="25"/>
        <v/>
      </c>
      <c r="L179" t="str">
        <f t="shared" si="25"/>
        <v/>
      </c>
      <c r="M179" t="str">
        <f t="shared" si="25"/>
        <v/>
      </c>
      <c r="N179" t="str">
        <f t="shared" si="25"/>
        <v/>
      </c>
      <c r="O179" t="str">
        <f t="shared" si="25"/>
        <v/>
      </c>
      <c r="P179" t="str">
        <f t="shared" si="25"/>
        <v/>
      </c>
      <c r="Q179" t="str">
        <f t="shared" si="25"/>
        <v/>
      </c>
      <c r="R179" t="str">
        <f t="shared" si="25"/>
        <v/>
      </c>
      <c r="S179" t="str">
        <f t="shared" si="25"/>
        <v/>
      </c>
      <c r="T179" t="str">
        <f t="shared" si="25"/>
        <v/>
      </c>
      <c r="U179" t="str">
        <f t="shared" si="25"/>
        <v/>
      </c>
      <c r="V179" t="str">
        <f t="shared" si="25"/>
        <v/>
      </c>
      <c r="W179" t="str">
        <f t="shared" si="25"/>
        <v/>
      </c>
      <c r="X179" t="str">
        <f t="shared" si="25"/>
        <v/>
      </c>
    </row>
    <row r="180" spans="1:24" x14ac:dyDescent="0.25">
      <c r="A180">
        <f t="shared" si="23"/>
        <v>11</v>
      </c>
      <c r="B180">
        <f t="shared" si="19"/>
        <v>0</v>
      </c>
      <c r="C180" s="1">
        <v>45248</v>
      </c>
      <c r="D180" t="s">
        <v>24</v>
      </c>
      <c r="E180" t="s">
        <v>25</v>
      </c>
      <c r="F180" t="s">
        <v>12</v>
      </c>
      <c r="G180" s="2">
        <v>-2</v>
      </c>
      <c r="H180" s="7" t="s">
        <v>20</v>
      </c>
      <c r="J180">
        <f t="shared" si="25"/>
        <v>-2</v>
      </c>
      <c r="K180" t="str">
        <f t="shared" si="25"/>
        <v/>
      </c>
      <c r="L180" t="str">
        <f t="shared" si="25"/>
        <v/>
      </c>
      <c r="M180" t="str">
        <f t="shared" si="25"/>
        <v/>
      </c>
      <c r="N180" t="str">
        <f t="shared" si="25"/>
        <v/>
      </c>
      <c r="O180" t="str">
        <f t="shared" si="25"/>
        <v/>
      </c>
      <c r="P180" t="str">
        <f t="shared" si="25"/>
        <v/>
      </c>
      <c r="Q180" t="str">
        <f t="shared" si="25"/>
        <v/>
      </c>
      <c r="R180" t="str">
        <f t="shared" si="25"/>
        <v/>
      </c>
      <c r="S180" t="str">
        <f t="shared" si="25"/>
        <v/>
      </c>
      <c r="T180" t="str">
        <f t="shared" si="25"/>
        <v/>
      </c>
      <c r="U180" t="str">
        <f t="shared" si="25"/>
        <v/>
      </c>
      <c r="V180" t="str">
        <f t="shared" si="25"/>
        <v/>
      </c>
      <c r="W180" t="str">
        <f t="shared" si="25"/>
        <v/>
      </c>
      <c r="X180" t="str">
        <f t="shared" si="25"/>
        <v/>
      </c>
    </row>
    <row r="181" spans="1:24" x14ac:dyDescent="0.25">
      <c r="A181">
        <f t="shared" si="23"/>
        <v>11</v>
      </c>
      <c r="B181">
        <f t="shared" si="19"/>
        <v>0</v>
      </c>
      <c r="C181" s="1">
        <v>45248</v>
      </c>
      <c r="D181" t="s">
        <v>24</v>
      </c>
      <c r="E181" t="s">
        <v>25</v>
      </c>
      <c r="F181" t="s">
        <v>12</v>
      </c>
      <c r="G181" s="2">
        <v>-2</v>
      </c>
      <c r="H181" s="7" t="s">
        <v>20</v>
      </c>
      <c r="J181">
        <f t="shared" si="25"/>
        <v>-2</v>
      </c>
      <c r="K181" t="str">
        <f t="shared" si="25"/>
        <v/>
      </c>
      <c r="L181" t="str">
        <f t="shared" si="25"/>
        <v/>
      </c>
      <c r="M181" t="str">
        <f t="shared" si="25"/>
        <v/>
      </c>
      <c r="N181" t="str">
        <f t="shared" si="25"/>
        <v/>
      </c>
      <c r="O181" t="str">
        <f t="shared" si="25"/>
        <v/>
      </c>
      <c r="P181" t="str">
        <f t="shared" si="25"/>
        <v/>
      </c>
      <c r="Q181" t="str">
        <f t="shared" si="25"/>
        <v/>
      </c>
      <c r="R181" t="str">
        <f t="shared" si="25"/>
        <v/>
      </c>
      <c r="S181" t="str">
        <f t="shared" si="25"/>
        <v/>
      </c>
      <c r="T181" t="str">
        <f t="shared" si="25"/>
        <v/>
      </c>
      <c r="U181" t="str">
        <f t="shared" si="25"/>
        <v/>
      </c>
      <c r="V181" t="str">
        <f t="shared" si="25"/>
        <v/>
      </c>
      <c r="W181" t="str">
        <f t="shared" si="25"/>
        <v/>
      </c>
      <c r="X181" t="str">
        <f t="shared" si="25"/>
        <v/>
      </c>
    </row>
    <row r="182" spans="1:24" x14ac:dyDescent="0.25">
      <c r="A182">
        <f t="shared" si="23"/>
        <v>11</v>
      </c>
      <c r="B182">
        <f t="shared" si="19"/>
        <v>0</v>
      </c>
      <c r="C182" s="1">
        <v>45251</v>
      </c>
      <c r="D182" t="s">
        <v>24</v>
      </c>
      <c r="E182" t="s">
        <v>25</v>
      </c>
      <c r="F182" t="s">
        <v>12</v>
      </c>
      <c r="G182" s="2">
        <v>-2</v>
      </c>
      <c r="H182" s="7" t="s">
        <v>20</v>
      </c>
      <c r="J182">
        <f t="shared" si="25"/>
        <v>-2</v>
      </c>
      <c r="K182" t="str">
        <f t="shared" si="25"/>
        <v/>
      </c>
      <c r="L182" t="str">
        <f t="shared" si="25"/>
        <v/>
      </c>
      <c r="M182" t="str">
        <f t="shared" si="25"/>
        <v/>
      </c>
      <c r="N182" t="str">
        <f t="shared" si="25"/>
        <v/>
      </c>
      <c r="O182" t="str">
        <f t="shared" si="25"/>
        <v/>
      </c>
      <c r="P182" t="str">
        <f t="shared" si="25"/>
        <v/>
      </c>
      <c r="Q182" t="str">
        <f t="shared" si="25"/>
        <v/>
      </c>
      <c r="R182" t="str">
        <f t="shared" si="25"/>
        <v/>
      </c>
      <c r="S182" t="str">
        <f t="shared" si="25"/>
        <v/>
      </c>
      <c r="T182" t="str">
        <f t="shared" si="25"/>
        <v/>
      </c>
      <c r="U182" t="str">
        <f t="shared" si="25"/>
        <v/>
      </c>
      <c r="V182" t="str">
        <f t="shared" si="25"/>
        <v/>
      </c>
      <c r="W182" t="str">
        <f t="shared" si="25"/>
        <v/>
      </c>
      <c r="X182" t="str">
        <f t="shared" si="25"/>
        <v/>
      </c>
    </row>
    <row r="183" spans="1:24" x14ac:dyDescent="0.25">
      <c r="A183">
        <f t="shared" si="23"/>
        <v>11</v>
      </c>
      <c r="B183">
        <f t="shared" si="19"/>
        <v>0</v>
      </c>
      <c r="C183" s="1">
        <v>45251</v>
      </c>
      <c r="D183" t="s">
        <v>24</v>
      </c>
      <c r="E183" t="s">
        <v>25</v>
      </c>
      <c r="F183" t="s">
        <v>12</v>
      </c>
      <c r="G183" s="2">
        <v>-2</v>
      </c>
      <c r="H183" s="7" t="s">
        <v>20</v>
      </c>
      <c r="J183">
        <f t="shared" si="25"/>
        <v>-2</v>
      </c>
      <c r="K183" t="str">
        <f t="shared" si="25"/>
        <v/>
      </c>
      <c r="L183" t="str">
        <f t="shared" si="25"/>
        <v/>
      </c>
      <c r="M183" t="str">
        <f t="shared" si="25"/>
        <v/>
      </c>
      <c r="N183" t="str">
        <f t="shared" si="25"/>
        <v/>
      </c>
      <c r="O183" t="str">
        <f t="shared" si="25"/>
        <v/>
      </c>
      <c r="P183" t="str">
        <f t="shared" si="25"/>
        <v/>
      </c>
      <c r="Q183" t="str">
        <f t="shared" si="25"/>
        <v/>
      </c>
      <c r="R183" t="str">
        <f t="shared" si="25"/>
        <v/>
      </c>
      <c r="S183" t="str">
        <f t="shared" si="25"/>
        <v/>
      </c>
      <c r="T183" t="str">
        <f t="shared" si="25"/>
        <v/>
      </c>
      <c r="U183" t="str">
        <f t="shared" si="25"/>
        <v/>
      </c>
      <c r="V183" t="str">
        <f t="shared" si="25"/>
        <v/>
      </c>
      <c r="W183" t="str">
        <f t="shared" si="25"/>
        <v/>
      </c>
      <c r="X183" t="str">
        <f t="shared" si="25"/>
        <v/>
      </c>
    </row>
    <row r="184" spans="1:24" x14ac:dyDescent="0.25">
      <c r="A184">
        <f t="shared" si="23"/>
        <v>11</v>
      </c>
      <c r="B184">
        <f t="shared" si="19"/>
        <v>0</v>
      </c>
      <c r="C184" s="1">
        <v>45252</v>
      </c>
      <c r="D184" t="s">
        <v>24</v>
      </c>
      <c r="E184" t="s">
        <v>25</v>
      </c>
      <c r="F184" t="s">
        <v>12</v>
      </c>
      <c r="G184" s="2">
        <v>-2</v>
      </c>
      <c r="H184" s="7" t="s">
        <v>20</v>
      </c>
      <c r="J184">
        <f t="shared" ref="J184:X193" si="26">IF($H:$H=J$3,$G184,"")</f>
        <v>-2</v>
      </c>
      <c r="K184" t="str">
        <f t="shared" si="26"/>
        <v/>
      </c>
      <c r="L184" t="str">
        <f t="shared" si="26"/>
        <v/>
      </c>
      <c r="M184" t="str">
        <f t="shared" si="26"/>
        <v/>
      </c>
      <c r="N184" t="str">
        <f t="shared" si="26"/>
        <v/>
      </c>
      <c r="O184" t="str">
        <f t="shared" si="26"/>
        <v/>
      </c>
      <c r="P184" t="str">
        <f t="shared" si="26"/>
        <v/>
      </c>
      <c r="Q184" t="str">
        <f t="shared" si="26"/>
        <v/>
      </c>
      <c r="R184" t="str">
        <f t="shared" si="26"/>
        <v/>
      </c>
      <c r="S184" t="str">
        <f t="shared" si="26"/>
        <v/>
      </c>
      <c r="T184" t="str">
        <f t="shared" si="26"/>
        <v/>
      </c>
      <c r="U184" t="str">
        <f t="shared" si="26"/>
        <v/>
      </c>
      <c r="V184" t="str">
        <f t="shared" si="26"/>
        <v/>
      </c>
      <c r="W184" t="str">
        <f t="shared" si="26"/>
        <v/>
      </c>
      <c r="X184" t="str">
        <f t="shared" si="26"/>
        <v/>
      </c>
    </row>
    <row r="185" spans="1:24" x14ac:dyDescent="0.25">
      <c r="A185">
        <f t="shared" si="23"/>
        <v>11</v>
      </c>
      <c r="B185">
        <f t="shared" si="19"/>
        <v>0</v>
      </c>
      <c r="C185" s="1">
        <v>45252</v>
      </c>
      <c r="D185" t="s">
        <v>24</v>
      </c>
      <c r="E185" t="s">
        <v>25</v>
      </c>
      <c r="F185" t="s">
        <v>12</v>
      </c>
      <c r="G185" s="2">
        <v>-2</v>
      </c>
      <c r="H185" s="7" t="s">
        <v>20</v>
      </c>
      <c r="J185">
        <f t="shared" si="26"/>
        <v>-2</v>
      </c>
      <c r="K185" t="str">
        <f t="shared" si="26"/>
        <v/>
      </c>
      <c r="L185" t="str">
        <f t="shared" si="26"/>
        <v/>
      </c>
      <c r="M185" t="str">
        <f t="shared" si="26"/>
        <v/>
      </c>
      <c r="N185" t="str">
        <f t="shared" si="26"/>
        <v/>
      </c>
      <c r="O185" t="str">
        <f t="shared" si="26"/>
        <v/>
      </c>
      <c r="P185" t="str">
        <f t="shared" si="26"/>
        <v/>
      </c>
      <c r="Q185" t="str">
        <f t="shared" si="26"/>
        <v/>
      </c>
      <c r="R185" t="str">
        <f t="shared" si="26"/>
        <v/>
      </c>
      <c r="S185" t="str">
        <f t="shared" si="26"/>
        <v/>
      </c>
      <c r="T185" t="str">
        <f t="shared" si="26"/>
        <v/>
      </c>
      <c r="U185" t="str">
        <f t="shared" si="26"/>
        <v/>
      </c>
      <c r="V185" t="str">
        <f t="shared" si="26"/>
        <v/>
      </c>
      <c r="W185" t="str">
        <f t="shared" si="26"/>
        <v/>
      </c>
      <c r="X185" t="str">
        <f t="shared" si="26"/>
        <v/>
      </c>
    </row>
    <row r="186" spans="1:24" x14ac:dyDescent="0.25">
      <c r="A186">
        <f t="shared" si="23"/>
        <v>11</v>
      </c>
      <c r="B186">
        <f t="shared" si="19"/>
        <v>0</v>
      </c>
      <c r="C186" s="1">
        <v>45253</v>
      </c>
      <c r="D186" t="s">
        <v>24</v>
      </c>
      <c r="E186" t="s">
        <v>25</v>
      </c>
      <c r="F186" t="s">
        <v>12</v>
      </c>
      <c r="G186" s="2">
        <v>-2</v>
      </c>
      <c r="H186" s="7" t="s">
        <v>20</v>
      </c>
      <c r="J186">
        <f t="shared" si="26"/>
        <v>-2</v>
      </c>
      <c r="K186" t="str">
        <f t="shared" si="26"/>
        <v/>
      </c>
      <c r="L186" t="str">
        <f t="shared" si="26"/>
        <v/>
      </c>
      <c r="M186" t="str">
        <f t="shared" si="26"/>
        <v/>
      </c>
      <c r="N186" t="str">
        <f t="shared" si="26"/>
        <v/>
      </c>
      <c r="O186" t="str">
        <f t="shared" si="26"/>
        <v/>
      </c>
      <c r="P186" t="str">
        <f t="shared" si="26"/>
        <v/>
      </c>
      <c r="Q186" t="str">
        <f t="shared" si="26"/>
        <v/>
      </c>
      <c r="R186" t="str">
        <f t="shared" si="26"/>
        <v/>
      </c>
      <c r="S186" t="str">
        <f t="shared" si="26"/>
        <v/>
      </c>
      <c r="T186" t="str">
        <f t="shared" si="26"/>
        <v/>
      </c>
      <c r="U186" t="str">
        <f t="shared" si="26"/>
        <v/>
      </c>
      <c r="V186" t="str">
        <f t="shared" si="26"/>
        <v/>
      </c>
      <c r="W186" t="str">
        <f t="shared" si="26"/>
        <v/>
      </c>
      <c r="X186" t="str">
        <f t="shared" si="26"/>
        <v/>
      </c>
    </row>
    <row r="187" spans="1:24" x14ac:dyDescent="0.25">
      <c r="A187">
        <f t="shared" si="23"/>
        <v>11</v>
      </c>
      <c r="B187">
        <f t="shared" si="19"/>
        <v>0</v>
      </c>
      <c r="C187" s="1">
        <v>45253</v>
      </c>
      <c r="D187" t="s">
        <v>24</v>
      </c>
      <c r="E187" t="s">
        <v>25</v>
      </c>
      <c r="F187" t="s">
        <v>12</v>
      </c>
      <c r="G187" s="2">
        <v>-2</v>
      </c>
      <c r="H187" s="7" t="s">
        <v>20</v>
      </c>
      <c r="J187">
        <f t="shared" si="26"/>
        <v>-2</v>
      </c>
      <c r="K187" t="str">
        <f t="shared" si="26"/>
        <v/>
      </c>
      <c r="L187" t="str">
        <f t="shared" si="26"/>
        <v/>
      </c>
      <c r="M187" t="str">
        <f t="shared" si="26"/>
        <v/>
      </c>
      <c r="N187" t="str">
        <f t="shared" si="26"/>
        <v/>
      </c>
      <c r="O187" t="str">
        <f t="shared" si="26"/>
        <v/>
      </c>
      <c r="P187" t="str">
        <f t="shared" si="26"/>
        <v/>
      </c>
      <c r="Q187" t="str">
        <f t="shared" si="26"/>
        <v/>
      </c>
      <c r="R187" t="str">
        <f t="shared" si="26"/>
        <v/>
      </c>
      <c r="S187" t="str">
        <f t="shared" si="26"/>
        <v/>
      </c>
      <c r="T187" t="str">
        <f t="shared" si="26"/>
        <v/>
      </c>
      <c r="U187" t="str">
        <f t="shared" si="26"/>
        <v/>
      </c>
      <c r="V187" t="str">
        <f t="shared" si="26"/>
        <v/>
      </c>
      <c r="W187" t="str">
        <f t="shared" si="26"/>
        <v/>
      </c>
      <c r="X187" t="str">
        <f t="shared" si="26"/>
        <v/>
      </c>
    </row>
    <row r="188" spans="1:24" x14ac:dyDescent="0.25">
      <c r="A188">
        <f t="shared" si="23"/>
        <v>11</v>
      </c>
      <c r="B188">
        <f t="shared" si="19"/>
        <v>0</v>
      </c>
      <c r="C188" s="1">
        <v>45253</v>
      </c>
      <c r="D188" t="s">
        <v>28</v>
      </c>
      <c r="E188" t="s">
        <v>42</v>
      </c>
      <c r="F188" t="s">
        <v>12</v>
      </c>
      <c r="G188" s="2">
        <v>-75</v>
      </c>
      <c r="H188" s="7" t="s">
        <v>21</v>
      </c>
      <c r="J188" t="str">
        <f t="shared" si="26"/>
        <v/>
      </c>
      <c r="K188" t="str">
        <f t="shared" si="26"/>
        <v/>
      </c>
      <c r="L188">
        <f t="shared" si="26"/>
        <v>-75</v>
      </c>
      <c r="M188" t="str">
        <f t="shared" si="26"/>
        <v/>
      </c>
      <c r="N188" t="str">
        <f t="shared" si="26"/>
        <v/>
      </c>
      <c r="O188" t="str">
        <f t="shared" si="26"/>
        <v/>
      </c>
      <c r="P188" t="str">
        <f t="shared" si="26"/>
        <v/>
      </c>
      <c r="Q188" t="str">
        <f t="shared" si="26"/>
        <v/>
      </c>
      <c r="R188" t="str">
        <f t="shared" si="26"/>
        <v/>
      </c>
      <c r="S188" t="str">
        <f t="shared" si="26"/>
        <v/>
      </c>
      <c r="T188" t="str">
        <f t="shared" si="26"/>
        <v/>
      </c>
      <c r="U188" t="str">
        <f t="shared" si="26"/>
        <v/>
      </c>
      <c r="V188" t="str">
        <f t="shared" si="26"/>
        <v/>
      </c>
      <c r="W188" t="str">
        <f t="shared" si="26"/>
        <v/>
      </c>
      <c r="X188" t="str">
        <f t="shared" si="26"/>
        <v/>
      </c>
    </row>
    <row r="189" spans="1:24" x14ac:dyDescent="0.25">
      <c r="A189">
        <f t="shared" si="23"/>
        <v>11</v>
      </c>
      <c r="B189">
        <f t="shared" si="19"/>
        <v>0</v>
      </c>
      <c r="C189" s="1">
        <v>45253</v>
      </c>
      <c r="D189" t="s">
        <v>43</v>
      </c>
      <c r="E189" t="s">
        <v>44</v>
      </c>
      <c r="F189" t="s">
        <v>12</v>
      </c>
      <c r="G189" s="2">
        <v>-0.5</v>
      </c>
      <c r="H189" s="7" t="s">
        <v>100</v>
      </c>
      <c r="J189" t="str">
        <f t="shared" si="26"/>
        <v/>
      </c>
      <c r="K189" t="str">
        <f t="shared" si="26"/>
        <v/>
      </c>
      <c r="L189" t="str">
        <f t="shared" si="26"/>
        <v/>
      </c>
      <c r="M189" t="str">
        <f t="shared" si="26"/>
        <v/>
      </c>
      <c r="N189" t="str">
        <f t="shared" si="26"/>
        <v/>
      </c>
      <c r="O189" t="str">
        <f t="shared" si="26"/>
        <v/>
      </c>
      <c r="P189" t="str">
        <f t="shared" si="26"/>
        <v/>
      </c>
      <c r="Q189" t="str">
        <f t="shared" si="26"/>
        <v/>
      </c>
      <c r="R189" t="str">
        <f t="shared" si="26"/>
        <v/>
      </c>
      <c r="S189">
        <f t="shared" si="26"/>
        <v>-0.5</v>
      </c>
      <c r="T189" t="str">
        <f t="shared" si="26"/>
        <v/>
      </c>
      <c r="U189" t="str">
        <f t="shared" si="26"/>
        <v/>
      </c>
      <c r="V189" t="str">
        <f t="shared" si="26"/>
        <v/>
      </c>
      <c r="W189" t="str">
        <f t="shared" si="26"/>
        <v/>
      </c>
      <c r="X189" t="str">
        <f t="shared" si="26"/>
        <v/>
      </c>
    </row>
    <row r="190" spans="1:24" x14ac:dyDescent="0.25">
      <c r="A190">
        <f t="shared" si="23"/>
        <v>11</v>
      </c>
      <c r="B190">
        <f t="shared" si="19"/>
        <v>0</v>
      </c>
      <c r="C190" s="1">
        <v>45254</v>
      </c>
      <c r="D190" t="s">
        <v>24</v>
      </c>
      <c r="E190" t="s">
        <v>25</v>
      </c>
      <c r="F190" t="s">
        <v>12</v>
      </c>
      <c r="G190" s="2">
        <v>-2</v>
      </c>
      <c r="H190" s="7" t="s">
        <v>20</v>
      </c>
      <c r="J190">
        <f t="shared" si="26"/>
        <v>-2</v>
      </c>
      <c r="K190" t="str">
        <f t="shared" si="26"/>
        <v/>
      </c>
      <c r="L190" t="str">
        <f t="shared" si="26"/>
        <v/>
      </c>
      <c r="M190" t="str">
        <f t="shared" si="26"/>
        <v/>
      </c>
      <c r="N190" t="str">
        <f t="shared" si="26"/>
        <v/>
      </c>
      <c r="O190" t="str">
        <f t="shared" si="26"/>
        <v/>
      </c>
      <c r="P190" t="str">
        <f t="shared" si="26"/>
        <v/>
      </c>
      <c r="Q190" t="str">
        <f t="shared" si="26"/>
        <v/>
      </c>
      <c r="R190" t="str">
        <f t="shared" si="26"/>
        <v/>
      </c>
      <c r="S190" t="str">
        <f t="shared" si="26"/>
        <v/>
      </c>
      <c r="T190" t="str">
        <f t="shared" si="26"/>
        <v/>
      </c>
      <c r="U190" t="str">
        <f t="shared" si="26"/>
        <v/>
      </c>
      <c r="V190" t="str">
        <f t="shared" si="26"/>
        <v/>
      </c>
      <c r="W190" t="str">
        <f t="shared" si="26"/>
        <v/>
      </c>
      <c r="X190" t="str">
        <f t="shared" si="26"/>
        <v/>
      </c>
    </row>
    <row r="191" spans="1:24" x14ac:dyDescent="0.25">
      <c r="A191">
        <f t="shared" si="23"/>
        <v>11</v>
      </c>
      <c r="B191">
        <f t="shared" si="19"/>
        <v>0</v>
      </c>
      <c r="C191" s="1">
        <v>45254</v>
      </c>
      <c r="D191" t="s">
        <v>24</v>
      </c>
      <c r="E191" t="s">
        <v>25</v>
      </c>
      <c r="F191" t="s">
        <v>12</v>
      </c>
      <c r="G191" s="2">
        <v>-2</v>
      </c>
      <c r="H191" s="7" t="s">
        <v>20</v>
      </c>
      <c r="J191">
        <f t="shared" si="26"/>
        <v>-2</v>
      </c>
      <c r="K191" t="str">
        <f t="shared" si="26"/>
        <v/>
      </c>
      <c r="L191" t="str">
        <f t="shared" si="26"/>
        <v/>
      </c>
      <c r="M191" t="str">
        <f t="shared" si="26"/>
        <v/>
      </c>
      <c r="N191" t="str">
        <f t="shared" si="26"/>
        <v/>
      </c>
      <c r="O191" t="str">
        <f t="shared" si="26"/>
        <v/>
      </c>
      <c r="P191" t="str">
        <f t="shared" si="26"/>
        <v/>
      </c>
      <c r="Q191" t="str">
        <f t="shared" si="26"/>
        <v/>
      </c>
      <c r="R191" t="str">
        <f t="shared" si="26"/>
        <v/>
      </c>
      <c r="S191" t="str">
        <f t="shared" si="26"/>
        <v/>
      </c>
      <c r="T191" t="str">
        <f t="shared" si="26"/>
        <v/>
      </c>
      <c r="U191" t="str">
        <f t="shared" si="26"/>
        <v/>
      </c>
      <c r="V191" t="str">
        <f t="shared" si="26"/>
        <v/>
      </c>
      <c r="W191" t="str">
        <f t="shared" si="26"/>
        <v/>
      </c>
      <c r="X191" t="str">
        <f t="shared" si="26"/>
        <v/>
      </c>
    </row>
    <row r="192" spans="1:24" x14ac:dyDescent="0.25">
      <c r="A192">
        <f t="shared" si="23"/>
        <v>11</v>
      </c>
      <c r="B192">
        <f t="shared" si="19"/>
        <v>0</v>
      </c>
      <c r="C192" s="1">
        <v>45254</v>
      </c>
      <c r="D192" t="s">
        <v>229</v>
      </c>
      <c r="E192" t="s">
        <v>7</v>
      </c>
      <c r="F192" t="s">
        <v>8</v>
      </c>
      <c r="G192" s="2">
        <v>-800</v>
      </c>
      <c r="H192" s="7" t="s">
        <v>9</v>
      </c>
      <c r="J192" t="str">
        <f t="shared" si="26"/>
        <v/>
      </c>
      <c r="K192" t="str">
        <f t="shared" si="26"/>
        <v/>
      </c>
      <c r="L192" t="str">
        <f t="shared" si="26"/>
        <v/>
      </c>
      <c r="M192" t="str">
        <f t="shared" si="26"/>
        <v/>
      </c>
      <c r="N192" t="str">
        <f t="shared" si="26"/>
        <v/>
      </c>
      <c r="O192" t="str">
        <f t="shared" si="26"/>
        <v/>
      </c>
      <c r="P192" t="str">
        <f t="shared" si="26"/>
        <v/>
      </c>
      <c r="Q192" t="str">
        <f t="shared" si="26"/>
        <v/>
      </c>
      <c r="R192" t="str">
        <f t="shared" si="26"/>
        <v/>
      </c>
      <c r="S192" t="str">
        <f t="shared" si="26"/>
        <v/>
      </c>
      <c r="T192" t="str">
        <f t="shared" si="26"/>
        <v/>
      </c>
      <c r="U192">
        <f t="shared" si="26"/>
        <v>-800</v>
      </c>
      <c r="V192" t="str">
        <f t="shared" si="26"/>
        <v/>
      </c>
      <c r="W192" t="str">
        <f t="shared" si="26"/>
        <v/>
      </c>
      <c r="X192" t="str">
        <f t="shared" si="26"/>
        <v/>
      </c>
    </row>
    <row r="193" spans="1:24" x14ac:dyDescent="0.25">
      <c r="A193">
        <f t="shared" si="23"/>
        <v>11</v>
      </c>
      <c r="B193">
        <f t="shared" si="19"/>
        <v>0</v>
      </c>
      <c r="C193" s="1">
        <v>45255</v>
      </c>
      <c r="D193" t="s">
        <v>24</v>
      </c>
      <c r="E193" t="s">
        <v>25</v>
      </c>
      <c r="F193" t="s">
        <v>12</v>
      </c>
      <c r="G193" s="2">
        <v>-2</v>
      </c>
      <c r="H193" s="7" t="s">
        <v>20</v>
      </c>
      <c r="J193">
        <f t="shared" si="26"/>
        <v>-2</v>
      </c>
      <c r="K193" t="str">
        <f t="shared" si="26"/>
        <v/>
      </c>
      <c r="L193" t="str">
        <f t="shared" si="26"/>
        <v/>
      </c>
      <c r="M193" t="str">
        <f t="shared" si="26"/>
        <v/>
      </c>
      <c r="N193" t="str">
        <f t="shared" si="26"/>
        <v/>
      </c>
      <c r="O193" t="str">
        <f t="shared" si="26"/>
        <v/>
      </c>
      <c r="P193" t="str">
        <f t="shared" si="26"/>
        <v/>
      </c>
      <c r="Q193" t="str">
        <f t="shared" si="26"/>
        <v/>
      </c>
      <c r="R193" t="str">
        <f t="shared" si="26"/>
        <v/>
      </c>
      <c r="S193" t="str">
        <f t="shared" si="26"/>
        <v/>
      </c>
      <c r="T193" t="str">
        <f t="shared" si="26"/>
        <v/>
      </c>
      <c r="U193" t="str">
        <f t="shared" si="26"/>
        <v/>
      </c>
      <c r="V193" t="str">
        <f t="shared" si="26"/>
        <v/>
      </c>
      <c r="W193" t="str">
        <f t="shared" si="26"/>
        <v/>
      </c>
      <c r="X193" t="str">
        <f t="shared" si="26"/>
        <v/>
      </c>
    </row>
    <row r="194" spans="1:24" x14ac:dyDescent="0.25">
      <c r="A194">
        <f t="shared" si="23"/>
        <v>11</v>
      </c>
      <c r="B194">
        <f t="shared" si="19"/>
        <v>0</v>
      </c>
      <c r="C194" s="1">
        <v>45255</v>
      </c>
      <c r="D194" t="s">
        <v>24</v>
      </c>
      <c r="E194" t="s">
        <v>25</v>
      </c>
      <c r="F194" t="s">
        <v>12</v>
      </c>
      <c r="G194" s="2">
        <v>-2</v>
      </c>
      <c r="H194" s="7" t="s">
        <v>20</v>
      </c>
      <c r="J194">
        <f t="shared" ref="J194:X203" si="27">IF($H:$H=J$3,$G194,"")</f>
        <v>-2</v>
      </c>
      <c r="K194" t="str">
        <f t="shared" si="27"/>
        <v/>
      </c>
      <c r="L194" t="str">
        <f t="shared" si="27"/>
        <v/>
      </c>
      <c r="M194" t="str">
        <f t="shared" si="27"/>
        <v/>
      </c>
      <c r="N194" t="str">
        <f t="shared" si="27"/>
        <v/>
      </c>
      <c r="O194" t="str">
        <f t="shared" si="27"/>
        <v/>
      </c>
      <c r="P194" t="str">
        <f t="shared" si="27"/>
        <v/>
      </c>
      <c r="Q194" t="str">
        <f t="shared" si="27"/>
        <v/>
      </c>
      <c r="R194" t="str">
        <f t="shared" si="27"/>
        <v/>
      </c>
      <c r="S194" t="str">
        <f t="shared" si="27"/>
        <v/>
      </c>
      <c r="T194" t="str">
        <f t="shared" si="27"/>
        <v/>
      </c>
      <c r="U194" t="str">
        <f t="shared" si="27"/>
        <v/>
      </c>
      <c r="V194" t="str">
        <f t="shared" si="27"/>
        <v/>
      </c>
      <c r="W194" t="str">
        <f t="shared" si="27"/>
        <v/>
      </c>
      <c r="X194" t="str">
        <f t="shared" si="27"/>
        <v/>
      </c>
    </row>
    <row r="195" spans="1:24" x14ac:dyDescent="0.25">
      <c r="A195">
        <f t="shared" si="23"/>
        <v>11</v>
      </c>
      <c r="B195">
        <f t="shared" si="19"/>
        <v>0</v>
      </c>
      <c r="C195" s="1">
        <v>45258</v>
      </c>
      <c r="D195" t="s">
        <v>13</v>
      </c>
      <c r="E195" t="s">
        <v>16</v>
      </c>
      <c r="F195" t="s">
        <v>14</v>
      </c>
      <c r="G195" s="2">
        <v>-14.27</v>
      </c>
      <c r="H195" s="7" t="s">
        <v>93</v>
      </c>
      <c r="I195" t="s">
        <v>16</v>
      </c>
      <c r="J195" t="str">
        <f t="shared" si="27"/>
        <v/>
      </c>
      <c r="K195" t="str">
        <f t="shared" si="27"/>
        <v/>
      </c>
      <c r="L195" t="str">
        <f t="shared" si="27"/>
        <v/>
      </c>
      <c r="M195" t="str">
        <f t="shared" si="27"/>
        <v/>
      </c>
      <c r="N195" t="str">
        <f t="shared" si="27"/>
        <v/>
      </c>
      <c r="O195" t="str">
        <f t="shared" si="27"/>
        <v/>
      </c>
      <c r="P195">
        <f t="shared" si="27"/>
        <v>-14.27</v>
      </c>
      <c r="Q195" t="str">
        <f t="shared" si="27"/>
        <v/>
      </c>
      <c r="R195" t="str">
        <f t="shared" si="27"/>
        <v/>
      </c>
      <c r="S195" t="str">
        <f t="shared" si="27"/>
        <v/>
      </c>
      <c r="T195" t="str">
        <f t="shared" si="27"/>
        <v/>
      </c>
      <c r="U195" t="str">
        <f t="shared" si="27"/>
        <v/>
      </c>
      <c r="V195" t="str">
        <f t="shared" si="27"/>
        <v/>
      </c>
      <c r="W195" t="str">
        <f t="shared" si="27"/>
        <v/>
      </c>
      <c r="X195" t="str">
        <f t="shared" si="27"/>
        <v/>
      </c>
    </row>
    <row r="196" spans="1:24" x14ac:dyDescent="0.25">
      <c r="A196">
        <f t="shared" si="23"/>
        <v>11</v>
      </c>
      <c r="B196">
        <f t="shared" ref="B196:B259" si="28">G196-SUM(J196:X196)</f>
        <v>0</v>
      </c>
      <c r="C196" s="1">
        <v>45258</v>
      </c>
      <c r="D196" t="s">
        <v>24</v>
      </c>
      <c r="E196" t="s">
        <v>25</v>
      </c>
      <c r="F196" t="s">
        <v>12</v>
      </c>
      <c r="G196" s="2">
        <v>-2</v>
      </c>
      <c r="H196" s="7" t="s">
        <v>20</v>
      </c>
      <c r="J196">
        <f t="shared" si="27"/>
        <v>-2</v>
      </c>
      <c r="K196" t="str">
        <f t="shared" si="27"/>
        <v/>
      </c>
      <c r="L196" t="str">
        <f t="shared" si="27"/>
        <v/>
      </c>
      <c r="M196" t="str">
        <f t="shared" si="27"/>
        <v/>
      </c>
      <c r="N196" t="str">
        <f t="shared" si="27"/>
        <v/>
      </c>
      <c r="O196" t="str">
        <f t="shared" si="27"/>
        <v/>
      </c>
      <c r="P196" t="str">
        <f t="shared" si="27"/>
        <v/>
      </c>
      <c r="Q196" t="str">
        <f t="shared" si="27"/>
        <v/>
      </c>
      <c r="R196" t="str">
        <f t="shared" si="27"/>
        <v/>
      </c>
      <c r="S196" t="str">
        <f t="shared" si="27"/>
        <v/>
      </c>
      <c r="T196" t="str">
        <f t="shared" si="27"/>
        <v/>
      </c>
      <c r="U196" t="str">
        <f t="shared" si="27"/>
        <v/>
      </c>
      <c r="V196" t="str">
        <f t="shared" si="27"/>
        <v/>
      </c>
      <c r="W196" t="str">
        <f t="shared" si="27"/>
        <v/>
      </c>
      <c r="X196" t="str">
        <f t="shared" si="27"/>
        <v/>
      </c>
    </row>
    <row r="197" spans="1:24" x14ac:dyDescent="0.25">
      <c r="A197">
        <f t="shared" si="23"/>
        <v>11</v>
      </c>
      <c r="B197">
        <f t="shared" si="28"/>
        <v>0</v>
      </c>
      <c r="C197" s="1">
        <v>45258</v>
      </c>
      <c r="D197" t="s">
        <v>24</v>
      </c>
      <c r="E197" t="s">
        <v>25</v>
      </c>
      <c r="F197" t="s">
        <v>12</v>
      </c>
      <c r="G197" s="2">
        <v>-2</v>
      </c>
      <c r="H197" s="7" t="s">
        <v>20</v>
      </c>
      <c r="J197">
        <f t="shared" si="27"/>
        <v>-2</v>
      </c>
      <c r="K197" t="str">
        <f t="shared" si="27"/>
        <v/>
      </c>
      <c r="L197" t="str">
        <f t="shared" si="27"/>
        <v/>
      </c>
      <c r="M197" t="str">
        <f t="shared" si="27"/>
        <v/>
      </c>
      <c r="N197" t="str">
        <f t="shared" si="27"/>
        <v/>
      </c>
      <c r="O197" t="str">
        <f t="shared" si="27"/>
        <v/>
      </c>
      <c r="P197" t="str">
        <f t="shared" si="27"/>
        <v/>
      </c>
      <c r="Q197" t="str">
        <f t="shared" si="27"/>
        <v/>
      </c>
      <c r="R197" t="str">
        <f t="shared" si="27"/>
        <v/>
      </c>
      <c r="S197" t="str">
        <f t="shared" si="27"/>
        <v/>
      </c>
      <c r="T197" t="str">
        <f t="shared" si="27"/>
        <v/>
      </c>
      <c r="U197" t="str">
        <f t="shared" si="27"/>
        <v/>
      </c>
      <c r="V197" t="str">
        <f t="shared" si="27"/>
        <v/>
      </c>
      <c r="W197" t="str">
        <f t="shared" si="27"/>
        <v/>
      </c>
      <c r="X197" t="str">
        <f t="shared" si="27"/>
        <v/>
      </c>
    </row>
    <row r="198" spans="1:24" x14ac:dyDescent="0.25">
      <c r="A198">
        <f t="shared" si="23"/>
        <v>11</v>
      </c>
      <c r="B198">
        <f t="shared" si="28"/>
        <v>0</v>
      </c>
      <c r="C198" s="1">
        <v>45259</v>
      </c>
      <c r="D198" t="s">
        <v>24</v>
      </c>
      <c r="E198" t="s">
        <v>25</v>
      </c>
      <c r="F198" t="s">
        <v>12</v>
      </c>
      <c r="G198" s="2">
        <v>-2</v>
      </c>
      <c r="H198" s="7" t="s">
        <v>20</v>
      </c>
      <c r="J198">
        <f t="shared" si="27"/>
        <v>-2</v>
      </c>
      <c r="K198" t="str">
        <f t="shared" si="27"/>
        <v/>
      </c>
      <c r="L198" t="str">
        <f t="shared" si="27"/>
        <v/>
      </c>
      <c r="M198" t="str">
        <f t="shared" si="27"/>
        <v/>
      </c>
      <c r="N198" t="str">
        <f t="shared" si="27"/>
        <v/>
      </c>
      <c r="O198" t="str">
        <f t="shared" si="27"/>
        <v/>
      </c>
      <c r="P198" t="str">
        <f t="shared" si="27"/>
        <v/>
      </c>
      <c r="Q198" t="str">
        <f t="shared" si="27"/>
        <v/>
      </c>
      <c r="R198" t="str">
        <f t="shared" si="27"/>
        <v/>
      </c>
      <c r="S198" t="str">
        <f t="shared" si="27"/>
        <v/>
      </c>
      <c r="T198" t="str">
        <f t="shared" si="27"/>
        <v/>
      </c>
      <c r="U198" t="str">
        <f t="shared" si="27"/>
        <v/>
      </c>
      <c r="V198" t="str">
        <f t="shared" si="27"/>
        <v/>
      </c>
      <c r="W198" t="str">
        <f t="shared" si="27"/>
        <v/>
      </c>
      <c r="X198" t="str">
        <f t="shared" si="27"/>
        <v/>
      </c>
    </row>
    <row r="199" spans="1:24" x14ac:dyDescent="0.25">
      <c r="A199">
        <f t="shared" si="23"/>
        <v>11</v>
      </c>
      <c r="B199">
        <f t="shared" si="28"/>
        <v>0</v>
      </c>
      <c r="C199" s="1">
        <v>45259</v>
      </c>
      <c r="D199" t="s">
        <v>24</v>
      </c>
      <c r="E199" t="s">
        <v>25</v>
      </c>
      <c r="F199" t="s">
        <v>12</v>
      </c>
      <c r="G199" s="2">
        <v>-2</v>
      </c>
      <c r="H199" s="7" t="s">
        <v>20</v>
      </c>
      <c r="J199">
        <f t="shared" si="27"/>
        <v>-2</v>
      </c>
      <c r="K199" t="str">
        <f t="shared" si="27"/>
        <v/>
      </c>
      <c r="L199" t="str">
        <f t="shared" si="27"/>
        <v/>
      </c>
      <c r="M199" t="str">
        <f t="shared" si="27"/>
        <v/>
      </c>
      <c r="N199" t="str">
        <f t="shared" si="27"/>
        <v/>
      </c>
      <c r="O199" t="str">
        <f t="shared" si="27"/>
        <v/>
      </c>
      <c r="P199" t="str">
        <f t="shared" si="27"/>
        <v/>
      </c>
      <c r="Q199" t="str">
        <f t="shared" si="27"/>
        <v/>
      </c>
      <c r="R199" t="str">
        <f t="shared" si="27"/>
        <v/>
      </c>
      <c r="S199" t="str">
        <f t="shared" si="27"/>
        <v/>
      </c>
      <c r="T199" t="str">
        <f t="shared" si="27"/>
        <v/>
      </c>
      <c r="U199" t="str">
        <f t="shared" si="27"/>
        <v/>
      </c>
      <c r="V199" t="str">
        <f t="shared" si="27"/>
        <v/>
      </c>
      <c r="W199" t="str">
        <f t="shared" si="27"/>
        <v/>
      </c>
      <c r="X199" t="str">
        <f t="shared" si="27"/>
        <v/>
      </c>
    </row>
    <row r="200" spans="1:24" x14ac:dyDescent="0.25">
      <c r="A200">
        <f t="shared" si="23"/>
        <v>11</v>
      </c>
      <c r="B200">
        <f t="shared" si="28"/>
        <v>0</v>
      </c>
      <c r="C200" s="1">
        <v>45260</v>
      </c>
      <c r="D200" t="s">
        <v>24</v>
      </c>
      <c r="E200" t="s">
        <v>25</v>
      </c>
      <c r="F200" t="s">
        <v>12</v>
      </c>
      <c r="G200" s="2">
        <v>-2</v>
      </c>
      <c r="H200" s="7" t="s">
        <v>20</v>
      </c>
      <c r="J200">
        <f t="shared" si="27"/>
        <v>-2</v>
      </c>
      <c r="K200" t="str">
        <f t="shared" si="27"/>
        <v/>
      </c>
      <c r="L200" t="str">
        <f t="shared" si="27"/>
        <v/>
      </c>
      <c r="M200" t="str">
        <f t="shared" si="27"/>
        <v/>
      </c>
      <c r="N200" t="str">
        <f t="shared" si="27"/>
        <v/>
      </c>
      <c r="O200" t="str">
        <f t="shared" si="27"/>
        <v/>
      </c>
      <c r="P200" t="str">
        <f t="shared" si="27"/>
        <v/>
      </c>
      <c r="Q200" t="str">
        <f t="shared" si="27"/>
        <v/>
      </c>
      <c r="R200" t="str">
        <f t="shared" si="27"/>
        <v/>
      </c>
      <c r="S200" t="str">
        <f t="shared" si="27"/>
        <v/>
      </c>
      <c r="T200" t="str">
        <f t="shared" si="27"/>
        <v/>
      </c>
      <c r="U200" t="str">
        <f t="shared" si="27"/>
        <v/>
      </c>
      <c r="V200" t="str">
        <f t="shared" si="27"/>
        <v/>
      </c>
      <c r="W200" t="str">
        <f t="shared" si="27"/>
        <v/>
      </c>
      <c r="X200" t="str">
        <f t="shared" si="27"/>
        <v/>
      </c>
    </row>
    <row r="201" spans="1:24" x14ac:dyDescent="0.25">
      <c r="A201">
        <f t="shared" si="23"/>
        <v>11</v>
      </c>
      <c r="B201">
        <f t="shared" si="28"/>
        <v>0</v>
      </c>
      <c r="C201" s="1">
        <v>45260</v>
      </c>
      <c r="D201" t="s">
        <v>24</v>
      </c>
      <c r="E201" t="s">
        <v>25</v>
      </c>
      <c r="F201" t="s">
        <v>12</v>
      </c>
      <c r="G201" s="2">
        <v>-2</v>
      </c>
      <c r="H201" s="7" t="s">
        <v>20</v>
      </c>
      <c r="J201">
        <f t="shared" si="27"/>
        <v>-2</v>
      </c>
      <c r="K201" t="str">
        <f t="shared" si="27"/>
        <v/>
      </c>
      <c r="L201" t="str">
        <f t="shared" si="27"/>
        <v/>
      </c>
      <c r="M201" t="str">
        <f t="shared" si="27"/>
        <v/>
      </c>
      <c r="N201" t="str">
        <f t="shared" si="27"/>
        <v/>
      </c>
      <c r="O201" t="str">
        <f t="shared" si="27"/>
        <v/>
      </c>
      <c r="P201" t="str">
        <f t="shared" si="27"/>
        <v/>
      </c>
      <c r="Q201" t="str">
        <f t="shared" si="27"/>
        <v/>
      </c>
      <c r="R201" t="str">
        <f t="shared" si="27"/>
        <v/>
      </c>
      <c r="S201" t="str">
        <f t="shared" si="27"/>
        <v/>
      </c>
      <c r="T201" t="str">
        <f t="shared" si="27"/>
        <v/>
      </c>
      <c r="U201" t="str">
        <f t="shared" si="27"/>
        <v/>
      </c>
      <c r="V201" t="str">
        <f t="shared" si="27"/>
        <v/>
      </c>
      <c r="W201" t="str">
        <f t="shared" si="27"/>
        <v/>
      </c>
      <c r="X201" t="str">
        <f t="shared" si="27"/>
        <v/>
      </c>
    </row>
    <row r="202" spans="1:24" x14ac:dyDescent="0.25">
      <c r="A202">
        <f t="shared" si="23"/>
        <v>12</v>
      </c>
      <c r="B202">
        <f t="shared" si="28"/>
        <v>0</v>
      </c>
      <c r="C202" s="1">
        <v>45261</v>
      </c>
      <c r="D202" t="s">
        <v>46</v>
      </c>
      <c r="E202" t="s">
        <v>47</v>
      </c>
      <c r="F202" t="s">
        <v>48</v>
      </c>
      <c r="G202" s="2">
        <v>-7</v>
      </c>
      <c r="H202" s="7" t="s">
        <v>100</v>
      </c>
      <c r="J202" t="str">
        <f t="shared" si="27"/>
        <v/>
      </c>
      <c r="K202" t="str">
        <f t="shared" si="27"/>
        <v/>
      </c>
      <c r="L202" t="str">
        <f t="shared" si="27"/>
        <v/>
      </c>
      <c r="M202" t="str">
        <f t="shared" si="27"/>
        <v/>
      </c>
      <c r="N202" t="str">
        <f t="shared" si="27"/>
        <v/>
      </c>
      <c r="O202" t="str">
        <f t="shared" si="27"/>
        <v/>
      </c>
      <c r="P202" t="str">
        <f t="shared" si="27"/>
        <v/>
      </c>
      <c r="Q202" t="str">
        <f t="shared" si="27"/>
        <v/>
      </c>
      <c r="R202" t="str">
        <f t="shared" si="27"/>
        <v/>
      </c>
      <c r="S202">
        <f t="shared" si="27"/>
        <v>-7</v>
      </c>
      <c r="T202" t="str">
        <f t="shared" si="27"/>
        <v/>
      </c>
      <c r="U202" t="str">
        <f t="shared" si="27"/>
        <v/>
      </c>
      <c r="V202" t="str">
        <f t="shared" si="27"/>
        <v/>
      </c>
      <c r="W202" t="str">
        <f t="shared" si="27"/>
        <v/>
      </c>
      <c r="X202" t="str">
        <f t="shared" si="27"/>
        <v/>
      </c>
    </row>
    <row r="203" spans="1:24" x14ac:dyDescent="0.25">
      <c r="A203">
        <f t="shared" si="23"/>
        <v>12</v>
      </c>
      <c r="B203">
        <f t="shared" si="28"/>
        <v>0</v>
      </c>
      <c r="C203" s="1">
        <v>45261</v>
      </c>
      <c r="D203" t="s">
        <v>23</v>
      </c>
      <c r="E203" t="s">
        <v>114</v>
      </c>
      <c r="F203" t="s">
        <v>14</v>
      </c>
      <c r="G203" s="2">
        <v>-28</v>
      </c>
      <c r="H203" s="7" t="s">
        <v>104</v>
      </c>
      <c r="I203" s="7" t="s">
        <v>104</v>
      </c>
      <c r="J203" t="str">
        <f t="shared" si="27"/>
        <v/>
      </c>
      <c r="K203">
        <f t="shared" si="27"/>
        <v>-28</v>
      </c>
      <c r="L203" t="str">
        <f t="shared" si="27"/>
        <v/>
      </c>
      <c r="M203" t="str">
        <f t="shared" si="27"/>
        <v/>
      </c>
      <c r="N203" t="str">
        <f t="shared" si="27"/>
        <v/>
      </c>
      <c r="O203" t="str">
        <f t="shared" si="27"/>
        <v/>
      </c>
      <c r="P203" t="str">
        <f t="shared" si="27"/>
        <v/>
      </c>
      <c r="Q203" t="str">
        <f t="shared" si="27"/>
        <v/>
      </c>
      <c r="R203" t="str">
        <f t="shared" si="27"/>
        <v/>
      </c>
      <c r="S203" t="str">
        <f t="shared" si="27"/>
        <v/>
      </c>
      <c r="T203" t="str">
        <f t="shared" si="27"/>
        <v/>
      </c>
      <c r="U203" t="str">
        <f t="shared" si="27"/>
        <v/>
      </c>
      <c r="V203" t="str">
        <f t="shared" si="27"/>
        <v/>
      </c>
      <c r="W203" t="str">
        <f t="shared" si="27"/>
        <v/>
      </c>
      <c r="X203" t="str">
        <f t="shared" si="27"/>
        <v/>
      </c>
    </row>
    <row r="204" spans="1:24" x14ac:dyDescent="0.25">
      <c r="A204">
        <f t="shared" si="23"/>
        <v>12</v>
      </c>
      <c r="B204">
        <f t="shared" si="28"/>
        <v>0</v>
      </c>
      <c r="C204" s="1">
        <v>45261</v>
      </c>
      <c r="D204" t="s">
        <v>24</v>
      </c>
      <c r="E204" t="s">
        <v>25</v>
      </c>
      <c r="F204" t="s">
        <v>12</v>
      </c>
      <c r="G204" s="2">
        <v>-2</v>
      </c>
      <c r="H204" s="7" t="s">
        <v>20</v>
      </c>
      <c r="J204">
        <f t="shared" ref="J204:X213" si="29">IF($H:$H=J$3,$G204,"")</f>
        <v>-2</v>
      </c>
      <c r="K204" t="str">
        <f t="shared" si="29"/>
        <v/>
      </c>
      <c r="L204" t="str">
        <f t="shared" si="29"/>
        <v/>
      </c>
      <c r="M204" t="str">
        <f t="shared" si="29"/>
        <v/>
      </c>
      <c r="N204" t="str">
        <f t="shared" si="29"/>
        <v/>
      </c>
      <c r="O204" t="str">
        <f t="shared" si="29"/>
        <v/>
      </c>
      <c r="P204" t="str">
        <f t="shared" si="29"/>
        <v/>
      </c>
      <c r="Q204" t="str">
        <f t="shared" si="29"/>
        <v/>
      </c>
      <c r="R204" t="str">
        <f t="shared" si="29"/>
        <v/>
      </c>
      <c r="S204" t="str">
        <f t="shared" si="29"/>
        <v/>
      </c>
      <c r="T204" t="str">
        <f t="shared" si="29"/>
        <v/>
      </c>
      <c r="U204" t="str">
        <f t="shared" si="29"/>
        <v/>
      </c>
      <c r="V204" t="str">
        <f t="shared" si="29"/>
        <v/>
      </c>
      <c r="W204" t="str">
        <f t="shared" si="29"/>
        <v/>
      </c>
      <c r="X204" t="str">
        <f t="shared" si="29"/>
        <v/>
      </c>
    </row>
    <row r="205" spans="1:24" x14ac:dyDescent="0.25">
      <c r="A205">
        <f t="shared" si="23"/>
        <v>12</v>
      </c>
      <c r="B205">
        <f t="shared" si="28"/>
        <v>0</v>
      </c>
      <c r="C205" s="1">
        <v>45261</v>
      </c>
      <c r="D205" t="s">
        <v>24</v>
      </c>
      <c r="E205" t="s">
        <v>25</v>
      </c>
      <c r="F205" t="s">
        <v>12</v>
      </c>
      <c r="G205" s="2">
        <v>-2</v>
      </c>
      <c r="H205" s="7" t="s">
        <v>20</v>
      </c>
      <c r="J205">
        <f t="shared" si="29"/>
        <v>-2</v>
      </c>
      <c r="K205" t="str">
        <f t="shared" si="29"/>
        <v/>
      </c>
      <c r="L205" t="str">
        <f t="shared" si="29"/>
        <v/>
      </c>
      <c r="M205" t="str">
        <f t="shared" si="29"/>
        <v/>
      </c>
      <c r="N205" t="str">
        <f t="shared" si="29"/>
        <v/>
      </c>
      <c r="O205" t="str">
        <f t="shared" si="29"/>
        <v/>
      </c>
      <c r="P205" t="str">
        <f t="shared" si="29"/>
        <v/>
      </c>
      <c r="Q205" t="str">
        <f t="shared" si="29"/>
        <v/>
      </c>
      <c r="R205" t="str">
        <f t="shared" si="29"/>
        <v/>
      </c>
      <c r="S205" t="str">
        <f t="shared" si="29"/>
        <v/>
      </c>
      <c r="T205" t="str">
        <f t="shared" si="29"/>
        <v/>
      </c>
      <c r="U205" t="str">
        <f t="shared" si="29"/>
        <v/>
      </c>
      <c r="V205" t="str">
        <f t="shared" si="29"/>
        <v/>
      </c>
      <c r="W205" t="str">
        <f t="shared" si="29"/>
        <v/>
      </c>
      <c r="X205" t="str">
        <f t="shared" si="29"/>
        <v/>
      </c>
    </row>
    <row r="206" spans="1:24" x14ac:dyDescent="0.25">
      <c r="A206">
        <f t="shared" si="23"/>
        <v>12</v>
      </c>
      <c r="B206">
        <f t="shared" si="28"/>
        <v>0</v>
      </c>
      <c r="C206" s="1">
        <v>45261</v>
      </c>
      <c r="D206" t="s">
        <v>49</v>
      </c>
      <c r="E206" t="s">
        <v>50</v>
      </c>
      <c r="F206" t="s">
        <v>12</v>
      </c>
      <c r="G206" s="2">
        <v>-30.01</v>
      </c>
      <c r="H206" s="7" t="s">
        <v>21</v>
      </c>
      <c r="J206" t="str">
        <f t="shared" si="29"/>
        <v/>
      </c>
      <c r="K206" t="str">
        <f t="shared" si="29"/>
        <v/>
      </c>
      <c r="L206">
        <f t="shared" si="29"/>
        <v>-30.01</v>
      </c>
      <c r="M206" t="str">
        <f t="shared" si="29"/>
        <v/>
      </c>
      <c r="N206" t="str">
        <f t="shared" si="29"/>
        <v/>
      </c>
      <c r="O206" t="str">
        <f t="shared" si="29"/>
        <v/>
      </c>
      <c r="P206" t="str">
        <f t="shared" si="29"/>
        <v/>
      </c>
      <c r="Q206" t="str">
        <f t="shared" si="29"/>
        <v/>
      </c>
      <c r="R206" t="str">
        <f t="shared" si="29"/>
        <v/>
      </c>
      <c r="S206" t="str">
        <f t="shared" si="29"/>
        <v/>
      </c>
      <c r="T206" t="str">
        <f t="shared" si="29"/>
        <v/>
      </c>
      <c r="U206" t="str">
        <f t="shared" si="29"/>
        <v/>
      </c>
      <c r="V206" t="str">
        <f t="shared" si="29"/>
        <v/>
      </c>
      <c r="W206" t="str">
        <f t="shared" si="29"/>
        <v/>
      </c>
      <c r="X206" t="str">
        <f t="shared" si="29"/>
        <v/>
      </c>
    </row>
    <row r="207" spans="1:24" x14ac:dyDescent="0.25">
      <c r="A207">
        <f t="shared" si="23"/>
        <v>12</v>
      </c>
      <c r="B207">
        <f t="shared" si="28"/>
        <v>0</v>
      </c>
      <c r="C207" s="1">
        <v>45262</v>
      </c>
      <c r="D207" t="s">
        <v>24</v>
      </c>
      <c r="E207" t="s">
        <v>25</v>
      </c>
      <c r="F207" t="s">
        <v>12</v>
      </c>
      <c r="G207" s="2">
        <v>-2</v>
      </c>
      <c r="H207" s="7" t="s">
        <v>20</v>
      </c>
      <c r="J207">
        <f t="shared" si="29"/>
        <v>-2</v>
      </c>
      <c r="K207" t="str">
        <f t="shared" si="29"/>
        <v/>
      </c>
      <c r="L207" t="str">
        <f t="shared" si="29"/>
        <v/>
      </c>
      <c r="M207" t="str">
        <f t="shared" si="29"/>
        <v/>
      </c>
      <c r="N207" t="str">
        <f t="shared" si="29"/>
        <v/>
      </c>
      <c r="O207" t="str">
        <f t="shared" si="29"/>
        <v/>
      </c>
      <c r="P207" t="str">
        <f t="shared" si="29"/>
        <v/>
      </c>
      <c r="Q207" t="str">
        <f t="shared" si="29"/>
        <v/>
      </c>
      <c r="R207" t="str">
        <f t="shared" si="29"/>
        <v/>
      </c>
      <c r="S207" t="str">
        <f t="shared" si="29"/>
        <v/>
      </c>
      <c r="T207" t="str">
        <f t="shared" si="29"/>
        <v/>
      </c>
      <c r="U207" t="str">
        <f t="shared" si="29"/>
        <v/>
      </c>
      <c r="V207" t="str">
        <f t="shared" si="29"/>
        <v/>
      </c>
      <c r="W207" t="str">
        <f t="shared" si="29"/>
        <v/>
      </c>
      <c r="X207" t="str">
        <f t="shared" si="29"/>
        <v/>
      </c>
    </row>
    <row r="208" spans="1:24" x14ac:dyDescent="0.25">
      <c r="A208">
        <f t="shared" si="23"/>
        <v>12</v>
      </c>
      <c r="B208">
        <f t="shared" si="28"/>
        <v>0</v>
      </c>
      <c r="C208" s="1">
        <v>45262</v>
      </c>
      <c r="D208" t="s">
        <v>24</v>
      </c>
      <c r="E208" t="s">
        <v>25</v>
      </c>
      <c r="F208" t="s">
        <v>12</v>
      </c>
      <c r="G208" s="2">
        <v>-2</v>
      </c>
      <c r="H208" s="7" t="s">
        <v>20</v>
      </c>
      <c r="J208">
        <f t="shared" si="29"/>
        <v>-2</v>
      </c>
      <c r="K208" t="str">
        <f t="shared" si="29"/>
        <v/>
      </c>
      <c r="L208" t="str">
        <f t="shared" si="29"/>
        <v/>
      </c>
      <c r="M208" t="str">
        <f t="shared" si="29"/>
        <v/>
      </c>
      <c r="N208" t="str">
        <f t="shared" si="29"/>
        <v/>
      </c>
      <c r="O208" t="str">
        <f t="shared" si="29"/>
        <v/>
      </c>
      <c r="P208" t="str">
        <f t="shared" si="29"/>
        <v/>
      </c>
      <c r="Q208" t="str">
        <f t="shared" si="29"/>
        <v/>
      </c>
      <c r="R208" t="str">
        <f t="shared" si="29"/>
        <v/>
      </c>
      <c r="S208" t="str">
        <f t="shared" si="29"/>
        <v/>
      </c>
      <c r="T208" t="str">
        <f t="shared" si="29"/>
        <v/>
      </c>
      <c r="U208" t="str">
        <f t="shared" si="29"/>
        <v/>
      </c>
      <c r="V208" t="str">
        <f t="shared" si="29"/>
        <v/>
      </c>
      <c r="W208" t="str">
        <f t="shared" si="29"/>
        <v/>
      </c>
      <c r="X208" t="str">
        <f t="shared" si="29"/>
        <v/>
      </c>
    </row>
    <row r="209" spans="1:24" x14ac:dyDescent="0.25">
      <c r="A209">
        <f t="shared" si="23"/>
        <v>12</v>
      </c>
      <c r="B209">
        <f t="shared" si="28"/>
        <v>0</v>
      </c>
      <c r="C209" s="1">
        <v>45264</v>
      </c>
      <c r="D209" t="s">
        <v>38</v>
      </c>
      <c r="E209" t="s">
        <v>102</v>
      </c>
      <c r="F209" t="s">
        <v>14</v>
      </c>
      <c r="G209" s="2">
        <v>-37.4</v>
      </c>
      <c r="H209" s="7" t="s">
        <v>102</v>
      </c>
      <c r="J209" t="str">
        <f t="shared" si="29"/>
        <v/>
      </c>
      <c r="K209" t="str">
        <f t="shared" si="29"/>
        <v/>
      </c>
      <c r="L209" t="str">
        <f t="shared" si="29"/>
        <v/>
      </c>
      <c r="M209" t="str">
        <f t="shared" si="29"/>
        <v/>
      </c>
      <c r="N209" t="str">
        <f t="shared" si="29"/>
        <v/>
      </c>
      <c r="O209">
        <f t="shared" si="29"/>
        <v>-37.4</v>
      </c>
      <c r="P209" t="str">
        <f t="shared" si="29"/>
        <v/>
      </c>
      <c r="Q209" t="str">
        <f t="shared" si="29"/>
        <v/>
      </c>
      <c r="R209" t="str">
        <f t="shared" si="29"/>
        <v/>
      </c>
      <c r="S209" t="str">
        <f t="shared" si="29"/>
        <v/>
      </c>
      <c r="T209" t="str">
        <f t="shared" si="29"/>
        <v/>
      </c>
      <c r="U209" t="str">
        <f t="shared" si="29"/>
        <v/>
      </c>
      <c r="V209" t="str">
        <f t="shared" si="29"/>
        <v/>
      </c>
      <c r="W209" t="str">
        <f t="shared" si="29"/>
        <v/>
      </c>
      <c r="X209" t="str">
        <f t="shared" si="29"/>
        <v/>
      </c>
    </row>
    <row r="210" spans="1:24" x14ac:dyDescent="0.25">
      <c r="A210">
        <f t="shared" si="23"/>
        <v>12</v>
      </c>
      <c r="B210">
        <f t="shared" si="28"/>
        <v>0</v>
      </c>
      <c r="C210" s="1">
        <v>45264</v>
      </c>
      <c r="D210" t="s">
        <v>229</v>
      </c>
      <c r="E210" t="s">
        <v>7</v>
      </c>
      <c r="F210" t="s">
        <v>8</v>
      </c>
      <c r="G210" s="2">
        <v>-1000</v>
      </c>
      <c r="H210" s="7" t="s">
        <v>9</v>
      </c>
      <c r="J210" t="str">
        <f t="shared" si="29"/>
        <v/>
      </c>
      <c r="K210" t="str">
        <f t="shared" si="29"/>
        <v/>
      </c>
      <c r="L210" t="str">
        <f t="shared" si="29"/>
        <v/>
      </c>
      <c r="M210" t="str">
        <f t="shared" si="29"/>
        <v/>
      </c>
      <c r="N210" t="str">
        <f t="shared" si="29"/>
        <v/>
      </c>
      <c r="O210" t="str">
        <f t="shared" si="29"/>
        <v/>
      </c>
      <c r="P210" t="str">
        <f t="shared" si="29"/>
        <v/>
      </c>
      <c r="Q210" t="str">
        <f t="shared" si="29"/>
        <v/>
      </c>
      <c r="R210" t="str">
        <f t="shared" si="29"/>
        <v/>
      </c>
      <c r="S210" t="str">
        <f t="shared" si="29"/>
        <v/>
      </c>
      <c r="T210" t="str">
        <f t="shared" si="29"/>
        <v/>
      </c>
      <c r="U210">
        <f t="shared" si="29"/>
        <v>-1000</v>
      </c>
      <c r="V210" t="str">
        <f t="shared" si="29"/>
        <v/>
      </c>
      <c r="W210" t="str">
        <f t="shared" si="29"/>
        <v/>
      </c>
      <c r="X210" t="str">
        <f t="shared" si="29"/>
        <v/>
      </c>
    </row>
    <row r="211" spans="1:24" x14ac:dyDescent="0.25">
      <c r="A211">
        <f t="shared" si="23"/>
        <v>12</v>
      </c>
      <c r="B211">
        <f t="shared" si="28"/>
        <v>0</v>
      </c>
      <c r="C211" s="1">
        <v>45264</v>
      </c>
      <c r="D211" t="s">
        <v>51</v>
      </c>
      <c r="E211" t="s">
        <v>52</v>
      </c>
      <c r="F211" t="s">
        <v>32</v>
      </c>
      <c r="G211" s="2">
        <v>-204.94</v>
      </c>
      <c r="H211" s="7" t="s">
        <v>71</v>
      </c>
      <c r="J211" t="str">
        <f t="shared" si="29"/>
        <v/>
      </c>
      <c r="K211" t="str">
        <f t="shared" si="29"/>
        <v/>
      </c>
      <c r="L211" t="str">
        <f t="shared" si="29"/>
        <v/>
      </c>
      <c r="M211" t="str">
        <f t="shared" si="29"/>
        <v/>
      </c>
      <c r="N211">
        <f t="shared" si="29"/>
        <v>-204.94</v>
      </c>
      <c r="O211" t="str">
        <f t="shared" si="29"/>
        <v/>
      </c>
      <c r="P211" t="str">
        <f t="shared" si="29"/>
        <v/>
      </c>
      <c r="Q211" t="str">
        <f t="shared" si="29"/>
        <v/>
      </c>
      <c r="R211" t="str">
        <f t="shared" si="29"/>
        <v/>
      </c>
      <c r="S211" t="str">
        <f t="shared" si="29"/>
        <v/>
      </c>
      <c r="T211" t="str">
        <f t="shared" si="29"/>
        <v/>
      </c>
      <c r="U211" t="str">
        <f t="shared" si="29"/>
        <v/>
      </c>
      <c r="V211" t="str">
        <f t="shared" si="29"/>
        <v/>
      </c>
      <c r="W211" t="str">
        <f t="shared" si="29"/>
        <v/>
      </c>
      <c r="X211" t="str">
        <f t="shared" si="29"/>
        <v/>
      </c>
    </row>
    <row r="212" spans="1:24" x14ac:dyDescent="0.25">
      <c r="A212">
        <f t="shared" si="23"/>
        <v>12</v>
      </c>
      <c r="B212">
        <f t="shared" si="28"/>
        <v>0</v>
      </c>
      <c r="C212" s="1">
        <v>45265</v>
      </c>
      <c r="D212" t="s">
        <v>24</v>
      </c>
      <c r="E212" t="s">
        <v>25</v>
      </c>
      <c r="F212" t="s">
        <v>12</v>
      </c>
      <c r="G212" s="2">
        <v>-2</v>
      </c>
      <c r="H212" s="7" t="s">
        <v>20</v>
      </c>
      <c r="J212">
        <f t="shared" si="29"/>
        <v>-2</v>
      </c>
      <c r="K212" t="str">
        <f t="shared" si="29"/>
        <v/>
      </c>
      <c r="L212" t="str">
        <f t="shared" si="29"/>
        <v/>
      </c>
      <c r="M212" t="str">
        <f t="shared" si="29"/>
        <v/>
      </c>
      <c r="N212" t="str">
        <f t="shared" si="29"/>
        <v/>
      </c>
      <c r="O212" t="str">
        <f t="shared" si="29"/>
        <v/>
      </c>
      <c r="P212" t="str">
        <f t="shared" si="29"/>
        <v/>
      </c>
      <c r="Q212" t="str">
        <f t="shared" si="29"/>
        <v/>
      </c>
      <c r="R212" t="str">
        <f t="shared" si="29"/>
        <v/>
      </c>
      <c r="S212" t="str">
        <f t="shared" si="29"/>
        <v/>
      </c>
      <c r="T212" t="str">
        <f t="shared" si="29"/>
        <v/>
      </c>
      <c r="U212" t="str">
        <f t="shared" si="29"/>
        <v/>
      </c>
      <c r="V212" t="str">
        <f t="shared" si="29"/>
        <v/>
      </c>
      <c r="W212" t="str">
        <f t="shared" si="29"/>
        <v/>
      </c>
      <c r="X212" t="str">
        <f t="shared" si="29"/>
        <v/>
      </c>
    </row>
    <row r="213" spans="1:24" x14ac:dyDescent="0.25">
      <c r="A213">
        <f t="shared" si="23"/>
        <v>12</v>
      </c>
      <c r="B213">
        <f t="shared" si="28"/>
        <v>0</v>
      </c>
      <c r="C213" s="1">
        <v>45265</v>
      </c>
      <c r="D213" t="s">
        <v>24</v>
      </c>
      <c r="E213" t="s">
        <v>25</v>
      </c>
      <c r="F213" t="s">
        <v>12</v>
      </c>
      <c r="G213" s="2">
        <v>-2</v>
      </c>
      <c r="H213" s="7" t="s">
        <v>20</v>
      </c>
      <c r="J213">
        <f t="shared" si="29"/>
        <v>-2</v>
      </c>
      <c r="K213" t="str">
        <f t="shared" si="29"/>
        <v/>
      </c>
      <c r="L213" t="str">
        <f t="shared" si="29"/>
        <v/>
      </c>
      <c r="M213" t="str">
        <f t="shared" si="29"/>
        <v/>
      </c>
      <c r="N213" t="str">
        <f t="shared" si="29"/>
        <v/>
      </c>
      <c r="O213" t="str">
        <f t="shared" si="29"/>
        <v/>
      </c>
      <c r="P213" t="str">
        <f t="shared" si="29"/>
        <v/>
      </c>
      <c r="Q213" t="str">
        <f t="shared" si="29"/>
        <v/>
      </c>
      <c r="R213" t="str">
        <f t="shared" si="29"/>
        <v/>
      </c>
      <c r="S213" t="str">
        <f t="shared" si="29"/>
        <v/>
      </c>
      <c r="T213" t="str">
        <f t="shared" si="29"/>
        <v/>
      </c>
      <c r="U213" t="str">
        <f t="shared" si="29"/>
        <v/>
      </c>
      <c r="V213" t="str">
        <f t="shared" si="29"/>
        <v/>
      </c>
      <c r="W213" t="str">
        <f t="shared" si="29"/>
        <v/>
      </c>
      <c r="X213" t="str">
        <f t="shared" si="29"/>
        <v/>
      </c>
    </row>
    <row r="214" spans="1:24" x14ac:dyDescent="0.25">
      <c r="A214">
        <f t="shared" si="23"/>
        <v>12</v>
      </c>
      <c r="B214">
        <f t="shared" si="28"/>
        <v>0</v>
      </c>
      <c r="C214" s="1">
        <v>45267</v>
      </c>
      <c r="D214" t="s">
        <v>24</v>
      </c>
      <c r="E214" t="s">
        <v>25</v>
      </c>
      <c r="F214" t="s">
        <v>12</v>
      </c>
      <c r="G214" s="2">
        <v>-2</v>
      </c>
      <c r="H214" s="7" t="s">
        <v>20</v>
      </c>
      <c r="J214">
        <f t="shared" ref="J214:X223" si="30">IF($H:$H=J$3,$G214,"")</f>
        <v>-2</v>
      </c>
      <c r="K214" t="str">
        <f t="shared" si="30"/>
        <v/>
      </c>
      <c r="L214" t="str">
        <f t="shared" si="30"/>
        <v/>
      </c>
      <c r="M214" t="str">
        <f t="shared" si="30"/>
        <v/>
      </c>
      <c r="N214" t="str">
        <f t="shared" si="30"/>
        <v/>
      </c>
      <c r="O214" t="str">
        <f t="shared" si="30"/>
        <v/>
      </c>
      <c r="P214" t="str">
        <f t="shared" si="30"/>
        <v/>
      </c>
      <c r="Q214" t="str">
        <f t="shared" si="30"/>
        <v/>
      </c>
      <c r="R214" t="str">
        <f t="shared" si="30"/>
        <v/>
      </c>
      <c r="S214" t="str">
        <f t="shared" si="30"/>
        <v/>
      </c>
      <c r="T214" t="str">
        <f t="shared" si="30"/>
        <v/>
      </c>
      <c r="U214" t="str">
        <f t="shared" si="30"/>
        <v/>
      </c>
      <c r="V214" t="str">
        <f t="shared" si="30"/>
        <v/>
      </c>
      <c r="W214" t="str">
        <f t="shared" si="30"/>
        <v/>
      </c>
      <c r="X214" t="str">
        <f t="shared" si="30"/>
        <v/>
      </c>
    </row>
    <row r="215" spans="1:24" x14ac:dyDescent="0.25">
      <c r="A215">
        <f t="shared" si="23"/>
        <v>12</v>
      </c>
      <c r="B215">
        <f t="shared" si="28"/>
        <v>0</v>
      </c>
      <c r="C215" s="1">
        <v>45267</v>
      </c>
      <c r="D215" t="s">
        <v>24</v>
      </c>
      <c r="E215" t="s">
        <v>25</v>
      </c>
      <c r="F215" t="s">
        <v>12</v>
      </c>
      <c r="G215" s="2">
        <v>-2</v>
      </c>
      <c r="H215" s="7" t="s">
        <v>20</v>
      </c>
      <c r="J215">
        <f t="shared" si="30"/>
        <v>-2</v>
      </c>
      <c r="K215" t="str">
        <f t="shared" si="30"/>
        <v/>
      </c>
      <c r="L215" t="str">
        <f t="shared" si="30"/>
        <v/>
      </c>
      <c r="M215" t="str">
        <f t="shared" si="30"/>
        <v/>
      </c>
      <c r="N215" t="str">
        <f t="shared" si="30"/>
        <v/>
      </c>
      <c r="O215" t="str">
        <f t="shared" si="30"/>
        <v/>
      </c>
      <c r="P215" t="str">
        <f t="shared" si="30"/>
        <v/>
      </c>
      <c r="Q215" t="str">
        <f t="shared" si="30"/>
        <v/>
      </c>
      <c r="R215" t="str">
        <f t="shared" si="30"/>
        <v/>
      </c>
      <c r="S215" t="str">
        <f t="shared" si="30"/>
        <v/>
      </c>
      <c r="T215" t="str">
        <f t="shared" si="30"/>
        <v/>
      </c>
      <c r="U215" t="str">
        <f t="shared" si="30"/>
        <v/>
      </c>
      <c r="V215" t="str">
        <f t="shared" si="30"/>
        <v/>
      </c>
      <c r="W215" t="str">
        <f t="shared" si="30"/>
        <v/>
      </c>
      <c r="X215" t="str">
        <f t="shared" si="30"/>
        <v/>
      </c>
    </row>
    <row r="216" spans="1:24" x14ac:dyDescent="0.25">
      <c r="A216">
        <f t="shared" si="23"/>
        <v>12</v>
      </c>
      <c r="B216">
        <f t="shared" si="28"/>
        <v>0</v>
      </c>
      <c r="C216" s="1">
        <v>45267</v>
      </c>
      <c r="D216" t="s">
        <v>28</v>
      </c>
      <c r="E216" t="s">
        <v>29</v>
      </c>
      <c r="F216" t="s">
        <v>12</v>
      </c>
      <c r="G216" s="2">
        <v>-50</v>
      </c>
      <c r="H216" s="7" t="s">
        <v>21</v>
      </c>
      <c r="J216" t="str">
        <f t="shared" si="30"/>
        <v/>
      </c>
      <c r="K216" t="str">
        <f t="shared" si="30"/>
        <v/>
      </c>
      <c r="L216">
        <f t="shared" si="30"/>
        <v>-50</v>
      </c>
      <c r="M216" t="str">
        <f t="shared" si="30"/>
        <v/>
      </c>
      <c r="N216" t="str">
        <f t="shared" si="30"/>
        <v/>
      </c>
      <c r="O216" t="str">
        <f t="shared" si="30"/>
        <v/>
      </c>
      <c r="P216" t="str">
        <f t="shared" si="30"/>
        <v/>
      </c>
      <c r="Q216" t="str">
        <f t="shared" si="30"/>
        <v/>
      </c>
      <c r="R216" t="str">
        <f t="shared" si="30"/>
        <v/>
      </c>
      <c r="S216" t="str">
        <f t="shared" si="30"/>
        <v/>
      </c>
      <c r="T216" t="str">
        <f t="shared" si="30"/>
        <v/>
      </c>
      <c r="U216" t="str">
        <f t="shared" si="30"/>
        <v/>
      </c>
      <c r="V216" t="str">
        <f t="shared" si="30"/>
        <v/>
      </c>
      <c r="W216" t="str">
        <f t="shared" si="30"/>
        <v/>
      </c>
      <c r="X216" t="str">
        <f t="shared" si="30"/>
        <v/>
      </c>
    </row>
    <row r="217" spans="1:24" x14ac:dyDescent="0.25">
      <c r="A217">
        <f t="shared" si="23"/>
        <v>12</v>
      </c>
      <c r="B217">
        <f t="shared" si="28"/>
        <v>0</v>
      </c>
      <c r="C217" s="1">
        <v>45268</v>
      </c>
      <c r="D217" t="s">
        <v>24</v>
      </c>
      <c r="E217" t="s">
        <v>25</v>
      </c>
      <c r="F217" t="s">
        <v>12</v>
      </c>
      <c r="G217" s="2">
        <v>-2</v>
      </c>
      <c r="H217" s="7" t="s">
        <v>20</v>
      </c>
      <c r="J217">
        <f t="shared" si="30"/>
        <v>-2</v>
      </c>
      <c r="K217" t="str">
        <f t="shared" si="30"/>
        <v/>
      </c>
      <c r="L217" t="str">
        <f t="shared" si="30"/>
        <v/>
      </c>
      <c r="M217" t="str">
        <f t="shared" si="30"/>
        <v/>
      </c>
      <c r="N217" t="str">
        <f t="shared" si="30"/>
        <v/>
      </c>
      <c r="O217" t="str">
        <f t="shared" si="30"/>
        <v/>
      </c>
      <c r="P217" t="str">
        <f t="shared" si="30"/>
        <v/>
      </c>
      <c r="Q217" t="str">
        <f t="shared" si="30"/>
        <v/>
      </c>
      <c r="R217" t="str">
        <f t="shared" si="30"/>
        <v/>
      </c>
      <c r="S217" t="str">
        <f t="shared" si="30"/>
        <v/>
      </c>
      <c r="T217" t="str">
        <f t="shared" si="30"/>
        <v/>
      </c>
      <c r="U217" t="str">
        <f t="shared" si="30"/>
        <v/>
      </c>
      <c r="V217" t="str">
        <f t="shared" si="30"/>
        <v/>
      </c>
      <c r="W217" t="str">
        <f t="shared" si="30"/>
        <v/>
      </c>
      <c r="X217" t="str">
        <f t="shared" si="30"/>
        <v/>
      </c>
    </row>
    <row r="218" spans="1:24" x14ac:dyDescent="0.25">
      <c r="A218">
        <f t="shared" si="23"/>
        <v>12</v>
      </c>
      <c r="B218">
        <f t="shared" si="28"/>
        <v>0</v>
      </c>
      <c r="C218" s="1">
        <v>45268</v>
      </c>
      <c r="D218" t="s">
        <v>24</v>
      </c>
      <c r="E218" t="s">
        <v>25</v>
      </c>
      <c r="F218" t="s">
        <v>12</v>
      </c>
      <c r="G218" s="2">
        <v>-2</v>
      </c>
      <c r="H218" s="7" t="s">
        <v>20</v>
      </c>
      <c r="J218">
        <f t="shared" si="30"/>
        <v>-2</v>
      </c>
      <c r="K218" t="str">
        <f t="shared" si="30"/>
        <v/>
      </c>
      <c r="L218" t="str">
        <f t="shared" si="30"/>
        <v/>
      </c>
      <c r="M218" t="str">
        <f t="shared" si="30"/>
        <v/>
      </c>
      <c r="N218" t="str">
        <f t="shared" si="30"/>
        <v/>
      </c>
      <c r="O218" t="str">
        <f t="shared" si="30"/>
        <v/>
      </c>
      <c r="P218" t="str">
        <f t="shared" si="30"/>
        <v/>
      </c>
      <c r="Q218" t="str">
        <f t="shared" si="30"/>
        <v/>
      </c>
      <c r="R218" t="str">
        <f t="shared" si="30"/>
        <v/>
      </c>
      <c r="S218" t="str">
        <f t="shared" si="30"/>
        <v/>
      </c>
      <c r="T218" t="str">
        <f t="shared" si="30"/>
        <v/>
      </c>
      <c r="U218" t="str">
        <f t="shared" si="30"/>
        <v/>
      </c>
      <c r="V218" t="str">
        <f t="shared" si="30"/>
        <v/>
      </c>
      <c r="W218" t="str">
        <f t="shared" si="30"/>
        <v/>
      </c>
      <c r="X218" t="str">
        <f t="shared" si="30"/>
        <v/>
      </c>
    </row>
    <row r="219" spans="1:24" x14ac:dyDescent="0.25">
      <c r="A219">
        <f t="shared" si="23"/>
        <v>12</v>
      </c>
      <c r="B219">
        <f t="shared" si="28"/>
        <v>0</v>
      </c>
      <c r="C219" s="1">
        <v>45268</v>
      </c>
      <c r="D219" t="s">
        <v>229</v>
      </c>
      <c r="E219" t="s">
        <v>7</v>
      </c>
      <c r="F219" t="s">
        <v>8</v>
      </c>
      <c r="G219" s="2">
        <v>-200</v>
      </c>
      <c r="H219" s="7" t="s">
        <v>9</v>
      </c>
      <c r="J219" t="str">
        <f t="shared" si="30"/>
        <v/>
      </c>
      <c r="K219" t="str">
        <f t="shared" si="30"/>
        <v/>
      </c>
      <c r="L219" t="str">
        <f t="shared" si="30"/>
        <v/>
      </c>
      <c r="M219" t="str">
        <f t="shared" si="30"/>
        <v/>
      </c>
      <c r="N219" t="str">
        <f t="shared" si="30"/>
        <v/>
      </c>
      <c r="O219" t="str">
        <f t="shared" si="30"/>
        <v/>
      </c>
      <c r="P219" t="str">
        <f t="shared" si="30"/>
        <v/>
      </c>
      <c r="Q219" t="str">
        <f t="shared" si="30"/>
        <v/>
      </c>
      <c r="R219" t="str">
        <f t="shared" si="30"/>
        <v/>
      </c>
      <c r="S219" t="str">
        <f t="shared" si="30"/>
        <v/>
      </c>
      <c r="T219" t="str">
        <f t="shared" si="30"/>
        <v/>
      </c>
      <c r="U219">
        <f t="shared" si="30"/>
        <v>-200</v>
      </c>
      <c r="V219" t="str">
        <f t="shared" si="30"/>
        <v/>
      </c>
      <c r="W219" t="str">
        <f t="shared" si="30"/>
        <v/>
      </c>
      <c r="X219" t="str">
        <f t="shared" si="30"/>
        <v/>
      </c>
    </row>
    <row r="220" spans="1:24" x14ac:dyDescent="0.25">
      <c r="A220">
        <f t="shared" si="23"/>
        <v>12</v>
      </c>
      <c r="B220">
        <f t="shared" si="28"/>
        <v>0</v>
      </c>
      <c r="C220" s="1">
        <v>45269</v>
      </c>
      <c r="D220" t="s">
        <v>24</v>
      </c>
      <c r="E220" t="s">
        <v>25</v>
      </c>
      <c r="F220" t="s">
        <v>12</v>
      </c>
      <c r="G220" s="2">
        <v>-2</v>
      </c>
      <c r="H220" s="7" t="s">
        <v>20</v>
      </c>
      <c r="J220">
        <f t="shared" si="30"/>
        <v>-2</v>
      </c>
      <c r="K220" t="str">
        <f t="shared" si="30"/>
        <v/>
      </c>
      <c r="L220" t="str">
        <f t="shared" si="30"/>
        <v/>
      </c>
      <c r="M220" t="str">
        <f t="shared" si="30"/>
        <v/>
      </c>
      <c r="N220" t="str">
        <f t="shared" si="30"/>
        <v/>
      </c>
      <c r="O220" t="str">
        <f t="shared" si="30"/>
        <v/>
      </c>
      <c r="P220" t="str">
        <f t="shared" si="30"/>
        <v/>
      </c>
      <c r="Q220" t="str">
        <f t="shared" si="30"/>
        <v/>
      </c>
      <c r="R220" t="str">
        <f t="shared" si="30"/>
        <v/>
      </c>
      <c r="S220" t="str">
        <f t="shared" si="30"/>
        <v/>
      </c>
      <c r="T220" t="str">
        <f t="shared" si="30"/>
        <v/>
      </c>
      <c r="U220" t="str">
        <f t="shared" si="30"/>
        <v/>
      </c>
      <c r="V220" t="str">
        <f t="shared" si="30"/>
        <v/>
      </c>
      <c r="W220" t="str">
        <f t="shared" si="30"/>
        <v/>
      </c>
      <c r="X220" t="str">
        <f t="shared" si="30"/>
        <v/>
      </c>
    </row>
    <row r="221" spans="1:24" x14ac:dyDescent="0.25">
      <c r="A221">
        <f t="shared" si="23"/>
        <v>12</v>
      </c>
      <c r="B221">
        <f t="shared" si="28"/>
        <v>0</v>
      </c>
      <c r="C221" s="1">
        <v>45269</v>
      </c>
      <c r="D221" t="s">
        <v>24</v>
      </c>
      <c r="E221" t="s">
        <v>25</v>
      </c>
      <c r="F221" t="s">
        <v>12</v>
      </c>
      <c r="G221" s="2">
        <v>-2</v>
      </c>
      <c r="H221" s="7" t="s">
        <v>20</v>
      </c>
      <c r="J221">
        <f t="shared" si="30"/>
        <v>-2</v>
      </c>
      <c r="K221" t="str">
        <f t="shared" si="30"/>
        <v/>
      </c>
      <c r="L221" t="str">
        <f t="shared" si="30"/>
        <v/>
      </c>
      <c r="M221" t="str">
        <f t="shared" si="30"/>
        <v/>
      </c>
      <c r="N221" t="str">
        <f t="shared" si="30"/>
        <v/>
      </c>
      <c r="O221" t="str">
        <f t="shared" si="30"/>
        <v/>
      </c>
      <c r="P221" t="str">
        <f t="shared" si="30"/>
        <v/>
      </c>
      <c r="Q221" t="str">
        <f t="shared" si="30"/>
        <v/>
      </c>
      <c r="R221" t="str">
        <f t="shared" si="30"/>
        <v/>
      </c>
      <c r="S221" t="str">
        <f t="shared" si="30"/>
        <v/>
      </c>
      <c r="T221" t="str">
        <f t="shared" si="30"/>
        <v/>
      </c>
      <c r="U221" t="str">
        <f t="shared" si="30"/>
        <v/>
      </c>
      <c r="V221" t="str">
        <f t="shared" si="30"/>
        <v/>
      </c>
      <c r="W221" t="str">
        <f t="shared" si="30"/>
        <v/>
      </c>
      <c r="X221" t="str">
        <f t="shared" si="30"/>
        <v/>
      </c>
    </row>
    <row r="222" spans="1:24" x14ac:dyDescent="0.25">
      <c r="A222">
        <f t="shared" si="23"/>
        <v>12</v>
      </c>
      <c r="B222">
        <f t="shared" si="28"/>
        <v>0</v>
      </c>
      <c r="C222" s="1">
        <v>45272</v>
      </c>
      <c r="D222" t="s">
        <v>24</v>
      </c>
      <c r="E222" t="s">
        <v>25</v>
      </c>
      <c r="F222" t="s">
        <v>12</v>
      </c>
      <c r="G222" s="2">
        <v>-2</v>
      </c>
      <c r="H222" s="7" t="s">
        <v>20</v>
      </c>
      <c r="J222">
        <f t="shared" si="30"/>
        <v>-2</v>
      </c>
      <c r="K222" t="str">
        <f t="shared" si="30"/>
        <v/>
      </c>
      <c r="L222" t="str">
        <f t="shared" si="30"/>
        <v/>
      </c>
      <c r="M222" t="str">
        <f t="shared" si="30"/>
        <v/>
      </c>
      <c r="N222" t="str">
        <f t="shared" si="30"/>
        <v/>
      </c>
      <c r="O222" t="str">
        <f t="shared" si="30"/>
        <v/>
      </c>
      <c r="P222" t="str">
        <f t="shared" si="30"/>
        <v/>
      </c>
      <c r="Q222" t="str">
        <f t="shared" si="30"/>
        <v/>
      </c>
      <c r="R222" t="str">
        <f t="shared" si="30"/>
        <v/>
      </c>
      <c r="S222" t="str">
        <f t="shared" si="30"/>
        <v/>
      </c>
      <c r="T222" t="str">
        <f t="shared" si="30"/>
        <v/>
      </c>
      <c r="U222" t="str">
        <f t="shared" si="30"/>
        <v/>
      </c>
      <c r="V222" t="str">
        <f t="shared" si="30"/>
        <v/>
      </c>
      <c r="W222" t="str">
        <f t="shared" si="30"/>
        <v/>
      </c>
      <c r="X222" t="str">
        <f t="shared" si="30"/>
        <v/>
      </c>
    </row>
    <row r="223" spans="1:24" x14ac:dyDescent="0.25">
      <c r="A223">
        <f t="shared" si="23"/>
        <v>12</v>
      </c>
      <c r="B223">
        <f t="shared" si="28"/>
        <v>0</v>
      </c>
      <c r="C223" s="1">
        <v>45272</v>
      </c>
      <c r="D223" t="s">
        <v>24</v>
      </c>
      <c r="E223" t="s">
        <v>25</v>
      </c>
      <c r="F223" t="s">
        <v>12</v>
      </c>
      <c r="G223" s="2">
        <v>-2</v>
      </c>
      <c r="H223" s="7" t="s">
        <v>20</v>
      </c>
      <c r="J223">
        <f t="shared" si="30"/>
        <v>-2</v>
      </c>
      <c r="K223" t="str">
        <f t="shared" si="30"/>
        <v/>
      </c>
      <c r="L223" t="str">
        <f t="shared" si="30"/>
        <v/>
      </c>
      <c r="M223" t="str">
        <f t="shared" si="30"/>
        <v/>
      </c>
      <c r="N223" t="str">
        <f t="shared" si="30"/>
        <v/>
      </c>
      <c r="O223" t="str">
        <f t="shared" si="30"/>
        <v/>
      </c>
      <c r="P223" t="str">
        <f t="shared" si="30"/>
        <v/>
      </c>
      <c r="Q223" t="str">
        <f t="shared" si="30"/>
        <v/>
      </c>
      <c r="R223" t="str">
        <f t="shared" si="30"/>
        <v/>
      </c>
      <c r="S223" t="str">
        <f t="shared" si="30"/>
        <v/>
      </c>
      <c r="T223" t="str">
        <f t="shared" si="30"/>
        <v/>
      </c>
      <c r="U223" t="str">
        <f t="shared" si="30"/>
        <v/>
      </c>
      <c r="V223" t="str">
        <f t="shared" si="30"/>
        <v/>
      </c>
      <c r="W223" t="str">
        <f t="shared" si="30"/>
        <v/>
      </c>
      <c r="X223" t="str">
        <f t="shared" si="30"/>
        <v/>
      </c>
    </row>
    <row r="224" spans="1:24" x14ac:dyDescent="0.25">
      <c r="A224">
        <f t="shared" ref="A224:A287" si="31">MONTH(C224)</f>
        <v>12</v>
      </c>
      <c r="B224">
        <f t="shared" si="28"/>
        <v>0</v>
      </c>
      <c r="C224" s="1">
        <v>45273</v>
      </c>
      <c r="D224" t="s">
        <v>24</v>
      </c>
      <c r="E224" t="s">
        <v>25</v>
      </c>
      <c r="F224" t="s">
        <v>12</v>
      </c>
      <c r="G224" s="2">
        <v>-2</v>
      </c>
      <c r="H224" s="7" t="s">
        <v>20</v>
      </c>
      <c r="J224">
        <f t="shared" ref="J224:X233" si="32">IF($H:$H=J$3,$G224,"")</f>
        <v>-2</v>
      </c>
      <c r="K224" t="str">
        <f t="shared" si="32"/>
        <v/>
      </c>
      <c r="L224" t="str">
        <f t="shared" si="32"/>
        <v/>
      </c>
      <c r="M224" t="str">
        <f t="shared" si="32"/>
        <v/>
      </c>
      <c r="N224" t="str">
        <f t="shared" si="32"/>
        <v/>
      </c>
      <c r="O224" t="str">
        <f t="shared" si="32"/>
        <v/>
      </c>
      <c r="P224" t="str">
        <f t="shared" si="32"/>
        <v/>
      </c>
      <c r="Q224" t="str">
        <f t="shared" si="32"/>
        <v/>
      </c>
      <c r="R224" t="str">
        <f t="shared" si="32"/>
        <v/>
      </c>
      <c r="S224" t="str">
        <f t="shared" si="32"/>
        <v/>
      </c>
      <c r="T224" t="str">
        <f t="shared" si="32"/>
        <v/>
      </c>
      <c r="U224" t="str">
        <f t="shared" si="32"/>
        <v/>
      </c>
      <c r="V224" t="str">
        <f t="shared" si="32"/>
        <v/>
      </c>
      <c r="W224" t="str">
        <f t="shared" si="32"/>
        <v/>
      </c>
      <c r="X224" t="str">
        <f t="shared" si="32"/>
        <v/>
      </c>
    </row>
    <row r="225" spans="1:24" x14ac:dyDescent="0.25">
      <c r="A225">
        <f t="shared" si="31"/>
        <v>12</v>
      </c>
      <c r="B225">
        <f t="shared" si="28"/>
        <v>0</v>
      </c>
      <c r="C225" s="1">
        <v>45273</v>
      </c>
      <c r="D225" t="s">
        <v>24</v>
      </c>
      <c r="E225" t="s">
        <v>25</v>
      </c>
      <c r="F225" t="s">
        <v>12</v>
      </c>
      <c r="G225" s="2">
        <v>-2</v>
      </c>
      <c r="H225" s="7" t="s">
        <v>20</v>
      </c>
      <c r="J225">
        <f t="shared" si="32"/>
        <v>-2</v>
      </c>
      <c r="K225" t="str">
        <f t="shared" si="32"/>
        <v/>
      </c>
      <c r="L225" t="str">
        <f t="shared" si="32"/>
        <v/>
      </c>
      <c r="M225" t="str">
        <f t="shared" si="32"/>
        <v/>
      </c>
      <c r="N225" t="str">
        <f t="shared" si="32"/>
        <v/>
      </c>
      <c r="O225" t="str">
        <f t="shared" si="32"/>
        <v/>
      </c>
      <c r="P225" t="str">
        <f t="shared" si="32"/>
        <v/>
      </c>
      <c r="Q225" t="str">
        <f t="shared" si="32"/>
        <v/>
      </c>
      <c r="R225" t="str">
        <f t="shared" si="32"/>
        <v/>
      </c>
      <c r="S225" t="str">
        <f t="shared" si="32"/>
        <v/>
      </c>
      <c r="T225" t="str">
        <f t="shared" si="32"/>
        <v/>
      </c>
      <c r="U225" t="str">
        <f t="shared" si="32"/>
        <v/>
      </c>
      <c r="V225" t="str">
        <f t="shared" si="32"/>
        <v/>
      </c>
      <c r="W225" t="str">
        <f t="shared" si="32"/>
        <v/>
      </c>
      <c r="X225" t="str">
        <f t="shared" si="32"/>
        <v/>
      </c>
    </row>
    <row r="226" spans="1:24" x14ac:dyDescent="0.25">
      <c r="A226">
        <f t="shared" si="31"/>
        <v>12</v>
      </c>
      <c r="B226">
        <f t="shared" si="28"/>
        <v>0</v>
      </c>
      <c r="C226" s="1">
        <v>45273</v>
      </c>
      <c r="D226" t="s">
        <v>28</v>
      </c>
      <c r="E226" t="s">
        <v>29</v>
      </c>
      <c r="F226" t="s">
        <v>19</v>
      </c>
      <c r="G226" s="2">
        <v>-50.01</v>
      </c>
      <c r="H226" s="7" t="s">
        <v>21</v>
      </c>
      <c r="J226" t="str">
        <f t="shared" si="32"/>
        <v/>
      </c>
      <c r="K226" t="str">
        <f t="shared" si="32"/>
        <v/>
      </c>
      <c r="L226">
        <f t="shared" si="32"/>
        <v>-50.01</v>
      </c>
      <c r="M226" t="str">
        <f t="shared" si="32"/>
        <v/>
      </c>
      <c r="N226" t="str">
        <f t="shared" si="32"/>
        <v/>
      </c>
      <c r="O226" t="str">
        <f t="shared" si="32"/>
        <v/>
      </c>
      <c r="P226" t="str">
        <f t="shared" si="32"/>
        <v/>
      </c>
      <c r="Q226" t="str">
        <f t="shared" si="32"/>
        <v/>
      </c>
      <c r="R226" t="str">
        <f t="shared" si="32"/>
        <v/>
      </c>
      <c r="S226" t="str">
        <f t="shared" si="32"/>
        <v/>
      </c>
      <c r="T226" t="str">
        <f t="shared" si="32"/>
        <v/>
      </c>
      <c r="U226" t="str">
        <f t="shared" si="32"/>
        <v/>
      </c>
      <c r="V226" t="str">
        <f t="shared" si="32"/>
        <v/>
      </c>
      <c r="W226" t="str">
        <f t="shared" si="32"/>
        <v/>
      </c>
      <c r="X226" t="str">
        <f t="shared" si="32"/>
        <v/>
      </c>
    </row>
    <row r="227" spans="1:24" x14ac:dyDescent="0.25">
      <c r="A227">
        <f t="shared" si="31"/>
        <v>12</v>
      </c>
      <c r="B227">
        <f t="shared" si="28"/>
        <v>0</v>
      </c>
      <c r="C227" s="1">
        <v>45274</v>
      </c>
      <c r="D227" t="s">
        <v>24</v>
      </c>
      <c r="E227" t="s">
        <v>25</v>
      </c>
      <c r="F227" t="s">
        <v>12</v>
      </c>
      <c r="G227" s="2">
        <v>-2</v>
      </c>
      <c r="H227" s="7" t="s">
        <v>20</v>
      </c>
      <c r="J227">
        <f t="shared" si="32"/>
        <v>-2</v>
      </c>
      <c r="K227" t="str">
        <f t="shared" si="32"/>
        <v/>
      </c>
      <c r="L227" t="str">
        <f t="shared" si="32"/>
        <v/>
      </c>
      <c r="M227" t="str">
        <f t="shared" si="32"/>
        <v/>
      </c>
      <c r="N227" t="str">
        <f t="shared" si="32"/>
        <v/>
      </c>
      <c r="O227" t="str">
        <f t="shared" si="32"/>
        <v/>
      </c>
      <c r="P227" t="str">
        <f t="shared" si="32"/>
        <v/>
      </c>
      <c r="Q227" t="str">
        <f t="shared" si="32"/>
        <v/>
      </c>
      <c r="R227" t="str">
        <f t="shared" si="32"/>
        <v/>
      </c>
      <c r="S227" t="str">
        <f t="shared" si="32"/>
        <v/>
      </c>
      <c r="T227" t="str">
        <f t="shared" si="32"/>
        <v/>
      </c>
      <c r="U227" t="str">
        <f t="shared" si="32"/>
        <v/>
      </c>
      <c r="V227" t="str">
        <f t="shared" si="32"/>
        <v/>
      </c>
      <c r="W227" t="str">
        <f t="shared" si="32"/>
        <v/>
      </c>
      <c r="X227" t="str">
        <f t="shared" si="32"/>
        <v/>
      </c>
    </row>
    <row r="228" spans="1:24" x14ac:dyDescent="0.25">
      <c r="A228">
        <f t="shared" si="31"/>
        <v>12</v>
      </c>
      <c r="B228">
        <f t="shared" si="28"/>
        <v>0</v>
      </c>
      <c r="C228" s="1">
        <v>45274</v>
      </c>
      <c r="D228" t="s">
        <v>24</v>
      </c>
      <c r="E228" t="s">
        <v>25</v>
      </c>
      <c r="F228" t="s">
        <v>12</v>
      </c>
      <c r="G228" s="2">
        <v>-2</v>
      </c>
      <c r="H228" s="7" t="s">
        <v>20</v>
      </c>
      <c r="J228">
        <f t="shared" si="32"/>
        <v>-2</v>
      </c>
      <c r="K228" t="str">
        <f t="shared" si="32"/>
        <v/>
      </c>
      <c r="L228" t="str">
        <f t="shared" si="32"/>
        <v/>
      </c>
      <c r="M228" t="str">
        <f t="shared" si="32"/>
        <v/>
      </c>
      <c r="N228" t="str">
        <f t="shared" si="32"/>
        <v/>
      </c>
      <c r="O228" t="str">
        <f t="shared" si="32"/>
        <v/>
      </c>
      <c r="P228" t="str">
        <f t="shared" si="32"/>
        <v/>
      </c>
      <c r="Q228" t="str">
        <f t="shared" si="32"/>
        <v/>
      </c>
      <c r="R228" t="str">
        <f t="shared" si="32"/>
        <v/>
      </c>
      <c r="S228" t="str">
        <f t="shared" si="32"/>
        <v/>
      </c>
      <c r="T228" t="str">
        <f t="shared" si="32"/>
        <v/>
      </c>
      <c r="U228" t="str">
        <f t="shared" si="32"/>
        <v/>
      </c>
      <c r="V228" t="str">
        <f t="shared" si="32"/>
        <v/>
      </c>
      <c r="W228" t="str">
        <f t="shared" si="32"/>
        <v/>
      </c>
      <c r="X228" t="str">
        <f t="shared" si="32"/>
        <v/>
      </c>
    </row>
    <row r="229" spans="1:24" x14ac:dyDescent="0.25">
      <c r="A229">
        <f t="shared" si="31"/>
        <v>12</v>
      </c>
      <c r="B229">
        <f t="shared" si="28"/>
        <v>0</v>
      </c>
      <c r="C229" s="1">
        <v>45275</v>
      </c>
      <c r="D229" t="s">
        <v>24</v>
      </c>
      <c r="E229" t="s">
        <v>25</v>
      </c>
      <c r="F229" t="s">
        <v>12</v>
      </c>
      <c r="G229" s="2">
        <v>-2</v>
      </c>
      <c r="H229" s="7" t="s">
        <v>20</v>
      </c>
      <c r="J229">
        <f t="shared" si="32"/>
        <v>-2</v>
      </c>
      <c r="K229" t="str">
        <f t="shared" si="32"/>
        <v/>
      </c>
      <c r="L229" t="str">
        <f t="shared" si="32"/>
        <v/>
      </c>
      <c r="M229" t="str">
        <f t="shared" si="32"/>
        <v/>
      </c>
      <c r="N229" t="str">
        <f t="shared" si="32"/>
        <v/>
      </c>
      <c r="O229" t="str">
        <f t="shared" si="32"/>
        <v/>
      </c>
      <c r="P229" t="str">
        <f t="shared" si="32"/>
        <v/>
      </c>
      <c r="Q229" t="str">
        <f t="shared" si="32"/>
        <v/>
      </c>
      <c r="R229" t="str">
        <f t="shared" si="32"/>
        <v/>
      </c>
      <c r="S229" t="str">
        <f t="shared" si="32"/>
        <v/>
      </c>
      <c r="T229" t="str">
        <f t="shared" si="32"/>
        <v/>
      </c>
      <c r="U229" t="str">
        <f t="shared" si="32"/>
        <v/>
      </c>
      <c r="V229" t="str">
        <f t="shared" si="32"/>
        <v/>
      </c>
      <c r="W229" t="str">
        <f t="shared" si="32"/>
        <v/>
      </c>
      <c r="X229" t="str">
        <f t="shared" si="32"/>
        <v/>
      </c>
    </row>
    <row r="230" spans="1:24" x14ac:dyDescent="0.25">
      <c r="A230">
        <f t="shared" si="31"/>
        <v>12</v>
      </c>
      <c r="B230">
        <f t="shared" si="28"/>
        <v>0</v>
      </c>
      <c r="C230" s="1">
        <v>45275</v>
      </c>
      <c r="D230" t="s">
        <v>24</v>
      </c>
      <c r="E230" t="s">
        <v>25</v>
      </c>
      <c r="F230" t="s">
        <v>12</v>
      </c>
      <c r="G230" s="2">
        <v>-2</v>
      </c>
      <c r="H230" s="7" t="s">
        <v>20</v>
      </c>
      <c r="J230">
        <f t="shared" si="32"/>
        <v>-2</v>
      </c>
      <c r="K230" t="str">
        <f t="shared" si="32"/>
        <v/>
      </c>
      <c r="L230" t="str">
        <f t="shared" si="32"/>
        <v/>
      </c>
      <c r="M230" t="str">
        <f t="shared" si="32"/>
        <v/>
      </c>
      <c r="N230" t="str">
        <f t="shared" si="32"/>
        <v/>
      </c>
      <c r="O230" t="str">
        <f t="shared" si="32"/>
        <v/>
      </c>
      <c r="P230" t="str">
        <f t="shared" si="32"/>
        <v/>
      </c>
      <c r="Q230" t="str">
        <f t="shared" si="32"/>
        <v/>
      </c>
      <c r="R230" t="str">
        <f t="shared" si="32"/>
        <v/>
      </c>
      <c r="S230" t="str">
        <f t="shared" si="32"/>
        <v/>
      </c>
      <c r="T230" t="str">
        <f t="shared" si="32"/>
        <v/>
      </c>
      <c r="U230" t="str">
        <f t="shared" si="32"/>
        <v/>
      </c>
      <c r="V230" t="str">
        <f t="shared" si="32"/>
        <v/>
      </c>
      <c r="W230" t="str">
        <f t="shared" si="32"/>
        <v/>
      </c>
      <c r="X230" t="str">
        <f t="shared" si="32"/>
        <v/>
      </c>
    </row>
    <row r="231" spans="1:24" x14ac:dyDescent="0.25">
      <c r="A231">
        <f t="shared" si="31"/>
        <v>12</v>
      </c>
      <c r="B231">
        <f t="shared" si="28"/>
        <v>0</v>
      </c>
      <c r="C231" s="1">
        <v>45275</v>
      </c>
      <c r="D231" t="s">
        <v>30</v>
      </c>
      <c r="E231" t="s">
        <v>31</v>
      </c>
      <c r="F231" t="s">
        <v>32</v>
      </c>
      <c r="G231" s="2">
        <v>-17.850000000000001</v>
      </c>
      <c r="H231" s="7" t="s">
        <v>71</v>
      </c>
      <c r="J231" t="str">
        <f t="shared" si="32"/>
        <v/>
      </c>
      <c r="K231" t="str">
        <f t="shared" si="32"/>
        <v/>
      </c>
      <c r="L231" t="str">
        <f t="shared" si="32"/>
        <v/>
      </c>
      <c r="M231" t="str">
        <f t="shared" si="32"/>
        <v/>
      </c>
      <c r="N231">
        <f t="shared" si="32"/>
        <v>-17.850000000000001</v>
      </c>
      <c r="O231" t="str">
        <f t="shared" si="32"/>
        <v/>
      </c>
      <c r="P231" t="str">
        <f t="shared" si="32"/>
        <v/>
      </c>
      <c r="Q231" t="str">
        <f t="shared" si="32"/>
        <v/>
      </c>
      <c r="R231" t="str">
        <f t="shared" si="32"/>
        <v/>
      </c>
      <c r="S231" t="str">
        <f t="shared" si="32"/>
        <v/>
      </c>
      <c r="T231" t="str">
        <f t="shared" si="32"/>
        <v/>
      </c>
      <c r="U231" t="str">
        <f t="shared" si="32"/>
        <v/>
      </c>
      <c r="V231" t="str">
        <f t="shared" si="32"/>
        <v/>
      </c>
      <c r="W231" t="str">
        <f t="shared" si="32"/>
        <v/>
      </c>
      <c r="X231" t="str">
        <f t="shared" si="32"/>
        <v/>
      </c>
    </row>
    <row r="232" spans="1:24" x14ac:dyDescent="0.25">
      <c r="A232">
        <f t="shared" si="31"/>
        <v>12</v>
      </c>
      <c r="B232">
        <f t="shared" si="28"/>
        <v>0</v>
      </c>
      <c r="C232" s="1">
        <v>45275</v>
      </c>
      <c r="D232" t="s">
        <v>229</v>
      </c>
      <c r="E232" t="s">
        <v>7</v>
      </c>
      <c r="F232" t="s">
        <v>8</v>
      </c>
      <c r="G232" s="2">
        <v>-1440</v>
      </c>
      <c r="H232" s="7" t="s">
        <v>9</v>
      </c>
      <c r="J232" t="str">
        <f t="shared" si="32"/>
        <v/>
      </c>
      <c r="K232" t="str">
        <f t="shared" si="32"/>
        <v/>
      </c>
      <c r="L232" t="str">
        <f t="shared" si="32"/>
        <v/>
      </c>
      <c r="M232" t="str">
        <f t="shared" si="32"/>
        <v/>
      </c>
      <c r="N232" t="str">
        <f t="shared" si="32"/>
        <v/>
      </c>
      <c r="O232" t="str">
        <f t="shared" si="32"/>
        <v/>
      </c>
      <c r="P232" t="str">
        <f t="shared" si="32"/>
        <v/>
      </c>
      <c r="Q232" t="str">
        <f t="shared" si="32"/>
        <v/>
      </c>
      <c r="R232" t="str">
        <f t="shared" si="32"/>
        <v/>
      </c>
      <c r="S232" t="str">
        <f t="shared" si="32"/>
        <v/>
      </c>
      <c r="T232" t="str">
        <f t="shared" si="32"/>
        <v/>
      </c>
      <c r="U232">
        <f t="shared" si="32"/>
        <v>-1440</v>
      </c>
      <c r="V232" t="str">
        <f t="shared" si="32"/>
        <v/>
      </c>
      <c r="W232" t="str">
        <f t="shared" si="32"/>
        <v/>
      </c>
      <c r="X232" t="str">
        <f t="shared" si="32"/>
        <v/>
      </c>
    </row>
    <row r="233" spans="1:24" x14ac:dyDescent="0.25">
      <c r="A233">
        <f t="shared" si="31"/>
        <v>12</v>
      </c>
      <c r="B233">
        <f t="shared" si="28"/>
        <v>0</v>
      </c>
      <c r="C233" s="1">
        <v>45276</v>
      </c>
      <c r="D233" t="s">
        <v>24</v>
      </c>
      <c r="E233" t="s">
        <v>25</v>
      </c>
      <c r="F233" t="s">
        <v>12</v>
      </c>
      <c r="G233" s="2">
        <v>-2</v>
      </c>
      <c r="H233" s="7" t="s">
        <v>20</v>
      </c>
      <c r="J233">
        <f t="shared" si="32"/>
        <v>-2</v>
      </c>
      <c r="K233" t="str">
        <f t="shared" si="32"/>
        <v/>
      </c>
      <c r="L233" t="str">
        <f t="shared" si="32"/>
        <v/>
      </c>
      <c r="M233" t="str">
        <f t="shared" si="32"/>
        <v/>
      </c>
      <c r="N233" t="str">
        <f t="shared" si="32"/>
        <v/>
      </c>
      <c r="O233" t="str">
        <f t="shared" si="32"/>
        <v/>
      </c>
      <c r="P233" t="str">
        <f t="shared" si="32"/>
        <v/>
      </c>
      <c r="Q233" t="str">
        <f t="shared" si="32"/>
        <v/>
      </c>
      <c r="R233" t="str">
        <f t="shared" si="32"/>
        <v/>
      </c>
      <c r="S233" t="str">
        <f t="shared" si="32"/>
        <v/>
      </c>
      <c r="T233" t="str">
        <f t="shared" si="32"/>
        <v/>
      </c>
      <c r="U233" t="str">
        <f t="shared" si="32"/>
        <v/>
      </c>
      <c r="V233" t="str">
        <f t="shared" si="32"/>
        <v/>
      </c>
      <c r="W233" t="str">
        <f t="shared" si="32"/>
        <v/>
      </c>
      <c r="X233" t="str">
        <f t="shared" si="32"/>
        <v/>
      </c>
    </row>
    <row r="234" spans="1:24" x14ac:dyDescent="0.25">
      <c r="A234">
        <f t="shared" si="31"/>
        <v>12</v>
      </c>
      <c r="B234">
        <f t="shared" si="28"/>
        <v>0</v>
      </c>
      <c r="C234" s="1">
        <v>45276</v>
      </c>
      <c r="D234" t="s">
        <v>24</v>
      </c>
      <c r="E234" t="s">
        <v>25</v>
      </c>
      <c r="F234" t="s">
        <v>12</v>
      </c>
      <c r="G234" s="2">
        <v>-2</v>
      </c>
      <c r="H234" s="7" t="s">
        <v>20</v>
      </c>
      <c r="J234">
        <f t="shared" ref="J234:X243" si="33">IF($H:$H=J$3,$G234,"")</f>
        <v>-2</v>
      </c>
      <c r="K234" t="str">
        <f t="shared" si="33"/>
        <v/>
      </c>
      <c r="L234" t="str">
        <f t="shared" si="33"/>
        <v/>
      </c>
      <c r="M234" t="str">
        <f t="shared" si="33"/>
        <v/>
      </c>
      <c r="N234" t="str">
        <f t="shared" si="33"/>
        <v/>
      </c>
      <c r="O234" t="str">
        <f t="shared" si="33"/>
        <v/>
      </c>
      <c r="P234" t="str">
        <f t="shared" si="33"/>
        <v/>
      </c>
      <c r="Q234" t="str">
        <f t="shared" si="33"/>
        <v/>
      </c>
      <c r="R234" t="str">
        <f t="shared" si="33"/>
        <v/>
      </c>
      <c r="S234" t="str">
        <f t="shared" si="33"/>
        <v/>
      </c>
      <c r="T234" t="str">
        <f t="shared" si="33"/>
        <v/>
      </c>
      <c r="U234" t="str">
        <f t="shared" si="33"/>
        <v/>
      </c>
      <c r="V234" t="str">
        <f t="shared" si="33"/>
        <v/>
      </c>
      <c r="W234" t="str">
        <f t="shared" si="33"/>
        <v/>
      </c>
      <c r="X234" t="str">
        <f t="shared" si="33"/>
        <v/>
      </c>
    </row>
    <row r="235" spans="1:24" x14ac:dyDescent="0.25">
      <c r="A235">
        <f t="shared" si="31"/>
        <v>12</v>
      </c>
      <c r="B235">
        <f t="shared" si="28"/>
        <v>0</v>
      </c>
      <c r="C235" s="1">
        <v>45279</v>
      </c>
      <c r="D235" t="s">
        <v>10</v>
      </c>
      <c r="E235" t="s">
        <v>11</v>
      </c>
      <c r="F235" t="s">
        <v>54</v>
      </c>
      <c r="G235" s="2">
        <v>-32</v>
      </c>
      <c r="H235" s="7" t="s">
        <v>71</v>
      </c>
      <c r="J235" t="str">
        <f t="shared" si="33"/>
        <v/>
      </c>
      <c r="K235" t="str">
        <f t="shared" si="33"/>
        <v/>
      </c>
      <c r="L235" t="str">
        <f t="shared" si="33"/>
        <v/>
      </c>
      <c r="M235" t="str">
        <f t="shared" si="33"/>
        <v/>
      </c>
      <c r="N235">
        <f t="shared" si="33"/>
        <v>-32</v>
      </c>
      <c r="O235" t="str">
        <f t="shared" si="33"/>
        <v/>
      </c>
      <c r="P235" t="str">
        <f t="shared" si="33"/>
        <v/>
      </c>
      <c r="Q235" t="str">
        <f t="shared" si="33"/>
        <v/>
      </c>
      <c r="R235" t="str">
        <f t="shared" si="33"/>
        <v/>
      </c>
      <c r="S235" t="str">
        <f t="shared" si="33"/>
        <v/>
      </c>
      <c r="T235" t="str">
        <f t="shared" si="33"/>
        <v/>
      </c>
      <c r="U235" t="str">
        <f t="shared" si="33"/>
        <v/>
      </c>
      <c r="V235" t="str">
        <f t="shared" si="33"/>
        <v/>
      </c>
      <c r="W235" t="str">
        <f t="shared" si="33"/>
        <v/>
      </c>
      <c r="X235" t="str">
        <f t="shared" si="33"/>
        <v/>
      </c>
    </row>
    <row r="236" spans="1:24" x14ac:dyDescent="0.25">
      <c r="A236">
        <f t="shared" si="31"/>
        <v>12</v>
      </c>
      <c r="B236">
        <f t="shared" si="28"/>
        <v>0</v>
      </c>
      <c r="C236" s="1">
        <v>45279</v>
      </c>
      <c r="D236" t="s">
        <v>55</v>
      </c>
      <c r="E236" t="s">
        <v>224</v>
      </c>
      <c r="F236" t="s">
        <v>12</v>
      </c>
      <c r="G236" s="2">
        <v>-51.9</v>
      </c>
      <c r="H236" s="7" t="s">
        <v>71</v>
      </c>
      <c r="J236" t="str">
        <f t="shared" si="33"/>
        <v/>
      </c>
      <c r="K236" t="str">
        <f t="shared" si="33"/>
        <v/>
      </c>
      <c r="L236" t="str">
        <f t="shared" si="33"/>
        <v/>
      </c>
      <c r="M236" t="str">
        <f t="shared" si="33"/>
        <v/>
      </c>
      <c r="N236">
        <f t="shared" si="33"/>
        <v>-51.9</v>
      </c>
      <c r="O236" t="str">
        <f t="shared" si="33"/>
        <v/>
      </c>
      <c r="P236" t="str">
        <f t="shared" si="33"/>
        <v/>
      </c>
      <c r="Q236" t="str">
        <f t="shared" si="33"/>
        <v/>
      </c>
      <c r="R236" t="str">
        <f t="shared" si="33"/>
        <v/>
      </c>
      <c r="S236" t="str">
        <f t="shared" si="33"/>
        <v/>
      </c>
      <c r="T236" t="str">
        <f t="shared" si="33"/>
        <v/>
      </c>
      <c r="U236" t="str">
        <f t="shared" si="33"/>
        <v/>
      </c>
      <c r="V236" t="str">
        <f t="shared" si="33"/>
        <v/>
      </c>
      <c r="W236" t="str">
        <f t="shared" si="33"/>
        <v/>
      </c>
      <c r="X236" t="str">
        <f t="shared" si="33"/>
        <v/>
      </c>
    </row>
    <row r="237" spans="1:24" x14ac:dyDescent="0.25">
      <c r="A237">
        <f t="shared" si="31"/>
        <v>12</v>
      </c>
      <c r="B237">
        <f t="shared" si="28"/>
        <v>0</v>
      </c>
      <c r="C237" s="1">
        <v>45282</v>
      </c>
      <c r="D237" t="s">
        <v>10</v>
      </c>
      <c r="E237" t="s">
        <v>11</v>
      </c>
      <c r="F237" t="s">
        <v>12</v>
      </c>
      <c r="G237" s="2">
        <v>-25</v>
      </c>
      <c r="H237" s="7" t="s">
        <v>71</v>
      </c>
      <c r="J237" t="str">
        <f t="shared" si="33"/>
        <v/>
      </c>
      <c r="K237" t="str">
        <f t="shared" si="33"/>
        <v/>
      </c>
      <c r="L237" t="str">
        <f t="shared" si="33"/>
        <v/>
      </c>
      <c r="M237" t="str">
        <f t="shared" si="33"/>
        <v/>
      </c>
      <c r="N237">
        <f t="shared" si="33"/>
        <v>-25</v>
      </c>
      <c r="O237" t="str">
        <f t="shared" si="33"/>
        <v/>
      </c>
      <c r="P237" t="str">
        <f t="shared" si="33"/>
        <v/>
      </c>
      <c r="Q237" t="str">
        <f t="shared" si="33"/>
        <v/>
      </c>
      <c r="R237" t="str">
        <f t="shared" si="33"/>
        <v/>
      </c>
      <c r="S237" t="str">
        <f t="shared" si="33"/>
        <v/>
      </c>
      <c r="T237" t="str">
        <f t="shared" si="33"/>
        <v/>
      </c>
      <c r="U237" t="str">
        <f t="shared" si="33"/>
        <v/>
      </c>
      <c r="V237" t="str">
        <f t="shared" si="33"/>
        <v/>
      </c>
      <c r="W237" t="str">
        <f t="shared" si="33"/>
        <v/>
      </c>
      <c r="X237" t="str">
        <f t="shared" si="33"/>
        <v/>
      </c>
    </row>
    <row r="238" spans="1:24" x14ac:dyDescent="0.25">
      <c r="A238">
        <f t="shared" si="31"/>
        <v>12</v>
      </c>
      <c r="B238">
        <f t="shared" si="28"/>
        <v>0</v>
      </c>
      <c r="C238" s="1">
        <v>45283</v>
      </c>
      <c r="D238" t="s">
        <v>228</v>
      </c>
      <c r="E238" t="s">
        <v>227</v>
      </c>
      <c r="F238" t="s">
        <v>12</v>
      </c>
      <c r="G238" s="2">
        <v>-33.51</v>
      </c>
      <c r="H238" s="7" t="s">
        <v>21</v>
      </c>
      <c r="J238" t="str">
        <f t="shared" si="33"/>
        <v/>
      </c>
      <c r="K238" t="str">
        <f t="shared" si="33"/>
        <v/>
      </c>
      <c r="L238">
        <f t="shared" si="33"/>
        <v>-33.51</v>
      </c>
      <c r="M238" t="str">
        <f t="shared" si="33"/>
        <v/>
      </c>
      <c r="N238" t="str">
        <f t="shared" si="33"/>
        <v/>
      </c>
      <c r="O238" t="str">
        <f t="shared" si="33"/>
        <v/>
      </c>
      <c r="P238" t="str">
        <f t="shared" si="33"/>
        <v/>
      </c>
      <c r="Q238" t="str">
        <f t="shared" si="33"/>
        <v/>
      </c>
      <c r="R238" t="str">
        <f t="shared" si="33"/>
        <v/>
      </c>
      <c r="S238" t="str">
        <f t="shared" si="33"/>
        <v/>
      </c>
      <c r="T238" t="str">
        <f t="shared" si="33"/>
        <v/>
      </c>
      <c r="U238" t="str">
        <f t="shared" si="33"/>
        <v/>
      </c>
      <c r="V238" t="str">
        <f t="shared" si="33"/>
        <v/>
      </c>
      <c r="W238" t="str">
        <f t="shared" si="33"/>
        <v/>
      </c>
      <c r="X238" t="str">
        <f t="shared" si="33"/>
        <v/>
      </c>
    </row>
    <row r="239" spans="1:24" x14ac:dyDescent="0.25">
      <c r="A239">
        <f t="shared" si="31"/>
        <v>12</v>
      </c>
      <c r="B239">
        <f t="shared" si="28"/>
        <v>0</v>
      </c>
      <c r="C239" s="1">
        <v>45288</v>
      </c>
      <c r="D239" t="s">
        <v>13</v>
      </c>
      <c r="E239" t="s">
        <v>16</v>
      </c>
      <c r="F239" t="s">
        <v>14</v>
      </c>
      <c r="G239" s="2">
        <v>-14.27</v>
      </c>
      <c r="H239" s="7" t="s">
        <v>93</v>
      </c>
      <c r="I239" t="s">
        <v>16</v>
      </c>
      <c r="J239" t="str">
        <f t="shared" si="33"/>
        <v/>
      </c>
      <c r="K239" t="str">
        <f t="shared" si="33"/>
        <v/>
      </c>
      <c r="L239" t="str">
        <f t="shared" si="33"/>
        <v/>
      </c>
      <c r="M239" t="str">
        <f t="shared" si="33"/>
        <v/>
      </c>
      <c r="N239" t="str">
        <f t="shared" si="33"/>
        <v/>
      </c>
      <c r="O239" t="str">
        <f t="shared" si="33"/>
        <v/>
      </c>
      <c r="P239">
        <f t="shared" si="33"/>
        <v>-14.27</v>
      </c>
      <c r="Q239" t="str">
        <f t="shared" si="33"/>
        <v/>
      </c>
      <c r="R239" t="str">
        <f t="shared" si="33"/>
        <v/>
      </c>
      <c r="S239" t="str">
        <f t="shared" si="33"/>
        <v/>
      </c>
      <c r="T239" t="str">
        <f t="shared" si="33"/>
        <v/>
      </c>
      <c r="U239" t="str">
        <f t="shared" si="33"/>
        <v/>
      </c>
      <c r="V239" t="str">
        <f t="shared" si="33"/>
        <v/>
      </c>
      <c r="W239" t="str">
        <f t="shared" si="33"/>
        <v/>
      </c>
      <c r="X239" t="str">
        <f t="shared" si="33"/>
        <v/>
      </c>
    </row>
    <row r="240" spans="1:24" x14ac:dyDescent="0.25">
      <c r="A240">
        <f t="shared" si="31"/>
        <v>1</v>
      </c>
      <c r="B240">
        <f t="shared" si="28"/>
        <v>0</v>
      </c>
      <c r="C240" s="1">
        <v>45292</v>
      </c>
      <c r="D240" t="s">
        <v>46</v>
      </c>
      <c r="E240" t="s">
        <v>56</v>
      </c>
      <c r="F240" t="s">
        <v>48</v>
      </c>
      <c r="G240" s="2">
        <v>-7</v>
      </c>
      <c r="H240" s="7" t="s">
        <v>100</v>
      </c>
      <c r="J240" t="str">
        <f t="shared" si="33"/>
        <v/>
      </c>
      <c r="K240" t="str">
        <f t="shared" si="33"/>
        <v/>
      </c>
      <c r="L240" t="str">
        <f t="shared" si="33"/>
        <v/>
      </c>
      <c r="M240" t="str">
        <f t="shared" si="33"/>
        <v/>
      </c>
      <c r="N240" t="str">
        <f t="shared" si="33"/>
        <v/>
      </c>
      <c r="O240" t="str">
        <f t="shared" si="33"/>
        <v/>
      </c>
      <c r="P240" t="str">
        <f t="shared" si="33"/>
        <v/>
      </c>
      <c r="Q240" t="str">
        <f t="shared" si="33"/>
        <v/>
      </c>
      <c r="R240" t="str">
        <f t="shared" si="33"/>
        <v/>
      </c>
      <c r="S240">
        <f t="shared" si="33"/>
        <v>-7</v>
      </c>
      <c r="T240" t="str">
        <f t="shared" si="33"/>
        <v/>
      </c>
      <c r="U240" t="str">
        <f t="shared" si="33"/>
        <v/>
      </c>
      <c r="V240" t="str">
        <f t="shared" si="33"/>
        <v/>
      </c>
      <c r="W240" t="str">
        <f t="shared" si="33"/>
        <v/>
      </c>
      <c r="X240" t="str">
        <f t="shared" si="33"/>
        <v/>
      </c>
    </row>
    <row r="241" spans="1:24" x14ac:dyDescent="0.25">
      <c r="A241">
        <f t="shared" si="31"/>
        <v>1</v>
      </c>
      <c r="B241">
        <f t="shared" si="28"/>
        <v>0</v>
      </c>
      <c r="C241" s="1">
        <v>45293</v>
      </c>
      <c r="D241" t="s">
        <v>23</v>
      </c>
      <c r="E241" t="s">
        <v>114</v>
      </c>
      <c r="F241" t="s">
        <v>14</v>
      </c>
      <c r="G241" s="2">
        <v>-28</v>
      </c>
      <c r="H241" s="7" t="s">
        <v>104</v>
      </c>
      <c r="I241" s="7" t="s">
        <v>104</v>
      </c>
      <c r="J241" t="str">
        <f t="shared" si="33"/>
        <v/>
      </c>
      <c r="K241">
        <f t="shared" si="33"/>
        <v>-28</v>
      </c>
      <c r="L241" t="str">
        <f t="shared" si="33"/>
        <v/>
      </c>
      <c r="M241" t="str">
        <f t="shared" si="33"/>
        <v/>
      </c>
      <c r="N241" t="str">
        <f t="shared" si="33"/>
        <v/>
      </c>
      <c r="O241" t="str">
        <f t="shared" si="33"/>
        <v/>
      </c>
      <c r="P241" t="str">
        <f t="shared" si="33"/>
        <v/>
      </c>
      <c r="Q241" t="str">
        <f t="shared" si="33"/>
        <v/>
      </c>
      <c r="R241" t="str">
        <f t="shared" si="33"/>
        <v/>
      </c>
      <c r="S241" t="str">
        <f t="shared" si="33"/>
        <v/>
      </c>
      <c r="T241" t="str">
        <f t="shared" si="33"/>
        <v/>
      </c>
      <c r="U241" t="str">
        <f t="shared" si="33"/>
        <v/>
      </c>
      <c r="V241" t="str">
        <f t="shared" si="33"/>
        <v/>
      </c>
      <c r="W241" t="str">
        <f t="shared" si="33"/>
        <v/>
      </c>
      <c r="X241" t="str">
        <f t="shared" si="33"/>
        <v/>
      </c>
    </row>
    <row r="242" spans="1:24" x14ac:dyDescent="0.25">
      <c r="A242">
        <f t="shared" si="31"/>
        <v>1</v>
      </c>
      <c r="B242">
        <f t="shared" si="28"/>
        <v>0</v>
      </c>
      <c r="C242" s="1">
        <v>45293</v>
      </c>
      <c r="D242" t="s">
        <v>38</v>
      </c>
      <c r="E242" t="s">
        <v>102</v>
      </c>
      <c r="F242" t="s">
        <v>14</v>
      </c>
      <c r="G242" s="2">
        <v>-37.4</v>
      </c>
      <c r="H242" s="7" t="s">
        <v>102</v>
      </c>
      <c r="J242" t="str">
        <f t="shared" si="33"/>
        <v/>
      </c>
      <c r="K242" t="str">
        <f t="shared" si="33"/>
        <v/>
      </c>
      <c r="L242" t="str">
        <f t="shared" si="33"/>
        <v/>
      </c>
      <c r="M242" t="str">
        <f t="shared" si="33"/>
        <v/>
      </c>
      <c r="N242" t="str">
        <f t="shared" si="33"/>
        <v/>
      </c>
      <c r="O242">
        <f t="shared" si="33"/>
        <v>-37.4</v>
      </c>
      <c r="P242" t="str">
        <f t="shared" si="33"/>
        <v/>
      </c>
      <c r="Q242" t="str">
        <f t="shared" si="33"/>
        <v/>
      </c>
      <c r="R242" t="str">
        <f t="shared" si="33"/>
        <v/>
      </c>
      <c r="S242" t="str">
        <f t="shared" si="33"/>
        <v/>
      </c>
      <c r="T242" t="str">
        <f t="shared" si="33"/>
        <v/>
      </c>
      <c r="U242" t="str">
        <f t="shared" si="33"/>
        <v/>
      </c>
      <c r="V242" t="str">
        <f t="shared" si="33"/>
        <v/>
      </c>
      <c r="W242" t="str">
        <f t="shared" si="33"/>
        <v/>
      </c>
      <c r="X242" t="str">
        <f t="shared" si="33"/>
        <v/>
      </c>
    </row>
    <row r="243" spans="1:24" x14ac:dyDescent="0.25">
      <c r="A243">
        <f t="shared" si="31"/>
        <v>1</v>
      </c>
      <c r="B243">
        <f t="shared" si="28"/>
        <v>0</v>
      </c>
      <c r="C243" s="1">
        <v>45300</v>
      </c>
      <c r="D243" t="s">
        <v>24</v>
      </c>
      <c r="E243" t="s">
        <v>25</v>
      </c>
      <c r="F243" t="s">
        <v>12</v>
      </c>
      <c r="G243" s="2">
        <v>-2</v>
      </c>
      <c r="H243" s="7" t="s">
        <v>20</v>
      </c>
      <c r="J243">
        <f t="shared" si="33"/>
        <v>-2</v>
      </c>
      <c r="K243" t="str">
        <f t="shared" si="33"/>
        <v/>
      </c>
      <c r="L243" t="str">
        <f t="shared" si="33"/>
        <v/>
      </c>
      <c r="M243" t="str">
        <f t="shared" si="33"/>
        <v/>
      </c>
      <c r="N243" t="str">
        <f t="shared" si="33"/>
        <v/>
      </c>
      <c r="O243" t="str">
        <f t="shared" si="33"/>
        <v/>
      </c>
      <c r="P243" t="str">
        <f t="shared" si="33"/>
        <v/>
      </c>
      <c r="Q243" t="str">
        <f t="shared" si="33"/>
        <v/>
      </c>
      <c r="R243" t="str">
        <f t="shared" si="33"/>
        <v/>
      </c>
      <c r="S243" t="str">
        <f t="shared" si="33"/>
        <v/>
      </c>
      <c r="T243" t="str">
        <f t="shared" si="33"/>
        <v/>
      </c>
      <c r="U243" t="str">
        <f t="shared" si="33"/>
        <v/>
      </c>
      <c r="V243" t="str">
        <f t="shared" si="33"/>
        <v/>
      </c>
      <c r="W243" t="str">
        <f t="shared" si="33"/>
        <v/>
      </c>
      <c r="X243" t="str">
        <f t="shared" si="33"/>
        <v/>
      </c>
    </row>
    <row r="244" spans="1:24" x14ac:dyDescent="0.25">
      <c r="A244">
        <f t="shared" si="31"/>
        <v>1</v>
      </c>
      <c r="B244">
        <f t="shared" si="28"/>
        <v>0</v>
      </c>
      <c r="C244" s="1">
        <v>45300</v>
      </c>
      <c r="D244" t="s">
        <v>24</v>
      </c>
      <c r="E244" t="s">
        <v>25</v>
      </c>
      <c r="F244" t="s">
        <v>12</v>
      </c>
      <c r="G244" s="2">
        <v>-2</v>
      </c>
      <c r="H244" s="7" t="s">
        <v>20</v>
      </c>
      <c r="J244">
        <f t="shared" ref="J244:X253" si="34">IF($H:$H=J$3,$G244,"")</f>
        <v>-2</v>
      </c>
      <c r="K244" t="str">
        <f t="shared" si="34"/>
        <v/>
      </c>
      <c r="L244" t="str">
        <f t="shared" si="34"/>
        <v/>
      </c>
      <c r="M244" t="str">
        <f t="shared" si="34"/>
        <v/>
      </c>
      <c r="N244" t="str">
        <f t="shared" si="34"/>
        <v/>
      </c>
      <c r="O244" t="str">
        <f t="shared" si="34"/>
        <v/>
      </c>
      <c r="P244" t="str">
        <f t="shared" si="34"/>
        <v/>
      </c>
      <c r="Q244" t="str">
        <f t="shared" si="34"/>
        <v/>
      </c>
      <c r="R244" t="str">
        <f t="shared" si="34"/>
        <v/>
      </c>
      <c r="S244" t="str">
        <f t="shared" si="34"/>
        <v/>
      </c>
      <c r="T244" t="str">
        <f t="shared" si="34"/>
        <v/>
      </c>
      <c r="U244" t="str">
        <f t="shared" si="34"/>
        <v/>
      </c>
      <c r="V244" t="str">
        <f t="shared" si="34"/>
        <v/>
      </c>
      <c r="W244" t="str">
        <f t="shared" si="34"/>
        <v/>
      </c>
      <c r="X244" t="str">
        <f t="shared" si="34"/>
        <v/>
      </c>
    </row>
    <row r="245" spans="1:24" x14ac:dyDescent="0.25">
      <c r="A245">
        <f t="shared" si="31"/>
        <v>1</v>
      </c>
      <c r="B245">
        <f t="shared" si="28"/>
        <v>0</v>
      </c>
      <c r="C245" s="1">
        <v>45300</v>
      </c>
      <c r="D245" t="s">
        <v>28</v>
      </c>
      <c r="E245" t="s">
        <v>29</v>
      </c>
      <c r="F245" t="s">
        <v>12</v>
      </c>
      <c r="G245" s="2">
        <v>-50</v>
      </c>
      <c r="H245" s="7" t="s">
        <v>21</v>
      </c>
      <c r="J245" t="str">
        <f t="shared" si="34"/>
        <v/>
      </c>
      <c r="K245" t="str">
        <f t="shared" si="34"/>
        <v/>
      </c>
      <c r="L245">
        <f t="shared" si="34"/>
        <v>-50</v>
      </c>
      <c r="M245" t="str">
        <f t="shared" si="34"/>
        <v/>
      </c>
      <c r="N245" t="str">
        <f t="shared" si="34"/>
        <v/>
      </c>
      <c r="O245" t="str">
        <f t="shared" si="34"/>
        <v/>
      </c>
      <c r="P245" t="str">
        <f t="shared" si="34"/>
        <v/>
      </c>
      <c r="Q245" t="str">
        <f t="shared" si="34"/>
        <v/>
      </c>
      <c r="R245" t="str">
        <f t="shared" si="34"/>
        <v/>
      </c>
      <c r="S245" t="str">
        <f t="shared" si="34"/>
        <v/>
      </c>
      <c r="T245" t="str">
        <f t="shared" si="34"/>
        <v/>
      </c>
      <c r="U245" t="str">
        <f t="shared" si="34"/>
        <v/>
      </c>
      <c r="V245" t="str">
        <f t="shared" si="34"/>
        <v/>
      </c>
      <c r="W245" t="str">
        <f t="shared" si="34"/>
        <v/>
      </c>
      <c r="X245" t="str">
        <f t="shared" si="34"/>
        <v/>
      </c>
    </row>
    <row r="246" spans="1:24" x14ac:dyDescent="0.25">
      <c r="A246">
        <f t="shared" si="31"/>
        <v>1</v>
      </c>
      <c r="B246">
        <f t="shared" si="28"/>
        <v>0</v>
      </c>
      <c r="C246" s="1">
        <v>45301</v>
      </c>
      <c r="D246" t="s">
        <v>24</v>
      </c>
      <c r="E246" t="s">
        <v>25</v>
      </c>
      <c r="F246" t="s">
        <v>12</v>
      </c>
      <c r="G246" s="2">
        <v>-2</v>
      </c>
      <c r="H246" s="7" t="s">
        <v>20</v>
      </c>
      <c r="J246">
        <f t="shared" si="34"/>
        <v>-2</v>
      </c>
      <c r="K246" t="str">
        <f t="shared" si="34"/>
        <v/>
      </c>
      <c r="L246" t="str">
        <f t="shared" si="34"/>
        <v/>
      </c>
      <c r="M246" t="str">
        <f t="shared" si="34"/>
        <v/>
      </c>
      <c r="N246" t="str">
        <f t="shared" si="34"/>
        <v/>
      </c>
      <c r="O246" t="str">
        <f t="shared" si="34"/>
        <v/>
      </c>
      <c r="P246" t="str">
        <f t="shared" si="34"/>
        <v/>
      </c>
      <c r="Q246" t="str">
        <f t="shared" si="34"/>
        <v/>
      </c>
      <c r="R246" t="str">
        <f t="shared" si="34"/>
        <v/>
      </c>
      <c r="S246" t="str">
        <f t="shared" si="34"/>
        <v/>
      </c>
      <c r="T246" t="str">
        <f t="shared" si="34"/>
        <v/>
      </c>
      <c r="U246" t="str">
        <f t="shared" si="34"/>
        <v/>
      </c>
      <c r="V246" t="str">
        <f t="shared" si="34"/>
        <v/>
      </c>
      <c r="W246" t="str">
        <f t="shared" si="34"/>
        <v/>
      </c>
      <c r="X246" t="str">
        <f t="shared" si="34"/>
        <v/>
      </c>
    </row>
    <row r="247" spans="1:24" x14ac:dyDescent="0.25">
      <c r="A247">
        <f t="shared" si="31"/>
        <v>1</v>
      </c>
      <c r="B247">
        <f t="shared" si="28"/>
        <v>0</v>
      </c>
      <c r="C247" s="1">
        <v>45301</v>
      </c>
      <c r="D247" t="s">
        <v>24</v>
      </c>
      <c r="E247" t="s">
        <v>25</v>
      </c>
      <c r="F247" t="s">
        <v>12</v>
      </c>
      <c r="G247" s="2">
        <v>-2</v>
      </c>
      <c r="H247" s="7" t="s">
        <v>20</v>
      </c>
      <c r="J247">
        <f t="shared" si="34"/>
        <v>-2</v>
      </c>
      <c r="K247" t="str">
        <f t="shared" si="34"/>
        <v/>
      </c>
      <c r="L247" t="str">
        <f t="shared" si="34"/>
        <v/>
      </c>
      <c r="M247" t="str">
        <f t="shared" si="34"/>
        <v/>
      </c>
      <c r="N247" t="str">
        <f t="shared" si="34"/>
        <v/>
      </c>
      <c r="O247" t="str">
        <f t="shared" si="34"/>
        <v/>
      </c>
      <c r="P247" t="str">
        <f t="shared" si="34"/>
        <v/>
      </c>
      <c r="Q247" t="str">
        <f t="shared" si="34"/>
        <v/>
      </c>
      <c r="R247" t="str">
        <f t="shared" si="34"/>
        <v/>
      </c>
      <c r="S247" t="str">
        <f t="shared" si="34"/>
        <v/>
      </c>
      <c r="T247" t="str">
        <f t="shared" si="34"/>
        <v/>
      </c>
      <c r="U247" t="str">
        <f t="shared" si="34"/>
        <v/>
      </c>
      <c r="V247" t="str">
        <f t="shared" si="34"/>
        <v/>
      </c>
      <c r="W247" t="str">
        <f t="shared" si="34"/>
        <v/>
      </c>
      <c r="X247" t="str">
        <f t="shared" si="34"/>
        <v/>
      </c>
    </row>
    <row r="248" spans="1:24" x14ac:dyDescent="0.25">
      <c r="A248">
        <f t="shared" si="31"/>
        <v>1</v>
      </c>
      <c r="B248">
        <f t="shared" si="28"/>
        <v>0</v>
      </c>
      <c r="C248" s="1">
        <v>45302</v>
      </c>
      <c r="D248" t="s">
        <v>24</v>
      </c>
      <c r="E248" t="s">
        <v>25</v>
      </c>
      <c r="F248" t="s">
        <v>12</v>
      </c>
      <c r="G248" s="2">
        <v>-2</v>
      </c>
      <c r="H248" s="7" t="s">
        <v>20</v>
      </c>
      <c r="J248">
        <f t="shared" si="34"/>
        <v>-2</v>
      </c>
      <c r="K248" t="str">
        <f t="shared" si="34"/>
        <v/>
      </c>
      <c r="L248" t="str">
        <f t="shared" si="34"/>
        <v/>
      </c>
      <c r="M248" t="str">
        <f t="shared" si="34"/>
        <v/>
      </c>
      <c r="N248" t="str">
        <f t="shared" si="34"/>
        <v/>
      </c>
      <c r="O248" t="str">
        <f t="shared" si="34"/>
        <v/>
      </c>
      <c r="P248" t="str">
        <f t="shared" si="34"/>
        <v/>
      </c>
      <c r="Q248" t="str">
        <f t="shared" si="34"/>
        <v/>
      </c>
      <c r="R248" t="str">
        <f t="shared" si="34"/>
        <v/>
      </c>
      <c r="S248" t="str">
        <f t="shared" si="34"/>
        <v/>
      </c>
      <c r="T248" t="str">
        <f t="shared" si="34"/>
        <v/>
      </c>
      <c r="U248" t="str">
        <f t="shared" si="34"/>
        <v/>
      </c>
      <c r="V248" t="str">
        <f t="shared" si="34"/>
        <v/>
      </c>
      <c r="W248" t="str">
        <f t="shared" si="34"/>
        <v/>
      </c>
      <c r="X248" t="str">
        <f t="shared" si="34"/>
        <v/>
      </c>
    </row>
    <row r="249" spans="1:24" x14ac:dyDescent="0.25">
      <c r="A249">
        <f t="shared" si="31"/>
        <v>1</v>
      </c>
      <c r="B249">
        <f t="shared" si="28"/>
        <v>0</v>
      </c>
      <c r="C249" s="1">
        <v>45302</v>
      </c>
      <c r="D249" t="s">
        <v>24</v>
      </c>
      <c r="E249" t="s">
        <v>25</v>
      </c>
      <c r="F249" t="s">
        <v>12</v>
      </c>
      <c r="G249" s="2">
        <v>-2</v>
      </c>
      <c r="H249" s="7" t="s">
        <v>20</v>
      </c>
      <c r="J249">
        <f t="shared" si="34"/>
        <v>-2</v>
      </c>
      <c r="K249" t="str">
        <f t="shared" si="34"/>
        <v/>
      </c>
      <c r="L249" t="str">
        <f t="shared" si="34"/>
        <v/>
      </c>
      <c r="M249" t="str">
        <f t="shared" si="34"/>
        <v/>
      </c>
      <c r="N249" t="str">
        <f t="shared" si="34"/>
        <v/>
      </c>
      <c r="O249" t="str">
        <f t="shared" si="34"/>
        <v/>
      </c>
      <c r="P249" t="str">
        <f t="shared" si="34"/>
        <v/>
      </c>
      <c r="Q249" t="str">
        <f t="shared" si="34"/>
        <v/>
      </c>
      <c r="R249" t="str">
        <f t="shared" si="34"/>
        <v/>
      </c>
      <c r="S249" t="str">
        <f t="shared" si="34"/>
        <v/>
      </c>
      <c r="T249" t="str">
        <f t="shared" si="34"/>
        <v/>
      </c>
      <c r="U249" t="str">
        <f t="shared" si="34"/>
        <v/>
      </c>
      <c r="V249" t="str">
        <f t="shared" si="34"/>
        <v/>
      </c>
      <c r="W249" t="str">
        <f t="shared" si="34"/>
        <v/>
      </c>
      <c r="X249" t="str">
        <f t="shared" si="34"/>
        <v/>
      </c>
    </row>
    <row r="250" spans="1:24" x14ac:dyDescent="0.25">
      <c r="A250">
        <f t="shared" si="31"/>
        <v>1</v>
      </c>
      <c r="B250">
        <f t="shared" si="28"/>
        <v>0</v>
      </c>
      <c r="C250" s="1">
        <v>45303</v>
      </c>
      <c r="D250" t="s">
        <v>24</v>
      </c>
      <c r="E250" t="s">
        <v>25</v>
      </c>
      <c r="F250" t="s">
        <v>12</v>
      </c>
      <c r="G250" s="2">
        <v>-2</v>
      </c>
      <c r="H250" s="7" t="s">
        <v>20</v>
      </c>
      <c r="J250">
        <f t="shared" si="34"/>
        <v>-2</v>
      </c>
      <c r="K250" t="str">
        <f t="shared" si="34"/>
        <v/>
      </c>
      <c r="L250" t="str">
        <f t="shared" si="34"/>
        <v/>
      </c>
      <c r="M250" t="str">
        <f t="shared" si="34"/>
        <v/>
      </c>
      <c r="N250" t="str">
        <f t="shared" si="34"/>
        <v/>
      </c>
      <c r="O250" t="str">
        <f t="shared" si="34"/>
        <v/>
      </c>
      <c r="P250" t="str">
        <f t="shared" si="34"/>
        <v/>
      </c>
      <c r="Q250" t="str">
        <f t="shared" si="34"/>
        <v/>
      </c>
      <c r="R250" t="str">
        <f t="shared" si="34"/>
        <v/>
      </c>
      <c r="S250" t="str">
        <f t="shared" si="34"/>
        <v/>
      </c>
      <c r="T250" t="str">
        <f t="shared" si="34"/>
        <v/>
      </c>
      <c r="U250" t="str">
        <f t="shared" si="34"/>
        <v/>
      </c>
      <c r="V250" t="str">
        <f t="shared" si="34"/>
        <v/>
      </c>
      <c r="W250" t="str">
        <f t="shared" si="34"/>
        <v/>
      </c>
      <c r="X250" t="str">
        <f t="shared" si="34"/>
        <v/>
      </c>
    </row>
    <row r="251" spans="1:24" x14ac:dyDescent="0.25">
      <c r="A251">
        <f t="shared" si="31"/>
        <v>1</v>
      </c>
      <c r="B251">
        <f t="shared" si="28"/>
        <v>0</v>
      </c>
      <c r="C251" s="1">
        <v>45303</v>
      </c>
      <c r="D251" t="s">
        <v>24</v>
      </c>
      <c r="E251" t="s">
        <v>25</v>
      </c>
      <c r="F251" t="s">
        <v>12</v>
      </c>
      <c r="G251" s="2">
        <v>-2</v>
      </c>
      <c r="H251" s="7" t="s">
        <v>20</v>
      </c>
      <c r="J251">
        <f t="shared" si="34"/>
        <v>-2</v>
      </c>
      <c r="K251" t="str">
        <f t="shared" si="34"/>
        <v/>
      </c>
      <c r="L251" t="str">
        <f t="shared" si="34"/>
        <v/>
      </c>
      <c r="M251" t="str">
        <f t="shared" si="34"/>
        <v/>
      </c>
      <c r="N251" t="str">
        <f t="shared" si="34"/>
        <v/>
      </c>
      <c r="O251" t="str">
        <f t="shared" si="34"/>
        <v/>
      </c>
      <c r="P251" t="str">
        <f t="shared" si="34"/>
        <v/>
      </c>
      <c r="Q251" t="str">
        <f t="shared" si="34"/>
        <v/>
      </c>
      <c r="R251" t="str">
        <f t="shared" si="34"/>
        <v/>
      </c>
      <c r="S251" t="str">
        <f t="shared" si="34"/>
        <v/>
      </c>
      <c r="T251" t="str">
        <f t="shared" si="34"/>
        <v/>
      </c>
      <c r="U251" t="str">
        <f t="shared" si="34"/>
        <v/>
      </c>
      <c r="V251" t="str">
        <f t="shared" si="34"/>
        <v/>
      </c>
      <c r="W251" t="str">
        <f t="shared" si="34"/>
        <v/>
      </c>
      <c r="X251" t="str">
        <f t="shared" si="34"/>
        <v/>
      </c>
    </row>
    <row r="252" spans="1:24" x14ac:dyDescent="0.25">
      <c r="A252">
        <f t="shared" si="31"/>
        <v>1</v>
      </c>
      <c r="B252">
        <f t="shared" si="28"/>
        <v>0</v>
      </c>
      <c r="C252" s="1">
        <v>45304</v>
      </c>
      <c r="D252" t="s">
        <v>24</v>
      </c>
      <c r="E252" t="s">
        <v>25</v>
      </c>
      <c r="F252" t="s">
        <v>12</v>
      </c>
      <c r="G252" s="2">
        <v>-2</v>
      </c>
      <c r="H252" s="7" t="s">
        <v>20</v>
      </c>
      <c r="J252">
        <f t="shared" si="34"/>
        <v>-2</v>
      </c>
      <c r="K252" t="str">
        <f t="shared" si="34"/>
        <v/>
      </c>
      <c r="L252" t="str">
        <f t="shared" si="34"/>
        <v/>
      </c>
      <c r="M252" t="str">
        <f t="shared" si="34"/>
        <v/>
      </c>
      <c r="N252" t="str">
        <f t="shared" si="34"/>
        <v/>
      </c>
      <c r="O252" t="str">
        <f t="shared" si="34"/>
        <v/>
      </c>
      <c r="P252" t="str">
        <f t="shared" si="34"/>
        <v/>
      </c>
      <c r="Q252" t="str">
        <f t="shared" si="34"/>
        <v/>
      </c>
      <c r="R252" t="str">
        <f t="shared" si="34"/>
        <v/>
      </c>
      <c r="S252" t="str">
        <f t="shared" si="34"/>
        <v/>
      </c>
      <c r="T252" t="str">
        <f t="shared" si="34"/>
        <v/>
      </c>
      <c r="U252" t="str">
        <f t="shared" si="34"/>
        <v/>
      </c>
      <c r="V252" t="str">
        <f t="shared" si="34"/>
        <v/>
      </c>
      <c r="W252" t="str">
        <f t="shared" si="34"/>
        <v/>
      </c>
      <c r="X252" t="str">
        <f t="shared" si="34"/>
        <v/>
      </c>
    </row>
    <row r="253" spans="1:24" x14ac:dyDescent="0.25">
      <c r="A253">
        <f t="shared" si="31"/>
        <v>1</v>
      </c>
      <c r="B253">
        <f t="shared" si="28"/>
        <v>0</v>
      </c>
      <c r="C253" s="1">
        <v>45304</v>
      </c>
      <c r="D253" t="s">
        <v>24</v>
      </c>
      <c r="E253" t="s">
        <v>25</v>
      </c>
      <c r="F253" t="s">
        <v>12</v>
      </c>
      <c r="G253" s="2">
        <v>-2</v>
      </c>
      <c r="H253" s="7" t="s">
        <v>20</v>
      </c>
      <c r="J253">
        <f t="shared" si="34"/>
        <v>-2</v>
      </c>
      <c r="K253" t="str">
        <f t="shared" si="34"/>
        <v/>
      </c>
      <c r="L253" t="str">
        <f t="shared" si="34"/>
        <v/>
      </c>
      <c r="M253" t="str">
        <f t="shared" si="34"/>
        <v/>
      </c>
      <c r="N253" t="str">
        <f t="shared" si="34"/>
        <v/>
      </c>
      <c r="O253" t="str">
        <f t="shared" si="34"/>
        <v/>
      </c>
      <c r="P253" t="str">
        <f t="shared" si="34"/>
        <v/>
      </c>
      <c r="Q253" t="str">
        <f t="shared" si="34"/>
        <v/>
      </c>
      <c r="R253" t="str">
        <f t="shared" si="34"/>
        <v/>
      </c>
      <c r="S253" t="str">
        <f t="shared" si="34"/>
        <v/>
      </c>
      <c r="T253" t="str">
        <f t="shared" si="34"/>
        <v/>
      </c>
      <c r="U253" t="str">
        <f t="shared" si="34"/>
        <v/>
      </c>
      <c r="V253" t="str">
        <f t="shared" si="34"/>
        <v/>
      </c>
      <c r="W253" t="str">
        <f t="shared" si="34"/>
        <v/>
      </c>
      <c r="X253" t="str">
        <f t="shared" si="34"/>
        <v/>
      </c>
    </row>
    <row r="254" spans="1:24" x14ac:dyDescent="0.25">
      <c r="A254">
        <f t="shared" si="31"/>
        <v>1</v>
      </c>
      <c r="B254">
        <f t="shared" si="28"/>
        <v>0</v>
      </c>
      <c r="C254" s="1">
        <v>45306</v>
      </c>
      <c r="D254" t="s">
        <v>57</v>
      </c>
      <c r="E254" t="s">
        <v>58</v>
      </c>
      <c r="F254" t="s">
        <v>32</v>
      </c>
      <c r="G254" s="2">
        <v>-31.71</v>
      </c>
      <c r="H254" s="7" t="s">
        <v>71</v>
      </c>
      <c r="J254" t="str">
        <f t="shared" ref="J254:X263" si="35">IF($H:$H=J$3,$G254,"")</f>
        <v/>
      </c>
      <c r="K254" t="str">
        <f t="shared" si="35"/>
        <v/>
      </c>
      <c r="L254" t="str">
        <f t="shared" si="35"/>
        <v/>
      </c>
      <c r="M254" t="str">
        <f t="shared" si="35"/>
        <v/>
      </c>
      <c r="N254">
        <f t="shared" si="35"/>
        <v>-31.71</v>
      </c>
      <c r="O254" t="str">
        <f t="shared" si="35"/>
        <v/>
      </c>
      <c r="P254" t="str">
        <f t="shared" si="35"/>
        <v/>
      </c>
      <c r="Q254" t="str">
        <f t="shared" si="35"/>
        <v/>
      </c>
      <c r="R254" t="str">
        <f t="shared" si="35"/>
        <v/>
      </c>
      <c r="S254" t="str">
        <f t="shared" si="35"/>
        <v/>
      </c>
      <c r="T254" t="str">
        <f t="shared" si="35"/>
        <v/>
      </c>
      <c r="U254" t="str">
        <f t="shared" si="35"/>
        <v/>
      </c>
      <c r="V254" t="str">
        <f t="shared" si="35"/>
        <v/>
      </c>
      <c r="W254" t="str">
        <f t="shared" si="35"/>
        <v/>
      </c>
      <c r="X254" t="str">
        <f t="shared" si="35"/>
        <v/>
      </c>
    </row>
    <row r="255" spans="1:24" x14ac:dyDescent="0.25">
      <c r="A255">
        <f t="shared" si="31"/>
        <v>1</v>
      </c>
      <c r="B255">
        <f t="shared" si="28"/>
        <v>0</v>
      </c>
      <c r="C255" s="1">
        <v>45307</v>
      </c>
      <c r="D255" t="s">
        <v>24</v>
      </c>
      <c r="E255" t="s">
        <v>25</v>
      </c>
      <c r="F255" t="s">
        <v>12</v>
      </c>
      <c r="G255" s="2">
        <v>-2</v>
      </c>
      <c r="H255" s="7" t="s">
        <v>20</v>
      </c>
      <c r="J255">
        <f t="shared" si="35"/>
        <v>-2</v>
      </c>
      <c r="K255" t="str">
        <f t="shared" si="35"/>
        <v/>
      </c>
      <c r="L255" t="str">
        <f t="shared" si="35"/>
        <v/>
      </c>
      <c r="M255" t="str">
        <f t="shared" si="35"/>
        <v/>
      </c>
      <c r="N255" t="str">
        <f t="shared" si="35"/>
        <v/>
      </c>
      <c r="O255" t="str">
        <f t="shared" si="35"/>
        <v/>
      </c>
      <c r="P255" t="str">
        <f t="shared" si="35"/>
        <v/>
      </c>
      <c r="Q255" t="str">
        <f t="shared" si="35"/>
        <v/>
      </c>
      <c r="R255" t="str">
        <f t="shared" si="35"/>
        <v/>
      </c>
      <c r="S255" t="str">
        <f t="shared" si="35"/>
        <v/>
      </c>
      <c r="T255" t="str">
        <f t="shared" si="35"/>
        <v/>
      </c>
      <c r="U255" t="str">
        <f t="shared" si="35"/>
        <v/>
      </c>
      <c r="V255" t="str">
        <f t="shared" si="35"/>
        <v/>
      </c>
      <c r="W255" t="str">
        <f t="shared" si="35"/>
        <v/>
      </c>
      <c r="X255" t="str">
        <f t="shared" si="35"/>
        <v/>
      </c>
    </row>
    <row r="256" spans="1:24" x14ac:dyDescent="0.25">
      <c r="A256">
        <f t="shared" si="31"/>
        <v>1</v>
      </c>
      <c r="B256">
        <f t="shared" si="28"/>
        <v>0</v>
      </c>
      <c r="C256" s="1">
        <v>45307</v>
      </c>
      <c r="D256" t="s">
        <v>24</v>
      </c>
      <c r="E256" t="s">
        <v>25</v>
      </c>
      <c r="F256" t="s">
        <v>12</v>
      </c>
      <c r="G256" s="2">
        <v>-2</v>
      </c>
      <c r="H256" s="7" t="s">
        <v>20</v>
      </c>
      <c r="J256">
        <f t="shared" si="35"/>
        <v>-2</v>
      </c>
      <c r="K256" t="str">
        <f t="shared" si="35"/>
        <v/>
      </c>
      <c r="L256" t="str">
        <f t="shared" si="35"/>
        <v/>
      </c>
      <c r="M256" t="str">
        <f t="shared" si="35"/>
        <v/>
      </c>
      <c r="N256" t="str">
        <f t="shared" si="35"/>
        <v/>
      </c>
      <c r="O256" t="str">
        <f t="shared" si="35"/>
        <v/>
      </c>
      <c r="P256" t="str">
        <f t="shared" si="35"/>
        <v/>
      </c>
      <c r="Q256" t="str">
        <f t="shared" si="35"/>
        <v/>
      </c>
      <c r="R256" t="str">
        <f t="shared" si="35"/>
        <v/>
      </c>
      <c r="S256" t="str">
        <f t="shared" si="35"/>
        <v/>
      </c>
      <c r="T256" t="str">
        <f t="shared" si="35"/>
        <v/>
      </c>
      <c r="U256" t="str">
        <f t="shared" si="35"/>
        <v/>
      </c>
      <c r="V256" t="str">
        <f t="shared" si="35"/>
        <v/>
      </c>
      <c r="W256" t="str">
        <f t="shared" si="35"/>
        <v/>
      </c>
      <c r="X256" t="str">
        <f t="shared" si="35"/>
        <v/>
      </c>
    </row>
    <row r="257" spans="1:24" x14ac:dyDescent="0.25">
      <c r="A257">
        <f t="shared" si="31"/>
        <v>1</v>
      </c>
      <c r="B257">
        <f t="shared" si="28"/>
        <v>0</v>
      </c>
      <c r="C257" s="1">
        <v>45308</v>
      </c>
      <c r="D257" t="s">
        <v>24</v>
      </c>
      <c r="E257" t="s">
        <v>25</v>
      </c>
      <c r="F257" t="s">
        <v>12</v>
      </c>
      <c r="G257" s="2">
        <v>-2</v>
      </c>
      <c r="H257" s="7" t="s">
        <v>20</v>
      </c>
      <c r="J257">
        <f t="shared" si="35"/>
        <v>-2</v>
      </c>
      <c r="K257" t="str">
        <f t="shared" si="35"/>
        <v/>
      </c>
      <c r="L257" t="str">
        <f t="shared" si="35"/>
        <v/>
      </c>
      <c r="M257" t="str">
        <f t="shared" si="35"/>
        <v/>
      </c>
      <c r="N257" t="str">
        <f t="shared" si="35"/>
        <v/>
      </c>
      <c r="O257" t="str">
        <f t="shared" si="35"/>
        <v/>
      </c>
      <c r="P257" t="str">
        <f t="shared" si="35"/>
        <v/>
      </c>
      <c r="Q257" t="str">
        <f t="shared" si="35"/>
        <v/>
      </c>
      <c r="R257" t="str">
        <f t="shared" si="35"/>
        <v/>
      </c>
      <c r="S257" t="str">
        <f t="shared" si="35"/>
        <v/>
      </c>
      <c r="T257" t="str">
        <f t="shared" si="35"/>
        <v/>
      </c>
      <c r="U257" t="str">
        <f t="shared" si="35"/>
        <v/>
      </c>
      <c r="V257" t="str">
        <f t="shared" si="35"/>
        <v/>
      </c>
      <c r="W257" t="str">
        <f t="shared" si="35"/>
        <v/>
      </c>
      <c r="X257" t="str">
        <f t="shared" si="35"/>
        <v/>
      </c>
    </row>
    <row r="258" spans="1:24" x14ac:dyDescent="0.25">
      <c r="A258">
        <f t="shared" si="31"/>
        <v>1</v>
      </c>
      <c r="B258">
        <f t="shared" si="28"/>
        <v>0</v>
      </c>
      <c r="C258" s="1">
        <v>45308</v>
      </c>
      <c r="D258" t="s">
        <v>24</v>
      </c>
      <c r="E258" t="s">
        <v>25</v>
      </c>
      <c r="F258" t="s">
        <v>12</v>
      </c>
      <c r="G258" s="2">
        <v>-2</v>
      </c>
      <c r="H258" s="7" t="s">
        <v>20</v>
      </c>
      <c r="J258">
        <f t="shared" si="35"/>
        <v>-2</v>
      </c>
      <c r="K258" t="str">
        <f t="shared" si="35"/>
        <v/>
      </c>
      <c r="L258" t="str">
        <f t="shared" si="35"/>
        <v/>
      </c>
      <c r="M258" t="str">
        <f t="shared" si="35"/>
        <v/>
      </c>
      <c r="N258" t="str">
        <f t="shared" si="35"/>
        <v/>
      </c>
      <c r="O258" t="str">
        <f t="shared" si="35"/>
        <v/>
      </c>
      <c r="P258" t="str">
        <f t="shared" si="35"/>
        <v/>
      </c>
      <c r="Q258" t="str">
        <f t="shared" si="35"/>
        <v/>
      </c>
      <c r="R258" t="str">
        <f t="shared" si="35"/>
        <v/>
      </c>
      <c r="S258" t="str">
        <f t="shared" si="35"/>
        <v/>
      </c>
      <c r="T258" t="str">
        <f t="shared" si="35"/>
        <v/>
      </c>
      <c r="U258" t="str">
        <f t="shared" si="35"/>
        <v/>
      </c>
      <c r="V258" t="str">
        <f t="shared" si="35"/>
        <v/>
      </c>
      <c r="W258" t="str">
        <f t="shared" si="35"/>
        <v/>
      </c>
      <c r="X258" t="str">
        <f t="shared" si="35"/>
        <v/>
      </c>
    </row>
    <row r="259" spans="1:24" x14ac:dyDescent="0.25">
      <c r="A259">
        <f t="shared" si="31"/>
        <v>1</v>
      </c>
      <c r="B259">
        <f t="shared" si="28"/>
        <v>0</v>
      </c>
      <c r="C259" s="1">
        <v>45308</v>
      </c>
      <c r="D259" t="s">
        <v>28</v>
      </c>
      <c r="E259" t="s">
        <v>29</v>
      </c>
      <c r="F259" t="s">
        <v>12</v>
      </c>
      <c r="G259" s="2">
        <v>-50</v>
      </c>
      <c r="H259" s="7" t="s">
        <v>21</v>
      </c>
      <c r="J259" t="str">
        <f t="shared" si="35"/>
        <v/>
      </c>
      <c r="K259" t="str">
        <f t="shared" si="35"/>
        <v/>
      </c>
      <c r="L259">
        <f t="shared" si="35"/>
        <v>-50</v>
      </c>
      <c r="M259" t="str">
        <f t="shared" si="35"/>
        <v/>
      </c>
      <c r="N259" t="str">
        <f t="shared" si="35"/>
        <v/>
      </c>
      <c r="O259" t="str">
        <f t="shared" si="35"/>
        <v/>
      </c>
      <c r="P259" t="str">
        <f t="shared" si="35"/>
        <v/>
      </c>
      <c r="Q259" t="str">
        <f t="shared" si="35"/>
        <v/>
      </c>
      <c r="R259" t="str">
        <f t="shared" si="35"/>
        <v/>
      </c>
      <c r="S259" t="str">
        <f t="shared" si="35"/>
        <v/>
      </c>
      <c r="T259" t="str">
        <f t="shared" si="35"/>
        <v/>
      </c>
      <c r="U259" t="str">
        <f t="shared" si="35"/>
        <v/>
      </c>
      <c r="V259" t="str">
        <f t="shared" si="35"/>
        <v/>
      </c>
      <c r="W259" t="str">
        <f t="shared" si="35"/>
        <v/>
      </c>
      <c r="X259" t="str">
        <f t="shared" si="35"/>
        <v/>
      </c>
    </row>
    <row r="260" spans="1:24" x14ac:dyDescent="0.25">
      <c r="A260">
        <f t="shared" si="31"/>
        <v>1</v>
      </c>
      <c r="B260">
        <f t="shared" ref="B260:B323" si="36">G260-SUM(J260:X260)</f>
        <v>0</v>
      </c>
      <c r="C260" s="1">
        <v>45309</v>
      </c>
      <c r="D260" t="s">
        <v>24</v>
      </c>
      <c r="E260" t="s">
        <v>25</v>
      </c>
      <c r="F260" t="s">
        <v>12</v>
      </c>
      <c r="G260" s="2">
        <v>-2</v>
      </c>
      <c r="H260" s="7" t="s">
        <v>20</v>
      </c>
      <c r="J260">
        <f t="shared" si="35"/>
        <v>-2</v>
      </c>
      <c r="K260" t="str">
        <f t="shared" si="35"/>
        <v/>
      </c>
      <c r="L260" t="str">
        <f t="shared" si="35"/>
        <v/>
      </c>
      <c r="M260" t="str">
        <f t="shared" si="35"/>
        <v/>
      </c>
      <c r="N260" t="str">
        <f t="shared" si="35"/>
        <v/>
      </c>
      <c r="O260" t="str">
        <f t="shared" si="35"/>
        <v/>
      </c>
      <c r="P260" t="str">
        <f t="shared" si="35"/>
        <v/>
      </c>
      <c r="Q260" t="str">
        <f t="shared" si="35"/>
        <v/>
      </c>
      <c r="R260" t="str">
        <f t="shared" si="35"/>
        <v/>
      </c>
      <c r="S260" t="str">
        <f t="shared" si="35"/>
        <v/>
      </c>
      <c r="T260" t="str">
        <f t="shared" si="35"/>
        <v/>
      </c>
      <c r="U260" t="str">
        <f t="shared" si="35"/>
        <v/>
      </c>
      <c r="V260" t="str">
        <f t="shared" si="35"/>
        <v/>
      </c>
      <c r="W260" t="str">
        <f t="shared" si="35"/>
        <v/>
      </c>
      <c r="X260" t="str">
        <f t="shared" si="35"/>
        <v/>
      </c>
    </row>
    <row r="261" spans="1:24" x14ac:dyDescent="0.25">
      <c r="A261">
        <f t="shared" si="31"/>
        <v>1</v>
      </c>
      <c r="B261">
        <f t="shared" si="36"/>
        <v>0</v>
      </c>
      <c r="C261" s="1">
        <v>45309</v>
      </c>
      <c r="D261" t="s">
        <v>24</v>
      </c>
      <c r="E261" t="s">
        <v>25</v>
      </c>
      <c r="F261" t="s">
        <v>12</v>
      </c>
      <c r="G261" s="2">
        <v>-2</v>
      </c>
      <c r="H261" s="7" t="s">
        <v>20</v>
      </c>
      <c r="J261">
        <f t="shared" si="35"/>
        <v>-2</v>
      </c>
      <c r="K261" t="str">
        <f t="shared" si="35"/>
        <v/>
      </c>
      <c r="L261" t="str">
        <f t="shared" si="35"/>
        <v/>
      </c>
      <c r="M261" t="str">
        <f t="shared" si="35"/>
        <v/>
      </c>
      <c r="N261" t="str">
        <f t="shared" si="35"/>
        <v/>
      </c>
      <c r="O261" t="str">
        <f t="shared" si="35"/>
        <v/>
      </c>
      <c r="P261" t="str">
        <f t="shared" si="35"/>
        <v/>
      </c>
      <c r="Q261" t="str">
        <f t="shared" si="35"/>
        <v/>
      </c>
      <c r="R261" t="str">
        <f t="shared" si="35"/>
        <v/>
      </c>
      <c r="S261" t="str">
        <f t="shared" si="35"/>
        <v/>
      </c>
      <c r="T261" t="str">
        <f t="shared" si="35"/>
        <v/>
      </c>
      <c r="U261" t="str">
        <f t="shared" si="35"/>
        <v/>
      </c>
      <c r="V261" t="str">
        <f t="shared" si="35"/>
        <v/>
      </c>
      <c r="W261" t="str">
        <f t="shared" si="35"/>
        <v/>
      </c>
      <c r="X261" t="str">
        <f t="shared" si="35"/>
        <v/>
      </c>
    </row>
    <row r="262" spans="1:24" x14ac:dyDescent="0.25">
      <c r="A262">
        <f t="shared" si="31"/>
        <v>1</v>
      </c>
      <c r="B262">
        <f t="shared" si="36"/>
        <v>0</v>
      </c>
      <c r="C262" s="1">
        <v>45310</v>
      </c>
      <c r="D262" t="s">
        <v>24</v>
      </c>
      <c r="E262" t="s">
        <v>25</v>
      </c>
      <c r="F262" t="s">
        <v>12</v>
      </c>
      <c r="G262" s="2">
        <v>-2</v>
      </c>
      <c r="H262" s="7" t="s">
        <v>20</v>
      </c>
      <c r="J262">
        <f t="shared" si="35"/>
        <v>-2</v>
      </c>
      <c r="K262" t="str">
        <f t="shared" si="35"/>
        <v/>
      </c>
      <c r="L262" t="str">
        <f t="shared" si="35"/>
        <v/>
      </c>
      <c r="M262" t="str">
        <f t="shared" si="35"/>
        <v/>
      </c>
      <c r="N262" t="str">
        <f t="shared" si="35"/>
        <v/>
      </c>
      <c r="O262" t="str">
        <f t="shared" si="35"/>
        <v/>
      </c>
      <c r="P262" t="str">
        <f t="shared" si="35"/>
        <v/>
      </c>
      <c r="Q262" t="str">
        <f t="shared" si="35"/>
        <v/>
      </c>
      <c r="R262" t="str">
        <f t="shared" si="35"/>
        <v/>
      </c>
      <c r="S262" t="str">
        <f t="shared" si="35"/>
        <v/>
      </c>
      <c r="T262" t="str">
        <f t="shared" si="35"/>
        <v/>
      </c>
      <c r="U262" t="str">
        <f t="shared" si="35"/>
        <v/>
      </c>
      <c r="V262" t="str">
        <f t="shared" si="35"/>
        <v/>
      </c>
      <c r="W262" t="str">
        <f t="shared" si="35"/>
        <v/>
      </c>
      <c r="X262" t="str">
        <f t="shared" si="35"/>
        <v/>
      </c>
    </row>
    <row r="263" spans="1:24" x14ac:dyDescent="0.25">
      <c r="A263">
        <f t="shared" si="31"/>
        <v>1</v>
      </c>
      <c r="B263">
        <f t="shared" si="36"/>
        <v>0</v>
      </c>
      <c r="C263" s="1">
        <v>45310</v>
      </c>
      <c r="D263" t="s">
        <v>24</v>
      </c>
      <c r="E263" t="s">
        <v>25</v>
      </c>
      <c r="F263" t="s">
        <v>12</v>
      </c>
      <c r="G263" s="2">
        <v>-2</v>
      </c>
      <c r="H263" s="7" t="s">
        <v>20</v>
      </c>
      <c r="J263">
        <f t="shared" si="35"/>
        <v>-2</v>
      </c>
      <c r="K263" t="str">
        <f t="shared" si="35"/>
        <v/>
      </c>
      <c r="L263" t="str">
        <f t="shared" si="35"/>
        <v/>
      </c>
      <c r="M263" t="str">
        <f t="shared" si="35"/>
        <v/>
      </c>
      <c r="N263" t="str">
        <f t="shared" si="35"/>
        <v/>
      </c>
      <c r="O263" t="str">
        <f t="shared" si="35"/>
        <v/>
      </c>
      <c r="P263" t="str">
        <f t="shared" si="35"/>
        <v/>
      </c>
      <c r="Q263" t="str">
        <f t="shared" si="35"/>
        <v/>
      </c>
      <c r="R263" t="str">
        <f t="shared" si="35"/>
        <v/>
      </c>
      <c r="S263" t="str">
        <f t="shared" si="35"/>
        <v/>
      </c>
      <c r="T263" t="str">
        <f t="shared" si="35"/>
        <v/>
      </c>
      <c r="U263" t="str">
        <f t="shared" si="35"/>
        <v/>
      </c>
      <c r="V263" t="str">
        <f t="shared" si="35"/>
        <v/>
      </c>
      <c r="W263" t="str">
        <f t="shared" si="35"/>
        <v/>
      </c>
      <c r="X263" t="str">
        <f t="shared" si="35"/>
        <v/>
      </c>
    </row>
    <row r="264" spans="1:24" x14ac:dyDescent="0.25">
      <c r="A264">
        <f t="shared" si="31"/>
        <v>1</v>
      </c>
      <c r="B264">
        <f t="shared" si="36"/>
        <v>0</v>
      </c>
      <c r="C264" s="1">
        <v>45311</v>
      </c>
      <c r="D264" t="s">
        <v>59</v>
      </c>
      <c r="E264" t="s">
        <v>226</v>
      </c>
      <c r="F264" t="s">
        <v>12</v>
      </c>
      <c r="G264" s="2">
        <v>-19.940000000000001</v>
      </c>
      <c r="H264" s="7" t="s">
        <v>71</v>
      </c>
      <c r="I264" t="s">
        <v>60</v>
      </c>
      <c r="J264" t="str">
        <f t="shared" ref="J264:X273" si="37">IF($H:$H=J$3,$G264,"")</f>
        <v/>
      </c>
      <c r="K264" t="str">
        <f t="shared" si="37"/>
        <v/>
      </c>
      <c r="L264" t="str">
        <f t="shared" si="37"/>
        <v/>
      </c>
      <c r="M264" t="str">
        <f t="shared" si="37"/>
        <v/>
      </c>
      <c r="N264">
        <f t="shared" si="37"/>
        <v>-19.940000000000001</v>
      </c>
      <c r="O264" t="str">
        <f t="shared" si="37"/>
        <v/>
      </c>
      <c r="P264" t="str">
        <f t="shared" si="37"/>
        <v/>
      </c>
      <c r="Q264" t="str">
        <f t="shared" si="37"/>
        <v/>
      </c>
      <c r="R264" t="str">
        <f t="shared" si="37"/>
        <v/>
      </c>
      <c r="S264" t="str">
        <f t="shared" si="37"/>
        <v/>
      </c>
      <c r="T264" t="str">
        <f t="shared" si="37"/>
        <v/>
      </c>
      <c r="U264" t="str">
        <f t="shared" si="37"/>
        <v/>
      </c>
      <c r="V264" t="str">
        <f t="shared" si="37"/>
        <v/>
      </c>
      <c r="W264" t="str">
        <f t="shared" si="37"/>
        <v/>
      </c>
      <c r="X264" t="str">
        <f t="shared" si="37"/>
        <v/>
      </c>
    </row>
    <row r="265" spans="1:24" x14ac:dyDescent="0.25">
      <c r="A265">
        <f t="shared" si="31"/>
        <v>1</v>
      </c>
      <c r="B265">
        <f t="shared" si="36"/>
        <v>0</v>
      </c>
      <c r="C265" s="1">
        <v>45311</v>
      </c>
      <c r="D265" t="s">
        <v>24</v>
      </c>
      <c r="E265" t="s">
        <v>25</v>
      </c>
      <c r="F265" t="s">
        <v>12</v>
      </c>
      <c r="G265" s="2">
        <v>-2</v>
      </c>
      <c r="H265" s="7" t="s">
        <v>20</v>
      </c>
      <c r="J265">
        <f t="shared" si="37"/>
        <v>-2</v>
      </c>
      <c r="K265" t="str">
        <f t="shared" si="37"/>
        <v/>
      </c>
      <c r="L265" t="str">
        <f t="shared" si="37"/>
        <v/>
      </c>
      <c r="M265" t="str">
        <f t="shared" si="37"/>
        <v/>
      </c>
      <c r="N265" t="str">
        <f t="shared" si="37"/>
        <v/>
      </c>
      <c r="O265" t="str">
        <f t="shared" si="37"/>
        <v/>
      </c>
      <c r="P265" t="str">
        <f t="shared" si="37"/>
        <v/>
      </c>
      <c r="Q265" t="str">
        <f t="shared" si="37"/>
        <v/>
      </c>
      <c r="R265" t="str">
        <f t="shared" si="37"/>
        <v/>
      </c>
      <c r="S265" t="str">
        <f t="shared" si="37"/>
        <v/>
      </c>
      <c r="T265" t="str">
        <f t="shared" si="37"/>
        <v/>
      </c>
      <c r="U265" t="str">
        <f t="shared" si="37"/>
        <v/>
      </c>
      <c r="V265" t="str">
        <f t="shared" si="37"/>
        <v/>
      </c>
      <c r="W265" t="str">
        <f t="shared" si="37"/>
        <v/>
      </c>
      <c r="X265" t="str">
        <f t="shared" si="37"/>
        <v/>
      </c>
    </row>
    <row r="266" spans="1:24" x14ac:dyDescent="0.25">
      <c r="A266">
        <f t="shared" si="31"/>
        <v>1</v>
      </c>
      <c r="B266">
        <f t="shared" si="36"/>
        <v>0</v>
      </c>
      <c r="C266" s="1">
        <v>45311</v>
      </c>
      <c r="D266" t="s">
        <v>24</v>
      </c>
      <c r="E266" t="s">
        <v>25</v>
      </c>
      <c r="F266" t="s">
        <v>12</v>
      </c>
      <c r="G266" s="2">
        <v>-2</v>
      </c>
      <c r="H266" s="7" t="s">
        <v>20</v>
      </c>
      <c r="J266">
        <f t="shared" si="37"/>
        <v>-2</v>
      </c>
      <c r="K266" t="str">
        <f t="shared" si="37"/>
        <v/>
      </c>
      <c r="L266" t="str">
        <f t="shared" si="37"/>
        <v/>
      </c>
      <c r="M266" t="str">
        <f t="shared" si="37"/>
        <v/>
      </c>
      <c r="N266" t="str">
        <f t="shared" si="37"/>
        <v/>
      </c>
      <c r="O266" t="str">
        <f t="shared" si="37"/>
        <v/>
      </c>
      <c r="P266" t="str">
        <f t="shared" si="37"/>
        <v/>
      </c>
      <c r="Q266" t="str">
        <f t="shared" si="37"/>
        <v/>
      </c>
      <c r="R266" t="str">
        <f t="shared" si="37"/>
        <v/>
      </c>
      <c r="S266" t="str">
        <f t="shared" si="37"/>
        <v/>
      </c>
      <c r="T266" t="str">
        <f t="shared" si="37"/>
        <v/>
      </c>
      <c r="U266" t="str">
        <f t="shared" si="37"/>
        <v/>
      </c>
      <c r="V266" t="str">
        <f t="shared" si="37"/>
        <v/>
      </c>
      <c r="W266" t="str">
        <f t="shared" si="37"/>
        <v/>
      </c>
      <c r="X266" t="str">
        <f t="shared" si="37"/>
        <v/>
      </c>
    </row>
    <row r="267" spans="1:24" x14ac:dyDescent="0.25">
      <c r="A267">
        <f t="shared" si="31"/>
        <v>1</v>
      </c>
      <c r="B267">
        <f t="shared" si="36"/>
        <v>0</v>
      </c>
      <c r="C267" s="1">
        <v>45314</v>
      </c>
      <c r="D267" t="s">
        <v>24</v>
      </c>
      <c r="E267" t="s">
        <v>25</v>
      </c>
      <c r="F267" t="s">
        <v>12</v>
      </c>
      <c r="G267" s="2">
        <v>-2</v>
      </c>
      <c r="H267" s="7" t="s">
        <v>20</v>
      </c>
      <c r="J267">
        <f t="shared" si="37"/>
        <v>-2</v>
      </c>
      <c r="K267" t="str">
        <f t="shared" si="37"/>
        <v/>
      </c>
      <c r="L267" t="str">
        <f t="shared" si="37"/>
        <v/>
      </c>
      <c r="M267" t="str">
        <f t="shared" si="37"/>
        <v/>
      </c>
      <c r="N267" t="str">
        <f t="shared" si="37"/>
        <v/>
      </c>
      <c r="O267" t="str">
        <f t="shared" si="37"/>
        <v/>
      </c>
      <c r="P267" t="str">
        <f t="shared" si="37"/>
        <v/>
      </c>
      <c r="Q267" t="str">
        <f t="shared" si="37"/>
        <v/>
      </c>
      <c r="R267" t="str">
        <f t="shared" si="37"/>
        <v/>
      </c>
      <c r="S267" t="str">
        <f t="shared" si="37"/>
        <v/>
      </c>
      <c r="T267" t="str">
        <f t="shared" si="37"/>
        <v/>
      </c>
      <c r="U267" t="str">
        <f t="shared" si="37"/>
        <v/>
      </c>
      <c r="V267" t="str">
        <f t="shared" si="37"/>
        <v/>
      </c>
      <c r="W267" t="str">
        <f t="shared" si="37"/>
        <v/>
      </c>
      <c r="X267" t="str">
        <f t="shared" si="37"/>
        <v/>
      </c>
    </row>
    <row r="268" spans="1:24" x14ac:dyDescent="0.25">
      <c r="A268">
        <f t="shared" si="31"/>
        <v>1</v>
      </c>
      <c r="B268">
        <f t="shared" si="36"/>
        <v>0</v>
      </c>
      <c r="C268" s="1">
        <v>45314</v>
      </c>
      <c r="D268" t="s">
        <v>24</v>
      </c>
      <c r="E268" t="s">
        <v>25</v>
      </c>
      <c r="F268" t="s">
        <v>12</v>
      </c>
      <c r="G268" s="2">
        <v>-2</v>
      </c>
      <c r="H268" s="7" t="s">
        <v>20</v>
      </c>
      <c r="J268">
        <f t="shared" si="37"/>
        <v>-2</v>
      </c>
      <c r="K268" t="str">
        <f t="shared" si="37"/>
        <v/>
      </c>
      <c r="L268" t="str">
        <f t="shared" si="37"/>
        <v/>
      </c>
      <c r="M268" t="str">
        <f t="shared" si="37"/>
        <v/>
      </c>
      <c r="N268" t="str">
        <f t="shared" si="37"/>
        <v/>
      </c>
      <c r="O268" t="str">
        <f t="shared" si="37"/>
        <v/>
      </c>
      <c r="P268" t="str">
        <f t="shared" si="37"/>
        <v/>
      </c>
      <c r="Q268" t="str">
        <f t="shared" si="37"/>
        <v/>
      </c>
      <c r="R268" t="str">
        <f t="shared" si="37"/>
        <v/>
      </c>
      <c r="S268" t="str">
        <f t="shared" si="37"/>
        <v/>
      </c>
      <c r="T268" t="str">
        <f t="shared" si="37"/>
        <v/>
      </c>
      <c r="U268" t="str">
        <f t="shared" si="37"/>
        <v/>
      </c>
      <c r="V268" t="str">
        <f t="shared" si="37"/>
        <v/>
      </c>
      <c r="W268" t="str">
        <f t="shared" si="37"/>
        <v/>
      </c>
      <c r="X268" t="str">
        <f t="shared" si="37"/>
        <v/>
      </c>
    </row>
    <row r="269" spans="1:24" x14ac:dyDescent="0.25">
      <c r="A269">
        <f t="shared" si="31"/>
        <v>1</v>
      </c>
      <c r="B269">
        <f t="shared" si="36"/>
        <v>0</v>
      </c>
      <c r="C269" s="1">
        <v>45315</v>
      </c>
      <c r="D269" t="s">
        <v>24</v>
      </c>
      <c r="E269" t="s">
        <v>25</v>
      </c>
      <c r="F269" t="s">
        <v>12</v>
      </c>
      <c r="G269" s="2">
        <v>-2</v>
      </c>
      <c r="H269" s="7" t="s">
        <v>20</v>
      </c>
      <c r="J269">
        <f t="shared" si="37"/>
        <v>-2</v>
      </c>
      <c r="K269" t="str">
        <f t="shared" si="37"/>
        <v/>
      </c>
      <c r="L269" t="str">
        <f t="shared" si="37"/>
        <v/>
      </c>
      <c r="M269" t="str">
        <f t="shared" si="37"/>
        <v/>
      </c>
      <c r="N269" t="str">
        <f t="shared" si="37"/>
        <v/>
      </c>
      <c r="O269" t="str">
        <f t="shared" si="37"/>
        <v/>
      </c>
      <c r="P269" t="str">
        <f t="shared" si="37"/>
        <v/>
      </c>
      <c r="Q269" t="str">
        <f t="shared" si="37"/>
        <v/>
      </c>
      <c r="R269" t="str">
        <f t="shared" si="37"/>
        <v/>
      </c>
      <c r="S269" t="str">
        <f t="shared" si="37"/>
        <v/>
      </c>
      <c r="T269" t="str">
        <f t="shared" si="37"/>
        <v/>
      </c>
      <c r="U269" t="str">
        <f t="shared" si="37"/>
        <v/>
      </c>
      <c r="V269" t="str">
        <f t="shared" si="37"/>
        <v/>
      </c>
      <c r="W269" t="str">
        <f t="shared" si="37"/>
        <v/>
      </c>
      <c r="X269" t="str">
        <f t="shared" si="37"/>
        <v/>
      </c>
    </row>
    <row r="270" spans="1:24" x14ac:dyDescent="0.25">
      <c r="A270">
        <f t="shared" si="31"/>
        <v>1</v>
      </c>
      <c r="B270">
        <f t="shared" si="36"/>
        <v>0</v>
      </c>
      <c r="C270" s="1">
        <v>45315</v>
      </c>
      <c r="D270" t="s">
        <v>24</v>
      </c>
      <c r="E270" t="s">
        <v>25</v>
      </c>
      <c r="F270" t="s">
        <v>12</v>
      </c>
      <c r="G270" s="2">
        <v>-2</v>
      </c>
      <c r="H270" s="7" t="s">
        <v>20</v>
      </c>
      <c r="J270">
        <f t="shared" si="37"/>
        <v>-2</v>
      </c>
      <c r="K270" t="str">
        <f t="shared" si="37"/>
        <v/>
      </c>
      <c r="L270" t="str">
        <f t="shared" si="37"/>
        <v/>
      </c>
      <c r="M270" t="str">
        <f t="shared" si="37"/>
        <v/>
      </c>
      <c r="N270" t="str">
        <f t="shared" si="37"/>
        <v/>
      </c>
      <c r="O270" t="str">
        <f t="shared" si="37"/>
        <v/>
      </c>
      <c r="P270" t="str">
        <f t="shared" si="37"/>
        <v/>
      </c>
      <c r="Q270" t="str">
        <f t="shared" si="37"/>
        <v/>
      </c>
      <c r="R270" t="str">
        <f t="shared" si="37"/>
        <v/>
      </c>
      <c r="S270" t="str">
        <f t="shared" si="37"/>
        <v/>
      </c>
      <c r="T270" t="str">
        <f t="shared" si="37"/>
        <v/>
      </c>
      <c r="U270" t="str">
        <f t="shared" si="37"/>
        <v/>
      </c>
      <c r="V270" t="str">
        <f t="shared" si="37"/>
        <v/>
      </c>
      <c r="W270" t="str">
        <f t="shared" si="37"/>
        <v/>
      </c>
      <c r="X270" t="str">
        <f t="shared" si="37"/>
        <v/>
      </c>
    </row>
    <row r="271" spans="1:24" x14ac:dyDescent="0.25">
      <c r="A271">
        <f t="shared" si="31"/>
        <v>1</v>
      </c>
      <c r="B271">
        <f t="shared" si="36"/>
        <v>0</v>
      </c>
      <c r="C271" s="1">
        <v>45315</v>
      </c>
      <c r="D271" t="s">
        <v>28</v>
      </c>
      <c r="E271" t="s">
        <v>29</v>
      </c>
      <c r="F271" t="s">
        <v>12</v>
      </c>
      <c r="G271" s="2">
        <v>-50</v>
      </c>
      <c r="H271" s="7" t="s">
        <v>21</v>
      </c>
      <c r="J271" t="str">
        <f t="shared" si="37"/>
        <v/>
      </c>
      <c r="K271" t="str">
        <f t="shared" si="37"/>
        <v/>
      </c>
      <c r="L271">
        <f t="shared" si="37"/>
        <v>-50</v>
      </c>
      <c r="M271" t="str">
        <f t="shared" si="37"/>
        <v/>
      </c>
      <c r="N271" t="str">
        <f t="shared" si="37"/>
        <v/>
      </c>
      <c r="O271" t="str">
        <f t="shared" si="37"/>
        <v/>
      </c>
      <c r="P271" t="str">
        <f t="shared" si="37"/>
        <v/>
      </c>
      <c r="Q271" t="str">
        <f t="shared" si="37"/>
        <v/>
      </c>
      <c r="R271" t="str">
        <f t="shared" si="37"/>
        <v/>
      </c>
      <c r="S271" t="str">
        <f t="shared" si="37"/>
        <v/>
      </c>
      <c r="T271" t="str">
        <f t="shared" si="37"/>
        <v/>
      </c>
      <c r="U271" t="str">
        <f t="shared" si="37"/>
        <v/>
      </c>
      <c r="V271" t="str">
        <f t="shared" si="37"/>
        <v/>
      </c>
      <c r="W271" t="str">
        <f t="shared" si="37"/>
        <v/>
      </c>
      <c r="X271" t="str">
        <f t="shared" si="37"/>
        <v/>
      </c>
    </row>
    <row r="272" spans="1:24" x14ac:dyDescent="0.25">
      <c r="A272">
        <f t="shared" si="31"/>
        <v>1</v>
      </c>
      <c r="B272">
        <f t="shared" si="36"/>
        <v>0</v>
      </c>
      <c r="C272" s="1">
        <v>45316</v>
      </c>
      <c r="D272" t="s">
        <v>24</v>
      </c>
      <c r="E272" t="s">
        <v>25</v>
      </c>
      <c r="F272" t="s">
        <v>12</v>
      </c>
      <c r="G272" s="2">
        <v>-2</v>
      </c>
      <c r="H272" s="7" t="s">
        <v>20</v>
      </c>
      <c r="J272">
        <f t="shared" si="37"/>
        <v>-2</v>
      </c>
      <c r="K272" t="str">
        <f t="shared" si="37"/>
        <v/>
      </c>
      <c r="L272" t="str">
        <f t="shared" si="37"/>
        <v/>
      </c>
      <c r="M272" t="str">
        <f t="shared" si="37"/>
        <v/>
      </c>
      <c r="N272" t="str">
        <f t="shared" si="37"/>
        <v/>
      </c>
      <c r="O272" t="str">
        <f t="shared" si="37"/>
        <v/>
      </c>
      <c r="P272" t="str">
        <f t="shared" si="37"/>
        <v/>
      </c>
      <c r="Q272" t="str">
        <f t="shared" si="37"/>
        <v/>
      </c>
      <c r="R272" t="str">
        <f t="shared" si="37"/>
        <v/>
      </c>
      <c r="S272" t="str">
        <f t="shared" si="37"/>
        <v/>
      </c>
      <c r="T272" t="str">
        <f t="shared" si="37"/>
        <v/>
      </c>
      <c r="U272" t="str">
        <f t="shared" si="37"/>
        <v/>
      </c>
      <c r="V272" t="str">
        <f t="shared" si="37"/>
        <v/>
      </c>
      <c r="W272" t="str">
        <f t="shared" si="37"/>
        <v/>
      </c>
      <c r="X272" t="str">
        <f t="shared" si="37"/>
        <v/>
      </c>
    </row>
    <row r="273" spans="1:24" x14ac:dyDescent="0.25">
      <c r="A273">
        <f t="shared" si="31"/>
        <v>1</v>
      </c>
      <c r="B273">
        <f t="shared" si="36"/>
        <v>0</v>
      </c>
      <c r="C273" s="1">
        <v>45316</v>
      </c>
      <c r="D273" t="s">
        <v>24</v>
      </c>
      <c r="E273" t="s">
        <v>25</v>
      </c>
      <c r="F273" t="s">
        <v>12</v>
      </c>
      <c r="G273" s="2">
        <v>-2</v>
      </c>
      <c r="H273" s="7" t="s">
        <v>20</v>
      </c>
      <c r="J273">
        <f t="shared" si="37"/>
        <v>-2</v>
      </c>
      <c r="K273" t="str">
        <f t="shared" si="37"/>
        <v/>
      </c>
      <c r="L273" t="str">
        <f t="shared" si="37"/>
        <v/>
      </c>
      <c r="M273" t="str">
        <f t="shared" si="37"/>
        <v/>
      </c>
      <c r="N273" t="str">
        <f t="shared" si="37"/>
        <v/>
      </c>
      <c r="O273" t="str">
        <f t="shared" si="37"/>
        <v/>
      </c>
      <c r="P273" t="str">
        <f t="shared" si="37"/>
        <v/>
      </c>
      <c r="Q273" t="str">
        <f t="shared" si="37"/>
        <v/>
      </c>
      <c r="R273" t="str">
        <f t="shared" si="37"/>
        <v/>
      </c>
      <c r="S273" t="str">
        <f t="shared" si="37"/>
        <v/>
      </c>
      <c r="T273" t="str">
        <f t="shared" si="37"/>
        <v/>
      </c>
      <c r="U273" t="str">
        <f t="shared" si="37"/>
        <v/>
      </c>
      <c r="V273" t="str">
        <f t="shared" si="37"/>
        <v/>
      </c>
      <c r="W273" t="str">
        <f t="shared" si="37"/>
        <v/>
      </c>
      <c r="X273" t="str">
        <f t="shared" si="37"/>
        <v/>
      </c>
    </row>
    <row r="274" spans="1:24" x14ac:dyDescent="0.25">
      <c r="A274">
        <f t="shared" si="31"/>
        <v>1</v>
      </c>
      <c r="B274">
        <f t="shared" si="36"/>
        <v>0</v>
      </c>
      <c r="C274" s="1">
        <v>45317</v>
      </c>
      <c r="D274" t="s">
        <v>24</v>
      </c>
      <c r="E274" t="s">
        <v>25</v>
      </c>
      <c r="F274" t="s">
        <v>12</v>
      </c>
      <c r="G274" s="2">
        <v>-2</v>
      </c>
      <c r="H274" s="7" t="s">
        <v>20</v>
      </c>
      <c r="J274">
        <f t="shared" ref="J274:X283" si="38">IF($H:$H=J$3,$G274,"")</f>
        <v>-2</v>
      </c>
      <c r="K274" t="str">
        <f t="shared" si="38"/>
        <v/>
      </c>
      <c r="L274" t="str">
        <f t="shared" si="38"/>
        <v/>
      </c>
      <c r="M274" t="str">
        <f t="shared" si="38"/>
        <v/>
      </c>
      <c r="N274" t="str">
        <f t="shared" si="38"/>
        <v/>
      </c>
      <c r="O274" t="str">
        <f t="shared" si="38"/>
        <v/>
      </c>
      <c r="P274" t="str">
        <f t="shared" si="38"/>
        <v/>
      </c>
      <c r="Q274" t="str">
        <f t="shared" si="38"/>
        <v/>
      </c>
      <c r="R274" t="str">
        <f t="shared" si="38"/>
        <v/>
      </c>
      <c r="S274" t="str">
        <f t="shared" si="38"/>
        <v/>
      </c>
      <c r="T274" t="str">
        <f t="shared" si="38"/>
        <v/>
      </c>
      <c r="U274" t="str">
        <f t="shared" si="38"/>
        <v/>
      </c>
      <c r="V274" t="str">
        <f t="shared" si="38"/>
        <v/>
      </c>
      <c r="W274" t="str">
        <f t="shared" si="38"/>
        <v/>
      </c>
      <c r="X274" t="str">
        <f t="shared" si="38"/>
        <v/>
      </c>
    </row>
    <row r="275" spans="1:24" x14ac:dyDescent="0.25">
      <c r="A275">
        <f t="shared" si="31"/>
        <v>1</v>
      </c>
      <c r="B275">
        <f t="shared" si="36"/>
        <v>0</v>
      </c>
      <c r="C275" s="1">
        <v>45317</v>
      </c>
      <c r="D275" t="s">
        <v>24</v>
      </c>
      <c r="E275" t="s">
        <v>25</v>
      </c>
      <c r="F275" t="s">
        <v>12</v>
      </c>
      <c r="G275" s="2">
        <v>-2</v>
      </c>
      <c r="H275" s="7" t="s">
        <v>20</v>
      </c>
      <c r="J275">
        <f t="shared" si="38"/>
        <v>-2</v>
      </c>
      <c r="K275" t="str">
        <f t="shared" si="38"/>
        <v/>
      </c>
      <c r="L275" t="str">
        <f t="shared" si="38"/>
        <v/>
      </c>
      <c r="M275" t="str">
        <f t="shared" si="38"/>
        <v/>
      </c>
      <c r="N275" t="str">
        <f t="shared" si="38"/>
        <v/>
      </c>
      <c r="O275" t="str">
        <f t="shared" si="38"/>
        <v/>
      </c>
      <c r="P275" t="str">
        <f t="shared" si="38"/>
        <v/>
      </c>
      <c r="Q275" t="str">
        <f t="shared" si="38"/>
        <v/>
      </c>
      <c r="R275" t="str">
        <f t="shared" si="38"/>
        <v/>
      </c>
      <c r="S275" t="str">
        <f t="shared" si="38"/>
        <v/>
      </c>
      <c r="T275" t="str">
        <f t="shared" si="38"/>
        <v/>
      </c>
      <c r="U275" t="str">
        <f t="shared" si="38"/>
        <v/>
      </c>
      <c r="V275" t="str">
        <f t="shared" si="38"/>
        <v/>
      </c>
      <c r="W275" t="str">
        <f t="shared" si="38"/>
        <v/>
      </c>
      <c r="X275" t="str">
        <f t="shared" si="38"/>
        <v/>
      </c>
    </row>
    <row r="276" spans="1:24" x14ac:dyDescent="0.25">
      <c r="A276">
        <f t="shared" si="31"/>
        <v>1</v>
      </c>
      <c r="B276">
        <f t="shared" si="36"/>
        <v>0</v>
      </c>
      <c r="C276" s="1">
        <v>45318</v>
      </c>
      <c r="D276" t="s">
        <v>24</v>
      </c>
      <c r="E276" t="s">
        <v>25</v>
      </c>
      <c r="F276" t="s">
        <v>12</v>
      </c>
      <c r="G276" s="2">
        <v>-2</v>
      </c>
      <c r="H276" s="7" t="s">
        <v>20</v>
      </c>
      <c r="J276">
        <f t="shared" si="38"/>
        <v>-2</v>
      </c>
      <c r="K276" t="str">
        <f t="shared" si="38"/>
        <v/>
      </c>
      <c r="L276" t="str">
        <f t="shared" si="38"/>
        <v/>
      </c>
      <c r="M276" t="str">
        <f t="shared" si="38"/>
        <v/>
      </c>
      <c r="N276" t="str">
        <f t="shared" si="38"/>
        <v/>
      </c>
      <c r="O276" t="str">
        <f t="shared" si="38"/>
        <v/>
      </c>
      <c r="P276" t="str">
        <f t="shared" si="38"/>
        <v/>
      </c>
      <c r="Q276" t="str">
        <f t="shared" si="38"/>
        <v/>
      </c>
      <c r="R276" t="str">
        <f t="shared" si="38"/>
        <v/>
      </c>
      <c r="S276" t="str">
        <f t="shared" si="38"/>
        <v/>
      </c>
      <c r="T276" t="str">
        <f t="shared" si="38"/>
        <v/>
      </c>
      <c r="U276" t="str">
        <f t="shared" si="38"/>
        <v/>
      </c>
      <c r="V276" t="str">
        <f t="shared" si="38"/>
        <v/>
      </c>
      <c r="W276" t="str">
        <f t="shared" si="38"/>
        <v/>
      </c>
      <c r="X276" t="str">
        <f t="shared" si="38"/>
        <v/>
      </c>
    </row>
    <row r="277" spans="1:24" x14ac:dyDescent="0.25">
      <c r="A277">
        <f t="shared" si="31"/>
        <v>1</v>
      </c>
      <c r="B277">
        <f t="shared" si="36"/>
        <v>0</v>
      </c>
      <c r="C277" s="1">
        <v>45318</v>
      </c>
      <c r="D277" t="s">
        <v>24</v>
      </c>
      <c r="E277" t="s">
        <v>25</v>
      </c>
      <c r="F277" t="s">
        <v>12</v>
      </c>
      <c r="G277" s="2">
        <v>-2</v>
      </c>
      <c r="H277" s="7" t="s">
        <v>20</v>
      </c>
      <c r="J277">
        <f t="shared" si="38"/>
        <v>-2</v>
      </c>
      <c r="K277" t="str">
        <f t="shared" si="38"/>
        <v/>
      </c>
      <c r="L277" t="str">
        <f t="shared" si="38"/>
        <v/>
      </c>
      <c r="M277" t="str">
        <f t="shared" si="38"/>
        <v/>
      </c>
      <c r="N277" t="str">
        <f t="shared" si="38"/>
        <v/>
      </c>
      <c r="O277" t="str">
        <f t="shared" si="38"/>
        <v/>
      </c>
      <c r="P277" t="str">
        <f t="shared" si="38"/>
        <v/>
      </c>
      <c r="Q277" t="str">
        <f t="shared" si="38"/>
        <v/>
      </c>
      <c r="R277" t="str">
        <f t="shared" si="38"/>
        <v/>
      </c>
      <c r="S277" t="str">
        <f t="shared" si="38"/>
        <v/>
      </c>
      <c r="T277" t="str">
        <f t="shared" si="38"/>
        <v/>
      </c>
      <c r="U277" t="str">
        <f t="shared" si="38"/>
        <v/>
      </c>
      <c r="V277" t="str">
        <f t="shared" si="38"/>
        <v/>
      </c>
      <c r="W277" t="str">
        <f t="shared" si="38"/>
        <v/>
      </c>
      <c r="X277" t="str">
        <f t="shared" si="38"/>
        <v/>
      </c>
    </row>
    <row r="278" spans="1:24" x14ac:dyDescent="0.25">
      <c r="A278">
        <f t="shared" si="31"/>
        <v>1</v>
      </c>
      <c r="B278">
        <f t="shared" si="36"/>
        <v>0</v>
      </c>
      <c r="C278" s="1">
        <v>45320</v>
      </c>
      <c r="D278" t="s">
        <v>13</v>
      </c>
      <c r="E278" t="s">
        <v>16</v>
      </c>
      <c r="F278" t="s">
        <v>14</v>
      </c>
      <c r="G278" s="2">
        <v>-14.27</v>
      </c>
      <c r="H278" s="7" t="s">
        <v>93</v>
      </c>
      <c r="I278" t="s">
        <v>16</v>
      </c>
      <c r="J278" t="str">
        <f t="shared" si="38"/>
        <v/>
      </c>
      <c r="K278" t="str">
        <f t="shared" si="38"/>
        <v/>
      </c>
      <c r="L278" t="str">
        <f t="shared" si="38"/>
        <v/>
      </c>
      <c r="M278" t="str">
        <f t="shared" si="38"/>
        <v/>
      </c>
      <c r="N278" t="str">
        <f t="shared" si="38"/>
        <v/>
      </c>
      <c r="O278" t="str">
        <f t="shared" si="38"/>
        <v/>
      </c>
      <c r="P278">
        <f t="shared" si="38"/>
        <v>-14.27</v>
      </c>
      <c r="Q278" t="str">
        <f t="shared" si="38"/>
        <v/>
      </c>
      <c r="R278" t="str">
        <f t="shared" si="38"/>
        <v/>
      </c>
      <c r="S278" t="str">
        <f t="shared" si="38"/>
        <v/>
      </c>
      <c r="T278" t="str">
        <f t="shared" si="38"/>
        <v/>
      </c>
      <c r="U278" t="str">
        <f t="shared" si="38"/>
        <v/>
      </c>
      <c r="V278" t="str">
        <f t="shared" si="38"/>
        <v/>
      </c>
      <c r="W278" t="str">
        <f t="shared" si="38"/>
        <v/>
      </c>
      <c r="X278" t="str">
        <f t="shared" si="38"/>
        <v/>
      </c>
    </row>
    <row r="279" spans="1:24" x14ac:dyDescent="0.25">
      <c r="A279">
        <f t="shared" si="31"/>
        <v>1</v>
      </c>
      <c r="B279">
        <f t="shared" si="36"/>
        <v>0</v>
      </c>
      <c r="C279" s="1">
        <v>45320</v>
      </c>
      <c r="D279" t="s">
        <v>229</v>
      </c>
      <c r="E279" t="s">
        <v>7</v>
      </c>
      <c r="F279" t="s">
        <v>8</v>
      </c>
      <c r="G279" s="2">
        <v>-250</v>
      </c>
      <c r="H279" s="7" t="s">
        <v>9</v>
      </c>
      <c r="J279" t="str">
        <f t="shared" si="38"/>
        <v/>
      </c>
      <c r="K279" t="str">
        <f t="shared" si="38"/>
        <v/>
      </c>
      <c r="L279" t="str">
        <f t="shared" si="38"/>
        <v/>
      </c>
      <c r="M279" t="str">
        <f t="shared" si="38"/>
        <v/>
      </c>
      <c r="N279" t="str">
        <f t="shared" si="38"/>
        <v/>
      </c>
      <c r="O279" t="str">
        <f t="shared" si="38"/>
        <v/>
      </c>
      <c r="P279" t="str">
        <f t="shared" si="38"/>
        <v/>
      </c>
      <c r="Q279" t="str">
        <f t="shared" si="38"/>
        <v/>
      </c>
      <c r="R279" t="str">
        <f t="shared" si="38"/>
        <v/>
      </c>
      <c r="S279" t="str">
        <f t="shared" si="38"/>
        <v/>
      </c>
      <c r="T279" t="str">
        <f t="shared" si="38"/>
        <v/>
      </c>
      <c r="U279">
        <f t="shared" si="38"/>
        <v>-250</v>
      </c>
      <c r="V279" t="str">
        <f t="shared" si="38"/>
        <v/>
      </c>
      <c r="W279" t="str">
        <f t="shared" si="38"/>
        <v/>
      </c>
      <c r="X279" t="str">
        <f t="shared" si="38"/>
        <v/>
      </c>
    </row>
    <row r="280" spans="1:24" x14ac:dyDescent="0.25">
      <c r="A280">
        <f t="shared" si="31"/>
        <v>1</v>
      </c>
      <c r="B280">
        <f t="shared" si="36"/>
        <v>0</v>
      </c>
      <c r="C280" s="1">
        <v>45322</v>
      </c>
      <c r="D280" t="s">
        <v>229</v>
      </c>
      <c r="E280" t="s">
        <v>7</v>
      </c>
      <c r="F280" t="s">
        <v>8</v>
      </c>
      <c r="G280" s="2">
        <v>-250</v>
      </c>
      <c r="H280" s="7" t="s">
        <v>9</v>
      </c>
      <c r="J280" t="str">
        <f t="shared" si="38"/>
        <v/>
      </c>
      <c r="K280" t="str">
        <f t="shared" si="38"/>
        <v/>
      </c>
      <c r="L280" t="str">
        <f t="shared" si="38"/>
        <v/>
      </c>
      <c r="M280" t="str">
        <f t="shared" si="38"/>
        <v/>
      </c>
      <c r="N280" t="str">
        <f t="shared" si="38"/>
        <v/>
      </c>
      <c r="O280" t="str">
        <f t="shared" si="38"/>
        <v/>
      </c>
      <c r="P280" t="str">
        <f t="shared" si="38"/>
        <v/>
      </c>
      <c r="Q280" t="str">
        <f t="shared" si="38"/>
        <v/>
      </c>
      <c r="R280" t="str">
        <f t="shared" si="38"/>
        <v/>
      </c>
      <c r="S280" t="str">
        <f t="shared" si="38"/>
        <v/>
      </c>
      <c r="T280" t="str">
        <f t="shared" si="38"/>
        <v/>
      </c>
      <c r="U280">
        <f t="shared" si="38"/>
        <v>-250</v>
      </c>
      <c r="V280" t="str">
        <f t="shared" si="38"/>
        <v/>
      </c>
      <c r="W280" t="str">
        <f t="shared" si="38"/>
        <v/>
      </c>
      <c r="X280" t="str">
        <f t="shared" si="38"/>
        <v/>
      </c>
    </row>
    <row r="281" spans="1:24" x14ac:dyDescent="0.25">
      <c r="A281">
        <f t="shared" si="31"/>
        <v>2</v>
      </c>
      <c r="B281">
        <f t="shared" si="36"/>
        <v>0</v>
      </c>
      <c r="C281" s="1">
        <v>45323</v>
      </c>
      <c r="D281" t="s">
        <v>46</v>
      </c>
      <c r="E281" t="s">
        <v>61</v>
      </c>
      <c r="F281" t="s">
        <v>48</v>
      </c>
      <c r="G281" s="2">
        <v>-7</v>
      </c>
      <c r="H281" s="7" t="s">
        <v>100</v>
      </c>
      <c r="J281" t="str">
        <f t="shared" si="38"/>
        <v/>
      </c>
      <c r="K281" t="str">
        <f t="shared" si="38"/>
        <v/>
      </c>
      <c r="L281" t="str">
        <f t="shared" si="38"/>
        <v/>
      </c>
      <c r="M281" t="str">
        <f t="shared" si="38"/>
        <v/>
      </c>
      <c r="N281" t="str">
        <f t="shared" si="38"/>
        <v/>
      </c>
      <c r="O281" t="str">
        <f t="shared" si="38"/>
        <v/>
      </c>
      <c r="P281" t="str">
        <f t="shared" si="38"/>
        <v/>
      </c>
      <c r="Q281" t="str">
        <f t="shared" si="38"/>
        <v/>
      </c>
      <c r="R281" t="str">
        <f t="shared" si="38"/>
        <v/>
      </c>
      <c r="S281">
        <f t="shared" si="38"/>
        <v>-7</v>
      </c>
      <c r="T281" t="str">
        <f t="shared" si="38"/>
        <v/>
      </c>
      <c r="U281" t="str">
        <f t="shared" si="38"/>
        <v/>
      </c>
      <c r="V281" t="str">
        <f t="shared" si="38"/>
        <v/>
      </c>
      <c r="W281" t="str">
        <f t="shared" si="38"/>
        <v/>
      </c>
      <c r="X281" t="str">
        <f t="shared" si="38"/>
        <v/>
      </c>
    </row>
    <row r="282" spans="1:24" x14ac:dyDescent="0.25">
      <c r="A282">
        <f t="shared" si="31"/>
        <v>2</v>
      </c>
      <c r="B282">
        <f t="shared" si="36"/>
        <v>0</v>
      </c>
      <c r="C282" s="1">
        <v>45323</v>
      </c>
      <c r="D282" t="s">
        <v>23</v>
      </c>
      <c r="E282" t="s">
        <v>114</v>
      </c>
      <c r="F282" t="s">
        <v>14</v>
      </c>
      <c r="G282" s="2">
        <v>-28</v>
      </c>
      <c r="H282" s="7" t="s">
        <v>104</v>
      </c>
      <c r="I282" s="7" t="s">
        <v>104</v>
      </c>
      <c r="J282" t="str">
        <f t="shared" si="38"/>
        <v/>
      </c>
      <c r="K282">
        <f t="shared" si="38"/>
        <v>-28</v>
      </c>
      <c r="L282" t="str">
        <f t="shared" si="38"/>
        <v/>
      </c>
      <c r="M282" t="str">
        <f t="shared" si="38"/>
        <v/>
      </c>
      <c r="N282" t="str">
        <f t="shared" si="38"/>
        <v/>
      </c>
      <c r="O282" t="str">
        <f t="shared" si="38"/>
        <v/>
      </c>
      <c r="P282" t="str">
        <f t="shared" si="38"/>
        <v/>
      </c>
      <c r="Q282" t="str">
        <f t="shared" si="38"/>
        <v/>
      </c>
      <c r="R282" t="str">
        <f t="shared" si="38"/>
        <v/>
      </c>
      <c r="S282" t="str">
        <f t="shared" si="38"/>
        <v/>
      </c>
      <c r="T282" t="str">
        <f t="shared" si="38"/>
        <v/>
      </c>
      <c r="U282" t="str">
        <f t="shared" si="38"/>
        <v/>
      </c>
      <c r="V282" t="str">
        <f t="shared" si="38"/>
        <v/>
      </c>
      <c r="W282" t="str">
        <f t="shared" si="38"/>
        <v/>
      </c>
      <c r="X282" t="str">
        <f t="shared" si="38"/>
        <v/>
      </c>
    </row>
    <row r="283" spans="1:24" x14ac:dyDescent="0.25">
      <c r="A283">
        <f t="shared" si="31"/>
        <v>2</v>
      </c>
      <c r="B283">
        <f t="shared" si="36"/>
        <v>0</v>
      </c>
      <c r="C283" s="1">
        <v>45324</v>
      </c>
      <c r="D283" t="s">
        <v>38</v>
      </c>
      <c r="E283" t="s">
        <v>102</v>
      </c>
      <c r="F283" t="s">
        <v>14</v>
      </c>
      <c r="G283" s="2">
        <v>-37.4</v>
      </c>
      <c r="H283" s="7" t="s">
        <v>102</v>
      </c>
      <c r="J283" t="str">
        <f t="shared" si="38"/>
        <v/>
      </c>
      <c r="K283" t="str">
        <f t="shared" si="38"/>
        <v/>
      </c>
      <c r="L283" t="str">
        <f t="shared" si="38"/>
        <v/>
      </c>
      <c r="M283" t="str">
        <f t="shared" si="38"/>
        <v/>
      </c>
      <c r="N283" t="str">
        <f t="shared" si="38"/>
        <v/>
      </c>
      <c r="O283">
        <f t="shared" si="38"/>
        <v>-37.4</v>
      </c>
      <c r="P283" t="str">
        <f t="shared" si="38"/>
        <v/>
      </c>
      <c r="Q283" t="str">
        <f t="shared" si="38"/>
        <v/>
      </c>
      <c r="R283" t="str">
        <f t="shared" si="38"/>
        <v/>
      </c>
      <c r="S283" t="str">
        <f t="shared" si="38"/>
        <v/>
      </c>
      <c r="T283" t="str">
        <f t="shared" si="38"/>
        <v/>
      </c>
      <c r="U283" t="str">
        <f t="shared" si="38"/>
        <v/>
      </c>
      <c r="V283" t="str">
        <f t="shared" si="38"/>
        <v/>
      </c>
      <c r="W283" t="str">
        <f t="shared" si="38"/>
        <v/>
      </c>
      <c r="X283" t="str">
        <f t="shared" si="38"/>
        <v/>
      </c>
    </row>
    <row r="284" spans="1:24" x14ac:dyDescent="0.25">
      <c r="A284">
        <f t="shared" si="31"/>
        <v>2</v>
      </c>
      <c r="B284">
        <f t="shared" si="36"/>
        <v>0</v>
      </c>
      <c r="C284" s="1">
        <v>45324</v>
      </c>
      <c r="D284" t="s">
        <v>229</v>
      </c>
      <c r="E284" t="s">
        <v>7</v>
      </c>
      <c r="F284" t="s">
        <v>8</v>
      </c>
      <c r="G284" s="2">
        <v>-3000</v>
      </c>
      <c r="H284" s="7" t="s">
        <v>9</v>
      </c>
      <c r="J284" t="str">
        <f t="shared" ref="J284:X293" si="39">IF($H:$H=J$3,$G284,"")</f>
        <v/>
      </c>
      <c r="K284" t="str">
        <f t="shared" si="39"/>
        <v/>
      </c>
      <c r="L284" t="str">
        <f t="shared" si="39"/>
        <v/>
      </c>
      <c r="M284" t="str">
        <f t="shared" si="39"/>
        <v/>
      </c>
      <c r="N284" t="str">
        <f t="shared" si="39"/>
        <v/>
      </c>
      <c r="O284" t="str">
        <f t="shared" si="39"/>
        <v/>
      </c>
      <c r="P284" t="str">
        <f t="shared" si="39"/>
        <v/>
      </c>
      <c r="Q284" t="str">
        <f t="shared" si="39"/>
        <v/>
      </c>
      <c r="R284" t="str">
        <f t="shared" si="39"/>
        <v/>
      </c>
      <c r="S284" t="str">
        <f t="shared" si="39"/>
        <v/>
      </c>
      <c r="T284" t="str">
        <f t="shared" si="39"/>
        <v/>
      </c>
      <c r="U284">
        <f t="shared" si="39"/>
        <v>-3000</v>
      </c>
      <c r="V284" t="str">
        <f t="shared" si="39"/>
        <v/>
      </c>
      <c r="W284" t="str">
        <f t="shared" si="39"/>
        <v/>
      </c>
      <c r="X284" t="str">
        <f t="shared" si="39"/>
        <v/>
      </c>
    </row>
    <row r="285" spans="1:24" x14ac:dyDescent="0.25">
      <c r="A285">
        <f t="shared" si="31"/>
        <v>2</v>
      </c>
      <c r="B285">
        <f t="shared" si="36"/>
        <v>0</v>
      </c>
      <c r="C285" s="1">
        <v>45325</v>
      </c>
      <c r="D285" t="s">
        <v>59</v>
      </c>
      <c r="E285" t="s">
        <v>226</v>
      </c>
      <c r="F285" t="s">
        <v>12</v>
      </c>
      <c r="G285" s="2">
        <v>-10.48</v>
      </c>
      <c r="H285" s="7" t="s">
        <v>104</v>
      </c>
      <c r="I285" s="7" t="s">
        <v>104</v>
      </c>
      <c r="J285" t="str">
        <f t="shared" si="39"/>
        <v/>
      </c>
      <c r="K285">
        <f t="shared" si="39"/>
        <v>-10.48</v>
      </c>
      <c r="L285" t="str">
        <f t="shared" si="39"/>
        <v/>
      </c>
      <c r="M285" t="str">
        <f t="shared" si="39"/>
        <v/>
      </c>
      <c r="N285" t="str">
        <f t="shared" si="39"/>
        <v/>
      </c>
      <c r="O285" t="str">
        <f t="shared" si="39"/>
        <v/>
      </c>
      <c r="P285" t="str">
        <f t="shared" si="39"/>
        <v/>
      </c>
      <c r="Q285" t="str">
        <f t="shared" si="39"/>
        <v/>
      </c>
      <c r="R285" t="str">
        <f t="shared" si="39"/>
        <v/>
      </c>
      <c r="S285" t="str">
        <f t="shared" si="39"/>
        <v/>
      </c>
      <c r="T285" t="str">
        <f t="shared" si="39"/>
        <v/>
      </c>
      <c r="U285" t="str">
        <f t="shared" si="39"/>
        <v/>
      </c>
      <c r="V285" t="str">
        <f t="shared" si="39"/>
        <v/>
      </c>
      <c r="W285" t="str">
        <f t="shared" si="39"/>
        <v/>
      </c>
      <c r="X285" t="str">
        <f t="shared" si="39"/>
        <v/>
      </c>
    </row>
    <row r="286" spans="1:24" x14ac:dyDescent="0.25">
      <c r="A286">
        <f t="shared" si="31"/>
        <v>2</v>
      </c>
      <c r="B286">
        <f t="shared" si="36"/>
        <v>0</v>
      </c>
      <c r="C286" s="1">
        <v>45326</v>
      </c>
      <c r="D286" t="s">
        <v>63</v>
      </c>
      <c r="E286" t="s">
        <v>64</v>
      </c>
      <c r="F286" t="s">
        <v>12</v>
      </c>
      <c r="G286" s="2">
        <v>-4.99</v>
      </c>
      <c r="H286" s="7" t="s">
        <v>71</v>
      </c>
      <c r="J286" t="str">
        <f t="shared" si="39"/>
        <v/>
      </c>
      <c r="K286" t="str">
        <f t="shared" si="39"/>
        <v/>
      </c>
      <c r="L286" t="str">
        <f t="shared" si="39"/>
        <v/>
      </c>
      <c r="M286" t="str">
        <f t="shared" si="39"/>
        <v/>
      </c>
      <c r="N286">
        <f t="shared" si="39"/>
        <v>-4.99</v>
      </c>
      <c r="O286" t="str">
        <f t="shared" si="39"/>
        <v/>
      </c>
      <c r="P286" t="str">
        <f t="shared" si="39"/>
        <v/>
      </c>
      <c r="Q286" t="str">
        <f t="shared" si="39"/>
        <v/>
      </c>
      <c r="R286" t="str">
        <f t="shared" si="39"/>
        <v/>
      </c>
      <c r="S286" t="str">
        <f t="shared" si="39"/>
        <v/>
      </c>
      <c r="T286" t="str">
        <f t="shared" si="39"/>
        <v/>
      </c>
      <c r="U286" t="str">
        <f t="shared" si="39"/>
        <v/>
      </c>
      <c r="V286" t="str">
        <f t="shared" si="39"/>
        <v/>
      </c>
      <c r="W286" t="str">
        <f t="shared" si="39"/>
        <v/>
      </c>
      <c r="X286" t="str">
        <f t="shared" si="39"/>
        <v/>
      </c>
    </row>
    <row r="287" spans="1:24" x14ac:dyDescent="0.25">
      <c r="A287">
        <f t="shared" si="31"/>
        <v>2</v>
      </c>
      <c r="B287">
        <f t="shared" si="36"/>
        <v>0</v>
      </c>
      <c r="C287" s="1">
        <v>45328</v>
      </c>
      <c r="D287" t="s">
        <v>24</v>
      </c>
      <c r="E287" t="s">
        <v>25</v>
      </c>
      <c r="F287" t="s">
        <v>12</v>
      </c>
      <c r="G287" s="2">
        <v>-2</v>
      </c>
      <c r="H287" s="7" t="s">
        <v>20</v>
      </c>
      <c r="J287">
        <f t="shared" si="39"/>
        <v>-2</v>
      </c>
      <c r="K287" t="str">
        <f t="shared" si="39"/>
        <v/>
      </c>
      <c r="L287" t="str">
        <f t="shared" si="39"/>
        <v/>
      </c>
      <c r="M287" t="str">
        <f t="shared" si="39"/>
        <v/>
      </c>
      <c r="N287" t="str">
        <f t="shared" si="39"/>
        <v/>
      </c>
      <c r="O287" t="str">
        <f t="shared" si="39"/>
        <v/>
      </c>
      <c r="P287" t="str">
        <f t="shared" si="39"/>
        <v/>
      </c>
      <c r="Q287" t="str">
        <f t="shared" si="39"/>
        <v/>
      </c>
      <c r="R287" t="str">
        <f t="shared" si="39"/>
        <v/>
      </c>
      <c r="S287" t="str">
        <f t="shared" si="39"/>
        <v/>
      </c>
      <c r="T287" t="str">
        <f t="shared" si="39"/>
        <v/>
      </c>
      <c r="U287" t="str">
        <f t="shared" si="39"/>
        <v/>
      </c>
      <c r="V287" t="str">
        <f t="shared" si="39"/>
        <v/>
      </c>
      <c r="W287" t="str">
        <f t="shared" si="39"/>
        <v/>
      </c>
      <c r="X287" t="str">
        <f t="shared" si="39"/>
        <v/>
      </c>
    </row>
    <row r="288" spans="1:24" x14ac:dyDescent="0.25">
      <c r="A288">
        <f t="shared" ref="A288:A351" si="40">MONTH(C288)</f>
        <v>2</v>
      </c>
      <c r="B288">
        <f t="shared" si="36"/>
        <v>0</v>
      </c>
      <c r="C288" s="1">
        <v>45328</v>
      </c>
      <c r="D288" t="s">
        <v>24</v>
      </c>
      <c r="E288" t="s">
        <v>25</v>
      </c>
      <c r="F288" t="s">
        <v>12</v>
      </c>
      <c r="G288" s="2">
        <v>-2</v>
      </c>
      <c r="H288" s="7" t="s">
        <v>20</v>
      </c>
      <c r="J288">
        <f t="shared" si="39"/>
        <v>-2</v>
      </c>
      <c r="K288" t="str">
        <f t="shared" si="39"/>
        <v/>
      </c>
      <c r="L288" t="str">
        <f t="shared" si="39"/>
        <v/>
      </c>
      <c r="M288" t="str">
        <f t="shared" si="39"/>
        <v/>
      </c>
      <c r="N288" t="str">
        <f t="shared" si="39"/>
        <v/>
      </c>
      <c r="O288" t="str">
        <f t="shared" si="39"/>
        <v/>
      </c>
      <c r="P288" t="str">
        <f t="shared" si="39"/>
        <v/>
      </c>
      <c r="Q288" t="str">
        <f t="shared" si="39"/>
        <v/>
      </c>
      <c r="R288" t="str">
        <f t="shared" si="39"/>
        <v/>
      </c>
      <c r="S288" t="str">
        <f t="shared" si="39"/>
        <v/>
      </c>
      <c r="T288" t="str">
        <f t="shared" si="39"/>
        <v/>
      </c>
      <c r="U288" t="str">
        <f t="shared" si="39"/>
        <v/>
      </c>
      <c r="V288" t="str">
        <f t="shared" si="39"/>
        <v/>
      </c>
      <c r="W288" t="str">
        <f t="shared" si="39"/>
        <v/>
      </c>
      <c r="X288" t="str">
        <f t="shared" si="39"/>
        <v/>
      </c>
    </row>
    <row r="289" spans="1:24" x14ac:dyDescent="0.25">
      <c r="A289">
        <f t="shared" si="40"/>
        <v>2</v>
      </c>
      <c r="B289">
        <f t="shared" si="36"/>
        <v>0</v>
      </c>
      <c r="C289" s="1">
        <v>45328</v>
      </c>
      <c r="D289" t="s">
        <v>28</v>
      </c>
      <c r="E289" t="s">
        <v>29</v>
      </c>
      <c r="F289" t="s">
        <v>19</v>
      </c>
      <c r="G289" s="2">
        <v>-51.8</v>
      </c>
      <c r="H289" s="7" t="s">
        <v>21</v>
      </c>
      <c r="J289" t="str">
        <f t="shared" si="39"/>
        <v/>
      </c>
      <c r="K289" t="str">
        <f t="shared" si="39"/>
        <v/>
      </c>
      <c r="L289">
        <f t="shared" si="39"/>
        <v>-51.8</v>
      </c>
      <c r="M289" t="str">
        <f t="shared" si="39"/>
        <v/>
      </c>
      <c r="N289" t="str">
        <f t="shared" si="39"/>
        <v/>
      </c>
      <c r="O289" t="str">
        <f t="shared" si="39"/>
        <v/>
      </c>
      <c r="P289" t="str">
        <f t="shared" si="39"/>
        <v/>
      </c>
      <c r="Q289" t="str">
        <f t="shared" si="39"/>
        <v/>
      </c>
      <c r="R289" t="str">
        <f t="shared" si="39"/>
        <v/>
      </c>
      <c r="S289" t="str">
        <f t="shared" si="39"/>
        <v/>
      </c>
      <c r="T289" t="str">
        <f t="shared" si="39"/>
        <v/>
      </c>
      <c r="U289" t="str">
        <f t="shared" si="39"/>
        <v/>
      </c>
      <c r="V289" t="str">
        <f t="shared" si="39"/>
        <v/>
      </c>
      <c r="W289" t="str">
        <f t="shared" si="39"/>
        <v/>
      </c>
      <c r="X289" t="str">
        <f t="shared" si="39"/>
        <v/>
      </c>
    </row>
    <row r="290" spans="1:24" x14ac:dyDescent="0.25">
      <c r="A290">
        <f t="shared" si="40"/>
        <v>2</v>
      </c>
      <c r="B290">
        <f t="shared" si="36"/>
        <v>0</v>
      </c>
      <c r="C290" s="1">
        <v>45329</v>
      </c>
      <c r="D290" t="s">
        <v>10</v>
      </c>
      <c r="E290" t="s">
        <v>11</v>
      </c>
      <c r="F290" t="s">
        <v>12</v>
      </c>
      <c r="G290" s="2">
        <v>-38</v>
      </c>
      <c r="H290" s="7" t="s">
        <v>71</v>
      </c>
      <c r="J290" t="str">
        <f t="shared" si="39"/>
        <v/>
      </c>
      <c r="K290" t="str">
        <f t="shared" si="39"/>
        <v/>
      </c>
      <c r="L290" t="str">
        <f t="shared" si="39"/>
        <v/>
      </c>
      <c r="M290" t="str">
        <f t="shared" si="39"/>
        <v/>
      </c>
      <c r="N290">
        <f t="shared" si="39"/>
        <v>-38</v>
      </c>
      <c r="O290" t="str">
        <f t="shared" si="39"/>
        <v/>
      </c>
      <c r="P290" t="str">
        <f t="shared" si="39"/>
        <v/>
      </c>
      <c r="Q290" t="str">
        <f t="shared" si="39"/>
        <v/>
      </c>
      <c r="R290" t="str">
        <f t="shared" si="39"/>
        <v/>
      </c>
      <c r="S290" t="str">
        <f t="shared" si="39"/>
        <v/>
      </c>
      <c r="T290" t="str">
        <f t="shared" si="39"/>
        <v/>
      </c>
      <c r="U290" t="str">
        <f t="shared" si="39"/>
        <v/>
      </c>
      <c r="V290" t="str">
        <f t="shared" si="39"/>
        <v/>
      </c>
      <c r="W290" t="str">
        <f t="shared" si="39"/>
        <v/>
      </c>
      <c r="X290" t="str">
        <f t="shared" si="39"/>
        <v/>
      </c>
    </row>
    <row r="291" spans="1:24" x14ac:dyDescent="0.25">
      <c r="A291">
        <f t="shared" si="40"/>
        <v>2</v>
      </c>
      <c r="B291">
        <f t="shared" si="36"/>
        <v>0</v>
      </c>
      <c r="C291" s="1">
        <v>45329</v>
      </c>
      <c r="D291" t="s">
        <v>24</v>
      </c>
      <c r="E291" t="s">
        <v>25</v>
      </c>
      <c r="F291" t="s">
        <v>12</v>
      </c>
      <c r="G291" s="2">
        <v>-2</v>
      </c>
      <c r="H291" s="7" t="s">
        <v>20</v>
      </c>
      <c r="J291">
        <f t="shared" si="39"/>
        <v>-2</v>
      </c>
      <c r="K291" t="str">
        <f t="shared" si="39"/>
        <v/>
      </c>
      <c r="L291" t="str">
        <f t="shared" si="39"/>
        <v/>
      </c>
      <c r="M291" t="str">
        <f t="shared" si="39"/>
        <v/>
      </c>
      <c r="N291" t="str">
        <f t="shared" si="39"/>
        <v/>
      </c>
      <c r="O291" t="str">
        <f t="shared" si="39"/>
        <v/>
      </c>
      <c r="P291" t="str">
        <f t="shared" si="39"/>
        <v/>
      </c>
      <c r="Q291" t="str">
        <f t="shared" si="39"/>
        <v/>
      </c>
      <c r="R291" t="str">
        <f t="shared" si="39"/>
        <v/>
      </c>
      <c r="S291" t="str">
        <f t="shared" si="39"/>
        <v/>
      </c>
      <c r="T291" t="str">
        <f t="shared" si="39"/>
        <v/>
      </c>
      <c r="U291" t="str">
        <f t="shared" si="39"/>
        <v/>
      </c>
      <c r="V291" t="str">
        <f t="shared" si="39"/>
        <v/>
      </c>
      <c r="W291" t="str">
        <f t="shared" si="39"/>
        <v/>
      </c>
      <c r="X291" t="str">
        <f t="shared" si="39"/>
        <v/>
      </c>
    </row>
    <row r="292" spans="1:24" x14ac:dyDescent="0.25">
      <c r="A292">
        <f t="shared" si="40"/>
        <v>2</v>
      </c>
      <c r="B292">
        <f t="shared" si="36"/>
        <v>0</v>
      </c>
      <c r="C292" s="1">
        <v>45329</v>
      </c>
      <c r="D292" t="s">
        <v>24</v>
      </c>
      <c r="E292" t="s">
        <v>25</v>
      </c>
      <c r="F292" t="s">
        <v>12</v>
      </c>
      <c r="G292" s="2">
        <v>-2</v>
      </c>
      <c r="H292" s="7" t="s">
        <v>20</v>
      </c>
      <c r="J292">
        <f t="shared" si="39"/>
        <v>-2</v>
      </c>
      <c r="K292" t="str">
        <f t="shared" si="39"/>
        <v/>
      </c>
      <c r="L292" t="str">
        <f t="shared" si="39"/>
        <v/>
      </c>
      <c r="M292" t="str">
        <f t="shared" si="39"/>
        <v/>
      </c>
      <c r="N292" t="str">
        <f t="shared" si="39"/>
        <v/>
      </c>
      <c r="O292" t="str">
        <f t="shared" si="39"/>
        <v/>
      </c>
      <c r="P292" t="str">
        <f t="shared" si="39"/>
        <v/>
      </c>
      <c r="Q292" t="str">
        <f t="shared" si="39"/>
        <v/>
      </c>
      <c r="R292" t="str">
        <f t="shared" si="39"/>
        <v/>
      </c>
      <c r="S292" t="str">
        <f t="shared" si="39"/>
        <v/>
      </c>
      <c r="T292" t="str">
        <f t="shared" si="39"/>
        <v/>
      </c>
      <c r="U292" t="str">
        <f t="shared" si="39"/>
        <v/>
      </c>
      <c r="V292" t="str">
        <f t="shared" si="39"/>
        <v/>
      </c>
      <c r="W292" t="str">
        <f t="shared" si="39"/>
        <v/>
      </c>
      <c r="X292" t="str">
        <f t="shared" si="39"/>
        <v/>
      </c>
    </row>
    <row r="293" spans="1:24" x14ac:dyDescent="0.25">
      <c r="A293">
        <f t="shared" si="40"/>
        <v>2</v>
      </c>
      <c r="B293">
        <f t="shared" si="36"/>
        <v>0</v>
      </c>
      <c r="C293" s="1">
        <v>45330</v>
      </c>
      <c r="D293" t="s">
        <v>24</v>
      </c>
      <c r="E293" t="s">
        <v>25</v>
      </c>
      <c r="F293" t="s">
        <v>12</v>
      </c>
      <c r="G293" s="2">
        <v>-2</v>
      </c>
      <c r="H293" s="7" t="s">
        <v>20</v>
      </c>
      <c r="J293">
        <f t="shared" si="39"/>
        <v>-2</v>
      </c>
      <c r="K293" t="str">
        <f t="shared" si="39"/>
        <v/>
      </c>
      <c r="L293" t="str">
        <f t="shared" si="39"/>
        <v/>
      </c>
      <c r="M293" t="str">
        <f t="shared" si="39"/>
        <v/>
      </c>
      <c r="N293" t="str">
        <f t="shared" si="39"/>
        <v/>
      </c>
      <c r="O293" t="str">
        <f t="shared" si="39"/>
        <v/>
      </c>
      <c r="P293" t="str">
        <f t="shared" si="39"/>
        <v/>
      </c>
      <c r="Q293" t="str">
        <f t="shared" si="39"/>
        <v/>
      </c>
      <c r="R293" t="str">
        <f t="shared" si="39"/>
        <v/>
      </c>
      <c r="S293" t="str">
        <f t="shared" si="39"/>
        <v/>
      </c>
      <c r="T293" t="str">
        <f t="shared" si="39"/>
        <v/>
      </c>
      <c r="U293" t="str">
        <f t="shared" si="39"/>
        <v/>
      </c>
      <c r="V293" t="str">
        <f t="shared" si="39"/>
        <v/>
      </c>
      <c r="W293" t="str">
        <f t="shared" si="39"/>
        <v/>
      </c>
      <c r="X293" t="str">
        <f t="shared" si="39"/>
        <v/>
      </c>
    </row>
    <row r="294" spans="1:24" x14ac:dyDescent="0.25">
      <c r="A294">
        <f t="shared" si="40"/>
        <v>2</v>
      </c>
      <c r="B294">
        <f t="shared" si="36"/>
        <v>0</v>
      </c>
      <c r="C294" s="1">
        <v>45330</v>
      </c>
      <c r="D294" t="s">
        <v>24</v>
      </c>
      <c r="E294" t="s">
        <v>25</v>
      </c>
      <c r="F294" t="s">
        <v>12</v>
      </c>
      <c r="G294" s="2">
        <v>-2</v>
      </c>
      <c r="H294" s="7" t="s">
        <v>20</v>
      </c>
      <c r="J294">
        <f t="shared" ref="J294:X303" si="41">IF($H:$H=J$3,$G294,"")</f>
        <v>-2</v>
      </c>
      <c r="K294" t="str">
        <f t="shared" si="41"/>
        <v/>
      </c>
      <c r="L294" t="str">
        <f t="shared" si="41"/>
        <v/>
      </c>
      <c r="M294" t="str">
        <f t="shared" si="41"/>
        <v/>
      </c>
      <c r="N294" t="str">
        <f t="shared" si="41"/>
        <v/>
      </c>
      <c r="O294" t="str">
        <f t="shared" si="41"/>
        <v/>
      </c>
      <c r="P294" t="str">
        <f t="shared" si="41"/>
        <v/>
      </c>
      <c r="Q294" t="str">
        <f t="shared" si="41"/>
        <v/>
      </c>
      <c r="R294" t="str">
        <f t="shared" si="41"/>
        <v/>
      </c>
      <c r="S294" t="str">
        <f t="shared" si="41"/>
        <v/>
      </c>
      <c r="T294" t="str">
        <f t="shared" si="41"/>
        <v/>
      </c>
      <c r="U294" t="str">
        <f t="shared" si="41"/>
        <v/>
      </c>
      <c r="V294" t="str">
        <f t="shared" si="41"/>
        <v/>
      </c>
      <c r="W294" t="str">
        <f t="shared" si="41"/>
        <v/>
      </c>
      <c r="X294" t="str">
        <f t="shared" si="41"/>
        <v/>
      </c>
    </row>
    <row r="295" spans="1:24" x14ac:dyDescent="0.25">
      <c r="A295">
        <f t="shared" si="40"/>
        <v>2</v>
      </c>
      <c r="B295">
        <f t="shared" si="36"/>
        <v>0</v>
      </c>
      <c r="C295" s="1">
        <v>45331</v>
      </c>
      <c r="D295" t="s">
        <v>24</v>
      </c>
      <c r="E295" t="s">
        <v>25</v>
      </c>
      <c r="F295" t="s">
        <v>12</v>
      </c>
      <c r="G295" s="2">
        <v>-2</v>
      </c>
      <c r="H295" s="7" t="s">
        <v>20</v>
      </c>
      <c r="J295">
        <f t="shared" si="41"/>
        <v>-2</v>
      </c>
      <c r="K295" t="str">
        <f t="shared" si="41"/>
        <v/>
      </c>
      <c r="L295" t="str">
        <f t="shared" si="41"/>
        <v/>
      </c>
      <c r="M295" t="str">
        <f t="shared" si="41"/>
        <v/>
      </c>
      <c r="N295" t="str">
        <f t="shared" si="41"/>
        <v/>
      </c>
      <c r="O295" t="str">
        <f t="shared" si="41"/>
        <v/>
      </c>
      <c r="P295" t="str">
        <f t="shared" si="41"/>
        <v/>
      </c>
      <c r="Q295" t="str">
        <f t="shared" si="41"/>
        <v/>
      </c>
      <c r="R295" t="str">
        <f t="shared" si="41"/>
        <v/>
      </c>
      <c r="S295" t="str">
        <f t="shared" si="41"/>
        <v/>
      </c>
      <c r="T295" t="str">
        <f t="shared" si="41"/>
        <v/>
      </c>
      <c r="U295" t="str">
        <f t="shared" si="41"/>
        <v/>
      </c>
      <c r="V295" t="str">
        <f t="shared" si="41"/>
        <v/>
      </c>
      <c r="W295" t="str">
        <f t="shared" si="41"/>
        <v/>
      </c>
      <c r="X295" t="str">
        <f t="shared" si="41"/>
        <v/>
      </c>
    </row>
    <row r="296" spans="1:24" x14ac:dyDescent="0.25">
      <c r="A296">
        <f t="shared" si="40"/>
        <v>2</v>
      </c>
      <c r="B296">
        <f t="shared" si="36"/>
        <v>0</v>
      </c>
      <c r="C296" s="1">
        <v>45331</v>
      </c>
      <c r="D296" t="s">
        <v>24</v>
      </c>
      <c r="E296" t="s">
        <v>25</v>
      </c>
      <c r="F296" t="s">
        <v>12</v>
      </c>
      <c r="G296" s="2">
        <v>-2</v>
      </c>
      <c r="H296" s="7" t="s">
        <v>20</v>
      </c>
      <c r="J296">
        <f t="shared" si="41"/>
        <v>-2</v>
      </c>
      <c r="K296" t="str">
        <f t="shared" si="41"/>
        <v/>
      </c>
      <c r="L296" t="str">
        <f t="shared" si="41"/>
        <v/>
      </c>
      <c r="M296" t="str">
        <f t="shared" si="41"/>
        <v/>
      </c>
      <c r="N296" t="str">
        <f t="shared" si="41"/>
        <v/>
      </c>
      <c r="O296" t="str">
        <f t="shared" si="41"/>
        <v/>
      </c>
      <c r="P296" t="str">
        <f t="shared" si="41"/>
        <v/>
      </c>
      <c r="Q296" t="str">
        <f t="shared" si="41"/>
        <v/>
      </c>
      <c r="R296" t="str">
        <f t="shared" si="41"/>
        <v/>
      </c>
      <c r="S296" t="str">
        <f t="shared" si="41"/>
        <v/>
      </c>
      <c r="T296" t="str">
        <f t="shared" si="41"/>
        <v/>
      </c>
      <c r="U296" t="str">
        <f t="shared" si="41"/>
        <v/>
      </c>
      <c r="V296" t="str">
        <f t="shared" si="41"/>
        <v/>
      </c>
      <c r="W296" t="str">
        <f t="shared" si="41"/>
        <v/>
      </c>
      <c r="X296" t="str">
        <f t="shared" si="41"/>
        <v/>
      </c>
    </row>
    <row r="297" spans="1:24" x14ac:dyDescent="0.25">
      <c r="A297">
        <f t="shared" si="40"/>
        <v>2</v>
      </c>
      <c r="B297">
        <f t="shared" si="36"/>
        <v>0</v>
      </c>
      <c r="C297" s="1">
        <v>45332</v>
      </c>
      <c r="D297" t="s">
        <v>24</v>
      </c>
      <c r="E297" t="s">
        <v>25</v>
      </c>
      <c r="F297" t="s">
        <v>12</v>
      </c>
      <c r="G297" s="2">
        <v>-2</v>
      </c>
      <c r="H297" s="7" t="s">
        <v>20</v>
      </c>
      <c r="J297">
        <f t="shared" si="41"/>
        <v>-2</v>
      </c>
      <c r="K297" t="str">
        <f t="shared" si="41"/>
        <v/>
      </c>
      <c r="L297" t="str">
        <f t="shared" si="41"/>
        <v/>
      </c>
      <c r="M297" t="str">
        <f t="shared" si="41"/>
        <v/>
      </c>
      <c r="N297" t="str">
        <f t="shared" si="41"/>
        <v/>
      </c>
      <c r="O297" t="str">
        <f t="shared" si="41"/>
        <v/>
      </c>
      <c r="P297" t="str">
        <f t="shared" si="41"/>
        <v/>
      </c>
      <c r="Q297" t="str">
        <f t="shared" si="41"/>
        <v/>
      </c>
      <c r="R297" t="str">
        <f t="shared" si="41"/>
        <v/>
      </c>
      <c r="S297" t="str">
        <f t="shared" si="41"/>
        <v/>
      </c>
      <c r="T297" t="str">
        <f t="shared" si="41"/>
        <v/>
      </c>
      <c r="U297" t="str">
        <f t="shared" si="41"/>
        <v/>
      </c>
      <c r="V297" t="str">
        <f t="shared" si="41"/>
        <v/>
      </c>
      <c r="W297" t="str">
        <f t="shared" si="41"/>
        <v/>
      </c>
      <c r="X297" t="str">
        <f t="shared" si="41"/>
        <v/>
      </c>
    </row>
    <row r="298" spans="1:24" x14ac:dyDescent="0.25">
      <c r="A298">
        <f t="shared" si="40"/>
        <v>2</v>
      </c>
      <c r="B298">
        <f t="shared" si="36"/>
        <v>0</v>
      </c>
      <c r="C298" s="1">
        <v>45332</v>
      </c>
      <c r="D298" t="s">
        <v>24</v>
      </c>
      <c r="E298" t="s">
        <v>25</v>
      </c>
      <c r="F298" t="s">
        <v>12</v>
      </c>
      <c r="G298" s="2">
        <v>-2</v>
      </c>
      <c r="H298" s="7" t="s">
        <v>20</v>
      </c>
      <c r="J298">
        <f t="shared" si="41"/>
        <v>-2</v>
      </c>
      <c r="K298" t="str">
        <f t="shared" si="41"/>
        <v/>
      </c>
      <c r="L298" t="str">
        <f t="shared" si="41"/>
        <v/>
      </c>
      <c r="M298" t="str">
        <f t="shared" si="41"/>
        <v/>
      </c>
      <c r="N298" t="str">
        <f t="shared" si="41"/>
        <v/>
      </c>
      <c r="O298" t="str">
        <f t="shared" si="41"/>
        <v/>
      </c>
      <c r="P298" t="str">
        <f t="shared" si="41"/>
        <v/>
      </c>
      <c r="Q298" t="str">
        <f t="shared" si="41"/>
        <v/>
      </c>
      <c r="R298" t="str">
        <f t="shared" si="41"/>
        <v/>
      </c>
      <c r="S298" t="str">
        <f t="shared" si="41"/>
        <v/>
      </c>
      <c r="T298" t="str">
        <f t="shared" si="41"/>
        <v/>
      </c>
      <c r="U298" t="str">
        <f t="shared" si="41"/>
        <v/>
      </c>
      <c r="V298" t="str">
        <f t="shared" si="41"/>
        <v/>
      </c>
      <c r="W298" t="str">
        <f t="shared" si="41"/>
        <v/>
      </c>
      <c r="X298" t="str">
        <f t="shared" si="41"/>
        <v/>
      </c>
    </row>
    <row r="299" spans="1:24" x14ac:dyDescent="0.25">
      <c r="A299">
        <f t="shared" si="40"/>
        <v>2</v>
      </c>
      <c r="B299">
        <f t="shared" si="36"/>
        <v>0</v>
      </c>
      <c r="C299" s="1">
        <v>45335</v>
      </c>
      <c r="D299" t="s">
        <v>24</v>
      </c>
      <c r="E299" t="s">
        <v>25</v>
      </c>
      <c r="F299" t="s">
        <v>12</v>
      </c>
      <c r="G299" s="2">
        <v>-2</v>
      </c>
      <c r="H299" s="7" t="s">
        <v>20</v>
      </c>
      <c r="J299">
        <f t="shared" si="41"/>
        <v>-2</v>
      </c>
      <c r="K299" t="str">
        <f t="shared" si="41"/>
        <v/>
      </c>
      <c r="L299" t="str">
        <f t="shared" si="41"/>
        <v/>
      </c>
      <c r="M299" t="str">
        <f t="shared" si="41"/>
        <v/>
      </c>
      <c r="N299" t="str">
        <f t="shared" si="41"/>
        <v/>
      </c>
      <c r="O299" t="str">
        <f t="shared" si="41"/>
        <v/>
      </c>
      <c r="P299" t="str">
        <f t="shared" si="41"/>
        <v/>
      </c>
      <c r="Q299" t="str">
        <f t="shared" si="41"/>
        <v/>
      </c>
      <c r="R299" t="str">
        <f t="shared" si="41"/>
        <v/>
      </c>
      <c r="S299" t="str">
        <f t="shared" si="41"/>
        <v/>
      </c>
      <c r="T299" t="str">
        <f t="shared" si="41"/>
        <v/>
      </c>
      <c r="U299" t="str">
        <f t="shared" si="41"/>
        <v/>
      </c>
      <c r="V299" t="str">
        <f t="shared" si="41"/>
        <v/>
      </c>
      <c r="W299" t="str">
        <f t="shared" si="41"/>
        <v/>
      </c>
      <c r="X299" t="str">
        <f t="shared" si="41"/>
        <v/>
      </c>
    </row>
    <row r="300" spans="1:24" x14ac:dyDescent="0.25">
      <c r="A300">
        <f t="shared" si="40"/>
        <v>2</v>
      </c>
      <c r="B300">
        <f t="shared" si="36"/>
        <v>0</v>
      </c>
      <c r="C300" s="1">
        <v>45335</v>
      </c>
      <c r="D300" t="s">
        <v>24</v>
      </c>
      <c r="E300" t="s">
        <v>25</v>
      </c>
      <c r="F300" t="s">
        <v>12</v>
      </c>
      <c r="G300" s="2">
        <v>-2</v>
      </c>
      <c r="H300" s="7" t="s">
        <v>20</v>
      </c>
      <c r="J300">
        <f t="shared" si="41"/>
        <v>-2</v>
      </c>
      <c r="K300" t="str">
        <f t="shared" si="41"/>
        <v/>
      </c>
      <c r="L300" t="str">
        <f t="shared" si="41"/>
        <v/>
      </c>
      <c r="M300" t="str">
        <f t="shared" si="41"/>
        <v/>
      </c>
      <c r="N300" t="str">
        <f t="shared" si="41"/>
        <v/>
      </c>
      <c r="O300" t="str">
        <f t="shared" si="41"/>
        <v/>
      </c>
      <c r="P300" t="str">
        <f t="shared" si="41"/>
        <v/>
      </c>
      <c r="Q300" t="str">
        <f t="shared" si="41"/>
        <v/>
      </c>
      <c r="R300" t="str">
        <f t="shared" si="41"/>
        <v/>
      </c>
      <c r="S300" t="str">
        <f t="shared" si="41"/>
        <v/>
      </c>
      <c r="T300" t="str">
        <f t="shared" si="41"/>
        <v/>
      </c>
      <c r="U300" t="str">
        <f t="shared" si="41"/>
        <v/>
      </c>
      <c r="V300" t="str">
        <f t="shared" si="41"/>
        <v/>
      </c>
      <c r="W300" t="str">
        <f t="shared" si="41"/>
        <v/>
      </c>
      <c r="X300" t="str">
        <f t="shared" si="41"/>
        <v/>
      </c>
    </row>
    <row r="301" spans="1:24" x14ac:dyDescent="0.25">
      <c r="A301">
        <f t="shared" si="40"/>
        <v>2</v>
      </c>
      <c r="B301">
        <f t="shared" si="36"/>
        <v>0</v>
      </c>
      <c r="C301" s="1">
        <v>45335</v>
      </c>
      <c r="D301" t="s">
        <v>28</v>
      </c>
      <c r="E301" t="s">
        <v>29</v>
      </c>
      <c r="F301" t="s">
        <v>12</v>
      </c>
      <c r="G301" s="2">
        <v>-50</v>
      </c>
      <c r="H301" s="7" t="s">
        <v>21</v>
      </c>
      <c r="J301" t="str">
        <f t="shared" si="41"/>
        <v/>
      </c>
      <c r="K301" t="str">
        <f t="shared" si="41"/>
        <v/>
      </c>
      <c r="L301">
        <f t="shared" si="41"/>
        <v>-50</v>
      </c>
      <c r="M301" t="str">
        <f t="shared" si="41"/>
        <v/>
      </c>
      <c r="N301" t="str">
        <f t="shared" si="41"/>
        <v/>
      </c>
      <c r="O301" t="str">
        <f t="shared" si="41"/>
        <v/>
      </c>
      <c r="P301" t="str">
        <f t="shared" si="41"/>
        <v/>
      </c>
      <c r="Q301" t="str">
        <f t="shared" si="41"/>
        <v/>
      </c>
      <c r="R301" t="str">
        <f t="shared" si="41"/>
        <v/>
      </c>
      <c r="S301" t="str">
        <f t="shared" si="41"/>
        <v/>
      </c>
      <c r="T301" t="str">
        <f t="shared" si="41"/>
        <v/>
      </c>
      <c r="U301" t="str">
        <f t="shared" si="41"/>
        <v/>
      </c>
      <c r="V301" t="str">
        <f t="shared" si="41"/>
        <v/>
      </c>
      <c r="W301" t="str">
        <f t="shared" si="41"/>
        <v/>
      </c>
      <c r="X301" t="str">
        <f t="shared" si="41"/>
        <v/>
      </c>
    </row>
    <row r="302" spans="1:24" x14ac:dyDescent="0.25">
      <c r="A302">
        <f t="shared" si="40"/>
        <v>2</v>
      </c>
      <c r="B302">
        <f t="shared" si="36"/>
        <v>0</v>
      </c>
      <c r="C302" s="1">
        <v>45336</v>
      </c>
      <c r="D302" t="s">
        <v>24</v>
      </c>
      <c r="E302" t="s">
        <v>25</v>
      </c>
      <c r="F302" t="s">
        <v>12</v>
      </c>
      <c r="G302" s="2">
        <v>-2</v>
      </c>
      <c r="H302" s="7" t="s">
        <v>20</v>
      </c>
      <c r="J302">
        <f t="shared" si="41"/>
        <v>-2</v>
      </c>
      <c r="K302" t="str">
        <f t="shared" si="41"/>
        <v/>
      </c>
      <c r="L302" t="str">
        <f t="shared" si="41"/>
        <v/>
      </c>
      <c r="M302" t="str">
        <f t="shared" si="41"/>
        <v/>
      </c>
      <c r="N302" t="str">
        <f t="shared" si="41"/>
        <v/>
      </c>
      <c r="O302" t="str">
        <f t="shared" si="41"/>
        <v/>
      </c>
      <c r="P302" t="str">
        <f t="shared" si="41"/>
        <v/>
      </c>
      <c r="Q302" t="str">
        <f t="shared" si="41"/>
        <v/>
      </c>
      <c r="R302" t="str">
        <f t="shared" si="41"/>
        <v/>
      </c>
      <c r="S302" t="str">
        <f t="shared" si="41"/>
        <v/>
      </c>
      <c r="T302" t="str">
        <f t="shared" si="41"/>
        <v/>
      </c>
      <c r="U302" t="str">
        <f t="shared" si="41"/>
        <v/>
      </c>
      <c r="V302" t="str">
        <f t="shared" si="41"/>
        <v/>
      </c>
      <c r="W302" t="str">
        <f t="shared" si="41"/>
        <v/>
      </c>
      <c r="X302" t="str">
        <f t="shared" si="41"/>
        <v/>
      </c>
    </row>
    <row r="303" spans="1:24" x14ac:dyDescent="0.25">
      <c r="A303">
        <f t="shared" si="40"/>
        <v>2</v>
      </c>
      <c r="B303">
        <f t="shared" si="36"/>
        <v>0</v>
      </c>
      <c r="C303" s="1">
        <v>45336</v>
      </c>
      <c r="D303" t="s">
        <v>24</v>
      </c>
      <c r="E303" t="s">
        <v>25</v>
      </c>
      <c r="F303" t="s">
        <v>12</v>
      </c>
      <c r="G303" s="2">
        <v>-2</v>
      </c>
      <c r="H303" s="7" t="s">
        <v>20</v>
      </c>
      <c r="J303">
        <f t="shared" si="41"/>
        <v>-2</v>
      </c>
      <c r="K303" t="str">
        <f t="shared" si="41"/>
        <v/>
      </c>
      <c r="L303" t="str">
        <f t="shared" si="41"/>
        <v/>
      </c>
      <c r="M303" t="str">
        <f t="shared" si="41"/>
        <v/>
      </c>
      <c r="N303" t="str">
        <f t="shared" si="41"/>
        <v/>
      </c>
      <c r="O303" t="str">
        <f t="shared" si="41"/>
        <v/>
      </c>
      <c r="P303" t="str">
        <f t="shared" si="41"/>
        <v/>
      </c>
      <c r="Q303" t="str">
        <f t="shared" si="41"/>
        <v/>
      </c>
      <c r="R303" t="str">
        <f t="shared" si="41"/>
        <v/>
      </c>
      <c r="S303" t="str">
        <f t="shared" si="41"/>
        <v/>
      </c>
      <c r="T303" t="str">
        <f t="shared" si="41"/>
        <v/>
      </c>
      <c r="U303" t="str">
        <f t="shared" si="41"/>
        <v/>
      </c>
      <c r="V303" t="str">
        <f t="shared" si="41"/>
        <v/>
      </c>
      <c r="W303" t="str">
        <f t="shared" si="41"/>
        <v/>
      </c>
      <c r="X303" t="str">
        <f t="shared" si="41"/>
        <v/>
      </c>
    </row>
    <row r="304" spans="1:24" x14ac:dyDescent="0.25">
      <c r="A304">
        <f t="shared" si="40"/>
        <v>2</v>
      </c>
      <c r="B304">
        <f t="shared" si="36"/>
        <v>0</v>
      </c>
      <c r="C304" s="1">
        <v>45337</v>
      </c>
      <c r="D304" t="s">
        <v>24</v>
      </c>
      <c r="E304" t="s">
        <v>25</v>
      </c>
      <c r="F304" t="s">
        <v>12</v>
      </c>
      <c r="G304" s="2">
        <v>-2</v>
      </c>
      <c r="H304" s="7" t="s">
        <v>20</v>
      </c>
      <c r="J304">
        <f t="shared" ref="J304:X313" si="42">IF($H:$H=J$3,$G304,"")</f>
        <v>-2</v>
      </c>
      <c r="K304" t="str">
        <f t="shared" si="42"/>
        <v/>
      </c>
      <c r="L304" t="str">
        <f t="shared" si="42"/>
        <v/>
      </c>
      <c r="M304" t="str">
        <f t="shared" si="42"/>
        <v/>
      </c>
      <c r="N304" t="str">
        <f t="shared" si="42"/>
        <v/>
      </c>
      <c r="O304" t="str">
        <f t="shared" si="42"/>
        <v/>
      </c>
      <c r="P304" t="str">
        <f t="shared" si="42"/>
        <v/>
      </c>
      <c r="Q304" t="str">
        <f t="shared" si="42"/>
        <v/>
      </c>
      <c r="R304" t="str">
        <f t="shared" si="42"/>
        <v/>
      </c>
      <c r="S304" t="str">
        <f t="shared" si="42"/>
        <v/>
      </c>
      <c r="T304" t="str">
        <f t="shared" si="42"/>
        <v/>
      </c>
      <c r="U304" t="str">
        <f t="shared" si="42"/>
        <v/>
      </c>
      <c r="V304" t="str">
        <f t="shared" si="42"/>
        <v/>
      </c>
      <c r="W304" t="str">
        <f t="shared" si="42"/>
        <v/>
      </c>
      <c r="X304" t="str">
        <f t="shared" si="42"/>
        <v/>
      </c>
    </row>
    <row r="305" spans="1:24" x14ac:dyDescent="0.25">
      <c r="A305">
        <f t="shared" si="40"/>
        <v>2</v>
      </c>
      <c r="B305">
        <f t="shared" si="36"/>
        <v>0</v>
      </c>
      <c r="C305" s="1">
        <v>45337</v>
      </c>
      <c r="D305" t="s">
        <v>24</v>
      </c>
      <c r="E305" t="s">
        <v>25</v>
      </c>
      <c r="F305" t="s">
        <v>12</v>
      </c>
      <c r="G305" s="2">
        <v>-2</v>
      </c>
      <c r="H305" s="7" t="s">
        <v>20</v>
      </c>
      <c r="J305">
        <f t="shared" si="42"/>
        <v>-2</v>
      </c>
      <c r="K305" t="str">
        <f t="shared" si="42"/>
        <v/>
      </c>
      <c r="L305" t="str">
        <f t="shared" si="42"/>
        <v/>
      </c>
      <c r="M305" t="str">
        <f t="shared" si="42"/>
        <v/>
      </c>
      <c r="N305" t="str">
        <f t="shared" si="42"/>
        <v/>
      </c>
      <c r="O305" t="str">
        <f t="shared" si="42"/>
        <v/>
      </c>
      <c r="P305" t="str">
        <f t="shared" si="42"/>
        <v/>
      </c>
      <c r="Q305" t="str">
        <f t="shared" si="42"/>
        <v/>
      </c>
      <c r="R305" t="str">
        <f t="shared" si="42"/>
        <v/>
      </c>
      <c r="S305" t="str">
        <f t="shared" si="42"/>
        <v/>
      </c>
      <c r="T305" t="str">
        <f t="shared" si="42"/>
        <v/>
      </c>
      <c r="U305" t="str">
        <f t="shared" si="42"/>
        <v/>
      </c>
      <c r="V305" t="str">
        <f t="shared" si="42"/>
        <v/>
      </c>
      <c r="W305" t="str">
        <f t="shared" si="42"/>
        <v/>
      </c>
      <c r="X305" t="str">
        <f t="shared" si="42"/>
        <v/>
      </c>
    </row>
    <row r="306" spans="1:24" x14ac:dyDescent="0.25">
      <c r="A306">
        <f t="shared" si="40"/>
        <v>2</v>
      </c>
      <c r="B306">
        <f t="shared" si="36"/>
        <v>0</v>
      </c>
      <c r="C306" s="1">
        <v>45338</v>
      </c>
      <c r="D306" t="s">
        <v>24</v>
      </c>
      <c r="E306" t="s">
        <v>25</v>
      </c>
      <c r="F306" t="s">
        <v>12</v>
      </c>
      <c r="G306" s="2">
        <v>-2</v>
      </c>
      <c r="H306" s="7" t="s">
        <v>20</v>
      </c>
      <c r="J306">
        <f t="shared" si="42"/>
        <v>-2</v>
      </c>
      <c r="K306" t="str">
        <f t="shared" si="42"/>
        <v/>
      </c>
      <c r="L306" t="str">
        <f t="shared" si="42"/>
        <v/>
      </c>
      <c r="M306" t="str">
        <f t="shared" si="42"/>
        <v/>
      </c>
      <c r="N306" t="str">
        <f t="shared" si="42"/>
        <v/>
      </c>
      <c r="O306" t="str">
        <f t="shared" si="42"/>
        <v/>
      </c>
      <c r="P306" t="str">
        <f t="shared" si="42"/>
        <v/>
      </c>
      <c r="Q306" t="str">
        <f t="shared" si="42"/>
        <v/>
      </c>
      <c r="R306" t="str">
        <f t="shared" si="42"/>
        <v/>
      </c>
      <c r="S306" t="str">
        <f t="shared" si="42"/>
        <v/>
      </c>
      <c r="T306" t="str">
        <f t="shared" si="42"/>
        <v/>
      </c>
      <c r="U306" t="str">
        <f t="shared" si="42"/>
        <v/>
      </c>
      <c r="V306" t="str">
        <f t="shared" si="42"/>
        <v/>
      </c>
      <c r="W306" t="str">
        <f t="shared" si="42"/>
        <v/>
      </c>
      <c r="X306" t="str">
        <f t="shared" si="42"/>
        <v/>
      </c>
    </row>
    <row r="307" spans="1:24" x14ac:dyDescent="0.25">
      <c r="A307">
        <f t="shared" si="40"/>
        <v>2</v>
      </c>
      <c r="B307">
        <f t="shared" si="36"/>
        <v>0</v>
      </c>
      <c r="C307" s="1">
        <v>45338</v>
      </c>
      <c r="D307" t="s">
        <v>24</v>
      </c>
      <c r="E307" t="s">
        <v>25</v>
      </c>
      <c r="F307" t="s">
        <v>12</v>
      </c>
      <c r="G307" s="2">
        <v>-2</v>
      </c>
      <c r="H307" s="7" t="s">
        <v>20</v>
      </c>
      <c r="J307">
        <f t="shared" si="42"/>
        <v>-2</v>
      </c>
      <c r="K307" t="str">
        <f t="shared" si="42"/>
        <v/>
      </c>
      <c r="L307" t="str">
        <f t="shared" si="42"/>
        <v/>
      </c>
      <c r="M307" t="str">
        <f t="shared" si="42"/>
        <v/>
      </c>
      <c r="N307" t="str">
        <f t="shared" si="42"/>
        <v/>
      </c>
      <c r="O307" t="str">
        <f t="shared" si="42"/>
        <v/>
      </c>
      <c r="P307" t="str">
        <f t="shared" si="42"/>
        <v/>
      </c>
      <c r="Q307" t="str">
        <f t="shared" si="42"/>
        <v/>
      </c>
      <c r="R307" t="str">
        <f t="shared" si="42"/>
        <v/>
      </c>
      <c r="S307" t="str">
        <f t="shared" si="42"/>
        <v/>
      </c>
      <c r="T307" t="str">
        <f t="shared" si="42"/>
        <v/>
      </c>
      <c r="U307" t="str">
        <f t="shared" si="42"/>
        <v/>
      </c>
      <c r="V307" t="str">
        <f t="shared" si="42"/>
        <v/>
      </c>
      <c r="W307" t="str">
        <f t="shared" si="42"/>
        <v/>
      </c>
      <c r="X307" t="str">
        <f t="shared" si="42"/>
        <v/>
      </c>
    </row>
    <row r="308" spans="1:24" x14ac:dyDescent="0.25">
      <c r="A308">
        <f t="shared" si="40"/>
        <v>2</v>
      </c>
      <c r="B308">
        <f t="shared" si="36"/>
        <v>0</v>
      </c>
      <c r="C308" s="1">
        <v>45339</v>
      </c>
      <c r="D308" t="s">
        <v>30</v>
      </c>
      <c r="E308" t="s">
        <v>31</v>
      </c>
      <c r="F308" t="s">
        <v>32</v>
      </c>
      <c r="G308" s="2">
        <v>-57.48</v>
      </c>
      <c r="H308" s="7" t="s">
        <v>71</v>
      </c>
      <c r="I308" t="s">
        <v>66</v>
      </c>
      <c r="J308" t="str">
        <f t="shared" si="42"/>
        <v/>
      </c>
      <c r="K308" t="str">
        <f t="shared" si="42"/>
        <v/>
      </c>
      <c r="L308" t="str">
        <f t="shared" si="42"/>
        <v/>
      </c>
      <c r="M308" t="str">
        <f t="shared" si="42"/>
        <v/>
      </c>
      <c r="N308">
        <f t="shared" si="42"/>
        <v>-57.48</v>
      </c>
      <c r="O308" t="str">
        <f t="shared" si="42"/>
        <v/>
      </c>
      <c r="P308" t="str">
        <f t="shared" si="42"/>
        <v/>
      </c>
      <c r="Q308" t="str">
        <f t="shared" si="42"/>
        <v/>
      </c>
      <c r="R308" t="str">
        <f t="shared" si="42"/>
        <v/>
      </c>
      <c r="S308" t="str">
        <f t="shared" si="42"/>
        <v/>
      </c>
      <c r="T308" t="str">
        <f t="shared" si="42"/>
        <v/>
      </c>
      <c r="U308" t="str">
        <f t="shared" si="42"/>
        <v/>
      </c>
      <c r="V308" t="str">
        <f t="shared" si="42"/>
        <v/>
      </c>
      <c r="W308" t="str">
        <f t="shared" si="42"/>
        <v/>
      </c>
      <c r="X308" t="str">
        <f t="shared" si="42"/>
        <v/>
      </c>
    </row>
    <row r="309" spans="1:24" x14ac:dyDescent="0.25">
      <c r="A309">
        <f t="shared" si="40"/>
        <v>2</v>
      </c>
      <c r="B309">
        <f t="shared" si="36"/>
        <v>0</v>
      </c>
      <c r="C309" s="1">
        <v>45339</v>
      </c>
      <c r="D309" t="s">
        <v>24</v>
      </c>
      <c r="E309" t="s">
        <v>25</v>
      </c>
      <c r="F309" t="s">
        <v>12</v>
      </c>
      <c r="G309" s="2">
        <v>-2</v>
      </c>
      <c r="H309" s="7" t="s">
        <v>20</v>
      </c>
      <c r="J309">
        <f t="shared" si="42"/>
        <v>-2</v>
      </c>
      <c r="K309" t="str">
        <f t="shared" si="42"/>
        <v/>
      </c>
      <c r="L309" t="str">
        <f t="shared" si="42"/>
        <v/>
      </c>
      <c r="M309" t="str">
        <f t="shared" si="42"/>
        <v/>
      </c>
      <c r="N309" t="str">
        <f t="shared" si="42"/>
        <v/>
      </c>
      <c r="O309" t="str">
        <f t="shared" si="42"/>
        <v/>
      </c>
      <c r="P309" t="str">
        <f t="shared" si="42"/>
        <v/>
      </c>
      <c r="Q309" t="str">
        <f t="shared" si="42"/>
        <v/>
      </c>
      <c r="R309" t="str">
        <f t="shared" si="42"/>
        <v/>
      </c>
      <c r="S309" t="str">
        <f t="shared" si="42"/>
        <v/>
      </c>
      <c r="T309" t="str">
        <f t="shared" si="42"/>
        <v/>
      </c>
      <c r="U309" t="str">
        <f t="shared" si="42"/>
        <v/>
      </c>
      <c r="V309" t="str">
        <f t="shared" si="42"/>
        <v/>
      </c>
      <c r="W309" t="str">
        <f t="shared" si="42"/>
        <v/>
      </c>
      <c r="X309" t="str">
        <f t="shared" si="42"/>
        <v/>
      </c>
    </row>
    <row r="310" spans="1:24" x14ac:dyDescent="0.25">
      <c r="A310">
        <f t="shared" si="40"/>
        <v>2</v>
      </c>
      <c r="B310">
        <f t="shared" si="36"/>
        <v>0</v>
      </c>
      <c r="C310" s="1">
        <v>45339</v>
      </c>
      <c r="D310" t="s">
        <v>24</v>
      </c>
      <c r="E310" t="s">
        <v>25</v>
      </c>
      <c r="F310" t="s">
        <v>12</v>
      </c>
      <c r="G310" s="2">
        <v>-2</v>
      </c>
      <c r="H310" s="7" t="s">
        <v>20</v>
      </c>
      <c r="J310">
        <f t="shared" si="42"/>
        <v>-2</v>
      </c>
      <c r="K310" t="str">
        <f t="shared" si="42"/>
        <v/>
      </c>
      <c r="L310" t="str">
        <f t="shared" si="42"/>
        <v/>
      </c>
      <c r="M310" t="str">
        <f t="shared" si="42"/>
        <v/>
      </c>
      <c r="N310" t="str">
        <f t="shared" si="42"/>
        <v/>
      </c>
      <c r="O310" t="str">
        <f t="shared" si="42"/>
        <v/>
      </c>
      <c r="P310" t="str">
        <f t="shared" si="42"/>
        <v/>
      </c>
      <c r="Q310" t="str">
        <f t="shared" si="42"/>
        <v/>
      </c>
      <c r="R310" t="str">
        <f t="shared" si="42"/>
        <v/>
      </c>
      <c r="S310" t="str">
        <f t="shared" si="42"/>
        <v/>
      </c>
      <c r="T310" t="str">
        <f t="shared" si="42"/>
        <v/>
      </c>
      <c r="U310" t="str">
        <f t="shared" si="42"/>
        <v/>
      </c>
      <c r="V310" t="str">
        <f t="shared" si="42"/>
        <v/>
      </c>
      <c r="W310" t="str">
        <f t="shared" si="42"/>
        <v/>
      </c>
      <c r="X310" t="str">
        <f t="shared" si="42"/>
        <v/>
      </c>
    </row>
    <row r="311" spans="1:24" x14ac:dyDescent="0.25">
      <c r="A311">
        <f t="shared" si="40"/>
        <v>2</v>
      </c>
      <c r="B311">
        <f t="shared" si="36"/>
        <v>0</v>
      </c>
      <c r="C311" s="1">
        <v>45341</v>
      </c>
      <c r="D311" t="s">
        <v>67</v>
      </c>
      <c r="E311" t="s">
        <v>67</v>
      </c>
      <c r="F311" t="s">
        <v>12</v>
      </c>
      <c r="G311" s="2">
        <v>-67.13</v>
      </c>
      <c r="H311" s="7" t="s">
        <v>71</v>
      </c>
      <c r="I311" t="s">
        <v>68</v>
      </c>
      <c r="J311" t="str">
        <f t="shared" si="42"/>
        <v/>
      </c>
      <c r="K311" t="str">
        <f t="shared" si="42"/>
        <v/>
      </c>
      <c r="L311" t="str">
        <f t="shared" si="42"/>
        <v/>
      </c>
      <c r="M311" t="str">
        <f t="shared" si="42"/>
        <v/>
      </c>
      <c r="N311">
        <f t="shared" si="42"/>
        <v>-67.13</v>
      </c>
      <c r="O311" t="str">
        <f t="shared" si="42"/>
        <v/>
      </c>
      <c r="P311" t="str">
        <f t="shared" si="42"/>
        <v/>
      </c>
      <c r="Q311" t="str">
        <f t="shared" si="42"/>
        <v/>
      </c>
      <c r="R311" t="str">
        <f t="shared" si="42"/>
        <v/>
      </c>
      <c r="S311" t="str">
        <f t="shared" si="42"/>
        <v/>
      </c>
      <c r="T311" t="str">
        <f t="shared" si="42"/>
        <v/>
      </c>
      <c r="U311" t="str">
        <f t="shared" si="42"/>
        <v/>
      </c>
      <c r="V311" t="str">
        <f t="shared" si="42"/>
        <v/>
      </c>
      <c r="W311" t="str">
        <f t="shared" si="42"/>
        <v/>
      </c>
      <c r="X311" t="str">
        <f t="shared" si="42"/>
        <v/>
      </c>
    </row>
    <row r="312" spans="1:24" x14ac:dyDescent="0.25">
      <c r="A312">
        <f t="shared" si="40"/>
        <v>2</v>
      </c>
      <c r="B312">
        <f t="shared" si="36"/>
        <v>0</v>
      </c>
      <c r="C312" s="1">
        <v>45341</v>
      </c>
      <c r="D312" t="s">
        <v>229</v>
      </c>
      <c r="E312" t="s">
        <v>7</v>
      </c>
      <c r="F312" t="s">
        <v>8</v>
      </c>
      <c r="G312" s="2">
        <v>-1000</v>
      </c>
      <c r="H312" s="7" t="s">
        <v>9</v>
      </c>
      <c r="J312" t="str">
        <f t="shared" si="42"/>
        <v/>
      </c>
      <c r="K312" t="str">
        <f t="shared" si="42"/>
        <v/>
      </c>
      <c r="L312" t="str">
        <f t="shared" si="42"/>
        <v/>
      </c>
      <c r="M312" t="str">
        <f t="shared" si="42"/>
        <v/>
      </c>
      <c r="N312" t="str">
        <f t="shared" si="42"/>
        <v/>
      </c>
      <c r="O312" t="str">
        <f t="shared" si="42"/>
        <v/>
      </c>
      <c r="P312" t="str">
        <f t="shared" si="42"/>
        <v/>
      </c>
      <c r="Q312" t="str">
        <f t="shared" si="42"/>
        <v/>
      </c>
      <c r="R312" t="str">
        <f t="shared" si="42"/>
        <v/>
      </c>
      <c r="S312" t="str">
        <f t="shared" si="42"/>
        <v/>
      </c>
      <c r="T312" t="str">
        <f t="shared" si="42"/>
        <v/>
      </c>
      <c r="U312">
        <f t="shared" si="42"/>
        <v>-1000</v>
      </c>
      <c r="V312" t="str">
        <f t="shared" si="42"/>
        <v/>
      </c>
      <c r="W312" t="str">
        <f t="shared" si="42"/>
        <v/>
      </c>
      <c r="X312" t="str">
        <f t="shared" si="42"/>
        <v/>
      </c>
    </row>
    <row r="313" spans="1:24" x14ac:dyDescent="0.25">
      <c r="A313">
        <f t="shared" si="40"/>
        <v>2</v>
      </c>
      <c r="B313">
        <f t="shared" si="36"/>
        <v>0</v>
      </c>
      <c r="C313" s="1">
        <v>45342</v>
      </c>
      <c r="D313" t="s">
        <v>24</v>
      </c>
      <c r="E313" t="s">
        <v>25</v>
      </c>
      <c r="F313" t="s">
        <v>12</v>
      </c>
      <c r="G313" s="2">
        <v>-2</v>
      </c>
      <c r="H313" s="7" t="s">
        <v>20</v>
      </c>
      <c r="J313">
        <f t="shared" si="42"/>
        <v>-2</v>
      </c>
      <c r="K313" t="str">
        <f t="shared" si="42"/>
        <v/>
      </c>
      <c r="L313" t="str">
        <f t="shared" si="42"/>
        <v/>
      </c>
      <c r="M313" t="str">
        <f t="shared" si="42"/>
        <v/>
      </c>
      <c r="N313" t="str">
        <f t="shared" si="42"/>
        <v/>
      </c>
      <c r="O313" t="str">
        <f t="shared" si="42"/>
        <v/>
      </c>
      <c r="P313" t="str">
        <f t="shared" si="42"/>
        <v/>
      </c>
      <c r="Q313" t="str">
        <f t="shared" si="42"/>
        <v/>
      </c>
      <c r="R313" t="str">
        <f t="shared" si="42"/>
        <v/>
      </c>
      <c r="S313" t="str">
        <f t="shared" si="42"/>
        <v/>
      </c>
      <c r="T313" t="str">
        <f t="shared" si="42"/>
        <v/>
      </c>
      <c r="U313" t="str">
        <f t="shared" si="42"/>
        <v/>
      </c>
      <c r="V313" t="str">
        <f t="shared" si="42"/>
        <v/>
      </c>
      <c r="W313" t="str">
        <f t="shared" si="42"/>
        <v/>
      </c>
      <c r="X313" t="str">
        <f t="shared" si="42"/>
        <v/>
      </c>
    </row>
    <row r="314" spans="1:24" x14ac:dyDescent="0.25">
      <c r="A314">
        <f t="shared" si="40"/>
        <v>2</v>
      </c>
      <c r="B314">
        <f t="shared" si="36"/>
        <v>0</v>
      </c>
      <c r="C314" s="1">
        <v>45342</v>
      </c>
      <c r="D314" t="s">
        <v>24</v>
      </c>
      <c r="E314" t="s">
        <v>25</v>
      </c>
      <c r="F314" t="s">
        <v>12</v>
      </c>
      <c r="G314" s="2">
        <v>-2</v>
      </c>
      <c r="H314" s="7" t="s">
        <v>20</v>
      </c>
      <c r="J314">
        <f t="shared" ref="J314:X323" si="43">IF($H:$H=J$3,$G314,"")</f>
        <v>-2</v>
      </c>
      <c r="K314" t="str">
        <f t="shared" si="43"/>
        <v/>
      </c>
      <c r="L314" t="str">
        <f t="shared" si="43"/>
        <v/>
      </c>
      <c r="M314" t="str">
        <f t="shared" si="43"/>
        <v/>
      </c>
      <c r="N314" t="str">
        <f t="shared" si="43"/>
        <v/>
      </c>
      <c r="O314" t="str">
        <f t="shared" si="43"/>
        <v/>
      </c>
      <c r="P314" t="str">
        <f t="shared" si="43"/>
        <v/>
      </c>
      <c r="Q314" t="str">
        <f t="shared" si="43"/>
        <v/>
      </c>
      <c r="R314" t="str">
        <f t="shared" si="43"/>
        <v/>
      </c>
      <c r="S314" t="str">
        <f t="shared" si="43"/>
        <v/>
      </c>
      <c r="T314" t="str">
        <f t="shared" si="43"/>
        <v/>
      </c>
      <c r="U314" t="str">
        <f t="shared" si="43"/>
        <v/>
      </c>
      <c r="V314" t="str">
        <f t="shared" si="43"/>
        <v/>
      </c>
      <c r="W314" t="str">
        <f t="shared" si="43"/>
        <v/>
      </c>
      <c r="X314" t="str">
        <f t="shared" si="43"/>
        <v/>
      </c>
    </row>
    <row r="315" spans="1:24" x14ac:dyDescent="0.25">
      <c r="A315">
        <f t="shared" si="40"/>
        <v>2</v>
      </c>
      <c r="B315">
        <f t="shared" si="36"/>
        <v>0</v>
      </c>
      <c r="C315" s="1">
        <v>45342</v>
      </c>
      <c r="D315" t="s">
        <v>49</v>
      </c>
      <c r="E315" t="s">
        <v>50</v>
      </c>
      <c r="F315" t="s">
        <v>12</v>
      </c>
      <c r="G315" s="2">
        <v>-60.51</v>
      </c>
      <c r="H315" s="7" t="s">
        <v>21</v>
      </c>
      <c r="J315" t="str">
        <f t="shared" si="43"/>
        <v/>
      </c>
      <c r="K315" t="str">
        <f t="shared" si="43"/>
        <v/>
      </c>
      <c r="L315">
        <f t="shared" si="43"/>
        <v>-60.51</v>
      </c>
      <c r="M315" t="str">
        <f t="shared" si="43"/>
        <v/>
      </c>
      <c r="N315" t="str">
        <f t="shared" si="43"/>
        <v/>
      </c>
      <c r="O315" t="str">
        <f t="shared" si="43"/>
        <v/>
      </c>
      <c r="P315" t="str">
        <f t="shared" si="43"/>
        <v/>
      </c>
      <c r="Q315" t="str">
        <f t="shared" si="43"/>
        <v/>
      </c>
      <c r="R315" t="str">
        <f t="shared" si="43"/>
        <v/>
      </c>
      <c r="S315" t="str">
        <f t="shared" si="43"/>
        <v/>
      </c>
      <c r="T315" t="str">
        <f t="shared" si="43"/>
        <v/>
      </c>
      <c r="U315" t="str">
        <f t="shared" si="43"/>
        <v/>
      </c>
      <c r="V315" t="str">
        <f t="shared" si="43"/>
        <v/>
      </c>
      <c r="W315" t="str">
        <f t="shared" si="43"/>
        <v/>
      </c>
      <c r="X315" t="str">
        <f t="shared" si="43"/>
        <v/>
      </c>
    </row>
    <row r="316" spans="1:24" x14ac:dyDescent="0.25">
      <c r="A316">
        <f t="shared" si="40"/>
        <v>2</v>
      </c>
      <c r="B316">
        <f t="shared" si="36"/>
        <v>0</v>
      </c>
      <c r="C316" s="1">
        <v>45343</v>
      </c>
      <c r="D316" t="s">
        <v>24</v>
      </c>
      <c r="E316" t="s">
        <v>25</v>
      </c>
      <c r="F316" t="s">
        <v>12</v>
      </c>
      <c r="G316" s="2">
        <v>-2</v>
      </c>
      <c r="H316" s="7" t="s">
        <v>20</v>
      </c>
      <c r="J316">
        <f t="shared" si="43"/>
        <v>-2</v>
      </c>
      <c r="K316" t="str">
        <f t="shared" si="43"/>
        <v/>
      </c>
      <c r="L316" t="str">
        <f t="shared" si="43"/>
        <v/>
      </c>
      <c r="M316" t="str">
        <f t="shared" si="43"/>
        <v/>
      </c>
      <c r="N316" t="str">
        <f t="shared" si="43"/>
        <v/>
      </c>
      <c r="O316" t="str">
        <f t="shared" si="43"/>
        <v/>
      </c>
      <c r="P316" t="str">
        <f t="shared" si="43"/>
        <v/>
      </c>
      <c r="Q316" t="str">
        <f t="shared" si="43"/>
        <v/>
      </c>
      <c r="R316" t="str">
        <f t="shared" si="43"/>
        <v/>
      </c>
      <c r="S316" t="str">
        <f t="shared" si="43"/>
        <v/>
      </c>
      <c r="T316" t="str">
        <f t="shared" si="43"/>
        <v/>
      </c>
      <c r="U316" t="str">
        <f t="shared" si="43"/>
        <v/>
      </c>
      <c r="V316" t="str">
        <f t="shared" si="43"/>
        <v/>
      </c>
      <c r="W316" t="str">
        <f t="shared" si="43"/>
        <v/>
      </c>
      <c r="X316" t="str">
        <f t="shared" si="43"/>
        <v/>
      </c>
    </row>
    <row r="317" spans="1:24" x14ac:dyDescent="0.25">
      <c r="A317">
        <f t="shared" si="40"/>
        <v>2</v>
      </c>
      <c r="B317">
        <f t="shared" si="36"/>
        <v>0</v>
      </c>
      <c r="C317" s="1">
        <v>45343</v>
      </c>
      <c r="D317" t="s">
        <v>24</v>
      </c>
      <c r="E317" t="s">
        <v>25</v>
      </c>
      <c r="F317" t="s">
        <v>12</v>
      </c>
      <c r="G317" s="2">
        <v>-2</v>
      </c>
      <c r="H317" s="7" t="s">
        <v>20</v>
      </c>
      <c r="J317">
        <f t="shared" si="43"/>
        <v>-2</v>
      </c>
      <c r="K317" t="str">
        <f t="shared" si="43"/>
        <v/>
      </c>
      <c r="L317" t="str">
        <f t="shared" si="43"/>
        <v/>
      </c>
      <c r="M317" t="str">
        <f t="shared" si="43"/>
        <v/>
      </c>
      <c r="N317" t="str">
        <f t="shared" si="43"/>
        <v/>
      </c>
      <c r="O317" t="str">
        <f t="shared" si="43"/>
        <v/>
      </c>
      <c r="P317" t="str">
        <f t="shared" si="43"/>
        <v/>
      </c>
      <c r="Q317" t="str">
        <f t="shared" si="43"/>
        <v/>
      </c>
      <c r="R317" t="str">
        <f t="shared" si="43"/>
        <v/>
      </c>
      <c r="S317" t="str">
        <f t="shared" si="43"/>
        <v/>
      </c>
      <c r="T317" t="str">
        <f t="shared" si="43"/>
        <v/>
      </c>
      <c r="U317" t="str">
        <f t="shared" si="43"/>
        <v/>
      </c>
      <c r="V317" t="str">
        <f t="shared" si="43"/>
        <v/>
      </c>
      <c r="W317" t="str">
        <f t="shared" si="43"/>
        <v/>
      </c>
      <c r="X317" t="str">
        <f t="shared" si="43"/>
        <v/>
      </c>
    </row>
    <row r="318" spans="1:24" x14ac:dyDescent="0.25">
      <c r="A318">
        <f t="shared" si="40"/>
        <v>2</v>
      </c>
      <c r="B318">
        <f t="shared" si="36"/>
        <v>0</v>
      </c>
      <c r="C318" s="1">
        <v>45344</v>
      </c>
      <c r="D318" t="s">
        <v>24</v>
      </c>
      <c r="E318" t="s">
        <v>25</v>
      </c>
      <c r="F318" t="s">
        <v>12</v>
      </c>
      <c r="G318" s="2">
        <v>-2</v>
      </c>
      <c r="H318" s="7" t="s">
        <v>20</v>
      </c>
      <c r="J318">
        <f t="shared" si="43"/>
        <v>-2</v>
      </c>
      <c r="K318" t="str">
        <f t="shared" si="43"/>
        <v/>
      </c>
      <c r="L318" t="str">
        <f t="shared" si="43"/>
        <v/>
      </c>
      <c r="M318" t="str">
        <f t="shared" si="43"/>
        <v/>
      </c>
      <c r="N318" t="str">
        <f t="shared" si="43"/>
        <v/>
      </c>
      <c r="O318" t="str">
        <f t="shared" si="43"/>
        <v/>
      </c>
      <c r="P318" t="str">
        <f t="shared" si="43"/>
        <v/>
      </c>
      <c r="Q318" t="str">
        <f t="shared" si="43"/>
        <v/>
      </c>
      <c r="R318" t="str">
        <f t="shared" si="43"/>
        <v/>
      </c>
      <c r="S318" t="str">
        <f t="shared" si="43"/>
        <v/>
      </c>
      <c r="T318" t="str">
        <f t="shared" si="43"/>
        <v/>
      </c>
      <c r="U318" t="str">
        <f t="shared" si="43"/>
        <v/>
      </c>
      <c r="V318" t="str">
        <f t="shared" si="43"/>
        <v/>
      </c>
      <c r="W318" t="str">
        <f t="shared" si="43"/>
        <v/>
      </c>
      <c r="X318" t="str">
        <f t="shared" si="43"/>
        <v/>
      </c>
    </row>
    <row r="319" spans="1:24" x14ac:dyDescent="0.25">
      <c r="A319">
        <f t="shared" si="40"/>
        <v>2</v>
      </c>
      <c r="B319">
        <f t="shared" si="36"/>
        <v>0</v>
      </c>
      <c r="C319" s="1">
        <v>45344</v>
      </c>
      <c r="D319" t="s">
        <v>24</v>
      </c>
      <c r="E319" t="s">
        <v>25</v>
      </c>
      <c r="F319" t="s">
        <v>12</v>
      </c>
      <c r="G319" s="2">
        <v>-2</v>
      </c>
      <c r="H319" s="7" t="s">
        <v>20</v>
      </c>
      <c r="J319">
        <f t="shared" si="43"/>
        <v>-2</v>
      </c>
      <c r="K319" t="str">
        <f t="shared" si="43"/>
        <v/>
      </c>
      <c r="L319" t="str">
        <f t="shared" si="43"/>
        <v/>
      </c>
      <c r="M319" t="str">
        <f t="shared" si="43"/>
        <v/>
      </c>
      <c r="N319" t="str">
        <f t="shared" si="43"/>
        <v/>
      </c>
      <c r="O319" t="str">
        <f t="shared" si="43"/>
        <v/>
      </c>
      <c r="P319" t="str">
        <f t="shared" si="43"/>
        <v/>
      </c>
      <c r="Q319" t="str">
        <f t="shared" si="43"/>
        <v/>
      </c>
      <c r="R319" t="str">
        <f t="shared" si="43"/>
        <v/>
      </c>
      <c r="S319" t="str">
        <f t="shared" si="43"/>
        <v/>
      </c>
      <c r="T319" t="str">
        <f t="shared" si="43"/>
        <v/>
      </c>
      <c r="U319" t="str">
        <f t="shared" si="43"/>
        <v/>
      </c>
      <c r="V319" t="str">
        <f t="shared" si="43"/>
        <v/>
      </c>
      <c r="W319" t="str">
        <f t="shared" si="43"/>
        <v/>
      </c>
      <c r="X319" t="str">
        <f t="shared" si="43"/>
        <v/>
      </c>
    </row>
    <row r="320" spans="1:24" x14ac:dyDescent="0.25">
      <c r="A320">
        <f t="shared" si="40"/>
        <v>2</v>
      </c>
      <c r="B320">
        <f t="shared" si="36"/>
        <v>0</v>
      </c>
      <c r="C320" s="1">
        <v>45345</v>
      </c>
      <c r="D320" t="s">
        <v>24</v>
      </c>
      <c r="E320" t="s">
        <v>25</v>
      </c>
      <c r="F320" t="s">
        <v>12</v>
      </c>
      <c r="G320" s="2">
        <v>-2</v>
      </c>
      <c r="H320" s="7" t="s">
        <v>20</v>
      </c>
      <c r="J320">
        <f t="shared" si="43"/>
        <v>-2</v>
      </c>
      <c r="K320" t="str">
        <f t="shared" si="43"/>
        <v/>
      </c>
      <c r="L320" t="str">
        <f t="shared" si="43"/>
        <v/>
      </c>
      <c r="M320" t="str">
        <f t="shared" si="43"/>
        <v/>
      </c>
      <c r="N320" t="str">
        <f t="shared" si="43"/>
        <v/>
      </c>
      <c r="O320" t="str">
        <f t="shared" si="43"/>
        <v/>
      </c>
      <c r="P320" t="str">
        <f t="shared" si="43"/>
        <v/>
      </c>
      <c r="Q320" t="str">
        <f t="shared" si="43"/>
        <v/>
      </c>
      <c r="R320" t="str">
        <f t="shared" si="43"/>
        <v/>
      </c>
      <c r="S320" t="str">
        <f t="shared" si="43"/>
        <v/>
      </c>
      <c r="T320" t="str">
        <f t="shared" si="43"/>
        <v/>
      </c>
      <c r="U320" t="str">
        <f t="shared" si="43"/>
        <v/>
      </c>
      <c r="V320" t="str">
        <f t="shared" si="43"/>
        <v/>
      </c>
      <c r="W320" t="str">
        <f t="shared" si="43"/>
        <v/>
      </c>
      <c r="X320" t="str">
        <f t="shared" si="43"/>
        <v/>
      </c>
    </row>
    <row r="321" spans="1:24" x14ac:dyDescent="0.25">
      <c r="A321">
        <f t="shared" si="40"/>
        <v>2</v>
      </c>
      <c r="B321">
        <f t="shared" si="36"/>
        <v>0</v>
      </c>
      <c r="C321" s="1">
        <v>45345</v>
      </c>
      <c r="D321" t="s">
        <v>24</v>
      </c>
      <c r="E321" t="s">
        <v>25</v>
      </c>
      <c r="F321" t="s">
        <v>12</v>
      </c>
      <c r="G321" s="2">
        <v>-2</v>
      </c>
      <c r="H321" s="7" t="s">
        <v>20</v>
      </c>
      <c r="J321">
        <f t="shared" si="43"/>
        <v>-2</v>
      </c>
      <c r="K321" t="str">
        <f t="shared" si="43"/>
        <v/>
      </c>
      <c r="L321" t="str">
        <f t="shared" si="43"/>
        <v/>
      </c>
      <c r="M321" t="str">
        <f t="shared" si="43"/>
        <v/>
      </c>
      <c r="N321" t="str">
        <f t="shared" si="43"/>
        <v/>
      </c>
      <c r="O321" t="str">
        <f t="shared" si="43"/>
        <v/>
      </c>
      <c r="P321" t="str">
        <f t="shared" si="43"/>
        <v/>
      </c>
      <c r="Q321" t="str">
        <f t="shared" si="43"/>
        <v/>
      </c>
      <c r="R321" t="str">
        <f t="shared" si="43"/>
        <v/>
      </c>
      <c r="S321" t="str">
        <f t="shared" si="43"/>
        <v/>
      </c>
      <c r="T321" t="str">
        <f t="shared" si="43"/>
        <v/>
      </c>
      <c r="U321" t="str">
        <f t="shared" si="43"/>
        <v/>
      </c>
      <c r="V321" t="str">
        <f t="shared" si="43"/>
        <v/>
      </c>
      <c r="W321" t="str">
        <f t="shared" si="43"/>
        <v/>
      </c>
      <c r="X321" t="str">
        <f t="shared" si="43"/>
        <v/>
      </c>
    </row>
    <row r="322" spans="1:24" x14ac:dyDescent="0.25">
      <c r="A322">
        <f t="shared" si="40"/>
        <v>2</v>
      </c>
      <c r="B322">
        <f t="shared" si="36"/>
        <v>0</v>
      </c>
      <c r="C322" s="1">
        <v>45348</v>
      </c>
      <c r="D322" t="s">
        <v>28</v>
      </c>
      <c r="E322" t="s">
        <v>29</v>
      </c>
      <c r="F322" t="s">
        <v>12</v>
      </c>
      <c r="G322" s="2">
        <v>-50.01</v>
      </c>
      <c r="H322" s="7" t="s">
        <v>21</v>
      </c>
      <c r="J322" t="str">
        <f t="shared" si="43"/>
        <v/>
      </c>
      <c r="K322" t="str">
        <f t="shared" si="43"/>
        <v/>
      </c>
      <c r="L322">
        <f t="shared" si="43"/>
        <v>-50.01</v>
      </c>
      <c r="M322" t="str">
        <f t="shared" si="43"/>
        <v/>
      </c>
      <c r="N322" t="str">
        <f t="shared" si="43"/>
        <v/>
      </c>
      <c r="O322" t="str">
        <f t="shared" si="43"/>
        <v/>
      </c>
      <c r="P322" t="str">
        <f t="shared" si="43"/>
        <v/>
      </c>
      <c r="Q322" t="str">
        <f t="shared" si="43"/>
        <v/>
      </c>
      <c r="R322" t="str">
        <f t="shared" si="43"/>
        <v/>
      </c>
      <c r="S322" t="str">
        <f t="shared" si="43"/>
        <v/>
      </c>
      <c r="T322" t="str">
        <f t="shared" si="43"/>
        <v/>
      </c>
      <c r="U322" t="str">
        <f t="shared" si="43"/>
        <v/>
      </c>
      <c r="V322" t="str">
        <f t="shared" si="43"/>
        <v/>
      </c>
      <c r="W322" t="str">
        <f t="shared" si="43"/>
        <v/>
      </c>
      <c r="X322" t="str">
        <f t="shared" si="43"/>
        <v/>
      </c>
    </row>
    <row r="323" spans="1:24" x14ac:dyDescent="0.25">
      <c r="A323">
        <f t="shared" si="40"/>
        <v>2</v>
      </c>
      <c r="B323">
        <f t="shared" si="36"/>
        <v>0</v>
      </c>
      <c r="C323" s="1">
        <v>45349</v>
      </c>
      <c r="D323" t="s">
        <v>24</v>
      </c>
      <c r="E323" t="s">
        <v>25</v>
      </c>
      <c r="F323" t="s">
        <v>12</v>
      </c>
      <c r="G323" s="2">
        <v>-2</v>
      </c>
      <c r="H323" s="7" t="s">
        <v>20</v>
      </c>
      <c r="J323">
        <f t="shared" si="43"/>
        <v>-2</v>
      </c>
      <c r="K323" t="str">
        <f t="shared" si="43"/>
        <v/>
      </c>
      <c r="L323" t="str">
        <f t="shared" si="43"/>
        <v/>
      </c>
      <c r="M323" t="str">
        <f t="shared" si="43"/>
        <v/>
      </c>
      <c r="N323" t="str">
        <f t="shared" si="43"/>
        <v/>
      </c>
      <c r="O323" t="str">
        <f t="shared" si="43"/>
        <v/>
      </c>
      <c r="P323" t="str">
        <f t="shared" si="43"/>
        <v/>
      </c>
      <c r="Q323" t="str">
        <f t="shared" si="43"/>
        <v/>
      </c>
      <c r="R323" t="str">
        <f t="shared" si="43"/>
        <v/>
      </c>
      <c r="S323" t="str">
        <f t="shared" si="43"/>
        <v/>
      </c>
      <c r="T323" t="str">
        <f t="shared" si="43"/>
        <v/>
      </c>
      <c r="U323" t="str">
        <f t="shared" si="43"/>
        <v/>
      </c>
      <c r="V323" t="str">
        <f t="shared" si="43"/>
        <v/>
      </c>
      <c r="W323" t="str">
        <f t="shared" si="43"/>
        <v/>
      </c>
      <c r="X323" t="str">
        <f t="shared" si="43"/>
        <v/>
      </c>
    </row>
    <row r="324" spans="1:24" x14ac:dyDescent="0.25">
      <c r="A324">
        <f t="shared" si="40"/>
        <v>2</v>
      </c>
      <c r="B324">
        <f t="shared" ref="B324:B387" si="44">G324-SUM(J324:X324)</f>
        <v>0</v>
      </c>
      <c r="C324" s="1">
        <v>45349</v>
      </c>
      <c r="D324" t="s">
        <v>24</v>
      </c>
      <c r="E324" t="s">
        <v>25</v>
      </c>
      <c r="F324" t="s">
        <v>12</v>
      </c>
      <c r="G324" s="2">
        <v>-2</v>
      </c>
      <c r="H324" s="7" t="s">
        <v>20</v>
      </c>
      <c r="J324">
        <f t="shared" ref="J324:X333" si="45">IF($H:$H=J$3,$G324,"")</f>
        <v>-2</v>
      </c>
      <c r="K324" t="str">
        <f t="shared" si="45"/>
        <v/>
      </c>
      <c r="L324" t="str">
        <f t="shared" si="45"/>
        <v/>
      </c>
      <c r="M324" t="str">
        <f t="shared" si="45"/>
        <v/>
      </c>
      <c r="N324" t="str">
        <f t="shared" si="45"/>
        <v/>
      </c>
      <c r="O324" t="str">
        <f t="shared" si="45"/>
        <v/>
      </c>
      <c r="P324" t="str">
        <f t="shared" si="45"/>
        <v/>
      </c>
      <c r="Q324" t="str">
        <f t="shared" si="45"/>
        <v/>
      </c>
      <c r="R324" t="str">
        <f t="shared" si="45"/>
        <v/>
      </c>
      <c r="S324" t="str">
        <f t="shared" si="45"/>
        <v/>
      </c>
      <c r="T324" t="str">
        <f t="shared" si="45"/>
        <v/>
      </c>
      <c r="U324" t="str">
        <f t="shared" si="45"/>
        <v/>
      </c>
      <c r="V324" t="str">
        <f t="shared" si="45"/>
        <v/>
      </c>
      <c r="W324" t="str">
        <f t="shared" si="45"/>
        <v/>
      </c>
      <c r="X324" t="str">
        <f t="shared" si="45"/>
        <v/>
      </c>
    </row>
    <row r="325" spans="1:24" x14ac:dyDescent="0.25">
      <c r="A325">
        <f t="shared" si="40"/>
        <v>2</v>
      </c>
      <c r="B325">
        <f t="shared" si="44"/>
        <v>0</v>
      </c>
      <c r="C325" s="1">
        <v>45350</v>
      </c>
      <c r="D325" t="s">
        <v>13</v>
      </c>
      <c r="E325" t="s">
        <v>16</v>
      </c>
      <c r="F325" t="s">
        <v>14</v>
      </c>
      <c r="G325" s="2">
        <v>-14.27</v>
      </c>
      <c r="H325" s="7" t="s">
        <v>93</v>
      </c>
      <c r="I325" t="s">
        <v>16</v>
      </c>
      <c r="J325" t="str">
        <f t="shared" si="45"/>
        <v/>
      </c>
      <c r="K325" t="str">
        <f t="shared" si="45"/>
        <v/>
      </c>
      <c r="L325" t="str">
        <f t="shared" si="45"/>
        <v/>
      </c>
      <c r="M325" t="str">
        <f t="shared" si="45"/>
        <v/>
      </c>
      <c r="N325" t="str">
        <f t="shared" si="45"/>
        <v/>
      </c>
      <c r="O325" t="str">
        <f t="shared" si="45"/>
        <v/>
      </c>
      <c r="P325">
        <f t="shared" si="45"/>
        <v>-14.27</v>
      </c>
      <c r="Q325" t="str">
        <f t="shared" si="45"/>
        <v/>
      </c>
      <c r="R325" t="str">
        <f t="shared" si="45"/>
        <v/>
      </c>
      <c r="S325" t="str">
        <f t="shared" si="45"/>
        <v/>
      </c>
      <c r="T325" t="str">
        <f t="shared" si="45"/>
        <v/>
      </c>
      <c r="U325" t="str">
        <f t="shared" si="45"/>
        <v/>
      </c>
      <c r="V325" t="str">
        <f t="shared" si="45"/>
        <v/>
      </c>
      <c r="W325" t="str">
        <f t="shared" si="45"/>
        <v/>
      </c>
      <c r="X325" t="str">
        <f t="shared" si="45"/>
        <v/>
      </c>
    </row>
    <row r="326" spans="1:24" x14ac:dyDescent="0.25">
      <c r="A326">
        <f t="shared" si="40"/>
        <v>2</v>
      </c>
      <c r="B326">
        <f t="shared" si="44"/>
        <v>0</v>
      </c>
      <c r="C326" s="1">
        <v>45350</v>
      </c>
      <c r="D326" t="s">
        <v>229</v>
      </c>
      <c r="E326" t="s">
        <v>7</v>
      </c>
      <c r="F326" t="s">
        <v>8</v>
      </c>
      <c r="G326" s="2">
        <v>-600</v>
      </c>
      <c r="H326" s="7" t="s">
        <v>9</v>
      </c>
      <c r="J326" t="str">
        <f t="shared" si="45"/>
        <v/>
      </c>
      <c r="K326" t="str">
        <f t="shared" si="45"/>
        <v/>
      </c>
      <c r="L326" t="str">
        <f t="shared" si="45"/>
        <v/>
      </c>
      <c r="M326" t="str">
        <f t="shared" si="45"/>
        <v/>
      </c>
      <c r="N326" t="str">
        <f t="shared" si="45"/>
        <v/>
      </c>
      <c r="O326" t="str">
        <f t="shared" si="45"/>
        <v/>
      </c>
      <c r="P326" t="str">
        <f t="shared" si="45"/>
        <v/>
      </c>
      <c r="Q326" t="str">
        <f t="shared" si="45"/>
        <v/>
      </c>
      <c r="R326" t="str">
        <f t="shared" si="45"/>
        <v/>
      </c>
      <c r="S326" t="str">
        <f t="shared" si="45"/>
        <v/>
      </c>
      <c r="T326" t="str">
        <f t="shared" si="45"/>
        <v/>
      </c>
      <c r="U326">
        <f t="shared" si="45"/>
        <v>-600</v>
      </c>
      <c r="V326" t="str">
        <f t="shared" si="45"/>
        <v/>
      </c>
      <c r="W326" t="str">
        <f t="shared" si="45"/>
        <v/>
      </c>
      <c r="X326" t="str">
        <f t="shared" si="45"/>
        <v/>
      </c>
    </row>
    <row r="327" spans="1:24" x14ac:dyDescent="0.25">
      <c r="A327">
        <f t="shared" si="40"/>
        <v>2</v>
      </c>
      <c r="B327">
        <f t="shared" si="44"/>
        <v>0</v>
      </c>
      <c r="C327" s="1">
        <v>45350</v>
      </c>
      <c r="D327" t="s">
        <v>24</v>
      </c>
      <c r="E327" t="s">
        <v>25</v>
      </c>
      <c r="F327" t="s">
        <v>12</v>
      </c>
      <c r="G327" s="2">
        <v>-2</v>
      </c>
      <c r="H327" s="7" t="s">
        <v>20</v>
      </c>
      <c r="J327">
        <f t="shared" si="45"/>
        <v>-2</v>
      </c>
      <c r="K327" t="str">
        <f t="shared" si="45"/>
        <v/>
      </c>
      <c r="L327" t="str">
        <f t="shared" si="45"/>
        <v/>
      </c>
      <c r="M327" t="str">
        <f t="shared" si="45"/>
        <v/>
      </c>
      <c r="N327" t="str">
        <f t="shared" si="45"/>
        <v/>
      </c>
      <c r="O327" t="str">
        <f t="shared" si="45"/>
        <v/>
      </c>
      <c r="P327" t="str">
        <f t="shared" si="45"/>
        <v/>
      </c>
      <c r="Q327" t="str">
        <f t="shared" si="45"/>
        <v/>
      </c>
      <c r="R327" t="str">
        <f t="shared" si="45"/>
        <v/>
      </c>
      <c r="S327" t="str">
        <f t="shared" si="45"/>
        <v/>
      </c>
      <c r="T327" t="str">
        <f t="shared" si="45"/>
        <v/>
      </c>
      <c r="U327" t="str">
        <f t="shared" si="45"/>
        <v/>
      </c>
      <c r="V327" t="str">
        <f t="shared" si="45"/>
        <v/>
      </c>
      <c r="W327" t="str">
        <f t="shared" si="45"/>
        <v/>
      </c>
      <c r="X327" t="str">
        <f t="shared" si="45"/>
        <v/>
      </c>
    </row>
    <row r="328" spans="1:24" x14ac:dyDescent="0.25">
      <c r="A328">
        <f t="shared" si="40"/>
        <v>2</v>
      </c>
      <c r="B328">
        <f t="shared" si="44"/>
        <v>0</v>
      </c>
      <c r="C328" s="1">
        <v>45350</v>
      </c>
      <c r="D328" t="s">
        <v>24</v>
      </c>
      <c r="E328" t="s">
        <v>25</v>
      </c>
      <c r="F328" t="s">
        <v>12</v>
      </c>
      <c r="G328" s="2">
        <v>-2</v>
      </c>
      <c r="H328" s="7" t="s">
        <v>20</v>
      </c>
      <c r="J328">
        <f t="shared" si="45"/>
        <v>-2</v>
      </c>
      <c r="K328" t="str">
        <f t="shared" si="45"/>
        <v/>
      </c>
      <c r="L328" t="str">
        <f t="shared" si="45"/>
        <v/>
      </c>
      <c r="M328" t="str">
        <f t="shared" si="45"/>
        <v/>
      </c>
      <c r="N328" t="str">
        <f t="shared" si="45"/>
        <v/>
      </c>
      <c r="O328" t="str">
        <f t="shared" si="45"/>
        <v/>
      </c>
      <c r="P328" t="str">
        <f t="shared" si="45"/>
        <v/>
      </c>
      <c r="Q328" t="str">
        <f t="shared" si="45"/>
        <v/>
      </c>
      <c r="R328" t="str">
        <f t="shared" si="45"/>
        <v/>
      </c>
      <c r="S328" t="str">
        <f t="shared" si="45"/>
        <v/>
      </c>
      <c r="T328" t="str">
        <f t="shared" si="45"/>
        <v/>
      </c>
      <c r="U328" t="str">
        <f t="shared" si="45"/>
        <v/>
      </c>
      <c r="V328" t="str">
        <f t="shared" si="45"/>
        <v/>
      </c>
      <c r="W328" t="str">
        <f t="shared" si="45"/>
        <v/>
      </c>
      <c r="X328" t="str">
        <f t="shared" si="45"/>
        <v/>
      </c>
    </row>
    <row r="329" spans="1:24" x14ac:dyDescent="0.25">
      <c r="A329">
        <f t="shared" si="40"/>
        <v>2</v>
      </c>
      <c r="B329">
        <f t="shared" si="44"/>
        <v>0</v>
      </c>
      <c r="C329" s="1">
        <v>45351</v>
      </c>
      <c r="D329" t="s">
        <v>24</v>
      </c>
      <c r="E329" t="s">
        <v>25</v>
      </c>
      <c r="F329" t="s">
        <v>12</v>
      </c>
      <c r="G329" s="2">
        <v>-2</v>
      </c>
      <c r="H329" s="7" t="s">
        <v>20</v>
      </c>
      <c r="J329">
        <f t="shared" si="45"/>
        <v>-2</v>
      </c>
      <c r="K329" t="str">
        <f t="shared" si="45"/>
        <v/>
      </c>
      <c r="L329" t="str">
        <f t="shared" si="45"/>
        <v/>
      </c>
      <c r="M329" t="str">
        <f t="shared" si="45"/>
        <v/>
      </c>
      <c r="N329" t="str">
        <f t="shared" si="45"/>
        <v/>
      </c>
      <c r="O329" t="str">
        <f t="shared" si="45"/>
        <v/>
      </c>
      <c r="P329" t="str">
        <f t="shared" si="45"/>
        <v/>
      </c>
      <c r="Q329" t="str">
        <f t="shared" si="45"/>
        <v/>
      </c>
      <c r="R329" t="str">
        <f t="shared" si="45"/>
        <v/>
      </c>
      <c r="S329" t="str">
        <f t="shared" si="45"/>
        <v/>
      </c>
      <c r="T329" t="str">
        <f t="shared" si="45"/>
        <v/>
      </c>
      <c r="U329" t="str">
        <f t="shared" si="45"/>
        <v/>
      </c>
      <c r="V329" t="str">
        <f t="shared" si="45"/>
        <v/>
      </c>
      <c r="W329" t="str">
        <f t="shared" si="45"/>
        <v/>
      </c>
      <c r="X329" t="str">
        <f t="shared" si="45"/>
        <v/>
      </c>
    </row>
    <row r="330" spans="1:24" x14ac:dyDescent="0.25">
      <c r="A330">
        <f t="shared" si="40"/>
        <v>2</v>
      </c>
      <c r="B330">
        <f t="shared" si="44"/>
        <v>0</v>
      </c>
      <c r="C330" s="1">
        <v>45351</v>
      </c>
      <c r="D330" t="s">
        <v>24</v>
      </c>
      <c r="E330" t="s">
        <v>25</v>
      </c>
      <c r="F330" t="s">
        <v>12</v>
      </c>
      <c r="G330" s="2">
        <v>-2</v>
      </c>
      <c r="H330" s="7" t="s">
        <v>20</v>
      </c>
      <c r="J330">
        <f t="shared" si="45"/>
        <v>-2</v>
      </c>
      <c r="K330" t="str">
        <f t="shared" si="45"/>
        <v/>
      </c>
      <c r="L330" t="str">
        <f t="shared" si="45"/>
        <v/>
      </c>
      <c r="M330" t="str">
        <f t="shared" si="45"/>
        <v/>
      </c>
      <c r="N330" t="str">
        <f t="shared" si="45"/>
        <v/>
      </c>
      <c r="O330" t="str">
        <f t="shared" si="45"/>
        <v/>
      </c>
      <c r="P330" t="str">
        <f t="shared" si="45"/>
        <v/>
      </c>
      <c r="Q330" t="str">
        <f t="shared" si="45"/>
        <v/>
      </c>
      <c r="R330" t="str">
        <f t="shared" si="45"/>
        <v/>
      </c>
      <c r="S330" t="str">
        <f t="shared" si="45"/>
        <v/>
      </c>
      <c r="T330" t="str">
        <f t="shared" si="45"/>
        <v/>
      </c>
      <c r="U330" t="str">
        <f t="shared" si="45"/>
        <v/>
      </c>
      <c r="V330" t="str">
        <f t="shared" si="45"/>
        <v/>
      </c>
      <c r="W330" t="str">
        <f t="shared" si="45"/>
        <v/>
      </c>
      <c r="X330" t="str">
        <f t="shared" si="45"/>
        <v/>
      </c>
    </row>
    <row r="331" spans="1:24" x14ac:dyDescent="0.25">
      <c r="A331">
        <f t="shared" si="40"/>
        <v>3</v>
      </c>
      <c r="B331">
        <f t="shared" si="44"/>
        <v>0</v>
      </c>
      <c r="C331" s="1">
        <v>45352</v>
      </c>
      <c r="D331" t="s">
        <v>46</v>
      </c>
      <c r="E331" t="s">
        <v>70</v>
      </c>
      <c r="F331" t="s">
        <v>48</v>
      </c>
      <c r="G331" s="2">
        <v>-7</v>
      </c>
      <c r="H331" s="7" t="s">
        <v>100</v>
      </c>
      <c r="J331" t="str">
        <f t="shared" si="45"/>
        <v/>
      </c>
      <c r="K331" t="str">
        <f t="shared" si="45"/>
        <v/>
      </c>
      <c r="L331" t="str">
        <f t="shared" si="45"/>
        <v/>
      </c>
      <c r="M331" t="str">
        <f t="shared" si="45"/>
        <v/>
      </c>
      <c r="N331" t="str">
        <f t="shared" si="45"/>
        <v/>
      </c>
      <c r="O331" t="str">
        <f t="shared" si="45"/>
        <v/>
      </c>
      <c r="P331" t="str">
        <f t="shared" si="45"/>
        <v/>
      </c>
      <c r="Q331" t="str">
        <f t="shared" si="45"/>
        <v/>
      </c>
      <c r="R331" t="str">
        <f t="shared" si="45"/>
        <v/>
      </c>
      <c r="S331">
        <f t="shared" si="45"/>
        <v>-7</v>
      </c>
      <c r="T331" t="str">
        <f t="shared" si="45"/>
        <v/>
      </c>
      <c r="U331" t="str">
        <f t="shared" si="45"/>
        <v/>
      </c>
      <c r="V331" t="str">
        <f t="shared" si="45"/>
        <v/>
      </c>
      <c r="W331" t="str">
        <f t="shared" si="45"/>
        <v/>
      </c>
      <c r="X331" t="str">
        <f t="shared" si="45"/>
        <v/>
      </c>
    </row>
    <row r="332" spans="1:24" x14ac:dyDescent="0.25">
      <c r="A332">
        <f t="shared" si="40"/>
        <v>3</v>
      </c>
      <c r="B332">
        <f t="shared" si="44"/>
        <v>0</v>
      </c>
      <c r="C332" s="1">
        <v>45352</v>
      </c>
      <c r="D332" t="s">
        <v>23</v>
      </c>
      <c r="E332" t="s">
        <v>114</v>
      </c>
      <c r="F332" t="s">
        <v>14</v>
      </c>
      <c r="G332" s="2">
        <v>-28</v>
      </c>
      <c r="H332" s="7" t="s">
        <v>104</v>
      </c>
      <c r="I332" s="7" t="s">
        <v>104</v>
      </c>
      <c r="J332" t="str">
        <f t="shared" si="45"/>
        <v/>
      </c>
      <c r="K332">
        <f t="shared" si="45"/>
        <v>-28</v>
      </c>
      <c r="L332" t="str">
        <f t="shared" si="45"/>
        <v/>
      </c>
      <c r="M332" t="str">
        <f t="shared" si="45"/>
        <v/>
      </c>
      <c r="N332" t="str">
        <f t="shared" si="45"/>
        <v/>
      </c>
      <c r="O332" t="str">
        <f t="shared" si="45"/>
        <v/>
      </c>
      <c r="P332" t="str">
        <f t="shared" si="45"/>
        <v/>
      </c>
      <c r="Q332" t="str">
        <f t="shared" si="45"/>
        <v/>
      </c>
      <c r="R332" t="str">
        <f t="shared" si="45"/>
        <v/>
      </c>
      <c r="S332" t="str">
        <f t="shared" si="45"/>
        <v/>
      </c>
      <c r="T332" t="str">
        <f t="shared" si="45"/>
        <v/>
      </c>
      <c r="U332" t="str">
        <f t="shared" si="45"/>
        <v/>
      </c>
      <c r="V332" t="str">
        <f t="shared" si="45"/>
        <v/>
      </c>
      <c r="W332" t="str">
        <f t="shared" si="45"/>
        <v/>
      </c>
      <c r="X332" t="str">
        <f t="shared" si="45"/>
        <v/>
      </c>
    </row>
    <row r="333" spans="1:24" x14ac:dyDescent="0.25">
      <c r="A333">
        <f t="shared" si="40"/>
        <v>3</v>
      </c>
      <c r="B333">
        <f t="shared" si="44"/>
        <v>0</v>
      </c>
      <c r="C333" s="1">
        <v>45352</v>
      </c>
      <c r="D333" t="s">
        <v>24</v>
      </c>
      <c r="E333" t="s">
        <v>25</v>
      </c>
      <c r="F333" t="s">
        <v>12</v>
      </c>
      <c r="G333" s="2">
        <v>-2</v>
      </c>
      <c r="H333" s="7" t="s">
        <v>20</v>
      </c>
      <c r="J333">
        <f t="shared" si="45"/>
        <v>-2</v>
      </c>
      <c r="K333" t="str">
        <f t="shared" si="45"/>
        <v/>
      </c>
      <c r="L333" t="str">
        <f t="shared" si="45"/>
        <v/>
      </c>
      <c r="M333" t="str">
        <f t="shared" si="45"/>
        <v/>
      </c>
      <c r="N333" t="str">
        <f t="shared" si="45"/>
        <v/>
      </c>
      <c r="O333" t="str">
        <f t="shared" si="45"/>
        <v/>
      </c>
      <c r="P333" t="str">
        <f t="shared" si="45"/>
        <v/>
      </c>
      <c r="Q333" t="str">
        <f t="shared" si="45"/>
        <v/>
      </c>
      <c r="R333" t="str">
        <f t="shared" si="45"/>
        <v/>
      </c>
      <c r="S333" t="str">
        <f t="shared" si="45"/>
        <v/>
      </c>
      <c r="T333" t="str">
        <f t="shared" si="45"/>
        <v/>
      </c>
      <c r="U333" t="str">
        <f t="shared" si="45"/>
        <v/>
      </c>
      <c r="V333" t="str">
        <f t="shared" si="45"/>
        <v/>
      </c>
      <c r="W333" t="str">
        <f t="shared" si="45"/>
        <v/>
      </c>
      <c r="X333" t="str">
        <f t="shared" si="45"/>
        <v/>
      </c>
    </row>
    <row r="334" spans="1:24" x14ac:dyDescent="0.25">
      <c r="A334">
        <f t="shared" si="40"/>
        <v>3</v>
      </c>
      <c r="B334">
        <f t="shared" si="44"/>
        <v>0</v>
      </c>
      <c r="C334" s="1">
        <v>45352</v>
      </c>
      <c r="D334" t="s">
        <v>24</v>
      </c>
      <c r="E334" t="s">
        <v>25</v>
      </c>
      <c r="F334" t="s">
        <v>12</v>
      </c>
      <c r="G334" s="2">
        <v>-2</v>
      </c>
      <c r="H334" s="7" t="s">
        <v>20</v>
      </c>
      <c r="J334">
        <f t="shared" ref="J334:X343" si="46">IF($H:$H=J$3,$G334,"")</f>
        <v>-2</v>
      </c>
      <c r="K334" t="str">
        <f t="shared" si="46"/>
        <v/>
      </c>
      <c r="L334" t="str">
        <f t="shared" si="46"/>
        <v/>
      </c>
      <c r="M334" t="str">
        <f t="shared" si="46"/>
        <v/>
      </c>
      <c r="N334" t="str">
        <f t="shared" si="46"/>
        <v/>
      </c>
      <c r="O334" t="str">
        <f t="shared" si="46"/>
        <v/>
      </c>
      <c r="P334" t="str">
        <f t="shared" si="46"/>
        <v/>
      </c>
      <c r="Q334" t="str">
        <f t="shared" si="46"/>
        <v/>
      </c>
      <c r="R334" t="str">
        <f t="shared" si="46"/>
        <v/>
      </c>
      <c r="S334" t="str">
        <f t="shared" si="46"/>
        <v/>
      </c>
      <c r="T334" t="str">
        <f t="shared" si="46"/>
        <v/>
      </c>
      <c r="U334" t="str">
        <f t="shared" si="46"/>
        <v/>
      </c>
      <c r="V334" t="str">
        <f t="shared" si="46"/>
        <v/>
      </c>
      <c r="W334" t="str">
        <f t="shared" si="46"/>
        <v/>
      </c>
      <c r="X334" t="str">
        <f t="shared" si="46"/>
        <v/>
      </c>
    </row>
    <row r="335" spans="1:24" x14ac:dyDescent="0.25">
      <c r="A335">
        <f t="shared" si="40"/>
        <v>3</v>
      </c>
      <c r="B335">
        <f t="shared" si="44"/>
        <v>0</v>
      </c>
      <c r="C335" s="1">
        <v>45353</v>
      </c>
      <c r="D335" t="s">
        <v>24</v>
      </c>
      <c r="E335" t="s">
        <v>25</v>
      </c>
      <c r="F335" t="s">
        <v>12</v>
      </c>
      <c r="G335" s="2">
        <v>-2</v>
      </c>
      <c r="H335" s="7" t="s">
        <v>20</v>
      </c>
      <c r="J335">
        <f t="shared" si="46"/>
        <v>-2</v>
      </c>
      <c r="K335" t="str">
        <f t="shared" si="46"/>
        <v/>
      </c>
      <c r="L335" t="str">
        <f t="shared" si="46"/>
        <v/>
      </c>
      <c r="M335" t="str">
        <f t="shared" si="46"/>
        <v/>
      </c>
      <c r="N335" t="str">
        <f t="shared" si="46"/>
        <v/>
      </c>
      <c r="O335" t="str">
        <f t="shared" si="46"/>
        <v/>
      </c>
      <c r="P335" t="str">
        <f t="shared" si="46"/>
        <v/>
      </c>
      <c r="Q335" t="str">
        <f t="shared" si="46"/>
        <v/>
      </c>
      <c r="R335" t="str">
        <f t="shared" si="46"/>
        <v/>
      </c>
      <c r="S335" t="str">
        <f t="shared" si="46"/>
        <v/>
      </c>
      <c r="T335" t="str">
        <f t="shared" si="46"/>
        <v/>
      </c>
      <c r="U335" t="str">
        <f t="shared" si="46"/>
        <v/>
      </c>
      <c r="V335" t="str">
        <f t="shared" si="46"/>
        <v/>
      </c>
      <c r="W335" t="str">
        <f t="shared" si="46"/>
        <v/>
      </c>
      <c r="X335" t="str">
        <f t="shared" si="46"/>
        <v/>
      </c>
    </row>
    <row r="336" spans="1:24" x14ac:dyDescent="0.25">
      <c r="A336">
        <f t="shared" si="40"/>
        <v>3</v>
      </c>
      <c r="B336">
        <f t="shared" si="44"/>
        <v>0</v>
      </c>
      <c r="C336" s="1">
        <v>45353</v>
      </c>
      <c r="D336" t="s">
        <v>24</v>
      </c>
      <c r="E336" t="s">
        <v>25</v>
      </c>
      <c r="F336" t="s">
        <v>12</v>
      </c>
      <c r="G336" s="2">
        <v>-2</v>
      </c>
      <c r="H336" s="7" t="s">
        <v>20</v>
      </c>
      <c r="J336">
        <f t="shared" si="46"/>
        <v>-2</v>
      </c>
      <c r="K336" t="str">
        <f t="shared" si="46"/>
        <v/>
      </c>
      <c r="L336" t="str">
        <f t="shared" si="46"/>
        <v/>
      </c>
      <c r="M336" t="str">
        <f t="shared" si="46"/>
        <v/>
      </c>
      <c r="N336" t="str">
        <f t="shared" si="46"/>
        <v/>
      </c>
      <c r="O336" t="str">
        <f t="shared" si="46"/>
        <v/>
      </c>
      <c r="P336" t="str">
        <f t="shared" si="46"/>
        <v/>
      </c>
      <c r="Q336" t="str">
        <f t="shared" si="46"/>
        <v/>
      </c>
      <c r="R336" t="str">
        <f t="shared" si="46"/>
        <v/>
      </c>
      <c r="S336" t="str">
        <f t="shared" si="46"/>
        <v/>
      </c>
      <c r="T336" t="str">
        <f t="shared" si="46"/>
        <v/>
      </c>
      <c r="U336" t="str">
        <f t="shared" si="46"/>
        <v/>
      </c>
      <c r="V336" t="str">
        <f t="shared" si="46"/>
        <v/>
      </c>
      <c r="W336" t="str">
        <f t="shared" si="46"/>
        <v/>
      </c>
      <c r="X336" t="str">
        <f t="shared" si="46"/>
        <v/>
      </c>
    </row>
    <row r="337" spans="1:24" x14ac:dyDescent="0.25">
      <c r="A337">
        <f t="shared" si="40"/>
        <v>3</v>
      </c>
      <c r="B337">
        <f t="shared" si="44"/>
        <v>0</v>
      </c>
      <c r="C337" s="1">
        <v>45353</v>
      </c>
      <c r="D337" t="s">
        <v>55</v>
      </c>
      <c r="E337" t="s">
        <v>224</v>
      </c>
      <c r="F337" t="s">
        <v>19</v>
      </c>
      <c r="G337" s="2">
        <v>-127.95</v>
      </c>
      <c r="H337" s="7" t="s">
        <v>71</v>
      </c>
      <c r="I337" t="s">
        <v>71</v>
      </c>
      <c r="J337" t="str">
        <f t="shared" si="46"/>
        <v/>
      </c>
      <c r="K337" t="str">
        <f t="shared" si="46"/>
        <v/>
      </c>
      <c r="L337" t="str">
        <f t="shared" si="46"/>
        <v/>
      </c>
      <c r="M337" t="str">
        <f t="shared" si="46"/>
        <v/>
      </c>
      <c r="N337">
        <f t="shared" si="46"/>
        <v>-127.95</v>
      </c>
      <c r="O337" t="str">
        <f t="shared" si="46"/>
        <v/>
      </c>
      <c r="P337" t="str">
        <f t="shared" si="46"/>
        <v/>
      </c>
      <c r="Q337" t="str">
        <f t="shared" si="46"/>
        <v/>
      </c>
      <c r="R337" t="str">
        <f t="shared" si="46"/>
        <v/>
      </c>
      <c r="S337" t="str">
        <f t="shared" si="46"/>
        <v/>
      </c>
      <c r="T337" t="str">
        <f t="shared" si="46"/>
        <v/>
      </c>
      <c r="U337" t="str">
        <f t="shared" si="46"/>
        <v/>
      </c>
      <c r="V337" t="str">
        <f t="shared" si="46"/>
        <v/>
      </c>
      <c r="W337" t="str">
        <f t="shared" si="46"/>
        <v/>
      </c>
      <c r="X337" t="str">
        <f t="shared" si="46"/>
        <v/>
      </c>
    </row>
    <row r="338" spans="1:24" x14ac:dyDescent="0.25">
      <c r="A338">
        <f t="shared" si="40"/>
        <v>3</v>
      </c>
      <c r="B338">
        <f t="shared" si="44"/>
        <v>0</v>
      </c>
      <c r="C338" s="1">
        <v>45354</v>
      </c>
      <c r="D338" t="s">
        <v>28</v>
      </c>
      <c r="E338" t="s">
        <v>29</v>
      </c>
      <c r="F338" t="s">
        <v>12</v>
      </c>
      <c r="G338" s="2">
        <v>-60</v>
      </c>
      <c r="H338" s="7" t="s">
        <v>21</v>
      </c>
      <c r="J338" t="str">
        <f t="shared" si="46"/>
        <v/>
      </c>
      <c r="K338" t="str">
        <f t="shared" si="46"/>
        <v/>
      </c>
      <c r="L338">
        <f t="shared" si="46"/>
        <v>-60</v>
      </c>
      <c r="M338" t="str">
        <f t="shared" si="46"/>
        <v/>
      </c>
      <c r="N338" t="str">
        <f t="shared" si="46"/>
        <v/>
      </c>
      <c r="O338" t="str">
        <f t="shared" si="46"/>
        <v/>
      </c>
      <c r="P338" t="str">
        <f t="shared" si="46"/>
        <v/>
      </c>
      <c r="Q338" t="str">
        <f t="shared" si="46"/>
        <v/>
      </c>
      <c r="R338" t="str">
        <f t="shared" si="46"/>
        <v/>
      </c>
      <c r="S338" t="str">
        <f t="shared" si="46"/>
        <v/>
      </c>
      <c r="T338" t="str">
        <f t="shared" si="46"/>
        <v/>
      </c>
      <c r="U338" t="str">
        <f t="shared" si="46"/>
        <v/>
      </c>
      <c r="V338" t="str">
        <f t="shared" si="46"/>
        <v/>
      </c>
      <c r="W338" t="str">
        <f t="shared" si="46"/>
        <v/>
      </c>
      <c r="X338" t="str">
        <f t="shared" si="46"/>
        <v/>
      </c>
    </row>
    <row r="339" spans="1:24" x14ac:dyDescent="0.25">
      <c r="A339">
        <f t="shared" si="40"/>
        <v>3</v>
      </c>
      <c r="B339">
        <f t="shared" si="44"/>
        <v>0</v>
      </c>
      <c r="C339" s="1">
        <v>45355</v>
      </c>
      <c r="D339" t="s">
        <v>38</v>
      </c>
      <c r="E339" t="s">
        <v>102</v>
      </c>
      <c r="F339" t="s">
        <v>14</v>
      </c>
      <c r="G339" s="2">
        <v>-37.4</v>
      </c>
      <c r="H339" s="7" t="s">
        <v>102</v>
      </c>
      <c r="J339" t="str">
        <f t="shared" si="46"/>
        <v/>
      </c>
      <c r="K339" t="str">
        <f t="shared" si="46"/>
        <v/>
      </c>
      <c r="L339" t="str">
        <f t="shared" si="46"/>
        <v/>
      </c>
      <c r="M339" t="str">
        <f t="shared" si="46"/>
        <v/>
      </c>
      <c r="N339" t="str">
        <f t="shared" si="46"/>
        <v/>
      </c>
      <c r="O339">
        <f t="shared" si="46"/>
        <v>-37.4</v>
      </c>
      <c r="P339" t="str">
        <f t="shared" si="46"/>
        <v/>
      </c>
      <c r="Q339" t="str">
        <f t="shared" si="46"/>
        <v/>
      </c>
      <c r="R339" t="str">
        <f t="shared" si="46"/>
        <v/>
      </c>
      <c r="S339" t="str">
        <f t="shared" si="46"/>
        <v/>
      </c>
      <c r="T339" t="str">
        <f t="shared" si="46"/>
        <v/>
      </c>
      <c r="U339" t="str">
        <f t="shared" si="46"/>
        <v/>
      </c>
      <c r="V339" t="str">
        <f t="shared" si="46"/>
        <v/>
      </c>
      <c r="W339" t="str">
        <f t="shared" si="46"/>
        <v/>
      </c>
      <c r="X339" t="str">
        <f t="shared" si="46"/>
        <v/>
      </c>
    </row>
    <row r="340" spans="1:24" x14ac:dyDescent="0.25">
      <c r="A340">
        <f t="shared" si="40"/>
        <v>3</v>
      </c>
      <c r="B340">
        <f t="shared" si="44"/>
        <v>0</v>
      </c>
      <c r="C340" s="1">
        <v>45355</v>
      </c>
      <c r="D340" t="s">
        <v>229</v>
      </c>
      <c r="E340" t="s">
        <v>72</v>
      </c>
      <c r="F340" t="s">
        <v>8</v>
      </c>
      <c r="G340">
        <v>200</v>
      </c>
      <c r="H340" s="7" t="s">
        <v>9</v>
      </c>
      <c r="J340" t="str">
        <f t="shared" si="46"/>
        <v/>
      </c>
      <c r="K340" t="str">
        <f t="shared" si="46"/>
        <v/>
      </c>
      <c r="L340" t="str">
        <f t="shared" si="46"/>
        <v/>
      </c>
      <c r="M340" t="str">
        <f t="shared" si="46"/>
        <v/>
      </c>
      <c r="N340" t="str">
        <f t="shared" si="46"/>
        <v/>
      </c>
      <c r="O340" t="str">
        <f t="shared" si="46"/>
        <v/>
      </c>
      <c r="P340" t="str">
        <f t="shared" si="46"/>
        <v/>
      </c>
      <c r="Q340" t="str">
        <f t="shared" si="46"/>
        <v/>
      </c>
      <c r="R340" t="str">
        <f t="shared" si="46"/>
        <v/>
      </c>
      <c r="S340" t="str">
        <f t="shared" si="46"/>
        <v/>
      </c>
      <c r="T340" t="str">
        <f t="shared" si="46"/>
        <v/>
      </c>
      <c r="U340">
        <f t="shared" si="46"/>
        <v>200</v>
      </c>
      <c r="V340" t="str">
        <f t="shared" si="46"/>
        <v/>
      </c>
      <c r="W340" t="str">
        <f t="shared" si="46"/>
        <v/>
      </c>
      <c r="X340" t="str">
        <f t="shared" si="46"/>
        <v/>
      </c>
    </row>
    <row r="341" spans="1:24" x14ac:dyDescent="0.25">
      <c r="A341">
        <f t="shared" si="40"/>
        <v>3</v>
      </c>
      <c r="B341">
        <f t="shared" si="44"/>
        <v>0</v>
      </c>
      <c r="C341" s="1">
        <v>45356</v>
      </c>
      <c r="D341" t="s">
        <v>73</v>
      </c>
      <c r="E341" t="s">
        <v>74</v>
      </c>
      <c r="F341" t="s">
        <v>75</v>
      </c>
      <c r="G341" s="2">
        <v>-250</v>
      </c>
      <c r="H341" s="7" t="s">
        <v>103</v>
      </c>
      <c r="I341" t="s">
        <v>76</v>
      </c>
      <c r="J341" t="str">
        <f t="shared" si="46"/>
        <v/>
      </c>
      <c r="K341" t="str">
        <f t="shared" si="46"/>
        <v/>
      </c>
      <c r="L341" t="str">
        <f t="shared" si="46"/>
        <v/>
      </c>
      <c r="M341" t="str">
        <f t="shared" si="46"/>
        <v/>
      </c>
      <c r="N341" t="str">
        <f t="shared" si="46"/>
        <v/>
      </c>
      <c r="O341" t="str">
        <f t="shared" si="46"/>
        <v/>
      </c>
      <c r="P341" t="str">
        <f t="shared" si="46"/>
        <v/>
      </c>
      <c r="Q341" t="str">
        <f t="shared" si="46"/>
        <v/>
      </c>
      <c r="R341" t="str">
        <f t="shared" si="46"/>
        <v/>
      </c>
      <c r="S341" t="str">
        <f t="shared" si="46"/>
        <v/>
      </c>
      <c r="T341" t="str">
        <f t="shared" si="46"/>
        <v/>
      </c>
      <c r="U341">
        <f t="shared" si="46"/>
        <v>-250</v>
      </c>
      <c r="V341" t="str">
        <f t="shared" si="46"/>
        <v/>
      </c>
      <c r="W341" t="str">
        <f t="shared" si="46"/>
        <v/>
      </c>
      <c r="X341" t="str">
        <f t="shared" si="46"/>
        <v/>
      </c>
    </row>
    <row r="342" spans="1:24" x14ac:dyDescent="0.25">
      <c r="A342">
        <f t="shared" si="40"/>
        <v>3</v>
      </c>
      <c r="B342">
        <f t="shared" si="44"/>
        <v>0</v>
      </c>
      <c r="C342" s="1">
        <v>45356</v>
      </c>
      <c r="D342" t="s">
        <v>229</v>
      </c>
      <c r="E342" t="s">
        <v>72</v>
      </c>
      <c r="F342" t="s">
        <v>8</v>
      </c>
      <c r="G342">
        <v>140</v>
      </c>
      <c r="H342" s="7" t="s">
        <v>9</v>
      </c>
      <c r="J342" t="str">
        <f t="shared" si="46"/>
        <v/>
      </c>
      <c r="K342" t="str">
        <f t="shared" si="46"/>
        <v/>
      </c>
      <c r="L342" t="str">
        <f t="shared" si="46"/>
        <v/>
      </c>
      <c r="M342" t="str">
        <f t="shared" si="46"/>
        <v/>
      </c>
      <c r="N342" t="str">
        <f t="shared" si="46"/>
        <v/>
      </c>
      <c r="O342" t="str">
        <f t="shared" si="46"/>
        <v/>
      </c>
      <c r="P342" t="str">
        <f t="shared" si="46"/>
        <v/>
      </c>
      <c r="Q342" t="str">
        <f t="shared" si="46"/>
        <v/>
      </c>
      <c r="R342" t="str">
        <f t="shared" si="46"/>
        <v/>
      </c>
      <c r="S342" t="str">
        <f t="shared" si="46"/>
        <v/>
      </c>
      <c r="T342" t="str">
        <f t="shared" si="46"/>
        <v/>
      </c>
      <c r="U342">
        <f t="shared" si="46"/>
        <v>140</v>
      </c>
      <c r="V342" t="str">
        <f t="shared" si="46"/>
        <v/>
      </c>
      <c r="W342" t="str">
        <f t="shared" si="46"/>
        <v/>
      </c>
      <c r="X342" t="str">
        <f t="shared" si="46"/>
        <v/>
      </c>
    </row>
    <row r="343" spans="1:24" x14ac:dyDescent="0.25">
      <c r="A343">
        <f t="shared" si="40"/>
        <v>3</v>
      </c>
      <c r="B343">
        <f t="shared" si="44"/>
        <v>0</v>
      </c>
      <c r="C343" s="1">
        <v>45358</v>
      </c>
      <c r="D343" t="s">
        <v>73</v>
      </c>
      <c r="E343" t="s">
        <v>77</v>
      </c>
      <c r="F343" t="s">
        <v>75</v>
      </c>
      <c r="G343" s="2">
        <v>-140</v>
      </c>
      <c r="H343" s="7" t="s">
        <v>103</v>
      </c>
      <c r="I343" t="s">
        <v>78</v>
      </c>
      <c r="J343" t="str">
        <f t="shared" si="46"/>
        <v/>
      </c>
      <c r="K343" t="str">
        <f t="shared" si="46"/>
        <v/>
      </c>
      <c r="L343" t="str">
        <f t="shared" si="46"/>
        <v/>
      </c>
      <c r="M343" t="str">
        <f t="shared" si="46"/>
        <v/>
      </c>
      <c r="N343" t="str">
        <f t="shared" si="46"/>
        <v/>
      </c>
      <c r="O343" t="str">
        <f t="shared" si="46"/>
        <v/>
      </c>
      <c r="P343" t="str">
        <f t="shared" si="46"/>
        <v/>
      </c>
      <c r="Q343" t="str">
        <f t="shared" si="46"/>
        <v/>
      </c>
      <c r="R343" t="str">
        <f t="shared" si="46"/>
        <v/>
      </c>
      <c r="S343" t="str">
        <f t="shared" si="46"/>
        <v/>
      </c>
      <c r="T343" t="str">
        <f t="shared" si="46"/>
        <v/>
      </c>
      <c r="U343">
        <f t="shared" si="46"/>
        <v>-140</v>
      </c>
      <c r="V343" t="str">
        <f t="shared" si="46"/>
        <v/>
      </c>
      <c r="W343" t="str">
        <f t="shared" si="46"/>
        <v/>
      </c>
      <c r="X343" t="str">
        <f t="shared" si="46"/>
        <v/>
      </c>
    </row>
    <row r="344" spans="1:24" x14ac:dyDescent="0.25">
      <c r="A344">
        <f t="shared" si="40"/>
        <v>3</v>
      </c>
      <c r="B344">
        <f t="shared" si="44"/>
        <v>0</v>
      </c>
      <c r="C344" s="1">
        <v>45358</v>
      </c>
      <c r="D344" t="s">
        <v>24</v>
      </c>
      <c r="E344" t="s">
        <v>25</v>
      </c>
      <c r="F344" t="s">
        <v>12</v>
      </c>
      <c r="G344" s="2">
        <v>-2</v>
      </c>
      <c r="H344" s="7" t="s">
        <v>20</v>
      </c>
      <c r="J344">
        <f t="shared" ref="J344:X353" si="47">IF($H:$H=J$3,$G344,"")</f>
        <v>-2</v>
      </c>
      <c r="K344" t="str">
        <f t="shared" si="47"/>
        <v/>
      </c>
      <c r="L344" t="str">
        <f t="shared" si="47"/>
        <v/>
      </c>
      <c r="M344" t="str">
        <f t="shared" si="47"/>
        <v/>
      </c>
      <c r="N344" t="str">
        <f t="shared" si="47"/>
        <v/>
      </c>
      <c r="O344" t="str">
        <f t="shared" si="47"/>
        <v/>
      </c>
      <c r="P344" t="str">
        <f t="shared" si="47"/>
        <v/>
      </c>
      <c r="Q344" t="str">
        <f t="shared" si="47"/>
        <v/>
      </c>
      <c r="R344" t="str">
        <f t="shared" si="47"/>
        <v/>
      </c>
      <c r="S344" t="str">
        <f t="shared" si="47"/>
        <v/>
      </c>
      <c r="T344" t="str">
        <f t="shared" si="47"/>
        <v/>
      </c>
      <c r="U344" t="str">
        <f t="shared" si="47"/>
        <v/>
      </c>
      <c r="V344" t="str">
        <f t="shared" si="47"/>
        <v/>
      </c>
      <c r="W344" t="str">
        <f t="shared" si="47"/>
        <v/>
      </c>
      <c r="X344" t="str">
        <f t="shared" si="47"/>
        <v/>
      </c>
    </row>
    <row r="345" spans="1:24" x14ac:dyDescent="0.25">
      <c r="A345">
        <f t="shared" si="40"/>
        <v>3</v>
      </c>
      <c r="B345">
        <f t="shared" si="44"/>
        <v>0</v>
      </c>
      <c r="C345" s="1">
        <v>45358</v>
      </c>
      <c r="D345" t="s">
        <v>24</v>
      </c>
      <c r="E345" t="s">
        <v>25</v>
      </c>
      <c r="F345" t="s">
        <v>12</v>
      </c>
      <c r="G345" s="2">
        <v>-2</v>
      </c>
      <c r="H345" s="7" t="s">
        <v>20</v>
      </c>
      <c r="J345">
        <f t="shared" si="47"/>
        <v>-2</v>
      </c>
      <c r="K345" t="str">
        <f t="shared" si="47"/>
        <v/>
      </c>
      <c r="L345" t="str">
        <f t="shared" si="47"/>
        <v/>
      </c>
      <c r="M345" t="str">
        <f t="shared" si="47"/>
        <v/>
      </c>
      <c r="N345" t="str">
        <f t="shared" si="47"/>
        <v/>
      </c>
      <c r="O345" t="str">
        <f t="shared" si="47"/>
        <v/>
      </c>
      <c r="P345" t="str">
        <f t="shared" si="47"/>
        <v/>
      </c>
      <c r="Q345" t="str">
        <f t="shared" si="47"/>
        <v/>
      </c>
      <c r="R345" t="str">
        <f t="shared" si="47"/>
        <v/>
      </c>
      <c r="S345" t="str">
        <f t="shared" si="47"/>
        <v/>
      </c>
      <c r="T345" t="str">
        <f t="shared" si="47"/>
        <v/>
      </c>
      <c r="U345" t="str">
        <f t="shared" si="47"/>
        <v/>
      </c>
      <c r="V345" t="str">
        <f t="shared" si="47"/>
        <v/>
      </c>
      <c r="W345" t="str">
        <f t="shared" si="47"/>
        <v/>
      </c>
      <c r="X345" t="str">
        <f t="shared" si="47"/>
        <v/>
      </c>
    </row>
    <row r="346" spans="1:24" x14ac:dyDescent="0.25">
      <c r="A346">
        <f t="shared" si="40"/>
        <v>3</v>
      </c>
      <c r="B346">
        <f t="shared" si="44"/>
        <v>0</v>
      </c>
      <c r="C346" s="1">
        <v>45359</v>
      </c>
      <c r="D346" t="s">
        <v>24</v>
      </c>
      <c r="E346" t="s">
        <v>25</v>
      </c>
      <c r="F346" t="s">
        <v>12</v>
      </c>
      <c r="G346" s="2">
        <v>-2</v>
      </c>
      <c r="H346" s="7" t="s">
        <v>20</v>
      </c>
      <c r="J346">
        <f t="shared" si="47"/>
        <v>-2</v>
      </c>
      <c r="K346" t="str">
        <f t="shared" si="47"/>
        <v/>
      </c>
      <c r="L346" t="str">
        <f t="shared" si="47"/>
        <v/>
      </c>
      <c r="M346" t="str">
        <f t="shared" si="47"/>
        <v/>
      </c>
      <c r="N346" t="str">
        <f t="shared" si="47"/>
        <v/>
      </c>
      <c r="O346" t="str">
        <f t="shared" si="47"/>
        <v/>
      </c>
      <c r="P346" t="str">
        <f t="shared" si="47"/>
        <v/>
      </c>
      <c r="Q346" t="str">
        <f t="shared" si="47"/>
        <v/>
      </c>
      <c r="R346" t="str">
        <f t="shared" si="47"/>
        <v/>
      </c>
      <c r="S346" t="str">
        <f t="shared" si="47"/>
        <v/>
      </c>
      <c r="T346" t="str">
        <f t="shared" si="47"/>
        <v/>
      </c>
      <c r="U346" t="str">
        <f t="shared" si="47"/>
        <v/>
      </c>
      <c r="V346" t="str">
        <f t="shared" si="47"/>
        <v/>
      </c>
      <c r="W346" t="str">
        <f t="shared" si="47"/>
        <v/>
      </c>
      <c r="X346" t="str">
        <f t="shared" si="47"/>
        <v/>
      </c>
    </row>
    <row r="347" spans="1:24" x14ac:dyDescent="0.25">
      <c r="A347">
        <f t="shared" si="40"/>
        <v>3</v>
      </c>
      <c r="B347">
        <f t="shared" si="44"/>
        <v>0</v>
      </c>
      <c r="C347" s="1">
        <v>45359</v>
      </c>
      <c r="D347" t="s">
        <v>24</v>
      </c>
      <c r="E347" t="s">
        <v>25</v>
      </c>
      <c r="F347" t="s">
        <v>12</v>
      </c>
      <c r="G347" s="2">
        <v>-2</v>
      </c>
      <c r="H347" s="7" t="s">
        <v>20</v>
      </c>
      <c r="J347">
        <f t="shared" si="47"/>
        <v>-2</v>
      </c>
      <c r="K347" t="str">
        <f t="shared" si="47"/>
        <v/>
      </c>
      <c r="L347" t="str">
        <f t="shared" si="47"/>
        <v/>
      </c>
      <c r="M347" t="str">
        <f t="shared" si="47"/>
        <v/>
      </c>
      <c r="N347" t="str">
        <f t="shared" si="47"/>
        <v/>
      </c>
      <c r="O347" t="str">
        <f t="shared" si="47"/>
        <v/>
      </c>
      <c r="P347" t="str">
        <f t="shared" si="47"/>
        <v/>
      </c>
      <c r="Q347" t="str">
        <f t="shared" si="47"/>
        <v/>
      </c>
      <c r="R347" t="str">
        <f t="shared" si="47"/>
        <v/>
      </c>
      <c r="S347" t="str">
        <f t="shared" si="47"/>
        <v/>
      </c>
      <c r="T347" t="str">
        <f t="shared" si="47"/>
        <v/>
      </c>
      <c r="U347" t="str">
        <f t="shared" si="47"/>
        <v/>
      </c>
      <c r="V347" t="str">
        <f t="shared" si="47"/>
        <v/>
      </c>
      <c r="W347" t="str">
        <f t="shared" si="47"/>
        <v/>
      </c>
      <c r="X347" t="str">
        <f t="shared" si="47"/>
        <v/>
      </c>
    </row>
    <row r="348" spans="1:24" x14ac:dyDescent="0.25">
      <c r="A348">
        <f t="shared" si="40"/>
        <v>3</v>
      </c>
      <c r="B348">
        <f t="shared" si="44"/>
        <v>0</v>
      </c>
      <c r="C348" s="1">
        <v>45359</v>
      </c>
      <c r="D348" t="s">
        <v>229</v>
      </c>
      <c r="E348" t="s">
        <v>7</v>
      </c>
      <c r="F348" t="s">
        <v>8</v>
      </c>
      <c r="G348" s="2">
        <v>-700</v>
      </c>
      <c r="H348" s="7" t="s">
        <v>9</v>
      </c>
      <c r="J348" t="str">
        <f t="shared" si="47"/>
        <v/>
      </c>
      <c r="K348" t="str">
        <f t="shared" si="47"/>
        <v/>
      </c>
      <c r="L348" t="str">
        <f t="shared" si="47"/>
        <v/>
      </c>
      <c r="M348" t="str">
        <f t="shared" si="47"/>
        <v/>
      </c>
      <c r="N348" t="str">
        <f t="shared" si="47"/>
        <v/>
      </c>
      <c r="O348" t="str">
        <f t="shared" si="47"/>
        <v/>
      </c>
      <c r="P348" t="str">
        <f t="shared" si="47"/>
        <v/>
      </c>
      <c r="Q348" t="str">
        <f t="shared" si="47"/>
        <v/>
      </c>
      <c r="R348" t="str">
        <f t="shared" si="47"/>
        <v/>
      </c>
      <c r="S348" t="str">
        <f t="shared" si="47"/>
        <v/>
      </c>
      <c r="T348" t="str">
        <f t="shared" si="47"/>
        <v/>
      </c>
      <c r="U348">
        <f t="shared" si="47"/>
        <v>-700</v>
      </c>
      <c r="V348" t="str">
        <f t="shared" si="47"/>
        <v/>
      </c>
      <c r="W348" t="str">
        <f t="shared" si="47"/>
        <v/>
      </c>
      <c r="X348" t="str">
        <f t="shared" si="47"/>
        <v/>
      </c>
    </row>
    <row r="349" spans="1:24" x14ac:dyDescent="0.25">
      <c r="A349">
        <f t="shared" si="40"/>
        <v>3</v>
      </c>
      <c r="B349">
        <f t="shared" si="44"/>
        <v>0</v>
      </c>
      <c r="C349" s="1">
        <v>45360</v>
      </c>
      <c r="D349" t="s">
        <v>24</v>
      </c>
      <c r="E349" t="s">
        <v>25</v>
      </c>
      <c r="F349" t="s">
        <v>12</v>
      </c>
      <c r="G349" s="2">
        <v>-2</v>
      </c>
      <c r="H349" s="7" t="s">
        <v>20</v>
      </c>
      <c r="J349">
        <f t="shared" si="47"/>
        <v>-2</v>
      </c>
      <c r="K349" t="str">
        <f t="shared" si="47"/>
        <v/>
      </c>
      <c r="L349" t="str">
        <f t="shared" si="47"/>
        <v/>
      </c>
      <c r="M349" t="str">
        <f t="shared" si="47"/>
        <v/>
      </c>
      <c r="N349" t="str">
        <f t="shared" si="47"/>
        <v/>
      </c>
      <c r="O349" t="str">
        <f t="shared" si="47"/>
        <v/>
      </c>
      <c r="P349" t="str">
        <f t="shared" si="47"/>
        <v/>
      </c>
      <c r="Q349" t="str">
        <f t="shared" si="47"/>
        <v/>
      </c>
      <c r="R349" t="str">
        <f t="shared" si="47"/>
        <v/>
      </c>
      <c r="S349" t="str">
        <f t="shared" si="47"/>
        <v/>
      </c>
      <c r="T349" t="str">
        <f t="shared" si="47"/>
        <v/>
      </c>
      <c r="U349" t="str">
        <f t="shared" si="47"/>
        <v/>
      </c>
      <c r="V349" t="str">
        <f t="shared" si="47"/>
        <v/>
      </c>
      <c r="W349" t="str">
        <f t="shared" si="47"/>
        <v/>
      </c>
      <c r="X349" t="str">
        <f t="shared" si="47"/>
        <v/>
      </c>
    </row>
    <row r="350" spans="1:24" x14ac:dyDescent="0.25">
      <c r="A350">
        <f t="shared" si="40"/>
        <v>3</v>
      </c>
      <c r="B350">
        <f t="shared" si="44"/>
        <v>0</v>
      </c>
      <c r="C350" s="1">
        <v>45360</v>
      </c>
      <c r="D350" t="s">
        <v>24</v>
      </c>
      <c r="E350" t="s">
        <v>25</v>
      </c>
      <c r="F350" t="s">
        <v>12</v>
      </c>
      <c r="G350" s="2">
        <v>-2</v>
      </c>
      <c r="H350" s="7" t="s">
        <v>20</v>
      </c>
      <c r="J350">
        <f t="shared" si="47"/>
        <v>-2</v>
      </c>
      <c r="K350" t="str">
        <f t="shared" si="47"/>
        <v/>
      </c>
      <c r="L350" t="str">
        <f t="shared" si="47"/>
        <v/>
      </c>
      <c r="M350" t="str">
        <f t="shared" si="47"/>
        <v/>
      </c>
      <c r="N350" t="str">
        <f t="shared" si="47"/>
        <v/>
      </c>
      <c r="O350" t="str">
        <f t="shared" si="47"/>
        <v/>
      </c>
      <c r="P350" t="str">
        <f t="shared" si="47"/>
        <v/>
      </c>
      <c r="Q350" t="str">
        <f t="shared" si="47"/>
        <v/>
      </c>
      <c r="R350" t="str">
        <f t="shared" si="47"/>
        <v/>
      </c>
      <c r="S350" t="str">
        <f t="shared" si="47"/>
        <v/>
      </c>
      <c r="T350" t="str">
        <f t="shared" si="47"/>
        <v/>
      </c>
      <c r="U350" t="str">
        <f t="shared" si="47"/>
        <v/>
      </c>
      <c r="V350" t="str">
        <f t="shared" si="47"/>
        <v/>
      </c>
      <c r="W350" t="str">
        <f t="shared" si="47"/>
        <v/>
      </c>
      <c r="X350" t="str">
        <f t="shared" si="47"/>
        <v/>
      </c>
    </row>
    <row r="351" spans="1:24" x14ac:dyDescent="0.25">
      <c r="A351">
        <f t="shared" si="40"/>
        <v>3</v>
      </c>
      <c r="B351">
        <f t="shared" si="44"/>
        <v>0</v>
      </c>
      <c r="C351" s="1">
        <v>45363</v>
      </c>
      <c r="D351" t="s">
        <v>24</v>
      </c>
      <c r="E351" t="s">
        <v>25</v>
      </c>
      <c r="F351" t="s">
        <v>12</v>
      </c>
      <c r="G351" s="2">
        <v>-2</v>
      </c>
      <c r="H351" s="7" t="s">
        <v>20</v>
      </c>
      <c r="J351">
        <f t="shared" si="47"/>
        <v>-2</v>
      </c>
      <c r="K351" t="str">
        <f t="shared" si="47"/>
        <v/>
      </c>
      <c r="L351" t="str">
        <f t="shared" si="47"/>
        <v/>
      </c>
      <c r="M351" t="str">
        <f t="shared" si="47"/>
        <v/>
      </c>
      <c r="N351" t="str">
        <f t="shared" si="47"/>
        <v/>
      </c>
      <c r="O351" t="str">
        <f t="shared" si="47"/>
        <v/>
      </c>
      <c r="P351" t="str">
        <f t="shared" si="47"/>
        <v/>
      </c>
      <c r="Q351" t="str">
        <f t="shared" si="47"/>
        <v/>
      </c>
      <c r="R351" t="str">
        <f t="shared" si="47"/>
        <v/>
      </c>
      <c r="S351" t="str">
        <f t="shared" si="47"/>
        <v/>
      </c>
      <c r="T351" t="str">
        <f t="shared" si="47"/>
        <v/>
      </c>
      <c r="U351" t="str">
        <f t="shared" si="47"/>
        <v/>
      </c>
      <c r="V351" t="str">
        <f t="shared" si="47"/>
        <v/>
      </c>
      <c r="W351" t="str">
        <f t="shared" si="47"/>
        <v/>
      </c>
      <c r="X351" t="str">
        <f t="shared" si="47"/>
        <v/>
      </c>
    </row>
    <row r="352" spans="1:24" x14ac:dyDescent="0.25">
      <c r="A352">
        <f t="shared" ref="A352:A384" si="48">MONTH(C352)</f>
        <v>3</v>
      </c>
      <c r="B352">
        <f t="shared" si="44"/>
        <v>0</v>
      </c>
      <c r="C352" s="1">
        <v>45363</v>
      </c>
      <c r="D352" t="s">
        <v>24</v>
      </c>
      <c r="E352" t="s">
        <v>25</v>
      </c>
      <c r="F352" t="s">
        <v>12</v>
      </c>
      <c r="G352" s="2">
        <v>-2</v>
      </c>
      <c r="H352" s="7" t="s">
        <v>20</v>
      </c>
      <c r="J352">
        <f t="shared" si="47"/>
        <v>-2</v>
      </c>
      <c r="K352" t="str">
        <f t="shared" si="47"/>
        <v/>
      </c>
      <c r="L352" t="str">
        <f t="shared" si="47"/>
        <v/>
      </c>
      <c r="M352" t="str">
        <f t="shared" si="47"/>
        <v/>
      </c>
      <c r="N352" t="str">
        <f t="shared" si="47"/>
        <v/>
      </c>
      <c r="O352" t="str">
        <f t="shared" si="47"/>
        <v/>
      </c>
      <c r="P352" t="str">
        <f t="shared" si="47"/>
        <v/>
      </c>
      <c r="Q352" t="str">
        <f t="shared" si="47"/>
        <v/>
      </c>
      <c r="R352" t="str">
        <f t="shared" si="47"/>
        <v/>
      </c>
      <c r="S352" t="str">
        <f t="shared" si="47"/>
        <v/>
      </c>
      <c r="T352" t="str">
        <f t="shared" si="47"/>
        <v/>
      </c>
      <c r="U352" t="str">
        <f t="shared" si="47"/>
        <v/>
      </c>
      <c r="V352" t="str">
        <f t="shared" si="47"/>
        <v/>
      </c>
      <c r="W352" t="str">
        <f t="shared" si="47"/>
        <v/>
      </c>
      <c r="X352" t="str">
        <f t="shared" si="47"/>
        <v/>
      </c>
    </row>
    <row r="353" spans="1:24" x14ac:dyDescent="0.25">
      <c r="A353">
        <f t="shared" si="48"/>
        <v>3</v>
      </c>
      <c r="B353">
        <f t="shared" si="44"/>
        <v>0</v>
      </c>
      <c r="C353" s="1">
        <v>45364</v>
      </c>
      <c r="D353" t="s">
        <v>24</v>
      </c>
      <c r="E353" t="s">
        <v>25</v>
      </c>
      <c r="F353" t="s">
        <v>12</v>
      </c>
      <c r="G353" s="2">
        <v>-2</v>
      </c>
      <c r="H353" s="7" t="s">
        <v>20</v>
      </c>
      <c r="J353">
        <f t="shared" si="47"/>
        <v>-2</v>
      </c>
      <c r="K353" t="str">
        <f t="shared" si="47"/>
        <v/>
      </c>
      <c r="L353" t="str">
        <f t="shared" si="47"/>
        <v/>
      </c>
      <c r="M353" t="str">
        <f t="shared" si="47"/>
        <v/>
      </c>
      <c r="N353" t="str">
        <f t="shared" si="47"/>
        <v/>
      </c>
      <c r="O353" t="str">
        <f t="shared" si="47"/>
        <v/>
      </c>
      <c r="P353" t="str">
        <f t="shared" si="47"/>
        <v/>
      </c>
      <c r="Q353" t="str">
        <f t="shared" si="47"/>
        <v/>
      </c>
      <c r="R353" t="str">
        <f t="shared" si="47"/>
        <v/>
      </c>
      <c r="S353" t="str">
        <f t="shared" si="47"/>
        <v/>
      </c>
      <c r="T353" t="str">
        <f t="shared" si="47"/>
        <v/>
      </c>
      <c r="U353" t="str">
        <f t="shared" si="47"/>
        <v/>
      </c>
      <c r="V353" t="str">
        <f t="shared" si="47"/>
        <v/>
      </c>
      <c r="W353" t="str">
        <f t="shared" si="47"/>
        <v/>
      </c>
      <c r="X353" t="str">
        <f t="shared" si="47"/>
        <v/>
      </c>
    </row>
    <row r="354" spans="1:24" x14ac:dyDescent="0.25">
      <c r="A354">
        <f t="shared" si="48"/>
        <v>3</v>
      </c>
      <c r="B354">
        <f t="shared" si="44"/>
        <v>0</v>
      </c>
      <c r="C354" s="1">
        <v>45364</v>
      </c>
      <c r="D354" t="s">
        <v>24</v>
      </c>
      <c r="E354" t="s">
        <v>25</v>
      </c>
      <c r="F354" t="s">
        <v>12</v>
      </c>
      <c r="G354" s="2">
        <v>-2</v>
      </c>
      <c r="H354" s="7" t="s">
        <v>20</v>
      </c>
      <c r="J354">
        <f t="shared" ref="J354:X363" si="49">IF($H:$H=J$3,$G354,"")</f>
        <v>-2</v>
      </c>
      <c r="K354" t="str">
        <f t="shared" si="49"/>
        <v/>
      </c>
      <c r="L354" t="str">
        <f t="shared" si="49"/>
        <v/>
      </c>
      <c r="M354" t="str">
        <f t="shared" si="49"/>
        <v/>
      </c>
      <c r="N354" t="str">
        <f t="shared" si="49"/>
        <v/>
      </c>
      <c r="O354" t="str">
        <f t="shared" si="49"/>
        <v/>
      </c>
      <c r="P354" t="str">
        <f t="shared" si="49"/>
        <v/>
      </c>
      <c r="Q354" t="str">
        <f t="shared" si="49"/>
        <v/>
      </c>
      <c r="R354" t="str">
        <f t="shared" si="49"/>
        <v/>
      </c>
      <c r="S354" t="str">
        <f t="shared" si="49"/>
        <v/>
      </c>
      <c r="T354" t="str">
        <f t="shared" si="49"/>
        <v/>
      </c>
      <c r="U354" t="str">
        <f t="shared" si="49"/>
        <v/>
      </c>
      <c r="V354" t="str">
        <f t="shared" si="49"/>
        <v/>
      </c>
      <c r="W354" t="str">
        <f t="shared" si="49"/>
        <v/>
      </c>
      <c r="X354" t="str">
        <f t="shared" si="49"/>
        <v/>
      </c>
    </row>
    <row r="355" spans="1:24" x14ac:dyDescent="0.25">
      <c r="A355">
        <f t="shared" si="48"/>
        <v>3</v>
      </c>
      <c r="B355">
        <f t="shared" si="44"/>
        <v>0</v>
      </c>
      <c r="C355" s="1">
        <v>45365</v>
      </c>
      <c r="D355" t="s">
        <v>24</v>
      </c>
      <c r="E355" t="s">
        <v>25</v>
      </c>
      <c r="F355" t="s">
        <v>12</v>
      </c>
      <c r="G355" s="2">
        <v>-2</v>
      </c>
      <c r="H355" s="7" t="s">
        <v>20</v>
      </c>
      <c r="J355">
        <f t="shared" si="49"/>
        <v>-2</v>
      </c>
      <c r="K355" t="str">
        <f t="shared" si="49"/>
        <v/>
      </c>
      <c r="L355" t="str">
        <f t="shared" si="49"/>
        <v/>
      </c>
      <c r="M355" t="str">
        <f t="shared" si="49"/>
        <v/>
      </c>
      <c r="N355" t="str">
        <f t="shared" si="49"/>
        <v/>
      </c>
      <c r="O355" t="str">
        <f t="shared" si="49"/>
        <v/>
      </c>
      <c r="P355" t="str">
        <f t="shared" si="49"/>
        <v/>
      </c>
      <c r="Q355" t="str">
        <f t="shared" si="49"/>
        <v/>
      </c>
      <c r="R355" t="str">
        <f t="shared" si="49"/>
        <v/>
      </c>
      <c r="S355" t="str">
        <f t="shared" si="49"/>
        <v/>
      </c>
      <c r="T355" t="str">
        <f t="shared" si="49"/>
        <v/>
      </c>
      <c r="U355" t="str">
        <f t="shared" si="49"/>
        <v/>
      </c>
      <c r="V355" t="str">
        <f t="shared" si="49"/>
        <v/>
      </c>
      <c r="W355" t="str">
        <f t="shared" si="49"/>
        <v/>
      </c>
      <c r="X355" t="str">
        <f t="shared" si="49"/>
        <v/>
      </c>
    </row>
    <row r="356" spans="1:24" x14ac:dyDescent="0.25">
      <c r="A356">
        <f t="shared" si="48"/>
        <v>3</v>
      </c>
      <c r="B356">
        <f t="shared" si="44"/>
        <v>0</v>
      </c>
      <c r="C356" s="1">
        <v>45365</v>
      </c>
      <c r="D356" t="s">
        <v>24</v>
      </c>
      <c r="E356" t="s">
        <v>25</v>
      </c>
      <c r="F356" t="s">
        <v>12</v>
      </c>
      <c r="G356" s="2">
        <v>-2</v>
      </c>
      <c r="H356" s="7" t="s">
        <v>20</v>
      </c>
      <c r="J356">
        <f t="shared" si="49"/>
        <v>-2</v>
      </c>
      <c r="K356" t="str">
        <f t="shared" si="49"/>
        <v/>
      </c>
      <c r="L356" t="str">
        <f t="shared" si="49"/>
        <v/>
      </c>
      <c r="M356" t="str">
        <f t="shared" si="49"/>
        <v/>
      </c>
      <c r="N356" t="str">
        <f t="shared" si="49"/>
        <v/>
      </c>
      <c r="O356" t="str">
        <f t="shared" si="49"/>
        <v/>
      </c>
      <c r="P356" t="str">
        <f t="shared" si="49"/>
        <v/>
      </c>
      <c r="Q356" t="str">
        <f t="shared" si="49"/>
        <v/>
      </c>
      <c r="R356" t="str">
        <f t="shared" si="49"/>
        <v/>
      </c>
      <c r="S356" t="str">
        <f t="shared" si="49"/>
        <v/>
      </c>
      <c r="T356" t="str">
        <f t="shared" si="49"/>
        <v/>
      </c>
      <c r="U356" t="str">
        <f t="shared" si="49"/>
        <v/>
      </c>
      <c r="V356" t="str">
        <f t="shared" si="49"/>
        <v/>
      </c>
      <c r="W356" t="str">
        <f t="shared" si="49"/>
        <v/>
      </c>
      <c r="X356" t="str">
        <f t="shared" si="49"/>
        <v/>
      </c>
    </row>
    <row r="357" spans="1:24" x14ac:dyDescent="0.25">
      <c r="A357">
        <f t="shared" si="48"/>
        <v>3</v>
      </c>
      <c r="B357">
        <f t="shared" si="44"/>
        <v>0</v>
      </c>
      <c r="C357" s="1">
        <v>45365</v>
      </c>
      <c r="D357" t="s">
        <v>80</v>
      </c>
      <c r="E357" t="s">
        <v>81</v>
      </c>
      <c r="F357" t="s">
        <v>12</v>
      </c>
      <c r="G357" s="2">
        <v>-50</v>
      </c>
      <c r="H357" s="7" t="s">
        <v>21</v>
      </c>
      <c r="I357" t="s">
        <v>21</v>
      </c>
      <c r="J357" t="str">
        <f t="shared" si="49"/>
        <v/>
      </c>
      <c r="K357" t="str">
        <f t="shared" si="49"/>
        <v/>
      </c>
      <c r="L357">
        <f t="shared" si="49"/>
        <v>-50</v>
      </c>
      <c r="M357" t="str">
        <f t="shared" si="49"/>
        <v/>
      </c>
      <c r="N357" t="str">
        <f t="shared" si="49"/>
        <v/>
      </c>
      <c r="O357" t="str">
        <f t="shared" si="49"/>
        <v/>
      </c>
      <c r="P357" t="str">
        <f t="shared" si="49"/>
        <v/>
      </c>
      <c r="Q357" t="str">
        <f t="shared" si="49"/>
        <v/>
      </c>
      <c r="R357" t="str">
        <f t="shared" si="49"/>
        <v/>
      </c>
      <c r="S357" t="str">
        <f t="shared" si="49"/>
        <v/>
      </c>
      <c r="T357" t="str">
        <f t="shared" si="49"/>
        <v/>
      </c>
      <c r="U357" t="str">
        <f t="shared" si="49"/>
        <v/>
      </c>
      <c r="V357" t="str">
        <f t="shared" si="49"/>
        <v/>
      </c>
      <c r="W357" t="str">
        <f t="shared" si="49"/>
        <v/>
      </c>
      <c r="X357" t="str">
        <f t="shared" si="49"/>
        <v/>
      </c>
    </row>
    <row r="358" spans="1:24" x14ac:dyDescent="0.25">
      <c r="A358">
        <f t="shared" si="48"/>
        <v>3</v>
      </c>
      <c r="B358">
        <f t="shared" si="44"/>
        <v>0</v>
      </c>
      <c r="C358" s="1">
        <v>45366</v>
      </c>
      <c r="D358" t="s">
        <v>24</v>
      </c>
      <c r="E358" t="s">
        <v>25</v>
      </c>
      <c r="F358" t="s">
        <v>12</v>
      </c>
      <c r="G358" s="2">
        <v>-2</v>
      </c>
      <c r="H358" s="7" t="s">
        <v>20</v>
      </c>
      <c r="J358">
        <f t="shared" si="49"/>
        <v>-2</v>
      </c>
      <c r="K358" t="str">
        <f t="shared" si="49"/>
        <v/>
      </c>
      <c r="L358" t="str">
        <f t="shared" si="49"/>
        <v/>
      </c>
      <c r="M358" t="str">
        <f t="shared" si="49"/>
        <v/>
      </c>
      <c r="N358" t="str">
        <f t="shared" si="49"/>
        <v/>
      </c>
      <c r="O358" t="str">
        <f t="shared" si="49"/>
        <v/>
      </c>
      <c r="P358" t="str">
        <f t="shared" si="49"/>
        <v/>
      </c>
      <c r="Q358" t="str">
        <f t="shared" si="49"/>
        <v/>
      </c>
      <c r="R358" t="str">
        <f t="shared" si="49"/>
        <v/>
      </c>
      <c r="S358" t="str">
        <f t="shared" si="49"/>
        <v/>
      </c>
      <c r="T358" t="str">
        <f t="shared" si="49"/>
        <v/>
      </c>
      <c r="U358" t="str">
        <f t="shared" si="49"/>
        <v/>
      </c>
      <c r="V358" t="str">
        <f t="shared" si="49"/>
        <v/>
      </c>
      <c r="W358" t="str">
        <f t="shared" si="49"/>
        <v/>
      </c>
      <c r="X358" t="str">
        <f t="shared" si="49"/>
        <v/>
      </c>
    </row>
    <row r="359" spans="1:24" x14ac:dyDescent="0.25">
      <c r="A359">
        <f t="shared" si="48"/>
        <v>3</v>
      </c>
      <c r="B359">
        <f t="shared" si="44"/>
        <v>0</v>
      </c>
      <c r="C359" s="1">
        <v>45366</v>
      </c>
      <c r="D359" t="s">
        <v>24</v>
      </c>
      <c r="E359" t="s">
        <v>25</v>
      </c>
      <c r="F359" t="s">
        <v>12</v>
      </c>
      <c r="G359" s="2">
        <v>-2</v>
      </c>
      <c r="H359" s="7" t="s">
        <v>20</v>
      </c>
      <c r="J359">
        <f t="shared" si="49"/>
        <v>-2</v>
      </c>
      <c r="K359" t="str">
        <f t="shared" si="49"/>
        <v/>
      </c>
      <c r="L359" t="str">
        <f t="shared" si="49"/>
        <v/>
      </c>
      <c r="M359" t="str">
        <f t="shared" si="49"/>
        <v/>
      </c>
      <c r="N359" t="str">
        <f t="shared" si="49"/>
        <v/>
      </c>
      <c r="O359" t="str">
        <f t="shared" si="49"/>
        <v/>
      </c>
      <c r="P359" t="str">
        <f t="shared" si="49"/>
        <v/>
      </c>
      <c r="Q359" t="str">
        <f t="shared" si="49"/>
        <v/>
      </c>
      <c r="R359" t="str">
        <f t="shared" si="49"/>
        <v/>
      </c>
      <c r="S359" t="str">
        <f t="shared" si="49"/>
        <v/>
      </c>
      <c r="T359" t="str">
        <f t="shared" si="49"/>
        <v/>
      </c>
      <c r="U359" t="str">
        <f t="shared" si="49"/>
        <v/>
      </c>
      <c r="V359" t="str">
        <f t="shared" si="49"/>
        <v/>
      </c>
      <c r="W359" t="str">
        <f t="shared" si="49"/>
        <v/>
      </c>
      <c r="X359" t="str">
        <f t="shared" si="49"/>
        <v/>
      </c>
    </row>
    <row r="360" spans="1:24" x14ac:dyDescent="0.25">
      <c r="A360">
        <f t="shared" si="48"/>
        <v>3</v>
      </c>
      <c r="B360">
        <f t="shared" si="44"/>
        <v>0</v>
      </c>
      <c r="C360" s="1">
        <v>45366</v>
      </c>
      <c r="D360" t="s">
        <v>229</v>
      </c>
      <c r="E360" t="s">
        <v>7</v>
      </c>
      <c r="F360" t="s">
        <v>8</v>
      </c>
      <c r="G360" s="2">
        <v>-600</v>
      </c>
      <c r="H360" s="7" t="s">
        <v>9</v>
      </c>
      <c r="J360" t="str">
        <f t="shared" si="49"/>
        <v/>
      </c>
      <c r="K360" t="str">
        <f t="shared" si="49"/>
        <v/>
      </c>
      <c r="L360" t="str">
        <f t="shared" si="49"/>
        <v/>
      </c>
      <c r="M360" t="str">
        <f t="shared" si="49"/>
        <v/>
      </c>
      <c r="N360" t="str">
        <f t="shared" si="49"/>
        <v/>
      </c>
      <c r="O360" t="str">
        <f t="shared" si="49"/>
        <v/>
      </c>
      <c r="P360" t="str">
        <f t="shared" si="49"/>
        <v/>
      </c>
      <c r="Q360" t="str">
        <f t="shared" si="49"/>
        <v/>
      </c>
      <c r="R360" t="str">
        <f t="shared" si="49"/>
        <v/>
      </c>
      <c r="S360" t="str">
        <f t="shared" si="49"/>
        <v/>
      </c>
      <c r="T360" t="str">
        <f t="shared" si="49"/>
        <v/>
      </c>
      <c r="U360">
        <f t="shared" si="49"/>
        <v>-600</v>
      </c>
      <c r="V360" t="str">
        <f t="shared" si="49"/>
        <v/>
      </c>
      <c r="W360" t="str">
        <f t="shared" si="49"/>
        <v/>
      </c>
      <c r="X360" t="str">
        <f t="shared" si="49"/>
        <v/>
      </c>
    </row>
    <row r="361" spans="1:24" x14ac:dyDescent="0.25">
      <c r="A361">
        <f t="shared" si="48"/>
        <v>3</v>
      </c>
      <c r="B361">
        <f t="shared" si="44"/>
        <v>0</v>
      </c>
      <c r="C361" s="1">
        <v>45367</v>
      </c>
      <c r="D361" t="s">
        <v>24</v>
      </c>
      <c r="E361" t="s">
        <v>25</v>
      </c>
      <c r="F361" t="s">
        <v>12</v>
      </c>
      <c r="G361" s="2">
        <v>-2</v>
      </c>
      <c r="H361" s="7" t="s">
        <v>20</v>
      </c>
      <c r="J361">
        <f t="shared" si="49"/>
        <v>-2</v>
      </c>
      <c r="K361" t="str">
        <f t="shared" si="49"/>
        <v/>
      </c>
      <c r="L361" t="str">
        <f t="shared" si="49"/>
        <v/>
      </c>
      <c r="M361" t="str">
        <f t="shared" si="49"/>
        <v/>
      </c>
      <c r="N361" t="str">
        <f t="shared" si="49"/>
        <v/>
      </c>
      <c r="O361" t="str">
        <f t="shared" si="49"/>
        <v/>
      </c>
      <c r="P361" t="str">
        <f t="shared" si="49"/>
        <v/>
      </c>
      <c r="Q361" t="str">
        <f t="shared" si="49"/>
        <v/>
      </c>
      <c r="R361" t="str">
        <f t="shared" si="49"/>
        <v/>
      </c>
      <c r="S361" t="str">
        <f t="shared" si="49"/>
        <v/>
      </c>
      <c r="T361" t="str">
        <f t="shared" si="49"/>
        <v/>
      </c>
      <c r="U361" t="str">
        <f t="shared" si="49"/>
        <v/>
      </c>
      <c r="V361" t="str">
        <f t="shared" si="49"/>
        <v/>
      </c>
      <c r="W361" t="str">
        <f t="shared" si="49"/>
        <v/>
      </c>
      <c r="X361" t="str">
        <f t="shared" si="49"/>
        <v/>
      </c>
    </row>
    <row r="362" spans="1:24" x14ac:dyDescent="0.25">
      <c r="A362">
        <f t="shared" si="48"/>
        <v>3</v>
      </c>
      <c r="B362">
        <f t="shared" si="44"/>
        <v>0</v>
      </c>
      <c r="C362" s="1">
        <v>45367</v>
      </c>
      <c r="D362" t="s">
        <v>24</v>
      </c>
      <c r="E362" t="s">
        <v>25</v>
      </c>
      <c r="F362" t="s">
        <v>12</v>
      </c>
      <c r="G362" s="2">
        <v>-2</v>
      </c>
      <c r="H362" s="7" t="s">
        <v>20</v>
      </c>
      <c r="J362">
        <f t="shared" si="49"/>
        <v>-2</v>
      </c>
      <c r="K362" t="str">
        <f t="shared" si="49"/>
        <v/>
      </c>
      <c r="L362" t="str">
        <f t="shared" si="49"/>
        <v/>
      </c>
      <c r="M362" t="str">
        <f t="shared" si="49"/>
        <v/>
      </c>
      <c r="N362" t="str">
        <f t="shared" si="49"/>
        <v/>
      </c>
      <c r="O362" t="str">
        <f t="shared" si="49"/>
        <v/>
      </c>
      <c r="P362" t="str">
        <f t="shared" si="49"/>
        <v/>
      </c>
      <c r="Q362" t="str">
        <f t="shared" si="49"/>
        <v/>
      </c>
      <c r="R362" t="str">
        <f t="shared" si="49"/>
        <v/>
      </c>
      <c r="S362" t="str">
        <f t="shared" si="49"/>
        <v/>
      </c>
      <c r="T362" t="str">
        <f t="shared" si="49"/>
        <v/>
      </c>
      <c r="U362" t="str">
        <f t="shared" si="49"/>
        <v/>
      </c>
      <c r="V362" t="str">
        <f t="shared" si="49"/>
        <v/>
      </c>
      <c r="W362" t="str">
        <f t="shared" si="49"/>
        <v/>
      </c>
      <c r="X362" t="str">
        <f t="shared" si="49"/>
        <v/>
      </c>
    </row>
    <row r="363" spans="1:24" x14ac:dyDescent="0.25">
      <c r="A363">
        <f t="shared" si="48"/>
        <v>3</v>
      </c>
      <c r="B363">
        <f t="shared" si="44"/>
        <v>0</v>
      </c>
      <c r="C363" s="1">
        <v>45370</v>
      </c>
      <c r="D363" t="s">
        <v>24</v>
      </c>
      <c r="E363" t="s">
        <v>25</v>
      </c>
      <c r="F363" t="s">
        <v>12</v>
      </c>
      <c r="G363" s="2">
        <v>-2</v>
      </c>
      <c r="H363" s="7" t="s">
        <v>20</v>
      </c>
      <c r="J363">
        <f t="shared" si="49"/>
        <v>-2</v>
      </c>
      <c r="K363" t="str">
        <f t="shared" si="49"/>
        <v/>
      </c>
      <c r="L363" t="str">
        <f t="shared" si="49"/>
        <v/>
      </c>
      <c r="M363" t="str">
        <f t="shared" si="49"/>
        <v/>
      </c>
      <c r="N363" t="str">
        <f t="shared" si="49"/>
        <v/>
      </c>
      <c r="O363" t="str">
        <f t="shared" si="49"/>
        <v/>
      </c>
      <c r="P363" t="str">
        <f t="shared" si="49"/>
        <v/>
      </c>
      <c r="Q363" t="str">
        <f t="shared" si="49"/>
        <v/>
      </c>
      <c r="R363" t="str">
        <f t="shared" si="49"/>
        <v/>
      </c>
      <c r="S363" t="str">
        <f t="shared" si="49"/>
        <v/>
      </c>
      <c r="T363" t="str">
        <f t="shared" si="49"/>
        <v/>
      </c>
      <c r="U363" t="str">
        <f t="shared" si="49"/>
        <v/>
      </c>
      <c r="V363" t="str">
        <f t="shared" si="49"/>
        <v/>
      </c>
      <c r="W363" t="str">
        <f t="shared" si="49"/>
        <v/>
      </c>
      <c r="X363" t="str">
        <f t="shared" si="49"/>
        <v/>
      </c>
    </row>
    <row r="364" spans="1:24" x14ac:dyDescent="0.25">
      <c r="A364">
        <f t="shared" si="48"/>
        <v>3</v>
      </c>
      <c r="B364">
        <f t="shared" si="44"/>
        <v>0</v>
      </c>
      <c r="C364" s="1">
        <v>45370</v>
      </c>
      <c r="D364" t="s">
        <v>24</v>
      </c>
      <c r="E364" t="s">
        <v>25</v>
      </c>
      <c r="F364" t="s">
        <v>12</v>
      </c>
      <c r="G364" s="2">
        <v>-2</v>
      </c>
      <c r="H364" s="7" t="s">
        <v>20</v>
      </c>
      <c r="J364">
        <f t="shared" ref="J364:X373" si="50">IF($H:$H=J$3,$G364,"")</f>
        <v>-2</v>
      </c>
      <c r="K364" t="str">
        <f t="shared" si="50"/>
        <v/>
      </c>
      <c r="L364" t="str">
        <f t="shared" si="50"/>
        <v/>
      </c>
      <c r="M364" t="str">
        <f t="shared" si="50"/>
        <v/>
      </c>
      <c r="N364" t="str">
        <f t="shared" si="50"/>
        <v/>
      </c>
      <c r="O364" t="str">
        <f t="shared" si="50"/>
        <v/>
      </c>
      <c r="P364" t="str">
        <f t="shared" si="50"/>
        <v/>
      </c>
      <c r="Q364" t="str">
        <f t="shared" si="50"/>
        <v/>
      </c>
      <c r="R364" t="str">
        <f t="shared" si="50"/>
        <v/>
      </c>
      <c r="S364" t="str">
        <f t="shared" si="50"/>
        <v/>
      </c>
      <c r="T364" t="str">
        <f t="shared" si="50"/>
        <v/>
      </c>
      <c r="U364" t="str">
        <f t="shared" si="50"/>
        <v/>
      </c>
      <c r="V364" t="str">
        <f t="shared" si="50"/>
        <v/>
      </c>
      <c r="W364" t="str">
        <f t="shared" si="50"/>
        <v/>
      </c>
      <c r="X364" t="str">
        <f t="shared" si="50"/>
        <v/>
      </c>
    </row>
    <row r="365" spans="1:24" x14ac:dyDescent="0.25">
      <c r="A365">
        <f t="shared" si="48"/>
        <v>3</v>
      </c>
      <c r="B365">
        <f t="shared" si="44"/>
        <v>0</v>
      </c>
      <c r="C365" s="1">
        <v>45371</v>
      </c>
      <c r="D365" t="s">
        <v>24</v>
      </c>
      <c r="E365" t="s">
        <v>25</v>
      </c>
      <c r="F365" t="s">
        <v>12</v>
      </c>
      <c r="G365" s="2">
        <v>-2</v>
      </c>
      <c r="H365" s="7" t="s">
        <v>20</v>
      </c>
      <c r="J365">
        <f t="shared" si="50"/>
        <v>-2</v>
      </c>
      <c r="K365" t="str">
        <f t="shared" si="50"/>
        <v/>
      </c>
      <c r="L365" t="str">
        <f t="shared" si="50"/>
        <v/>
      </c>
      <c r="M365" t="str">
        <f t="shared" si="50"/>
        <v/>
      </c>
      <c r="N365" t="str">
        <f t="shared" si="50"/>
        <v/>
      </c>
      <c r="O365" t="str">
        <f t="shared" si="50"/>
        <v/>
      </c>
      <c r="P365" t="str">
        <f t="shared" si="50"/>
        <v/>
      </c>
      <c r="Q365" t="str">
        <f t="shared" si="50"/>
        <v/>
      </c>
      <c r="R365" t="str">
        <f t="shared" si="50"/>
        <v/>
      </c>
      <c r="S365" t="str">
        <f t="shared" si="50"/>
        <v/>
      </c>
      <c r="T365" t="str">
        <f t="shared" si="50"/>
        <v/>
      </c>
      <c r="U365" t="str">
        <f t="shared" si="50"/>
        <v/>
      </c>
      <c r="V365" t="str">
        <f t="shared" si="50"/>
        <v/>
      </c>
      <c r="W365" t="str">
        <f t="shared" si="50"/>
        <v/>
      </c>
      <c r="X365" t="str">
        <f t="shared" si="50"/>
        <v/>
      </c>
    </row>
    <row r="366" spans="1:24" x14ac:dyDescent="0.25">
      <c r="A366">
        <f t="shared" si="48"/>
        <v>3</v>
      </c>
      <c r="B366">
        <f t="shared" si="44"/>
        <v>0</v>
      </c>
      <c r="C366" s="1">
        <v>45371</v>
      </c>
      <c r="D366" t="s">
        <v>24</v>
      </c>
      <c r="E366" t="s">
        <v>25</v>
      </c>
      <c r="F366" t="s">
        <v>12</v>
      </c>
      <c r="G366" s="2">
        <v>-2</v>
      </c>
      <c r="H366" s="7" t="s">
        <v>20</v>
      </c>
      <c r="J366">
        <f t="shared" si="50"/>
        <v>-2</v>
      </c>
      <c r="K366" t="str">
        <f t="shared" si="50"/>
        <v/>
      </c>
      <c r="L366" t="str">
        <f t="shared" si="50"/>
        <v/>
      </c>
      <c r="M366" t="str">
        <f t="shared" si="50"/>
        <v/>
      </c>
      <c r="N366" t="str">
        <f t="shared" si="50"/>
        <v/>
      </c>
      <c r="O366" t="str">
        <f t="shared" si="50"/>
        <v/>
      </c>
      <c r="P366" t="str">
        <f t="shared" si="50"/>
        <v/>
      </c>
      <c r="Q366" t="str">
        <f t="shared" si="50"/>
        <v/>
      </c>
      <c r="R366" t="str">
        <f t="shared" si="50"/>
        <v/>
      </c>
      <c r="S366" t="str">
        <f t="shared" si="50"/>
        <v/>
      </c>
      <c r="T366" t="str">
        <f t="shared" si="50"/>
        <v/>
      </c>
      <c r="U366" t="str">
        <f t="shared" si="50"/>
        <v/>
      </c>
      <c r="V366" t="str">
        <f t="shared" si="50"/>
        <v/>
      </c>
      <c r="W366" t="str">
        <f t="shared" si="50"/>
        <v/>
      </c>
      <c r="X366" t="str">
        <f t="shared" si="50"/>
        <v/>
      </c>
    </row>
    <row r="367" spans="1:24" x14ac:dyDescent="0.25">
      <c r="A367">
        <f t="shared" si="48"/>
        <v>3</v>
      </c>
      <c r="B367">
        <f t="shared" si="44"/>
        <v>0</v>
      </c>
      <c r="C367" s="1">
        <v>45372</v>
      </c>
      <c r="D367" t="s">
        <v>24</v>
      </c>
      <c r="E367" t="s">
        <v>25</v>
      </c>
      <c r="F367" t="s">
        <v>12</v>
      </c>
      <c r="G367" s="2">
        <v>-2</v>
      </c>
      <c r="H367" s="7" t="s">
        <v>20</v>
      </c>
      <c r="J367">
        <f t="shared" si="50"/>
        <v>-2</v>
      </c>
      <c r="K367" t="str">
        <f t="shared" si="50"/>
        <v/>
      </c>
      <c r="L367" t="str">
        <f t="shared" si="50"/>
        <v/>
      </c>
      <c r="M367" t="str">
        <f t="shared" si="50"/>
        <v/>
      </c>
      <c r="N367" t="str">
        <f t="shared" si="50"/>
        <v/>
      </c>
      <c r="O367" t="str">
        <f t="shared" si="50"/>
        <v/>
      </c>
      <c r="P367" t="str">
        <f t="shared" si="50"/>
        <v/>
      </c>
      <c r="Q367" t="str">
        <f t="shared" si="50"/>
        <v/>
      </c>
      <c r="R367" t="str">
        <f t="shared" si="50"/>
        <v/>
      </c>
      <c r="S367" t="str">
        <f t="shared" si="50"/>
        <v/>
      </c>
      <c r="T367" t="str">
        <f t="shared" si="50"/>
        <v/>
      </c>
      <c r="U367" t="str">
        <f t="shared" si="50"/>
        <v/>
      </c>
      <c r="V367" t="str">
        <f t="shared" si="50"/>
        <v/>
      </c>
      <c r="W367" t="str">
        <f t="shared" si="50"/>
        <v/>
      </c>
      <c r="X367" t="str">
        <f t="shared" si="50"/>
        <v/>
      </c>
    </row>
    <row r="368" spans="1:24" x14ac:dyDescent="0.25">
      <c r="A368">
        <f t="shared" si="48"/>
        <v>3</v>
      </c>
      <c r="B368">
        <f t="shared" si="44"/>
        <v>0</v>
      </c>
      <c r="C368" s="1">
        <v>45372</v>
      </c>
      <c r="D368" t="s">
        <v>24</v>
      </c>
      <c r="E368" t="s">
        <v>25</v>
      </c>
      <c r="F368" t="s">
        <v>12</v>
      </c>
      <c r="G368" s="2">
        <v>-2</v>
      </c>
      <c r="H368" s="7" t="s">
        <v>20</v>
      </c>
      <c r="J368">
        <f t="shared" si="50"/>
        <v>-2</v>
      </c>
      <c r="K368" t="str">
        <f t="shared" si="50"/>
        <v/>
      </c>
      <c r="L368" t="str">
        <f t="shared" si="50"/>
        <v/>
      </c>
      <c r="M368" t="str">
        <f t="shared" si="50"/>
        <v/>
      </c>
      <c r="N368" t="str">
        <f t="shared" si="50"/>
        <v/>
      </c>
      <c r="O368" t="str">
        <f t="shared" si="50"/>
        <v/>
      </c>
      <c r="P368" t="str">
        <f t="shared" si="50"/>
        <v/>
      </c>
      <c r="Q368" t="str">
        <f t="shared" si="50"/>
        <v/>
      </c>
      <c r="R368" t="str">
        <f t="shared" si="50"/>
        <v/>
      </c>
      <c r="S368" t="str">
        <f t="shared" si="50"/>
        <v/>
      </c>
      <c r="T368" t="str">
        <f t="shared" si="50"/>
        <v/>
      </c>
      <c r="U368" t="str">
        <f t="shared" si="50"/>
        <v/>
      </c>
      <c r="V368" t="str">
        <f t="shared" si="50"/>
        <v/>
      </c>
      <c r="W368" t="str">
        <f t="shared" si="50"/>
        <v/>
      </c>
      <c r="X368" t="str">
        <f t="shared" si="50"/>
        <v/>
      </c>
    </row>
    <row r="369" spans="1:24" x14ac:dyDescent="0.25">
      <c r="A369">
        <f t="shared" si="48"/>
        <v>3</v>
      </c>
      <c r="B369">
        <f t="shared" si="44"/>
        <v>0</v>
      </c>
      <c r="C369" s="1">
        <v>45372</v>
      </c>
      <c r="D369" t="s">
        <v>28</v>
      </c>
      <c r="E369" t="s">
        <v>29</v>
      </c>
      <c r="F369" t="s">
        <v>19</v>
      </c>
      <c r="G369" s="2">
        <v>-52.7</v>
      </c>
      <c r="H369" s="7" t="s">
        <v>21</v>
      </c>
      <c r="J369" t="str">
        <f t="shared" si="50"/>
        <v/>
      </c>
      <c r="K369" t="str">
        <f t="shared" si="50"/>
        <v/>
      </c>
      <c r="L369">
        <f t="shared" si="50"/>
        <v>-52.7</v>
      </c>
      <c r="M369" t="str">
        <f t="shared" si="50"/>
        <v/>
      </c>
      <c r="N369" t="str">
        <f t="shared" si="50"/>
        <v/>
      </c>
      <c r="O369" t="str">
        <f t="shared" si="50"/>
        <v/>
      </c>
      <c r="P369" t="str">
        <f t="shared" si="50"/>
        <v/>
      </c>
      <c r="Q369" t="str">
        <f t="shared" si="50"/>
        <v/>
      </c>
      <c r="R369" t="str">
        <f t="shared" si="50"/>
        <v/>
      </c>
      <c r="S369" t="str">
        <f t="shared" si="50"/>
        <v/>
      </c>
      <c r="T369" t="str">
        <f t="shared" si="50"/>
        <v/>
      </c>
      <c r="U369" t="str">
        <f t="shared" si="50"/>
        <v/>
      </c>
      <c r="V369" t="str">
        <f t="shared" si="50"/>
        <v/>
      </c>
      <c r="W369" t="str">
        <f t="shared" si="50"/>
        <v/>
      </c>
      <c r="X369" t="str">
        <f t="shared" si="50"/>
        <v/>
      </c>
    </row>
    <row r="370" spans="1:24" x14ac:dyDescent="0.25">
      <c r="A370">
        <f t="shared" si="48"/>
        <v>3</v>
      </c>
      <c r="B370">
        <f t="shared" si="44"/>
        <v>0</v>
      </c>
      <c r="C370" s="1">
        <v>45373</v>
      </c>
      <c r="D370" t="s">
        <v>229</v>
      </c>
      <c r="E370" t="s">
        <v>7</v>
      </c>
      <c r="F370" t="s">
        <v>8</v>
      </c>
      <c r="G370" s="2">
        <v>-1000</v>
      </c>
      <c r="H370" s="7" t="s">
        <v>9</v>
      </c>
      <c r="J370" t="str">
        <f t="shared" si="50"/>
        <v/>
      </c>
      <c r="K370" t="str">
        <f t="shared" si="50"/>
        <v/>
      </c>
      <c r="L370" t="str">
        <f t="shared" si="50"/>
        <v/>
      </c>
      <c r="M370" t="str">
        <f t="shared" si="50"/>
        <v/>
      </c>
      <c r="N370" t="str">
        <f t="shared" si="50"/>
        <v/>
      </c>
      <c r="O370" t="str">
        <f t="shared" si="50"/>
        <v/>
      </c>
      <c r="P370" t="str">
        <f t="shared" si="50"/>
        <v/>
      </c>
      <c r="Q370" t="str">
        <f t="shared" si="50"/>
        <v/>
      </c>
      <c r="R370" t="str">
        <f t="shared" si="50"/>
        <v/>
      </c>
      <c r="S370" t="str">
        <f t="shared" si="50"/>
        <v/>
      </c>
      <c r="T370" t="str">
        <f t="shared" si="50"/>
        <v/>
      </c>
      <c r="U370">
        <f t="shared" si="50"/>
        <v>-1000</v>
      </c>
      <c r="V370" t="str">
        <f t="shared" si="50"/>
        <v/>
      </c>
      <c r="W370" t="str">
        <f t="shared" si="50"/>
        <v/>
      </c>
      <c r="X370" t="str">
        <f t="shared" si="50"/>
        <v/>
      </c>
    </row>
    <row r="371" spans="1:24" x14ac:dyDescent="0.25">
      <c r="A371">
        <f t="shared" si="48"/>
        <v>3</v>
      </c>
      <c r="B371">
        <f t="shared" si="44"/>
        <v>0</v>
      </c>
      <c r="C371" s="1">
        <v>45373</v>
      </c>
      <c r="D371" t="s">
        <v>24</v>
      </c>
      <c r="E371" t="s">
        <v>25</v>
      </c>
      <c r="F371" t="s">
        <v>12</v>
      </c>
      <c r="G371" s="2">
        <v>-2</v>
      </c>
      <c r="H371" s="7" t="s">
        <v>20</v>
      </c>
      <c r="J371">
        <f t="shared" si="50"/>
        <v>-2</v>
      </c>
      <c r="K371" t="str">
        <f t="shared" si="50"/>
        <v/>
      </c>
      <c r="L371" t="str">
        <f t="shared" si="50"/>
        <v/>
      </c>
      <c r="M371" t="str">
        <f t="shared" si="50"/>
        <v/>
      </c>
      <c r="N371" t="str">
        <f t="shared" si="50"/>
        <v/>
      </c>
      <c r="O371" t="str">
        <f t="shared" si="50"/>
        <v/>
      </c>
      <c r="P371" t="str">
        <f t="shared" si="50"/>
        <v/>
      </c>
      <c r="Q371" t="str">
        <f t="shared" si="50"/>
        <v/>
      </c>
      <c r="R371" t="str">
        <f t="shared" si="50"/>
        <v/>
      </c>
      <c r="S371" t="str">
        <f t="shared" si="50"/>
        <v/>
      </c>
      <c r="T371" t="str">
        <f t="shared" si="50"/>
        <v/>
      </c>
      <c r="U371" t="str">
        <f t="shared" si="50"/>
        <v/>
      </c>
      <c r="V371" t="str">
        <f t="shared" si="50"/>
        <v/>
      </c>
      <c r="W371" t="str">
        <f t="shared" si="50"/>
        <v/>
      </c>
      <c r="X371" t="str">
        <f t="shared" si="50"/>
        <v/>
      </c>
    </row>
    <row r="372" spans="1:24" x14ac:dyDescent="0.25">
      <c r="A372">
        <f t="shared" si="48"/>
        <v>3</v>
      </c>
      <c r="B372">
        <f t="shared" si="44"/>
        <v>0</v>
      </c>
      <c r="C372" s="1">
        <v>45373</v>
      </c>
      <c r="D372" t="s">
        <v>24</v>
      </c>
      <c r="E372" t="s">
        <v>25</v>
      </c>
      <c r="F372" t="s">
        <v>12</v>
      </c>
      <c r="G372" s="2">
        <v>-2</v>
      </c>
      <c r="H372" s="7" t="s">
        <v>20</v>
      </c>
      <c r="J372">
        <f t="shared" si="50"/>
        <v>-2</v>
      </c>
      <c r="K372" t="str">
        <f t="shared" si="50"/>
        <v/>
      </c>
      <c r="L372" t="str">
        <f t="shared" si="50"/>
        <v/>
      </c>
      <c r="M372" t="str">
        <f t="shared" si="50"/>
        <v/>
      </c>
      <c r="N372" t="str">
        <f t="shared" si="50"/>
        <v/>
      </c>
      <c r="O372" t="str">
        <f t="shared" si="50"/>
        <v/>
      </c>
      <c r="P372" t="str">
        <f t="shared" si="50"/>
        <v/>
      </c>
      <c r="Q372" t="str">
        <f t="shared" si="50"/>
        <v/>
      </c>
      <c r="R372" t="str">
        <f t="shared" si="50"/>
        <v/>
      </c>
      <c r="S372" t="str">
        <f t="shared" si="50"/>
        <v/>
      </c>
      <c r="T372" t="str">
        <f t="shared" si="50"/>
        <v/>
      </c>
      <c r="U372" t="str">
        <f t="shared" si="50"/>
        <v/>
      </c>
      <c r="V372" t="str">
        <f t="shared" si="50"/>
        <v/>
      </c>
      <c r="W372" t="str">
        <f t="shared" si="50"/>
        <v/>
      </c>
      <c r="X372" t="str">
        <f t="shared" si="50"/>
        <v/>
      </c>
    </row>
    <row r="373" spans="1:24" x14ac:dyDescent="0.25">
      <c r="A373">
        <f t="shared" si="48"/>
        <v>3</v>
      </c>
      <c r="B373">
        <f t="shared" si="44"/>
        <v>0</v>
      </c>
      <c r="C373" s="1">
        <v>45374</v>
      </c>
      <c r="D373" t="s">
        <v>24</v>
      </c>
      <c r="E373" t="s">
        <v>25</v>
      </c>
      <c r="F373" t="s">
        <v>12</v>
      </c>
      <c r="G373" s="2">
        <v>-2</v>
      </c>
      <c r="H373" s="7" t="s">
        <v>20</v>
      </c>
      <c r="J373">
        <f t="shared" si="50"/>
        <v>-2</v>
      </c>
      <c r="K373" t="str">
        <f t="shared" si="50"/>
        <v/>
      </c>
      <c r="L373" t="str">
        <f t="shared" si="50"/>
        <v/>
      </c>
      <c r="M373" t="str">
        <f t="shared" si="50"/>
        <v/>
      </c>
      <c r="N373" t="str">
        <f t="shared" si="50"/>
        <v/>
      </c>
      <c r="O373" t="str">
        <f t="shared" si="50"/>
        <v/>
      </c>
      <c r="P373" t="str">
        <f t="shared" si="50"/>
        <v/>
      </c>
      <c r="Q373" t="str">
        <f t="shared" si="50"/>
        <v/>
      </c>
      <c r="R373" t="str">
        <f t="shared" si="50"/>
        <v/>
      </c>
      <c r="S373" t="str">
        <f t="shared" si="50"/>
        <v/>
      </c>
      <c r="T373" t="str">
        <f t="shared" si="50"/>
        <v/>
      </c>
      <c r="U373" t="str">
        <f t="shared" si="50"/>
        <v/>
      </c>
      <c r="V373" t="str">
        <f t="shared" si="50"/>
        <v/>
      </c>
      <c r="W373" t="str">
        <f t="shared" si="50"/>
        <v/>
      </c>
      <c r="X373" t="str">
        <f t="shared" si="50"/>
        <v/>
      </c>
    </row>
    <row r="374" spans="1:24" x14ac:dyDescent="0.25">
      <c r="A374">
        <f t="shared" si="48"/>
        <v>3</v>
      </c>
      <c r="B374">
        <f t="shared" si="44"/>
        <v>0</v>
      </c>
      <c r="C374" s="1">
        <v>45374</v>
      </c>
      <c r="D374" t="s">
        <v>24</v>
      </c>
      <c r="E374" t="s">
        <v>25</v>
      </c>
      <c r="F374" t="s">
        <v>12</v>
      </c>
      <c r="G374" s="2">
        <v>-2</v>
      </c>
      <c r="H374" s="7" t="s">
        <v>20</v>
      </c>
      <c r="J374">
        <f t="shared" ref="J374:X383" si="51">IF($H:$H=J$3,$G374,"")</f>
        <v>-2</v>
      </c>
      <c r="K374" t="str">
        <f t="shared" si="51"/>
        <v/>
      </c>
      <c r="L374" t="str">
        <f t="shared" si="51"/>
        <v/>
      </c>
      <c r="M374" t="str">
        <f t="shared" si="51"/>
        <v/>
      </c>
      <c r="N374" t="str">
        <f t="shared" si="51"/>
        <v/>
      </c>
      <c r="O374" t="str">
        <f t="shared" si="51"/>
        <v/>
      </c>
      <c r="P374" t="str">
        <f t="shared" si="51"/>
        <v/>
      </c>
      <c r="Q374" t="str">
        <f t="shared" si="51"/>
        <v/>
      </c>
      <c r="R374" t="str">
        <f t="shared" si="51"/>
        <v/>
      </c>
      <c r="S374" t="str">
        <f t="shared" si="51"/>
        <v/>
      </c>
      <c r="T374" t="str">
        <f t="shared" si="51"/>
        <v/>
      </c>
      <c r="U374" t="str">
        <f t="shared" si="51"/>
        <v/>
      </c>
      <c r="V374" t="str">
        <f t="shared" si="51"/>
        <v/>
      </c>
      <c r="W374" t="str">
        <f t="shared" si="51"/>
        <v/>
      </c>
      <c r="X374" t="str">
        <f t="shared" si="51"/>
        <v/>
      </c>
    </row>
    <row r="375" spans="1:24" x14ac:dyDescent="0.25">
      <c r="A375">
        <f t="shared" si="48"/>
        <v>3</v>
      </c>
      <c r="B375">
        <f t="shared" si="44"/>
        <v>0</v>
      </c>
      <c r="C375" s="1">
        <v>45377</v>
      </c>
      <c r="D375" t="s">
        <v>24</v>
      </c>
      <c r="E375" t="s">
        <v>25</v>
      </c>
      <c r="F375" t="s">
        <v>12</v>
      </c>
      <c r="G375" s="2">
        <v>-2</v>
      </c>
      <c r="H375" s="7" t="s">
        <v>20</v>
      </c>
      <c r="J375">
        <f t="shared" si="51"/>
        <v>-2</v>
      </c>
      <c r="K375" t="str">
        <f t="shared" si="51"/>
        <v/>
      </c>
      <c r="L375" t="str">
        <f t="shared" si="51"/>
        <v/>
      </c>
      <c r="M375" t="str">
        <f t="shared" si="51"/>
        <v/>
      </c>
      <c r="N375" t="str">
        <f t="shared" si="51"/>
        <v/>
      </c>
      <c r="O375" t="str">
        <f t="shared" si="51"/>
        <v/>
      </c>
      <c r="P375" t="str">
        <f t="shared" si="51"/>
        <v/>
      </c>
      <c r="Q375" t="str">
        <f t="shared" si="51"/>
        <v/>
      </c>
      <c r="R375" t="str">
        <f t="shared" si="51"/>
        <v/>
      </c>
      <c r="S375" t="str">
        <f t="shared" si="51"/>
        <v/>
      </c>
      <c r="T375" t="str">
        <f t="shared" si="51"/>
        <v/>
      </c>
      <c r="U375" t="str">
        <f t="shared" si="51"/>
        <v/>
      </c>
      <c r="V375" t="str">
        <f t="shared" si="51"/>
        <v/>
      </c>
      <c r="W375" t="str">
        <f t="shared" si="51"/>
        <v/>
      </c>
      <c r="X375" t="str">
        <f t="shared" si="51"/>
        <v/>
      </c>
    </row>
    <row r="376" spans="1:24" x14ac:dyDescent="0.25">
      <c r="A376">
        <f t="shared" si="48"/>
        <v>3</v>
      </c>
      <c r="B376">
        <f t="shared" si="44"/>
        <v>0</v>
      </c>
      <c r="C376" s="1">
        <v>45377</v>
      </c>
      <c r="D376" t="s">
        <v>24</v>
      </c>
      <c r="E376" t="s">
        <v>25</v>
      </c>
      <c r="F376" t="s">
        <v>12</v>
      </c>
      <c r="G376" s="2">
        <v>-2</v>
      </c>
      <c r="H376" s="7" t="s">
        <v>20</v>
      </c>
      <c r="J376">
        <f t="shared" si="51"/>
        <v>-2</v>
      </c>
      <c r="K376" t="str">
        <f t="shared" si="51"/>
        <v/>
      </c>
      <c r="L376" t="str">
        <f t="shared" si="51"/>
        <v/>
      </c>
      <c r="M376" t="str">
        <f t="shared" si="51"/>
        <v/>
      </c>
      <c r="N376" t="str">
        <f t="shared" si="51"/>
        <v/>
      </c>
      <c r="O376" t="str">
        <f t="shared" si="51"/>
        <v/>
      </c>
      <c r="P376" t="str">
        <f t="shared" si="51"/>
        <v/>
      </c>
      <c r="Q376" t="str">
        <f t="shared" si="51"/>
        <v/>
      </c>
      <c r="R376" t="str">
        <f t="shared" si="51"/>
        <v/>
      </c>
      <c r="S376" t="str">
        <f t="shared" si="51"/>
        <v/>
      </c>
      <c r="T376" t="str">
        <f t="shared" si="51"/>
        <v/>
      </c>
      <c r="U376" t="str">
        <f t="shared" si="51"/>
        <v/>
      </c>
      <c r="V376" t="str">
        <f t="shared" si="51"/>
        <v/>
      </c>
      <c r="W376" t="str">
        <f t="shared" si="51"/>
        <v/>
      </c>
      <c r="X376" t="str">
        <f t="shared" si="51"/>
        <v/>
      </c>
    </row>
    <row r="377" spans="1:24" x14ac:dyDescent="0.25">
      <c r="A377">
        <f t="shared" si="48"/>
        <v>3</v>
      </c>
      <c r="B377">
        <f t="shared" si="44"/>
        <v>0</v>
      </c>
      <c r="C377" s="1">
        <v>45378</v>
      </c>
      <c r="D377" t="s">
        <v>24</v>
      </c>
      <c r="E377" t="s">
        <v>25</v>
      </c>
      <c r="F377" t="s">
        <v>12</v>
      </c>
      <c r="G377" s="2">
        <v>-2</v>
      </c>
      <c r="H377" s="7" t="s">
        <v>20</v>
      </c>
      <c r="J377">
        <f t="shared" si="51"/>
        <v>-2</v>
      </c>
      <c r="K377" t="str">
        <f t="shared" si="51"/>
        <v/>
      </c>
      <c r="L377" t="str">
        <f t="shared" si="51"/>
        <v/>
      </c>
      <c r="M377" t="str">
        <f t="shared" si="51"/>
        <v/>
      </c>
      <c r="N377" t="str">
        <f t="shared" si="51"/>
        <v/>
      </c>
      <c r="O377" t="str">
        <f t="shared" si="51"/>
        <v/>
      </c>
      <c r="P377" t="str">
        <f t="shared" si="51"/>
        <v/>
      </c>
      <c r="Q377" t="str">
        <f t="shared" si="51"/>
        <v/>
      </c>
      <c r="R377" t="str">
        <f t="shared" si="51"/>
        <v/>
      </c>
      <c r="S377" t="str">
        <f t="shared" si="51"/>
        <v/>
      </c>
      <c r="T377" t="str">
        <f t="shared" si="51"/>
        <v/>
      </c>
      <c r="U377" t="str">
        <f t="shared" si="51"/>
        <v/>
      </c>
      <c r="V377" t="str">
        <f t="shared" si="51"/>
        <v/>
      </c>
      <c r="W377" t="str">
        <f t="shared" si="51"/>
        <v/>
      </c>
      <c r="X377" t="str">
        <f t="shared" si="51"/>
        <v/>
      </c>
    </row>
    <row r="378" spans="1:24" x14ac:dyDescent="0.25">
      <c r="A378">
        <f t="shared" si="48"/>
        <v>3</v>
      </c>
      <c r="B378">
        <f t="shared" si="44"/>
        <v>0</v>
      </c>
      <c r="C378" s="1">
        <v>45378</v>
      </c>
      <c r="D378" t="s">
        <v>24</v>
      </c>
      <c r="E378" t="s">
        <v>25</v>
      </c>
      <c r="F378" t="s">
        <v>12</v>
      </c>
      <c r="G378" s="2">
        <v>-2</v>
      </c>
      <c r="H378" s="7" t="s">
        <v>20</v>
      </c>
      <c r="J378">
        <f t="shared" si="51"/>
        <v>-2</v>
      </c>
      <c r="K378" t="str">
        <f t="shared" si="51"/>
        <v/>
      </c>
      <c r="L378" t="str">
        <f t="shared" si="51"/>
        <v/>
      </c>
      <c r="M378" t="str">
        <f t="shared" si="51"/>
        <v/>
      </c>
      <c r="N378" t="str">
        <f t="shared" si="51"/>
        <v/>
      </c>
      <c r="O378" t="str">
        <f t="shared" si="51"/>
        <v/>
      </c>
      <c r="P378" t="str">
        <f t="shared" si="51"/>
        <v/>
      </c>
      <c r="Q378" t="str">
        <f t="shared" si="51"/>
        <v/>
      </c>
      <c r="R378" t="str">
        <f t="shared" si="51"/>
        <v/>
      </c>
      <c r="S378" t="str">
        <f t="shared" si="51"/>
        <v/>
      </c>
      <c r="T378" t="str">
        <f t="shared" si="51"/>
        <v/>
      </c>
      <c r="U378" t="str">
        <f t="shared" si="51"/>
        <v/>
      </c>
      <c r="V378" t="str">
        <f t="shared" si="51"/>
        <v/>
      </c>
      <c r="W378" t="str">
        <f t="shared" si="51"/>
        <v/>
      </c>
      <c r="X378" t="str">
        <f t="shared" si="51"/>
        <v/>
      </c>
    </row>
    <row r="379" spans="1:24" x14ac:dyDescent="0.25">
      <c r="A379">
        <f t="shared" si="48"/>
        <v>3</v>
      </c>
      <c r="B379">
        <f t="shared" si="44"/>
        <v>0</v>
      </c>
      <c r="C379" s="1">
        <v>45378</v>
      </c>
      <c r="D379" t="s">
        <v>28</v>
      </c>
      <c r="E379" t="s">
        <v>29</v>
      </c>
      <c r="F379" t="s">
        <v>19</v>
      </c>
      <c r="G379" s="2">
        <v>-50</v>
      </c>
      <c r="H379" s="7" t="s">
        <v>21</v>
      </c>
      <c r="J379" t="str">
        <f t="shared" si="51"/>
        <v/>
      </c>
      <c r="K379" t="str">
        <f t="shared" si="51"/>
        <v/>
      </c>
      <c r="L379">
        <f t="shared" si="51"/>
        <v>-50</v>
      </c>
      <c r="M379" t="str">
        <f t="shared" si="51"/>
        <v/>
      </c>
      <c r="N379" t="str">
        <f t="shared" si="51"/>
        <v/>
      </c>
      <c r="O379" t="str">
        <f t="shared" si="51"/>
        <v/>
      </c>
      <c r="P379" t="str">
        <f t="shared" si="51"/>
        <v/>
      </c>
      <c r="Q379" t="str">
        <f t="shared" si="51"/>
        <v/>
      </c>
      <c r="R379" t="str">
        <f t="shared" si="51"/>
        <v/>
      </c>
      <c r="S379" t="str">
        <f t="shared" si="51"/>
        <v/>
      </c>
      <c r="T379" t="str">
        <f t="shared" si="51"/>
        <v/>
      </c>
      <c r="U379" t="str">
        <f t="shared" si="51"/>
        <v/>
      </c>
      <c r="V379" t="str">
        <f t="shared" si="51"/>
        <v/>
      </c>
      <c r="W379" t="str">
        <f t="shared" si="51"/>
        <v/>
      </c>
      <c r="X379" t="str">
        <f t="shared" si="51"/>
        <v/>
      </c>
    </row>
    <row r="380" spans="1:24" x14ac:dyDescent="0.25">
      <c r="A380">
        <f t="shared" si="48"/>
        <v>3</v>
      </c>
      <c r="B380">
        <f t="shared" si="44"/>
        <v>0</v>
      </c>
      <c r="C380" s="1">
        <v>45379</v>
      </c>
      <c r="D380" t="s">
        <v>13</v>
      </c>
      <c r="E380" t="s">
        <v>16</v>
      </c>
      <c r="F380" t="s">
        <v>14</v>
      </c>
      <c r="G380" s="2">
        <v>-14.27</v>
      </c>
      <c r="H380" s="7" t="s">
        <v>93</v>
      </c>
      <c r="I380" t="s">
        <v>16</v>
      </c>
      <c r="J380" t="str">
        <f t="shared" si="51"/>
        <v/>
      </c>
      <c r="K380" t="str">
        <f t="shared" si="51"/>
        <v/>
      </c>
      <c r="L380" t="str">
        <f t="shared" si="51"/>
        <v/>
      </c>
      <c r="M380" t="str">
        <f t="shared" si="51"/>
        <v/>
      </c>
      <c r="N380" t="str">
        <f t="shared" si="51"/>
        <v/>
      </c>
      <c r="O380" t="str">
        <f t="shared" si="51"/>
        <v/>
      </c>
      <c r="P380">
        <f t="shared" si="51"/>
        <v>-14.27</v>
      </c>
      <c r="Q380" t="str">
        <f t="shared" si="51"/>
        <v/>
      </c>
      <c r="R380" t="str">
        <f t="shared" si="51"/>
        <v/>
      </c>
      <c r="S380" t="str">
        <f t="shared" si="51"/>
        <v/>
      </c>
      <c r="T380" t="str">
        <f t="shared" si="51"/>
        <v/>
      </c>
      <c r="U380" t="str">
        <f t="shared" si="51"/>
        <v/>
      </c>
      <c r="V380" t="str">
        <f t="shared" si="51"/>
        <v/>
      </c>
      <c r="W380" t="str">
        <f t="shared" si="51"/>
        <v/>
      </c>
      <c r="X380" t="str">
        <f t="shared" si="51"/>
        <v/>
      </c>
    </row>
    <row r="381" spans="1:24" x14ac:dyDescent="0.25">
      <c r="A381">
        <f t="shared" si="48"/>
        <v>3</v>
      </c>
      <c r="B381">
        <f t="shared" si="44"/>
        <v>0</v>
      </c>
      <c r="C381" s="1">
        <v>45379</v>
      </c>
      <c r="D381" t="s">
        <v>229</v>
      </c>
      <c r="E381" t="s">
        <v>7</v>
      </c>
      <c r="F381" t="s">
        <v>8</v>
      </c>
      <c r="G381" s="2">
        <v>-800</v>
      </c>
      <c r="H381" s="7" t="s">
        <v>9</v>
      </c>
      <c r="J381" t="str">
        <f t="shared" si="51"/>
        <v/>
      </c>
      <c r="K381" t="str">
        <f t="shared" si="51"/>
        <v/>
      </c>
      <c r="L381" t="str">
        <f t="shared" si="51"/>
        <v/>
      </c>
      <c r="M381" t="str">
        <f t="shared" si="51"/>
        <v/>
      </c>
      <c r="N381" t="str">
        <f t="shared" si="51"/>
        <v/>
      </c>
      <c r="O381" t="str">
        <f t="shared" si="51"/>
        <v/>
      </c>
      <c r="P381" t="str">
        <f t="shared" si="51"/>
        <v/>
      </c>
      <c r="Q381" t="str">
        <f t="shared" si="51"/>
        <v/>
      </c>
      <c r="R381" t="str">
        <f t="shared" si="51"/>
        <v/>
      </c>
      <c r="S381" t="str">
        <f t="shared" si="51"/>
        <v/>
      </c>
      <c r="T381" t="str">
        <f t="shared" si="51"/>
        <v/>
      </c>
      <c r="U381">
        <f t="shared" si="51"/>
        <v>-800</v>
      </c>
      <c r="V381" t="str">
        <f t="shared" si="51"/>
        <v/>
      </c>
      <c r="W381" t="str">
        <f t="shared" si="51"/>
        <v/>
      </c>
      <c r="X381" t="str">
        <f t="shared" si="51"/>
        <v/>
      </c>
    </row>
    <row r="382" spans="1:24" x14ac:dyDescent="0.25">
      <c r="A382">
        <f t="shared" si="48"/>
        <v>3</v>
      </c>
      <c r="B382">
        <f t="shared" si="44"/>
        <v>0</v>
      </c>
      <c r="C382" s="1">
        <v>45380</v>
      </c>
      <c r="D382" t="s">
        <v>24</v>
      </c>
      <c r="E382" t="s">
        <v>25</v>
      </c>
      <c r="F382" t="s">
        <v>12</v>
      </c>
      <c r="G382" s="2">
        <v>-2</v>
      </c>
      <c r="H382" s="7" t="s">
        <v>20</v>
      </c>
      <c r="J382">
        <f t="shared" si="51"/>
        <v>-2</v>
      </c>
      <c r="K382" t="str">
        <f t="shared" si="51"/>
        <v/>
      </c>
      <c r="L382" t="str">
        <f t="shared" si="51"/>
        <v/>
      </c>
      <c r="M382" t="str">
        <f t="shared" si="51"/>
        <v/>
      </c>
      <c r="N382" t="str">
        <f t="shared" si="51"/>
        <v/>
      </c>
      <c r="O382" t="str">
        <f t="shared" si="51"/>
        <v/>
      </c>
      <c r="P382" t="str">
        <f t="shared" si="51"/>
        <v/>
      </c>
      <c r="Q382" t="str">
        <f t="shared" si="51"/>
        <v/>
      </c>
      <c r="R382" t="str">
        <f t="shared" si="51"/>
        <v/>
      </c>
      <c r="S382" t="str">
        <f t="shared" si="51"/>
        <v/>
      </c>
      <c r="T382" t="str">
        <f t="shared" si="51"/>
        <v/>
      </c>
      <c r="U382" t="str">
        <f t="shared" si="51"/>
        <v/>
      </c>
      <c r="V382" t="str">
        <f t="shared" si="51"/>
        <v/>
      </c>
      <c r="W382" t="str">
        <f t="shared" si="51"/>
        <v/>
      </c>
      <c r="X382" t="str">
        <f t="shared" si="51"/>
        <v/>
      </c>
    </row>
    <row r="383" spans="1:24" x14ac:dyDescent="0.25">
      <c r="A383">
        <f t="shared" si="48"/>
        <v>3</v>
      </c>
      <c r="B383">
        <f t="shared" si="44"/>
        <v>0</v>
      </c>
      <c r="C383" s="1">
        <v>45380</v>
      </c>
      <c r="D383" t="s">
        <v>24</v>
      </c>
      <c r="E383" t="s">
        <v>25</v>
      </c>
      <c r="F383" t="s">
        <v>12</v>
      </c>
      <c r="G383" s="2">
        <v>-2</v>
      </c>
      <c r="H383" s="7" t="s">
        <v>20</v>
      </c>
      <c r="J383">
        <f t="shared" si="51"/>
        <v>-2</v>
      </c>
      <c r="K383" t="str">
        <f t="shared" si="51"/>
        <v/>
      </c>
      <c r="L383" t="str">
        <f t="shared" si="51"/>
        <v/>
      </c>
      <c r="M383" t="str">
        <f t="shared" si="51"/>
        <v/>
      </c>
      <c r="N383" t="str">
        <f t="shared" si="51"/>
        <v/>
      </c>
      <c r="O383" t="str">
        <f t="shared" si="51"/>
        <v/>
      </c>
      <c r="P383" t="str">
        <f t="shared" si="51"/>
        <v/>
      </c>
      <c r="Q383" t="str">
        <f t="shared" si="51"/>
        <v/>
      </c>
      <c r="R383" t="str">
        <f t="shared" si="51"/>
        <v/>
      </c>
      <c r="S383" t="str">
        <f t="shared" si="51"/>
        <v/>
      </c>
      <c r="T383" t="str">
        <f t="shared" si="51"/>
        <v/>
      </c>
      <c r="U383" t="str">
        <f t="shared" si="51"/>
        <v/>
      </c>
      <c r="V383" t="str">
        <f t="shared" si="51"/>
        <v/>
      </c>
      <c r="W383" t="str">
        <f t="shared" si="51"/>
        <v/>
      </c>
      <c r="X383" t="str">
        <f t="shared" si="51"/>
        <v/>
      </c>
    </row>
    <row r="384" spans="1:24" x14ac:dyDescent="0.25">
      <c r="A384">
        <f t="shared" si="48"/>
        <v>4</v>
      </c>
      <c r="B384">
        <f t="shared" si="44"/>
        <v>0</v>
      </c>
      <c r="C384" s="1">
        <v>45383</v>
      </c>
      <c r="D384" t="s">
        <v>46</v>
      </c>
      <c r="E384" t="s">
        <v>85</v>
      </c>
      <c r="F384" t="s">
        <v>48</v>
      </c>
      <c r="G384" s="2">
        <v>-7</v>
      </c>
      <c r="H384" s="7" t="s">
        <v>100</v>
      </c>
      <c r="J384" t="str">
        <f t="shared" ref="J384:X393" si="52">IF($H:$H=J$3,$G384,"")</f>
        <v/>
      </c>
      <c r="K384" t="str">
        <f t="shared" si="52"/>
        <v/>
      </c>
      <c r="L384" t="str">
        <f t="shared" si="52"/>
        <v/>
      </c>
      <c r="M384" t="str">
        <f t="shared" si="52"/>
        <v/>
      </c>
      <c r="N384" t="str">
        <f t="shared" si="52"/>
        <v/>
      </c>
      <c r="O384" t="str">
        <f t="shared" si="52"/>
        <v/>
      </c>
      <c r="P384" t="str">
        <f t="shared" si="52"/>
        <v/>
      </c>
      <c r="Q384" t="str">
        <f t="shared" si="52"/>
        <v/>
      </c>
      <c r="R384" t="str">
        <f t="shared" si="52"/>
        <v/>
      </c>
      <c r="S384">
        <f t="shared" si="52"/>
        <v>-7</v>
      </c>
      <c r="T384" t="str">
        <f t="shared" si="52"/>
        <v/>
      </c>
      <c r="U384" t="str">
        <f t="shared" si="52"/>
        <v/>
      </c>
      <c r="V384" t="str">
        <f t="shared" si="52"/>
        <v/>
      </c>
      <c r="W384" t="str">
        <f t="shared" si="52"/>
        <v/>
      </c>
      <c r="X384" t="str">
        <f t="shared" si="52"/>
        <v/>
      </c>
    </row>
    <row r="385" spans="1:24" x14ac:dyDescent="0.25">
      <c r="A385">
        <v>13</v>
      </c>
      <c r="B385">
        <f t="shared" si="44"/>
        <v>0</v>
      </c>
      <c r="C385" s="1">
        <v>45384</v>
      </c>
      <c r="D385" t="s">
        <v>38</v>
      </c>
      <c r="E385" t="s">
        <v>102</v>
      </c>
      <c r="F385" t="s">
        <v>14</v>
      </c>
      <c r="G385" s="2">
        <v>-37.4</v>
      </c>
      <c r="H385" s="7" t="s">
        <v>102</v>
      </c>
      <c r="J385" t="str">
        <f t="shared" si="52"/>
        <v/>
      </c>
      <c r="K385" t="str">
        <f t="shared" si="52"/>
        <v/>
      </c>
      <c r="L385" t="str">
        <f t="shared" si="52"/>
        <v/>
      </c>
      <c r="M385" t="str">
        <f t="shared" si="52"/>
        <v/>
      </c>
      <c r="N385" t="str">
        <f t="shared" si="52"/>
        <v/>
      </c>
      <c r="O385">
        <f t="shared" si="52"/>
        <v>-37.4</v>
      </c>
      <c r="P385" t="str">
        <f t="shared" si="52"/>
        <v/>
      </c>
      <c r="Q385" t="str">
        <f t="shared" si="52"/>
        <v/>
      </c>
      <c r="R385" t="str">
        <f t="shared" si="52"/>
        <v/>
      </c>
      <c r="S385" t="str">
        <f t="shared" si="52"/>
        <v/>
      </c>
      <c r="T385" t="str">
        <f t="shared" si="52"/>
        <v/>
      </c>
      <c r="U385" t="str">
        <f t="shared" si="52"/>
        <v/>
      </c>
      <c r="V385" t="str">
        <f t="shared" si="52"/>
        <v/>
      </c>
      <c r="W385" t="str">
        <f t="shared" si="52"/>
        <v/>
      </c>
      <c r="X385" t="str">
        <f t="shared" si="52"/>
        <v/>
      </c>
    </row>
    <row r="386" spans="1:24" x14ac:dyDescent="0.25">
      <c r="A386">
        <v>13</v>
      </c>
      <c r="B386">
        <f t="shared" si="44"/>
        <v>0</v>
      </c>
      <c r="C386" s="1">
        <v>45384</v>
      </c>
      <c r="D386" t="s">
        <v>23</v>
      </c>
      <c r="E386" t="s">
        <v>114</v>
      </c>
      <c r="F386" t="s">
        <v>14</v>
      </c>
      <c r="G386" s="2">
        <v>-28</v>
      </c>
      <c r="H386" s="7" t="s">
        <v>104</v>
      </c>
      <c r="I386" s="7" t="s">
        <v>104</v>
      </c>
      <c r="J386" t="str">
        <f t="shared" si="52"/>
        <v/>
      </c>
      <c r="K386">
        <f t="shared" si="52"/>
        <v>-28</v>
      </c>
      <c r="L386" t="str">
        <f t="shared" si="52"/>
        <v/>
      </c>
      <c r="M386" t="str">
        <f t="shared" si="52"/>
        <v/>
      </c>
      <c r="N386" t="str">
        <f t="shared" si="52"/>
        <v/>
      </c>
      <c r="O386" t="str">
        <f t="shared" si="52"/>
        <v/>
      </c>
      <c r="P386" t="str">
        <f t="shared" si="52"/>
        <v/>
      </c>
      <c r="Q386" t="str">
        <f t="shared" si="52"/>
        <v/>
      </c>
      <c r="R386" t="str">
        <f t="shared" si="52"/>
        <v/>
      </c>
      <c r="S386" t="str">
        <f t="shared" si="52"/>
        <v/>
      </c>
      <c r="T386" t="str">
        <f t="shared" si="52"/>
        <v/>
      </c>
      <c r="U386" t="str">
        <f t="shared" si="52"/>
        <v/>
      </c>
      <c r="V386" t="str">
        <f t="shared" si="52"/>
        <v/>
      </c>
      <c r="W386" t="str">
        <f t="shared" si="52"/>
        <v/>
      </c>
      <c r="X386" t="str">
        <f t="shared" si="52"/>
        <v/>
      </c>
    </row>
    <row r="387" spans="1:24" x14ac:dyDescent="0.25">
      <c r="A387">
        <v>13</v>
      </c>
      <c r="B387">
        <f t="shared" si="44"/>
        <v>0</v>
      </c>
      <c r="C387" s="1">
        <v>45385</v>
      </c>
      <c r="D387" t="s">
        <v>24</v>
      </c>
      <c r="E387" t="s">
        <v>25</v>
      </c>
      <c r="F387" t="s">
        <v>12</v>
      </c>
      <c r="G387" s="2">
        <v>-2.1</v>
      </c>
      <c r="H387" s="7" t="s">
        <v>20</v>
      </c>
      <c r="J387">
        <f t="shared" si="52"/>
        <v>-2.1</v>
      </c>
      <c r="K387" t="str">
        <f t="shared" si="52"/>
        <v/>
      </c>
      <c r="L387" t="str">
        <f t="shared" si="52"/>
        <v/>
      </c>
      <c r="M387" t="str">
        <f t="shared" si="52"/>
        <v/>
      </c>
      <c r="N387" t="str">
        <f t="shared" si="52"/>
        <v/>
      </c>
      <c r="O387" t="str">
        <f t="shared" si="52"/>
        <v/>
      </c>
      <c r="P387" t="str">
        <f t="shared" si="52"/>
        <v/>
      </c>
      <c r="Q387" t="str">
        <f t="shared" si="52"/>
        <v/>
      </c>
      <c r="R387" t="str">
        <f t="shared" si="52"/>
        <v/>
      </c>
      <c r="S387" t="str">
        <f t="shared" si="52"/>
        <v/>
      </c>
      <c r="T387" t="str">
        <f t="shared" si="52"/>
        <v/>
      </c>
      <c r="U387" t="str">
        <f t="shared" si="52"/>
        <v/>
      </c>
      <c r="V387" t="str">
        <f t="shared" si="52"/>
        <v/>
      </c>
      <c r="W387" t="str">
        <f t="shared" si="52"/>
        <v/>
      </c>
      <c r="X387" t="str">
        <f t="shared" si="52"/>
        <v/>
      </c>
    </row>
    <row r="388" spans="1:24" x14ac:dyDescent="0.25">
      <c r="A388">
        <v>13</v>
      </c>
      <c r="B388">
        <f t="shared" ref="B388:B393" si="53">G388-SUM(J388:X388)</f>
        <v>0</v>
      </c>
      <c r="C388" s="1">
        <v>45385</v>
      </c>
      <c r="D388" t="s">
        <v>55</v>
      </c>
      <c r="E388" t="s">
        <v>224</v>
      </c>
      <c r="F388" t="s">
        <v>12</v>
      </c>
      <c r="G388" s="2">
        <v>-45.47</v>
      </c>
      <c r="H388" s="7" t="s">
        <v>71</v>
      </c>
      <c r="I388" t="s">
        <v>71</v>
      </c>
      <c r="J388" t="str">
        <f t="shared" si="52"/>
        <v/>
      </c>
      <c r="K388" t="str">
        <f t="shared" si="52"/>
        <v/>
      </c>
      <c r="L388" t="str">
        <f t="shared" si="52"/>
        <v/>
      </c>
      <c r="M388" t="str">
        <f t="shared" si="52"/>
        <v/>
      </c>
      <c r="N388">
        <f t="shared" si="52"/>
        <v>-45.47</v>
      </c>
      <c r="O388" t="str">
        <f t="shared" si="52"/>
        <v/>
      </c>
      <c r="P388" t="str">
        <f t="shared" si="52"/>
        <v/>
      </c>
      <c r="Q388" t="str">
        <f t="shared" si="52"/>
        <v/>
      </c>
      <c r="R388" t="str">
        <f t="shared" si="52"/>
        <v/>
      </c>
      <c r="S388" t="str">
        <f t="shared" si="52"/>
        <v/>
      </c>
      <c r="T388" t="str">
        <f t="shared" si="52"/>
        <v/>
      </c>
      <c r="U388" t="str">
        <f t="shared" si="52"/>
        <v/>
      </c>
      <c r="V388" t="str">
        <f t="shared" si="52"/>
        <v/>
      </c>
      <c r="W388" t="str">
        <f t="shared" si="52"/>
        <v/>
      </c>
      <c r="X388" t="str">
        <f t="shared" si="52"/>
        <v/>
      </c>
    </row>
    <row r="389" spans="1:24" x14ac:dyDescent="0.25">
      <c r="A389">
        <v>13</v>
      </c>
      <c r="B389">
        <f t="shared" si="53"/>
        <v>0</v>
      </c>
      <c r="C389" s="1">
        <v>45386</v>
      </c>
      <c r="D389" t="s">
        <v>24</v>
      </c>
      <c r="E389" t="s">
        <v>25</v>
      </c>
      <c r="F389" t="s">
        <v>12</v>
      </c>
      <c r="G389" s="2">
        <v>-2.1</v>
      </c>
      <c r="H389" s="7" t="s">
        <v>20</v>
      </c>
      <c r="J389">
        <f t="shared" si="52"/>
        <v>-2.1</v>
      </c>
      <c r="K389" t="str">
        <f t="shared" si="52"/>
        <v/>
      </c>
      <c r="L389" t="str">
        <f t="shared" si="52"/>
        <v/>
      </c>
      <c r="M389" t="str">
        <f t="shared" si="52"/>
        <v/>
      </c>
      <c r="N389" t="str">
        <f t="shared" si="52"/>
        <v/>
      </c>
      <c r="O389" t="str">
        <f t="shared" si="52"/>
        <v/>
      </c>
      <c r="P389" t="str">
        <f t="shared" si="52"/>
        <v/>
      </c>
      <c r="Q389" t="str">
        <f t="shared" si="52"/>
        <v/>
      </c>
      <c r="R389" t="str">
        <f t="shared" si="52"/>
        <v/>
      </c>
      <c r="S389" t="str">
        <f t="shared" si="52"/>
        <v/>
      </c>
      <c r="T389" t="str">
        <f t="shared" si="52"/>
        <v/>
      </c>
      <c r="U389" t="str">
        <f t="shared" si="52"/>
        <v/>
      </c>
      <c r="V389" t="str">
        <f t="shared" si="52"/>
        <v/>
      </c>
      <c r="W389" t="str">
        <f t="shared" si="52"/>
        <v/>
      </c>
      <c r="X389" t="str">
        <f t="shared" si="52"/>
        <v/>
      </c>
    </row>
    <row r="390" spans="1:24" x14ac:dyDescent="0.25">
      <c r="A390">
        <v>13</v>
      </c>
      <c r="B390">
        <f t="shared" si="53"/>
        <v>0</v>
      </c>
      <c r="C390" s="1">
        <v>45386</v>
      </c>
      <c r="D390" t="s">
        <v>24</v>
      </c>
      <c r="E390" t="s">
        <v>25</v>
      </c>
      <c r="F390" t="s">
        <v>12</v>
      </c>
      <c r="G390" s="2">
        <v>-2.1</v>
      </c>
      <c r="H390" s="7" t="s">
        <v>20</v>
      </c>
      <c r="J390">
        <f t="shared" si="52"/>
        <v>-2.1</v>
      </c>
      <c r="K390" t="str">
        <f t="shared" si="52"/>
        <v/>
      </c>
      <c r="L390" t="str">
        <f t="shared" si="52"/>
        <v/>
      </c>
      <c r="M390" t="str">
        <f t="shared" si="52"/>
        <v/>
      </c>
      <c r="N390" t="str">
        <f t="shared" si="52"/>
        <v/>
      </c>
      <c r="O390" t="str">
        <f t="shared" si="52"/>
        <v/>
      </c>
      <c r="P390" t="str">
        <f t="shared" si="52"/>
        <v/>
      </c>
      <c r="Q390" t="str">
        <f t="shared" si="52"/>
        <v/>
      </c>
      <c r="R390" t="str">
        <f t="shared" si="52"/>
        <v/>
      </c>
      <c r="S390" t="str">
        <f t="shared" si="52"/>
        <v/>
      </c>
      <c r="T390" t="str">
        <f t="shared" si="52"/>
        <v/>
      </c>
      <c r="U390" t="str">
        <f t="shared" si="52"/>
        <v/>
      </c>
      <c r="V390" t="str">
        <f t="shared" si="52"/>
        <v/>
      </c>
      <c r="W390" t="str">
        <f t="shared" si="52"/>
        <v/>
      </c>
      <c r="X390" t="str">
        <f t="shared" si="52"/>
        <v/>
      </c>
    </row>
    <row r="391" spans="1:24" x14ac:dyDescent="0.25">
      <c r="A391">
        <v>13</v>
      </c>
      <c r="B391">
        <f t="shared" si="53"/>
        <v>0</v>
      </c>
      <c r="C391" s="1">
        <v>45387</v>
      </c>
      <c r="D391" t="s">
        <v>24</v>
      </c>
      <c r="E391" t="s">
        <v>25</v>
      </c>
      <c r="F391" t="s">
        <v>12</v>
      </c>
      <c r="G391" s="2">
        <v>-2.1</v>
      </c>
      <c r="H391" s="7" t="s">
        <v>20</v>
      </c>
      <c r="J391">
        <f t="shared" si="52"/>
        <v>-2.1</v>
      </c>
      <c r="K391" t="str">
        <f t="shared" si="52"/>
        <v/>
      </c>
      <c r="L391" t="str">
        <f t="shared" si="52"/>
        <v/>
      </c>
      <c r="M391" t="str">
        <f t="shared" si="52"/>
        <v/>
      </c>
      <c r="N391" t="str">
        <f t="shared" si="52"/>
        <v/>
      </c>
      <c r="O391" t="str">
        <f t="shared" si="52"/>
        <v/>
      </c>
      <c r="P391" t="str">
        <f t="shared" si="52"/>
        <v/>
      </c>
      <c r="Q391" t="str">
        <f t="shared" si="52"/>
        <v/>
      </c>
      <c r="R391" t="str">
        <f t="shared" si="52"/>
        <v/>
      </c>
      <c r="S391" t="str">
        <f t="shared" si="52"/>
        <v/>
      </c>
      <c r="T391" t="str">
        <f t="shared" si="52"/>
        <v/>
      </c>
      <c r="U391" t="str">
        <f t="shared" si="52"/>
        <v/>
      </c>
      <c r="V391" t="str">
        <f t="shared" si="52"/>
        <v/>
      </c>
      <c r="W391" t="str">
        <f t="shared" si="52"/>
        <v/>
      </c>
      <c r="X391" t="str">
        <f t="shared" si="52"/>
        <v/>
      </c>
    </row>
    <row r="392" spans="1:24" x14ac:dyDescent="0.25">
      <c r="A392">
        <v>13</v>
      </c>
      <c r="B392">
        <f t="shared" si="53"/>
        <v>0</v>
      </c>
      <c r="C392" s="1">
        <v>45387</v>
      </c>
      <c r="D392" t="s">
        <v>24</v>
      </c>
      <c r="E392" t="s">
        <v>25</v>
      </c>
      <c r="F392" t="s">
        <v>12</v>
      </c>
      <c r="G392" s="2">
        <v>-2.1</v>
      </c>
      <c r="H392" s="7" t="s">
        <v>20</v>
      </c>
      <c r="J392">
        <f t="shared" si="52"/>
        <v>-2.1</v>
      </c>
      <c r="K392" t="str">
        <f t="shared" si="52"/>
        <v/>
      </c>
      <c r="L392" t="str">
        <f t="shared" si="52"/>
        <v/>
      </c>
      <c r="M392" t="str">
        <f t="shared" si="52"/>
        <v/>
      </c>
      <c r="N392" t="str">
        <f t="shared" si="52"/>
        <v/>
      </c>
      <c r="O392" t="str">
        <f t="shared" si="52"/>
        <v/>
      </c>
      <c r="P392" t="str">
        <f t="shared" si="52"/>
        <v/>
      </c>
      <c r="Q392" t="str">
        <f t="shared" si="52"/>
        <v/>
      </c>
      <c r="R392" t="str">
        <f t="shared" si="52"/>
        <v/>
      </c>
      <c r="S392" t="str">
        <f t="shared" si="52"/>
        <v/>
      </c>
      <c r="T392" t="str">
        <f t="shared" si="52"/>
        <v/>
      </c>
      <c r="U392" t="str">
        <f t="shared" si="52"/>
        <v/>
      </c>
      <c r="V392" t="str">
        <f t="shared" si="52"/>
        <v/>
      </c>
      <c r="W392" t="str">
        <f t="shared" si="52"/>
        <v/>
      </c>
      <c r="X392" t="str">
        <f t="shared" si="52"/>
        <v/>
      </c>
    </row>
    <row r="393" spans="1:24" x14ac:dyDescent="0.25">
      <c r="A393">
        <v>13</v>
      </c>
      <c r="B393">
        <f t="shared" si="53"/>
        <v>0</v>
      </c>
      <c r="C393" s="1">
        <v>45387</v>
      </c>
      <c r="D393" t="s">
        <v>28</v>
      </c>
      <c r="E393" t="s">
        <v>29</v>
      </c>
      <c r="F393" t="s">
        <v>12</v>
      </c>
      <c r="G393" s="2">
        <v>-30.01</v>
      </c>
      <c r="H393" s="7" t="s">
        <v>21</v>
      </c>
      <c r="J393" t="str">
        <f t="shared" si="52"/>
        <v/>
      </c>
      <c r="K393" t="str">
        <f t="shared" si="52"/>
        <v/>
      </c>
      <c r="L393">
        <f t="shared" si="52"/>
        <v>-30.01</v>
      </c>
      <c r="M393" t="str">
        <f t="shared" si="52"/>
        <v/>
      </c>
      <c r="N393" t="str">
        <f t="shared" si="52"/>
        <v/>
      </c>
      <c r="O393" t="str">
        <f t="shared" si="52"/>
        <v/>
      </c>
      <c r="P393" t="str">
        <f t="shared" si="52"/>
        <v/>
      </c>
      <c r="Q393" t="str">
        <f t="shared" si="52"/>
        <v/>
      </c>
      <c r="R393" t="str">
        <f t="shared" si="52"/>
        <v/>
      </c>
      <c r="S393" t="str">
        <f t="shared" si="52"/>
        <v/>
      </c>
      <c r="T393" t="str">
        <f t="shared" si="52"/>
        <v/>
      </c>
      <c r="U393" t="str">
        <f t="shared" si="52"/>
        <v/>
      </c>
      <c r="V393" t="str">
        <f t="shared" si="52"/>
        <v/>
      </c>
      <c r="W393" t="str">
        <f t="shared" si="52"/>
        <v/>
      </c>
      <c r="X393" t="str">
        <f t="shared" si="52"/>
        <v/>
      </c>
    </row>
  </sheetData>
  <autoFilter ref="B3:X393" xr:uid="{9902C01F-98F0-435B-9C4C-FAD8A1A4D0F8}">
    <sortState xmlns:xlrd2="http://schemas.microsoft.com/office/spreadsheetml/2017/richdata2" ref="B4:X393">
      <sortCondition ref="C3:C3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56CD-EE5C-43F7-B141-EF93E9998D45}">
  <dimension ref="A1:N30"/>
  <sheetViews>
    <sheetView workbookViewId="0">
      <selection activeCell="K2" sqref="K2"/>
    </sheetView>
  </sheetViews>
  <sheetFormatPr defaultRowHeight="15" x14ac:dyDescent="0.25"/>
  <cols>
    <col min="2" max="2" width="14.7109375" customWidth="1"/>
    <col min="3" max="3" width="27.85546875" customWidth="1"/>
    <col min="4" max="4" width="25.5703125" customWidth="1"/>
    <col min="5" max="5" width="17.140625" customWidth="1"/>
  </cols>
  <sheetData>
    <row r="1" spans="1:14" x14ac:dyDescent="0.25">
      <c r="I1" t="s">
        <v>130</v>
      </c>
      <c r="K1" t="s">
        <v>131</v>
      </c>
    </row>
    <row r="2" spans="1:14" x14ac:dyDescent="0.25">
      <c r="I2">
        <f>SUM(I5:I30)</f>
        <v>27481</v>
      </c>
      <c r="K2">
        <f>SUM(K5:K30)</f>
        <v>2760</v>
      </c>
    </row>
    <row r="3" spans="1:14" x14ac:dyDescent="0.25">
      <c r="B3" s="15" t="s">
        <v>146</v>
      </c>
      <c r="I3" s="15" t="s">
        <v>133</v>
      </c>
    </row>
    <row r="4" spans="1:14" x14ac:dyDescent="0.25">
      <c r="B4" t="s">
        <v>0</v>
      </c>
      <c r="C4" t="s">
        <v>1</v>
      </c>
      <c r="D4" t="s">
        <v>2</v>
      </c>
      <c r="E4" t="s">
        <v>3</v>
      </c>
      <c r="F4" t="s">
        <v>4</v>
      </c>
      <c r="G4" t="s">
        <v>5</v>
      </c>
      <c r="H4" t="s">
        <v>6</v>
      </c>
      <c r="I4" s="28" t="s">
        <v>124</v>
      </c>
      <c r="J4" s="28" t="s">
        <v>128</v>
      </c>
      <c r="K4" s="28" t="s">
        <v>125</v>
      </c>
      <c r="L4" s="28"/>
      <c r="M4" s="28" t="s">
        <v>126</v>
      </c>
      <c r="N4" s="28"/>
    </row>
    <row r="5" spans="1:14" x14ac:dyDescent="0.25">
      <c r="A5">
        <f>MONTH(B5)</f>
        <v>5</v>
      </c>
      <c r="B5" s="1">
        <v>45059</v>
      </c>
      <c r="C5" t="s">
        <v>230</v>
      </c>
      <c r="D5" t="s">
        <v>232</v>
      </c>
      <c r="E5" t="s">
        <v>105</v>
      </c>
      <c r="F5">
        <v>600</v>
      </c>
      <c r="G5" t="s">
        <v>27</v>
      </c>
      <c r="I5" s="28">
        <v>600</v>
      </c>
      <c r="J5" s="28"/>
      <c r="K5" s="28"/>
      <c r="L5" s="28"/>
      <c r="M5" s="28"/>
      <c r="N5" s="28"/>
    </row>
    <row r="6" spans="1:14" x14ac:dyDescent="0.25">
      <c r="A6">
        <f t="shared" ref="A6:A29" si="0">MONTH(B6)</f>
        <v>6</v>
      </c>
      <c r="B6" s="1">
        <v>45087</v>
      </c>
      <c r="C6" t="s">
        <v>230</v>
      </c>
      <c r="D6" t="s">
        <v>232</v>
      </c>
      <c r="E6" t="s">
        <v>105</v>
      </c>
      <c r="F6">
        <v>900</v>
      </c>
      <c r="G6" t="s">
        <v>27</v>
      </c>
      <c r="I6" s="28">
        <v>900</v>
      </c>
      <c r="J6" s="28"/>
      <c r="K6" s="28"/>
      <c r="L6" s="28"/>
      <c r="M6" s="28"/>
      <c r="N6" s="28"/>
    </row>
    <row r="7" spans="1:14" x14ac:dyDescent="0.25">
      <c r="A7">
        <f t="shared" si="0"/>
        <v>6</v>
      </c>
      <c r="B7" s="1">
        <v>45100</v>
      </c>
      <c r="C7" t="s">
        <v>230</v>
      </c>
      <c r="D7" t="s">
        <v>106</v>
      </c>
      <c r="E7" t="s">
        <v>26</v>
      </c>
      <c r="F7">
        <v>1000</v>
      </c>
      <c r="G7" t="s">
        <v>27</v>
      </c>
      <c r="I7" s="28">
        <v>1000</v>
      </c>
      <c r="J7" s="28"/>
      <c r="K7" s="28"/>
      <c r="L7" s="28"/>
      <c r="M7" s="28"/>
      <c r="N7" s="28"/>
    </row>
    <row r="8" spans="1:14" x14ac:dyDescent="0.25">
      <c r="A8">
        <f t="shared" si="0"/>
        <v>7</v>
      </c>
      <c r="B8" s="1">
        <v>45108</v>
      </c>
      <c r="C8" t="s">
        <v>230</v>
      </c>
      <c r="D8" t="s">
        <v>106</v>
      </c>
      <c r="E8" t="s">
        <v>26</v>
      </c>
      <c r="F8">
        <v>875</v>
      </c>
      <c r="G8" t="s">
        <v>27</v>
      </c>
      <c r="I8" s="28">
        <v>875</v>
      </c>
      <c r="J8" s="28"/>
      <c r="K8" s="28"/>
      <c r="L8" s="28"/>
      <c r="M8" s="28"/>
      <c r="N8" s="28"/>
    </row>
    <row r="9" spans="1:14" x14ac:dyDescent="0.25">
      <c r="A9">
        <f t="shared" si="0"/>
        <v>7</v>
      </c>
      <c r="B9" s="1">
        <v>45120</v>
      </c>
      <c r="C9" t="s">
        <v>230</v>
      </c>
      <c r="D9" t="s">
        <v>232</v>
      </c>
      <c r="E9" t="s">
        <v>105</v>
      </c>
      <c r="F9">
        <v>400</v>
      </c>
      <c r="G9" t="s">
        <v>27</v>
      </c>
      <c r="I9" s="28">
        <v>400</v>
      </c>
      <c r="J9" s="28"/>
      <c r="K9" s="28"/>
      <c r="L9" s="28"/>
      <c r="M9" s="28"/>
      <c r="N9" s="28"/>
    </row>
    <row r="10" spans="1:14" x14ac:dyDescent="0.25">
      <c r="A10">
        <f t="shared" si="0"/>
        <v>8</v>
      </c>
      <c r="B10" s="1">
        <v>45142</v>
      </c>
      <c r="C10" t="s">
        <v>230</v>
      </c>
      <c r="D10" t="s">
        <v>106</v>
      </c>
      <c r="E10" t="s">
        <v>26</v>
      </c>
      <c r="F10">
        <v>760</v>
      </c>
      <c r="G10" t="s">
        <v>27</v>
      </c>
      <c r="I10" s="28">
        <v>760</v>
      </c>
      <c r="J10" s="28"/>
      <c r="K10" s="28"/>
      <c r="L10" s="28"/>
      <c r="M10" s="28"/>
      <c r="N10" s="28"/>
    </row>
    <row r="11" spans="1:14" x14ac:dyDescent="0.25">
      <c r="A11">
        <f t="shared" si="0"/>
        <v>10</v>
      </c>
      <c r="B11" s="1">
        <v>45205</v>
      </c>
      <c r="C11" t="s">
        <v>230</v>
      </c>
      <c r="D11" t="s">
        <v>233</v>
      </c>
      <c r="E11" t="s">
        <v>26</v>
      </c>
      <c r="F11">
        <v>1000</v>
      </c>
      <c r="G11" t="s">
        <v>27</v>
      </c>
      <c r="I11" s="28">
        <v>1000</v>
      </c>
      <c r="J11" s="28"/>
      <c r="K11" s="28"/>
      <c r="L11" s="28"/>
      <c r="M11" s="28"/>
      <c r="N11" s="28"/>
    </row>
    <row r="12" spans="1:14" x14ac:dyDescent="0.25">
      <c r="A12">
        <f t="shared" si="0"/>
        <v>10</v>
      </c>
      <c r="B12" s="1">
        <v>45212</v>
      </c>
      <c r="C12" t="s">
        <v>230</v>
      </c>
      <c r="D12" t="s">
        <v>233</v>
      </c>
      <c r="E12" t="s">
        <v>26</v>
      </c>
      <c r="F12">
        <v>900</v>
      </c>
      <c r="G12" t="s">
        <v>27</v>
      </c>
      <c r="I12" s="28">
        <v>900</v>
      </c>
      <c r="J12" s="28"/>
      <c r="K12" s="28"/>
      <c r="L12" s="28"/>
      <c r="M12" s="28"/>
      <c r="N12" s="28"/>
    </row>
    <row r="13" spans="1:14" x14ac:dyDescent="0.25">
      <c r="A13">
        <f t="shared" si="0"/>
        <v>10</v>
      </c>
      <c r="B13" s="1">
        <v>45219</v>
      </c>
      <c r="C13" t="s">
        <v>230</v>
      </c>
      <c r="D13" t="s">
        <v>234</v>
      </c>
      <c r="E13" t="s">
        <v>26</v>
      </c>
      <c r="F13">
        <v>1000</v>
      </c>
      <c r="G13" t="s">
        <v>27</v>
      </c>
      <c r="I13" s="28">
        <v>1000</v>
      </c>
      <c r="J13" s="28"/>
      <c r="K13" s="28"/>
      <c r="L13" s="28"/>
      <c r="M13" s="28"/>
      <c r="N13" s="28"/>
    </row>
    <row r="14" spans="1:14" x14ac:dyDescent="0.25">
      <c r="A14">
        <f t="shared" si="0"/>
        <v>10</v>
      </c>
      <c r="B14" s="1">
        <v>45226</v>
      </c>
      <c r="C14" t="s">
        <v>230</v>
      </c>
      <c r="D14" t="s">
        <v>235</v>
      </c>
      <c r="E14" t="s">
        <v>26</v>
      </c>
      <c r="F14">
        <v>1100</v>
      </c>
      <c r="G14" t="s">
        <v>27</v>
      </c>
      <c r="I14" s="28">
        <v>1100</v>
      </c>
      <c r="J14" s="28"/>
      <c r="K14" s="28"/>
      <c r="L14" s="28"/>
      <c r="M14" s="28"/>
      <c r="N14" s="28"/>
    </row>
    <row r="15" spans="1:14" x14ac:dyDescent="0.25">
      <c r="A15">
        <f t="shared" si="0"/>
        <v>11</v>
      </c>
      <c r="B15" s="1">
        <v>45238</v>
      </c>
      <c r="C15" t="s">
        <v>230</v>
      </c>
      <c r="D15" t="s">
        <v>236</v>
      </c>
      <c r="E15" t="s">
        <v>26</v>
      </c>
      <c r="F15">
        <v>1100</v>
      </c>
      <c r="G15" t="s">
        <v>27</v>
      </c>
      <c r="I15" s="28">
        <v>1100</v>
      </c>
      <c r="J15" s="28"/>
      <c r="K15" s="28"/>
      <c r="L15" s="28"/>
      <c r="M15" s="28"/>
      <c r="N15" s="28"/>
    </row>
    <row r="16" spans="1:14" x14ac:dyDescent="0.25">
      <c r="A16">
        <f t="shared" si="0"/>
        <v>11</v>
      </c>
      <c r="B16" s="1">
        <v>45243</v>
      </c>
      <c r="C16" t="s">
        <v>230</v>
      </c>
      <c r="D16" t="s">
        <v>237</v>
      </c>
      <c r="E16" t="s">
        <v>26</v>
      </c>
      <c r="F16">
        <v>1100</v>
      </c>
      <c r="G16" t="s">
        <v>27</v>
      </c>
      <c r="I16" s="28">
        <v>1100</v>
      </c>
      <c r="J16" s="28"/>
      <c r="K16" s="28"/>
      <c r="L16" s="28"/>
      <c r="M16" s="28"/>
      <c r="N16" s="28"/>
    </row>
    <row r="17" spans="1:14" x14ac:dyDescent="0.25">
      <c r="A17">
        <f t="shared" si="0"/>
        <v>11</v>
      </c>
      <c r="B17" s="1">
        <v>45247</v>
      </c>
      <c r="C17" t="s">
        <v>230</v>
      </c>
      <c r="D17" t="s">
        <v>238</v>
      </c>
      <c r="E17" t="s">
        <v>26</v>
      </c>
      <c r="F17">
        <v>721</v>
      </c>
      <c r="G17" t="s">
        <v>27</v>
      </c>
      <c r="I17" s="28">
        <v>721</v>
      </c>
      <c r="J17" s="28"/>
      <c r="K17" s="28"/>
      <c r="L17" s="28"/>
      <c r="M17" s="28"/>
      <c r="N17" s="28"/>
    </row>
    <row r="18" spans="1:14" x14ac:dyDescent="0.25">
      <c r="A18">
        <f t="shared" si="0"/>
        <v>11</v>
      </c>
      <c r="B18" s="1">
        <v>45254</v>
      </c>
      <c r="C18" t="s">
        <v>230</v>
      </c>
      <c r="D18" t="s">
        <v>45</v>
      </c>
      <c r="E18" t="s">
        <v>26</v>
      </c>
      <c r="F18">
        <v>1000</v>
      </c>
      <c r="G18" t="s">
        <v>27</v>
      </c>
      <c r="I18" s="28">
        <v>1000</v>
      </c>
      <c r="J18" s="28"/>
      <c r="K18" s="28"/>
      <c r="L18" s="28"/>
      <c r="M18" s="28"/>
      <c r="N18" s="28"/>
    </row>
    <row r="19" spans="1:14" x14ac:dyDescent="0.25">
      <c r="A19">
        <f t="shared" si="0"/>
        <v>12</v>
      </c>
      <c r="B19" s="1">
        <v>45264</v>
      </c>
      <c r="C19" t="s">
        <v>230</v>
      </c>
      <c r="D19" t="s">
        <v>239</v>
      </c>
      <c r="E19" t="s">
        <v>26</v>
      </c>
      <c r="F19">
        <v>1000</v>
      </c>
      <c r="G19" t="s">
        <v>27</v>
      </c>
      <c r="I19" s="28">
        <v>1000</v>
      </c>
      <c r="J19" s="28"/>
      <c r="K19" s="28"/>
      <c r="L19" s="28"/>
      <c r="M19" s="28"/>
      <c r="N19" s="28"/>
    </row>
    <row r="20" spans="1:14" x14ac:dyDescent="0.25">
      <c r="A20">
        <f t="shared" si="0"/>
        <v>12</v>
      </c>
      <c r="B20" s="1">
        <v>45268</v>
      </c>
      <c r="C20" t="s">
        <v>230</v>
      </c>
      <c r="D20" t="s">
        <v>240</v>
      </c>
      <c r="E20" t="s">
        <v>26</v>
      </c>
      <c r="F20">
        <v>200</v>
      </c>
      <c r="G20" t="s">
        <v>27</v>
      </c>
      <c r="I20" s="28">
        <v>200</v>
      </c>
      <c r="J20" s="28"/>
      <c r="K20" s="28"/>
      <c r="L20" s="28"/>
      <c r="M20" s="28"/>
      <c r="N20" s="28" t="s">
        <v>129</v>
      </c>
    </row>
    <row r="21" spans="1:14" x14ac:dyDescent="0.25">
      <c r="A21">
        <f t="shared" si="0"/>
        <v>12</v>
      </c>
      <c r="B21" s="13">
        <v>45275</v>
      </c>
      <c r="C21" s="3" t="s">
        <v>231</v>
      </c>
      <c r="D21" s="3" t="s">
        <v>241</v>
      </c>
      <c r="E21" s="3" t="s">
        <v>26</v>
      </c>
      <c r="F21" s="3">
        <v>1440</v>
      </c>
      <c r="G21" s="3" t="s">
        <v>27</v>
      </c>
      <c r="H21" s="3" t="s">
        <v>53</v>
      </c>
      <c r="I21" s="29">
        <v>1800</v>
      </c>
      <c r="J21" s="29"/>
      <c r="K21" s="29">
        <f>I21*0.2</f>
        <v>360</v>
      </c>
      <c r="L21" s="29">
        <f>I21-K21</f>
        <v>1440</v>
      </c>
      <c r="M21" s="29">
        <f>I21-K21</f>
        <v>1440</v>
      </c>
      <c r="N21" s="28">
        <f>I21*0.2</f>
        <v>360</v>
      </c>
    </row>
    <row r="22" spans="1:14" x14ac:dyDescent="0.25">
      <c r="A22">
        <f t="shared" si="0"/>
        <v>2</v>
      </c>
      <c r="B22" s="10">
        <v>45324</v>
      </c>
      <c r="C22" s="11" t="s">
        <v>231</v>
      </c>
      <c r="D22" s="11" t="s">
        <v>62</v>
      </c>
      <c r="E22" s="11" t="s">
        <v>26</v>
      </c>
      <c r="F22" s="11">
        <v>3600</v>
      </c>
      <c r="G22" s="11" t="s">
        <v>27</v>
      </c>
      <c r="H22" s="11" t="s">
        <v>53</v>
      </c>
      <c r="I22" s="30">
        <v>6745</v>
      </c>
      <c r="J22" s="30">
        <v>25</v>
      </c>
      <c r="K22" s="30">
        <f>1344</f>
        <v>1344</v>
      </c>
      <c r="L22" s="30">
        <f>I22-K22</f>
        <v>5401</v>
      </c>
      <c r="M22" s="30">
        <v>3600</v>
      </c>
      <c r="N22" s="28">
        <f>(I22-J22)*0.2</f>
        <v>1344</v>
      </c>
    </row>
    <row r="23" spans="1:14" x14ac:dyDescent="0.25">
      <c r="A23">
        <f t="shared" si="0"/>
        <v>2</v>
      </c>
      <c r="B23" s="10">
        <v>45335</v>
      </c>
      <c r="C23" s="11" t="s">
        <v>231</v>
      </c>
      <c r="D23" s="11" t="s">
        <v>65</v>
      </c>
      <c r="E23" s="11" t="s">
        <v>26</v>
      </c>
      <c r="F23" s="11">
        <v>240</v>
      </c>
      <c r="G23" s="11" t="s">
        <v>27</v>
      </c>
      <c r="H23" s="11" t="s">
        <v>53</v>
      </c>
      <c r="I23" s="30"/>
      <c r="J23" s="30"/>
      <c r="K23" s="30"/>
      <c r="L23" s="30"/>
      <c r="M23" s="30">
        <v>240</v>
      </c>
      <c r="N23" s="28"/>
    </row>
    <row r="24" spans="1:14" x14ac:dyDescent="0.25">
      <c r="A24">
        <f t="shared" si="0"/>
        <v>2</v>
      </c>
      <c r="B24" s="10">
        <v>45341</v>
      </c>
      <c r="C24" s="11" t="s">
        <v>231</v>
      </c>
      <c r="D24" s="11" t="s">
        <v>69</v>
      </c>
      <c r="E24" s="11" t="s">
        <v>26</v>
      </c>
      <c r="F24" s="11">
        <v>960</v>
      </c>
      <c r="G24" s="11" t="s">
        <v>27</v>
      </c>
      <c r="H24" s="11" t="s">
        <v>53</v>
      </c>
      <c r="I24" s="30"/>
      <c r="J24" s="30"/>
      <c r="K24" s="30"/>
      <c r="L24" s="30"/>
      <c r="M24" s="30">
        <v>960</v>
      </c>
      <c r="N24" s="28"/>
    </row>
    <row r="25" spans="1:14" x14ac:dyDescent="0.25">
      <c r="A25">
        <f t="shared" si="0"/>
        <v>2</v>
      </c>
      <c r="B25" s="10">
        <v>45349</v>
      </c>
      <c r="C25" s="11" t="s">
        <v>231</v>
      </c>
      <c r="D25" s="11" t="s">
        <v>69</v>
      </c>
      <c r="E25" s="11" t="s">
        <v>26</v>
      </c>
      <c r="F25" s="11">
        <v>605</v>
      </c>
      <c r="G25" s="11" t="s">
        <v>27</v>
      </c>
      <c r="H25" s="11" t="s">
        <v>53</v>
      </c>
      <c r="I25" s="30"/>
      <c r="J25" s="30"/>
      <c r="K25" s="30"/>
      <c r="L25" s="30"/>
      <c r="M25" s="30">
        <v>605</v>
      </c>
      <c r="N25" s="28"/>
    </row>
    <row r="26" spans="1:14" x14ac:dyDescent="0.25">
      <c r="A26">
        <f t="shared" si="0"/>
        <v>3</v>
      </c>
      <c r="B26" s="12">
        <v>45359</v>
      </c>
      <c r="C26" s="2" t="s">
        <v>231</v>
      </c>
      <c r="D26" s="2" t="s">
        <v>79</v>
      </c>
      <c r="E26" s="2" t="s">
        <v>26</v>
      </c>
      <c r="F26" s="2">
        <v>960</v>
      </c>
      <c r="G26" s="2" t="s">
        <v>27</v>
      </c>
      <c r="H26" s="2" t="s">
        <v>53</v>
      </c>
      <c r="I26" s="31">
        <v>5280</v>
      </c>
      <c r="J26" s="31"/>
      <c r="K26" s="31">
        <v>1056</v>
      </c>
      <c r="L26" s="31">
        <f>I26-K26</f>
        <v>4224</v>
      </c>
      <c r="M26" s="31">
        <v>960</v>
      </c>
      <c r="N26" s="28">
        <f>(I26-J26)*0.2</f>
        <v>1056</v>
      </c>
    </row>
    <row r="27" spans="1:14" x14ac:dyDescent="0.25">
      <c r="A27">
        <f t="shared" si="0"/>
        <v>3</v>
      </c>
      <c r="B27" s="12">
        <v>45366</v>
      </c>
      <c r="C27" s="2" t="s">
        <v>231</v>
      </c>
      <c r="D27" s="2" t="s">
        <v>82</v>
      </c>
      <c r="E27" s="2" t="s">
        <v>26</v>
      </c>
      <c r="F27" s="2">
        <v>576</v>
      </c>
      <c r="G27" s="2" t="s">
        <v>27</v>
      </c>
      <c r="H27" s="2" t="s">
        <v>53</v>
      </c>
      <c r="I27" s="31"/>
      <c r="J27" s="31"/>
      <c r="K27" s="31"/>
      <c r="L27" s="31"/>
      <c r="M27" s="31">
        <v>576</v>
      </c>
      <c r="N27" s="28"/>
    </row>
    <row r="28" spans="1:14" x14ac:dyDescent="0.25">
      <c r="A28">
        <f t="shared" si="0"/>
        <v>3</v>
      </c>
      <c r="B28" s="12">
        <v>45373</v>
      </c>
      <c r="C28" s="2" t="s">
        <v>231</v>
      </c>
      <c r="D28" s="2" t="s">
        <v>83</v>
      </c>
      <c r="E28" s="2" t="s">
        <v>26</v>
      </c>
      <c r="F28" s="2">
        <v>1200</v>
      </c>
      <c r="G28" s="2" t="s">
        <v>27</v>
      </c>
      <c r="H28" s="2" t="s">
        <v>53</v>
      </c>
      <c r="I28" s="31"/>
      <c r="J28" s="31"/>
      <c r="K28" s="31"/>
      <c r="L28" s="31"/>
      <c r="M28" s="31">
        <v>1200</v>
      </c>
      <c r="N28" s="28"/>
    </row>
    <row r="29" spans="1:14" x14ac:dyDescent="0.25">
      <c r="A29">
        <f t="shared" si="0"/>
        <v>3</v>
      </c>
      <c r="B29" s="12">
        <v>45379</v>
      </c>
      <c r="C29" s="2" t="s">
        <v>231</v>
      </c>
      <c r="D29" s="2" t="s">
        <v>84</v>
      </c>
      <c r="E29" s="2" t="s">
        <v>26</v>
      </c>
      <c r="F29" s="2">
        <v>720</v>
      </c>
      <c r="G29" s="2" t="s">
        <v>27</v>
      </c>
      <c r="H29" s="2" t="s">
        <v>53</v>
      </c>
      <c r="I29" s="31"/>
      <c r="J29" s="31"/>
      <c r="K29" s="31"/>
      <c r="L29" s="31"/>
      <c r="M29" s="31">
        <v>720</v>
      </c>
      <c r="N29" s="28"/>
    </row>
    <row r="30" spans="1:14" x14ac:dyDescent="0.25">
      <c r="A30">
        <v>13</v>
      </c>
      <c r="B30" s="12">
        <v>45387</v>
      </c>
      <c r="C30" s="2" t="s">
        <v>231</v>
      </c>
      <c r="D30" s="2" t="s">
        <v>86</v>
      </c>
      <c r="E30" s="2" t="s">
        <v>26</v>
      </c>
      <c r="F30" s="2">
        <v>768</v>
      </c>
      <c r="G30" s="2" t="s">
        <v>27</v>
      </c>
      <c r="H30" s="2" t="s">
        <v>53</v>
      </c>
      <c r="I30" s="31"/>
      <c r="J30" s="31"/>
      <c r="K30" s="31"/>
      <c r="L30" s="31"/>
      <c r="M30" s="31">
        <v>768</v>
      </c>
      <c r="N30" s="28"/>
    </row>
  </sheetData>
  <autoFilter ref="B4:H30" xr:uid="{A310B16B-00D2-4887-BE69-0A2AED77CB7D}">
    <sortState xmlns:xlrd2="http://schemas.microsoft.com/office/spreadsheetml/2017/richdata2" ref="B5:H30">
      <sortCondition ref="B4:B30"/>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Expenses 23-24</vt:lpstr>
      <vt:lpstr>Income 23-24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Viktoriya Cherevko</dc:creator>
  <cp:lastModifiedBy>Viktoriya Cherevko</cp:lastModifiedBy>
  <dcterms:created xsi:type="dcterms:W3CDTF">2024-09-25T13:44:42Z</dcterms:created>
  <dcterms:modified xsi:type="dcterms:W3CDTF">2024-11-28T10:52:40Z</dcterms:modified>
</cp:coreProperties>
</file>