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ИИ\"/>
    </mc:Choice>
  </mc:AlternateContent>
  <xr:revisionPtr revIDLastSave="0" documentId="13_ncr:1_{2BEF59CF-7720-41A4-9CBA-52AB2D28B9D1}" xr6:coauthVersionLast="47" xr6:coauthVersionMax="47" xr10:uidLastSave="{00000000-0000-0000-0000-000000000000}"/>
  <bookViews>
    <workbookView xWindow="-120" yWindow="-120" windowWidth="20730" windowHeight="11760" xr2:uid="{C715B67C-EE8C-4B41-BB16-C2500F3EB8F8}"/>
  </bookViews>
  <sheets>
    <sheet name="Лист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2" l="1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M50" i="2"/>
  <c r="N50" i="2"/>
  <c r="O50" i="2"/>
  <c r="P50" i="2"/>
  <c r="L50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M39" i="2"/>
  <c r="N39" i="2"/>
  <c r="O39" i="2"/>
  <c r="P39" i="2"/>
  <c r="L39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M28" i="2"/>
  <c r="N28" i="2"/>
  <c r="O28" i="2"/>
  <c r="P28" i="2"/>
  <c r="L28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E50" i="2"/>
  <c r="F50" i="2"/>
  <c r="G50" i="2"/>
  <c r="H50" i="2"/>
  <c r="D50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M17" i="2"/>
  <c r="N17" i="2"/>
  <c r="O17" i="2"/>
  <c r="P17" i="2"/>
  <c r="L17" i="2"/>
  <c r="H40" i="2"/>
  <c r="H41" i="2"/>
  <c r="H42" i="2"/>
  <c r="H43" i="2"/>
  <c r="H44" i="2"/>
  <c r="H45" i="2"/>
  <c r="G40" i="2"/>
  <c r="G41" i="2"/>
  <c r="G42" i="2"/>
  <c r="G43" i="2"/>
  <c r="G44" i="2"/>
  <c r="G45" i="2"/>
  <c r="F45" i="2"/>
  <c r="F40" i="2"/>
  <c r="F41" i="2"/>
  <c r="F42" i="2"/>
  <c r="F43" i="2"/>
  <c r="F44" i="2"/>
  <c r="E40" i="2"/>
  <c r="E41" i="2"/>
  <c r="E42" i="2"/>
  <c r="E43" i="2"/>
  <c r="E44" i="2"/>
  <c r="E45" i="2"/>
  <c r="E39" i="2"/>
  <c r="F39" i="2"/>
  <c r="G39" i="2"/>
  <c r="H39" i="2"/>
  <c r="D40" i="2"/>
  <c r="D41" i="2"/>
  <c r="D42" i="2"/>
  <c r="D43" i="2"/>
  <c r="D44" i="2"/>
  <c r="D45" i="2"/>
  <c r="D39" i="2"/>
  <c r="K18" i="2"/>
  <c r="K19" i="2" s="1"/>
  <c r="K20" i="2" s="1"/>
  <c r="K21" i="2" s="1"/>
  <c r="K22" i="2" s="1"/>
  <c r="K23" i="2" s="1"/>
  <c r="E34" i="2"/>
  <c r="F34" i="2"/>
  <c r="G34" i="2"/>
  <c r="H34" i="2"/>
  <c r="D34" i="2"/>
  <c r="E33" i="2"/>
  <c r="F33" i="2"/>
  <c r="G33" i="2"/>
  <c r="H33" i="2"/>
  <c r="E32" i="2"/>
  <c r="F32" i="2"/>
  <c r="G32" i="2"/>
  <c r="H32" i="2"/>
  <c r="E31" i="2"/>
  <c r="F31" i="2"/>
  <c r="G31" i="2"/>
  <c r="H31" i="2"/>
  <c r="E30" i="2"/>
  <c r="F30" i="2"/>
  <c r="G30" i="2"/>
  <c r="H30" i="2"/>
  <c r="E29" i="2"/>
  <c r="F29" i="2"/>
  <c r="G29" i="2"/>
  <c r="H29" i="2"/>
  <c r="D32" i="2"/>
  <c r="D29" i="2"/>
  <c r="D30" i="2"/>
  <c r="D31" i="2"/>
  <c r="D33" i="2"/>
  <c r="H28" i="2"/>
  <c r="E28" i="2"/>
  <c r="F28" i="2"/>
  <c r="G28" i="2"/>
  <c r="D28" i="2"/>
  <c r="C29" i="2"/>
  <c r="C30" i="2" s="1"/>
  <c r="C31" i="2" s="1"/>
  <c r="C32" i="2" s="1"/>
  <c r="C33" i="2" s="1"/>
  <c r="C34" i="2" s="1"/>
  <c r="D18" i="2"/>
  <c r="F17" i="2"/>
  <c r="E17" i="2"/>
  <c r="D17" i="2"/>
  <c r="B6" i="2"/>
  <c r="B7" i="2"/>
  <c r="B8" i="2"/>
  <c r="B9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G17" i="2"/>
  <c r="H17" i="2"/>
  <c r="C18" i="2"/>
  <c r="C19" i="2" s="1"/>
  <c r="C20" i="2" s="1"/>
  <c r="C21" i="2" s="1"/>
  <c r="C22" i="2" s="1"/>
  <c r="C23" i="2" s="1"/>
  <c r="B10" i="2"/>
  <c r="B11" i="2" s="1"/>
</calcChain>
</file>

<file path=xl/sharedStrings.xml><?xml version="1.0" encoding="utf-8"?>
<sst xmlns="http://schemas.openxmlformats.org/spreadsheetml/2006/main" count="58" uniqueCount="27">
  <si>
    <t>антимонотонность по 1-му аргументу</t>
  </si>
  <si>
    <t>монотонность по 2-му аргументу</t>
  </si>
  <si>
    <t>доминирование по 0</t>
  </si>
  <si>
    <t>нейтральность по 1</t>
  </si>
  <si>
    <t>Мамдани</t>
  </si>
  <si>
    <t>Ларсена</t>
  </si>
  <si>
    <t>Лукасевича</t>
  </si>
  <si>
    <t>Клини</t>
  </si>
  <si>
    <t>Рейхенбаха</t>
  </si>
  <si>
    <t>Гёделя</t>
  </si>
  <si>
    <t>Ягера</t>
  </si>
  <si>
    <t>Заде</t>
  </si>
  <si>
    <t>да</t>
  </si>
  <si>
    <t>нет</t>
  </si>
  <si>
    <t>Высокий рост</t>
  </si>
  <si>
    <t>рост,см</t>
  </si>
  <si>
    <t>µ</t>
  </si>
  <si>
    <t>Большой размер обуви</t>
  </si>
  <si>
    <t>размер</t>
  </si>
  <si>
    <t>Лукасевич А-&gt;В</t>
  </si>
  <si>
    <t>Мамдани А-&gt;В</t>
  </si>
  <si>
    <t>Ларсена А-&gt;В</t>
  </si>
  <si>
    <t>Заде А-&gt;В</t>
  </si>
  <si>
    <t>Клини А-&gt;В</t>
  </si>
  <si>
    <t>Рейхенбаха А-&gt;В</t>
  </si>
  <si>
    <t>Гёделя А-&gt;В</t>
  </si>
  <si>
    <t>Ягера А-&gt;В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</si>
</sst>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0" xfId="0" applyAlignment="1"/>
    <xf numFmtId="0" fontId="0" fillId="0" borderId="10" xfId="0" applyFill="1" applyBorder="1"/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7" xfId="0" applyFill="1" applyBorder="1"/>
    <xf numFmtId="0" fontId="0" fillId="0" borderId="13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 applyAlignment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1" fillId="0" borderId="0" xfId="0" applyFont="1" applyFill="1" applyBorder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9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5" xfId="0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A9A9-6A6A-9B45-BCAC-98D138EDBB28}">
  <dimension ref="A1:R84"/>
  <sheetViews>
    <sheetView tabSelected="1" zoomScale="45" zoomScaleNormal="45" workbookViewId="0">
      <selection activeCell="T45" sqref="T45"/>
    </sheetView>
  </sheetViews>
  <sheetFormatPr defaultColWidth="11" defaultRowHeight="15.75" x14ac:dyDescent="0.25"/>
  <cols>
    <col min="2" max="2" width="5.75" customWidth="1"/>
    <col min="3" max="3" width="5.875" customWidth="1"/>
    <col min="9" max="9" width="18.5" customWidth="1"/>
    <col min="10" max="10" width="16.125" customWidth="1"/>
    <col min="11" max="11" width="15" customWidth="1"/>
    <col min="12" max="12" width="13.5" customWidth="1"/>
  </cols>
  <sheetData>
    <row r="1" spans="1:16" x14ac:dyDescent="0.25">
      <c r="B1" s="18"/>
      <c r="C1" s="18"/>
      <c r="D1" s="18"/>
      <c r="E1" s="18"/>
      <c r="F1" s="18"/>
    </row>
    <row r="2" spans="1:16" ht="16.5" thickBot="1" x14ac:dyDescent="0.3">
      <c r="B2" s="18"/>
      <c r="C2" s="18"/>
      <c r="D2" s="18"/>
      <c r="E2" s="18"/>
      <c r="F2" s="18"/>
    </row>
    <row r="3" spans="1:16" ht="33" customHeight="1" thickBot="1" x14ac:dyDescent="0.3">
      <c r="A3" s="26"/>
      <c r="B3" s="7" t="s">
        <v>14</v>
      </c>
      <c r="C3" s="8"/>
      <c r="D3" s="26"/>
      <c r="E3" s="26"/>
      <c r="F3" s="26"/>
      <c r="H3" s="22"/>
      <c r="I3" s="20" t="s">
        <v>0</v>
      </c>
      <c r="J3" s="20" t="s">
        <v>1</v>
      </c>
      <c r="K3" s="20" t="s">
        <v>2</v>
      </c>
      <c r="L3" s="21" t="s">
        <v>3</v>
      </c>
    </row>
    <row r="4" spans="1:16" ht="16.5" thickBot="1" x14ac:dyDescent="0.3">
      <c r="B4" s="28" t="s">
        <v>15</v>
      </c>
      <c r="C4" s="29" t="s">
        <v>16</v>
      </c>
      <c r="D4" s="4"/>
      <c r="H4" s="23" t="s">
        <v>4</v>
      </c>
      <c r="I4" s="11" t="s">
        <v>13</v>
      </c>
      <c r="J4" s="11" t="s">
        <v>12</v>
      </c>
      <c r="K4" s="11" t="s">
        <v>13</v>
      </c>
      <c r="L4" s="16" t="s">
        <v>12</v>
      </c>
    </row>
    <row r="5" spans="1:16" ht="16.5" thickBot="1" x14ac:dyDescent="0.3">
      <c r="B5" s="27">
        <v>170</v>
      </c>
      <c r="C5" s="1">
        <v>0</v>
      </c>
      <c r="D5" s="9"/>
      <c r="E5" s="30" t="s">
        <v>17</v>
      </c>
      <c r="F5" s="31"/>
      <c r="H5" s="23" t="s">
        <v>5</v>
      </c>
      <c r="I5" s="11" t="s">
        <v>13</v>
      </c>
      <c r="J5" s="11" t="s">
        <v>12</v>
      </c>
      <c r="K5" s="11" t="s">
        <v>13</v>
      </c>
      <c r="L5" s="16" t="s">
        <v>12</v>
      </c>
    </row>
    <row r="6" spans="1:16" ht="16.5" thickBot="1" x14ac:dyDescent="0.3">
      <c r="B6" s="27">
        <f>B5+5</f>
        <v>175</v>
      </c>
      <c r="C6" s="1">
        <v>0.1</v>
      </c>
      <c r="D6" s="4"/>
      <c r="E6" s="28" t="s">
        <v>18</v>
      </c>
      <c r="F6" s="29" t="s">
        <v>16</v>
      </c>
      <c r="H6" s="22" t="s">
        <v>6</v>
      </c>
      <c r="I6" s="24" t="s">
        <v>12</v>
      </c>
      <c r="J6" s="24" t="s">
        <v>12</v>
      </c>
      <c r="K6" s="24" t="s">
        <v>12</v>
      </c>
      <c r="L6" s="25" t="s">
        <v>12</v>
      </c>
    </row>
    <row r="7" spans="1:16" x14ac:dyDescent="0.25">
      <c r="B7" s="27">
        <f t="shared" ref="B7:B10" si="0">B6+5</f>
        <v>180</v>
      </c>
      <c r="C7" s="1">
        <v>0.4</v>
      </c>
      <c r="D7" s="4"/>
      <c r="E7" s="27">
        <v>42</v>
      </c>
      <c r="F7" s="1">
        <v>0</v>
      </c>
      <c r="H7" s="23" t="s">
        <v>7</v>
      </c>
      <c r="I7" s="11" t="s">
        <v>12</v>
      </c>
      <c r="J7" s="11" t="s">
        <v>12</v>
      </c>
      <c r="K7" s="11" t="s">
        <v>12</v>
      </c>
      <c r="L7" s="16" t="s">
        <v>12</v>
      </c>
    </row>
    <row r="8" spans="1:16" x14ac:dyDescent="0.25">
      <c r="B8" s="27">
        <f t="shared" si="0"/>
        <v>185</v>
      </c>
      <c r="C8" s="1">
        <v>0.5</v>
      </c>
      <c r="D8" s="4"/>
      <c r="E8" s="27">
        <v>43</v>
      </c>
      <c r="F8" s="1">
        <v>0.1</v>
      </c>
      <c r="H8" s="23" t="s">
        <v>8</v>
      </c>
      <c r="I8" s="11" t="s">
        <v>12</v>
      </c>
      <c r="J8" s="11" t="s">
        <v>12</v>
      </c>
      <c r="K8" s="11" t="s">
        <v>12</v>
      </c>
      <c r="L8" s="16" t="s">
        <v>12</v>
      </c>
    </row>
    <row r="9" spans="1:16" x14ac:dyDescent="0.25">
      <c r="B9" s="27">
        <f t="shared" si="0"/>
        <v>190</v>
      </c>
      <c r="C9" s="1">
        <v>0.7</v>
      </c>
      <c r="D9" s="4"/>
      <c r="E9" s="27">
        <v>44</v>
      </c>
      <c r="F9" s="1">
        <v>0.5</v>
      </c>
      <c r="H9" s="23" t="s">
        <v>9</v>
      </c>
      <c r="I9" s="11" t="s">
        <v>12</v>
      </c>
      <c r="J9" s="11" t="s">
        <v>12</v>
      </c>
      <c r="K9" s="11" t="s">
        <v>12</v>
      </c>
      <c r="L9" s="16" t="s">
        <v>12</v>
      </c>
    </row>
    <row r="10" spans="1:16" ht="16.5" thickBot="1" x14ac:dyDescent="0.3">
      <c r="B10" s="27">
        <f t="shared" si="0"/>
        <v>195</v>
      </c>
      <c r="C10" s="1">
        <v>0.9</v>
      </c>
      <c r="D10" s="4"/>
      <c r="E10" s="27">
        <v>45</v>
      </c>
      <c r="F10" s="1">
        <v>0.8</v>
      </c>
      <c r="H10" s="23" t="s">
        <v>10</v>
      </c>
      <c r="I10" s="11" t="s">
        <v>13</v>
      </c>
      <c r="J10" s="11" t="s">
        <v>13</v>
      </c>
      <c r="K10" s="11" t="s">
        <v>13</v>
      </c>
      <c r="L10" s="16" t="s">
        <v>13</v>
      </c>
    </row>
    <row r="11" spans="1:16" ht="16.5" thickBot="1" x14ac:dyDescent="0.3">
      <c r="B11" s="3">
        <f>B10+5</f>
        <v>200</v>
      </c>
      <c r="C11" s="2">
        <v>1</v>
      </c>
      <c r="D11" s="4"/>
      <c r="E11" s="3">
        <v>46</v>
      </c>
      <c r="F11" s="2">
        <v>1</v>
      </c>
      <c r="H11" s="22" t="s">
        <v>11</v>
      </c>
      <c r="I11" s="24" t="s">
        <v>13</v>
      </c>
      <c r="J11" s="24" t="s">
        <v>12</v>
      </c>
      <c r="K11" s="24" t="s">
        <v>12</v>
      </c>
      <c r="L11" s="25" t="s">
        <v>12</v>
      </c>
    </row>
    <row r="12" spans="1:16" x14ac:dyDescent="0.25">
      <c r="D12" s="4"/>
    </row>
    <row r="13" spans="1:16" ht="16.5" thickBot="1" x14ac:dyDescent="0.3"/>
    <row r="14" spans="1:16" ht="16.5" thickBot="1" x14ac:dyDescent="0.3">
      <c r="B14" s="30" t="s">
        <v>19</v>
      </c>
      <c r="C14" s="33"/>
      <c r="D14" s="8"/>
      <c r="J14" s="42" t="s">
        <v>22</v>
      </c>
    </row>
    <row r="15" spans="1:16" x14ac:dyDescent="0.25">
      <c r="B15" s="34"/>
      <c r="C15" s="39"/>
      <c r="D15" s="12">
        <v>0</v>
      </c>
      <c r="E15" s="13">
        <v>0.1</v>
      </c>
      <c r="F15" s="13">
        <v>0.5</v>
      </c>
      <c r="G15" s="13">
        <v>0.8</v>
      </c>
      <c r="H15" s="14">
        <v>1</v>
      </c>
      <c r="J15" s="34"/>
      <c r="K15" s="35"/>
      <c r="L15" s="13">
        <v>0</v>
      </c>
      <c r="M15" s="13">
        <v>0.1</v>
      </c>
      <c r="N15" s="13">
        <v>0.5</v>
      </c>
      <c r="O15" s="13">
        <v>0.8</v>
      </c>
      <c r="P15" s="14">
        <v>1</v>
      </c>
    </row>
    <row r="16" spans="1:16" ht="16.5" thickBot="1" x14ac:dyDescent="0.3">
      <c r="B16" s="15"/>
      <c r="C16" s="10"/>
      <c r="D16" s="17">
        <v>42</v>
      </c>
      <c r="E16" s="38">
        <v>43</v>
      </c>
      <c r="F16" s="38">
        <v>44</v>
      </c>
      <c r="G16" s="38">
        <v>45</v>
      </c>
      <c r="H16" s="36">
        <v>46</v>
      </c>
      <c r="J16" s="17"/>
      <c r="K16" s="36"/>
      <c r="L16" s="10">
        <v>42</v>
      </c>
      <c r="M16" s="10">
        <v>43</v>
      </c>
      <c r="N16" s="10">
        <v>44</v>
      </c>
      <c r="O16" s="10">
        <v>45</v>
      </c>
      <c r="P16" s="37">
        <v>46</v>
      </c>
    </row>
    <row r="17" spans="2:16" x14ac:dyDescent="0.25">
      <c r="B17" s="12">
        <v>0</v>
      </c>
      <c r="C17" s="14">
        <v>170</v>
      </c>
      <c r="D17" s="5">
        <f>MIN(1,1-$B17+D$15)</f>
        <v>1</v>
      </c>
      <c r="E17" s="5">
        <f>MIN(1,1-$B17+E$15)</f>
        <v>1</v>
      </c>
      <c r="F17" s="5">
        <f>MIN(1,1-$B17+F$15)</f>
        <v>1</v>
      </c>
      <c r="G17" s="5">
        <f t="shared" ref="E17:H23" si="1">MIN(1,1-$B17+G$15)</f>
        <v>1</v>
      </c>
      <c r="H17" s="37">
        <f t="shared" si="1"/>
        <v>1</v>
      </c>
      <c r="J17" s="15">
        <v>0</v>
      </c>
      <c r="K17" s="10">
        <v>170</v>
      </c>
      <c r="L17" s="12">
        <f>MAX(1-$J17,MIN($J17,L$15))</f>
        <v>1</v>
      </c>
      <c r="M17" s="13">
        <f t="shared" ref="M17:P23" si="2">MAX(1-$J17,MIN($J17,M$15))</f>
        <v>1</v>
      </c>
      <c r="N17" s="13">
        <f t="shared" si="2"/>
        <v>1</v>
      </c>
      <c r="O17" s="13">
        <f t="shared" si="2"/>
        <v>1</v>
      </c>
      <c r="P17" s="14">
        <f t="shared" si="2"/>
        <v>1</v>
      </c>
    </row>
    <row r="18" spans="2:16" x14ac:dyDescent="0.25">
      <c r="B18" s="15">
        <v>0.1</v>
      </c>
      <c r="C18" s="37">
        <f>C17+5</f>
        <v>175</v>
      </c>
      <c r="D18" s="5">
        <f>MIN(1,1-$B18+D$15)</f>
        <v>0.9</v>
      </c>
      <c r="E18" s="5">
        <f t="shared" si="1"/>
        <v>1</v>
      </c>
      <c r="F18" s="5">
        <f t="shared" si="1"/>
        <v>1</v>
      </c>
      <c r="G18" s="5">
        <f t="shared" si="1"/>
        <v>1</v>
      </c>
      <c r="H18" s="37">
        <f t="shared" si="1"/>
        <v>1</v>
      </c>
      <c r="J18" s="15">
        <v>0.1</v>
      </c>
      <c r="K18" s="10">
        <f>K17+5</f>
        <v>175</v>
      </c>
      <c r="L18" s="15">
        <f t="shared" ref="L18:L23" si="3">MAX(1-$J18,MIN($J18,L$15))</f>
        <v>0.9</v>
      </c>
      <c r="M18" s="10">
        <f t="shared" si="2"/>
        <v>0.9</v>
      </c>
      <c r="N18" s="10">
        <f t="shared" si="2"/>
        <v>0.9</v>
      </c>
      <c r="O18" s="10">
        <f t="shared" si="2"/>
        <v>0.9</v>
      </c>
      <c r="P18" s="37">
        <f t="shared" si="2"/>
        <v>0.9</v>
      </c>
    </row>
    <row r="19" spans="2:16" x14ac:dyDescent="0.25">
      <c r="B19" s="15">
        <v>0.4</v>
      </c>
      <c r="C19" s="37">
        <f t="shared" ref="C19:C22" si="4">C18+5</f>
        <v>180</v>
      </c>
      <c r="D19" s="5">
        <f t="shared" ref="D19:D23" si="5">MIN(1,1-$B19+D$15)</f>
        <v>0.6</v>
      </c>
      <c r="E19" s="5">
        <f t="shared" si="1"/>
        <v>0.7</v>
      </c>
      <c r="F19" s="5">
        <f t="shared" si="1"/>
        <v>1</v>
      </c>
      <c r="G19" s="5">
        <f t="shared" si="1"/>
        <v>1</v>
      </c>
      <c r="H19" s="37">
        <f t="shared" si="1"/>
        <v>1</v>
      </c>
      <c r="J19" s="15">
        <v>0.4</v>
      </c>
      <c r="K19" s="10">
        <f t="shared" ref="K19:K22" si="6">K18+5</f>
        <v>180</v>
      </c>
      <c r="L19" s="15">
        <f t="shared" si="3"/>
        <v>0.6</v>
      </c>
      <c r="M19" s="10">
        <f t="shared" si="2"/>
        <v>0.6</v>
      </c>
      <c r="N19" s="10">
        <f t="shared" si="2"/>
        <v>0.6</v>
      </c>
      <c r="O19" s="10">
        <f t="shared" si="2"/>
        <v>0.6</v>
      </c>
      <c r="P19" s="37">
        <f t="shared" si="2"/>
        <v>0.6</v>
      </c>
    </row>
    <row r="20" spans="2:16" ht="16.5" thickBot="1" x14ac:dyDescent="0.3">
      <c r="B20" s="15">
        <v>0.5</v>
      </c>
      <c r="C20" s="37">
        <f t="shared" si="4"/>
        <v>185</v>
      </c>
      <c r="D20" s="5">
        <f t="shared" si="5"/>
        <v>0.5</v>
      </c>
      <c r="E20" s="5">
        <f t="shared" si="1"/>
        <v>0.6</v>
      </c>
      <c r="F20" s="5">
        <f t="shared" si="1"/>
        <v>1</v>
      </c>
      <c r="G20" s="5">
        <f t="shared" si="1"/>
        <v>1</v>
      </c>
      <c r="H20" s="37">
        <f t="shared" si="1"/>
        <v>1</v>
      </c>
      <c r="J20" s="15">
        <v>0.5</v>
      </c>
      <c r="K20" s="10">
        <f t="shared" si="6"/>
        <v>185</v>
      </c>
      <c r="L20" s="15">
        <f t="shared" si="3"/>
        <v>0.5</v>
      </c>
      <c r="M20" s="10">
        <f t="shared" si="2"/>
        <v>0.5</v>
      </c>
      <c r="N20" s="10">
        <f t="shared" si="2"/>
        <v>0.5</v>
      </c>
      <c r="O20" s="10">
        <f t="shared" si="2"/>
        <v>0.5</v>
      </c>
      <c r="P20" s="37">
        <f t="shared" si="2"/>
        <v>0.5</v>
      </c>
    </row>
    <row r="21" spans="2:16" x14ac:dyDescent="0.25">
      <c r="B21" s="15">
        <v>0.7</v>
      </c>
      <c r="C21" s="37">
        <f t="shared" si="4"/>
        <v>190</v>
      </c>
      <c r="D21" s="5">
        <f t="shared" si="5"/>
        <v>0.30000000000000004</v>
      </c>
      <c r="E21" s="5">
        <f t="shared" si="1"/>
        <v>0.4</v>
      </c>
      <c r="F21" s="5">
        <f t="shared" si="1"/>
        <v>0.8</v>
      </c>
      <c r="G21" s="5">
        <f t="shared" si="1"/>
        <v>1</v>
      </c>
      <c r="H21" s="37">
        <f t="shared" si="1"/>
        <v>1</v>
      </c>
      <c r="J21" s="15">
        <v>0.7</v>
      </c>
      <c r="K21" s="10">
        <f t="shared" si="6"/>
        <v>190</v>
      </c>
      <c r="L21" s="15">
        <f t="shared" si="3"/>
        <v>0.30000000000000004</v>
      </c>
      <c r="M21" s="10">
        <f t="shared" si="2"/>
        <v>0.30000000000000004</v>
      </c>
      <c r="N21" s="10">
        <f t="shared" si="2"/>
        <v>0.5</v>
      </c>
      <c r="O21" s="12">
        <f t="shared" si="2"/>
        <v>0.7</v>
      </c>
      <c r="P21" s="14">
        <f t="shared" si="2"/>
        <v>0.7</v>
      </c>
    </row>
    <row r="22" spans="2:16" x14ac:dyDescent="0.25">
      <c r="B22" s="15">
        <v>0.9</v>
      </c>
      <c r="C22" s="37">
        <f t="shared" si="4"/>
        <v>195</v>
      </c>
      <c r="D22" s="5">
        <f t="shared" si="5"/>
        <v>9.9999999999999978E-2</v>
      </c>
      <c r="E22" s="5">
        <f t="shared" si="1"/>
        <v>0.19999999999999998</v>
      </c>
      <c r="F22" s="5">
        <f t="shared" si="1"/>
        <v>0.6</v>
      </c>
      <c r="G22" s="5">
        <f t="shared" si="1"/>
        <v>0.9</v>
      </c>
      <c r="H22" s="37">
        <f t="shared" si="1"/>
        <v>1</v>
      </c>
      <c r="J22" s="15">
        <v>0.9</v>
      </c>
      <c r="K22" s="10">
        <f t="shared" si="6"/>
        <v>195</v>
      </c>
      <c r="L22" s="15">
        <f t="shared" si="3"/>
        <v>9.9999999999999978E-2</v>
      </c>
      <c r="M22" s="10">
        <f t="shared" si="2"/>
        <v>0.1</v>
      </c>
      <c r="N22" s="10">
        <f t="shared" si="2"/>
        <v>0.5</v>
      </c>
      <c r="O22" s="15">
        <f t="shared" si="2"/>
        <v>0.8</v>
      </c>
      <c r="P22" s="37">
        <f t="shared" si="2"/>
        <v>0.9</v>
      </c>
    </row>
    <row r="23" spans="2:16" ht="16.5" thickBot="1" x14ac:dyDescent="0.3">
      <c r="B23" s="17">
        <v>1</v>
      </c>
      <c r="C23" s="36">
        <f>C22+5</f>
        <v>200</v>
      </c>
      <c r="D23" s="38">
        <f t="shared" si="5"/>
        <v>0</v>
      </c>
      <c r="E23" s="38">
        <f t="shared" si="1"/>
        <v>0.1</v>
      </c>
      <c r="F23" s="38">
        <f t="shared" si="1"/>
        <v>0.5</v>
      </c>
      <c r="G23" s="38">
        <f t="shared" si="1"/>
        <v>0.8</v>
      </c>
      <c r="H23" s="36">
        <f t="shared" si="1"/>
        <v>1</v>
      </c>
      <c r="J23" s="17">
        <v>1</v>
      </c>
      <c r="K23" s="38">
        <f>K22+5</f>
        <v>200</v>
      </c>
      <c r="L23" s="17">
        <f t="shared" si="3"/>
        <v>0</v>
      </c>
      <c r="M23" s="38">
        <f t="shared" si="2"/>
        <v>0.1</v>
      </c>
      <c r="N23" s="38">
        <f t="shared" si="2"/>
        <v>0.5</v>
      </c>
      <c r="O23" s="17">
        <f t="shared" si="2"/>
        <v>0.8</v>
      </c>
      <c r="P23" s="36">
        <f t="shared" si="2"/>
        <v>1</v>
      </c>
    </row>
    <row r="24" spans="2:16" ht="16.5" thickBot="1" x14ac:dyDescent="0.3">
      <c r="B24" s="41"/>
      <c r="C24" s="38"/>
      <c r="D24" s="38"/>
      <c r="E24" s="10"/>
      <c r="F24" s="10"/>
      <c r="G24" s="10"/>
      <c r="H24" s="10"/>
    </row>
    <row r="25" spans="2:16" ht="16.5" thickBot="1" x14ac:dyDescent="0.3">
      <c r="B25" s="19" t="s">
        <v>20</v>
      </c>
      <c r="C25" s="40"/>
      <c r="D25" s="32"/>
      <c r="J25" s="6" t="s">
        <v>24</v>
      </c>
      <c r="K25" s="60"/>
    </row>
    <row r="26" spans="2:16" x14ac:dyDescent="0.25">
      <c r="B26" s="34"/>
      <c r="C26" s="39"/>
      <c r="D26" s="12">
        <v>0</v>
      </c>
      <c r="E26" s="13">
        <v>0.1</v>
      </c>
      <c r="F26" s="13">
        <v>0.5</v>
      </c>
      <c r="G26" s="13">
        <v>0.8</v>
      </c>
      <c r="H26" s="14">
        <v>1</v>
      </c>
      <c r="J26" s="54"/>
      <c r="K26" s="55"/>
      <c r="L26" s="44">
        <v>0</v>
      </c>
      <c r="M26" s="44">
        <v>0.1</v>
      </c>
      <c r="N26" s="44">
        <v>0.5</v>
      </c>
      <c r="O26" s="44">
        <v>0.8</v>
      </c>
      <c r="P26" s="45">
        <v>1</v>
      </c>
    </row>
    <row r="27" spans="2:16" ht="16.5" thickBot="1" x14ac:dyDescent="0.3">
      <c r="B27" s="15"/>
      <c r="C27" s="10"/>
      <c r="D27" s="17">
        <v>42</v>
      </c>
      <c r="E27" s="38">
        <v>43</v>
      </c>
      <c r="F27" s="38">
        <v>44</v>
      </c>
      <c r="G27" s="38">
        <v>45</v>
      </c>
      <c r="H27" s="36">
        <v>46</v>
      </c>
      <c r="J27" s="48"/>
      <c r="K27" s="50"/>
      <c r="L27" s="49">
        <v>42</v>
      </c>
      <c r="M27" s="49">
        <v>43</v>
      </c>
      <c r="N27" s="49">
        <v>44</v>
      </c>
      <c r="O27" s="49">
        <v>45</v>
      </c>
      <c r="P27" s="50">
        <v>46</v>
      </c>
    </row>
    <row r="28" spans="2:16" x14ac:dyDescent="0.25">
      <c r="B28" s="12">
        <v>0</v>
      </c>
      <c r="C28" s="14">
        <v>170</v>
      </c>
      <c r="D28" s="12">
        <f>MIN($B28,D$26)</f>
        <v>0</v>
      </c>
      <c r="E28" s="13">
        <f>MIN($B28,E$26)</f>
        <v>0</v>
      </c>
      <c r="F28" s="13">
        <f>MIN($B28,F$26)</f>
        <v>0</v>
      </c>
      <c r="G28" s="13">
        <f>MIN($B28,G$26)</f>
        <v>0</v>
      </c>
      <c r="H28" s="14">
        <f>MIN($B28,H$26)</f>
        <v>0</v>
      </c>
      <c r="J28" s="46">
        <v>0</v>
      </c>
      <c r="K28" s="47">
        <v>170</v>
      </c>
      <c r="L28" s="43">
        <f>1-$J28+$J28*L$26</f>
        <v>1</v>
      </c>
      <c r="M28" s="43">
        <f t="shared" ref="M28:P34" si="7">1-$J28+$J28*M$26</f>
        <v>1</v>
      </c>
      <c r="N28" s="43">
        <f t="shared" si="7"/>
        <v>1</v>
      </c>
      <c r="O28" s="43">
        <f t="shared" si="7"/>
        <v>1</v>
      </c>
      <c r="P28" s="47">
        <f t="shared" si="7"/>
        <v>1</v>
      </c>
    </row>
    <row r="29" spans="2:16" x14ac:dyDescent="0.25">
      <c r="B29" s="15">
        <v>0.1</v>
      </c>
      <c r="C29" s="37">
        <f>C28+5</f>
        <v>175</v>
      </c>
      <c r="D29" s="15">
        <f>MIN($B29,D$26)</f>
        <v>0</v>
      </c>
      <c r="E29" s="10">
        <f>MIN($B29,E$26)</f>
        <v>0.1</v>
      </c>
      <c r="F29" s="10">
        <f>MIN($B29,F$26)</f>
        <v>0.1</v>
      </c>
      <c r="G29" s="10">
        <f>MIN($B29,G$26)</f>
        <v>0.1</v>
      </c>
      <c r="H29" s="37">
        <f>MIN($B29,H$26)</f>
        <v>0.1</v>
      </c>
      <c r="J29" s="46">
        <v>0.1</v>
      </c>
      <c r="K29" s="47">
        <v>175</v>
      </c>
      <c r="L29" s="43">
        <f t="shared" ref="L29:L34" si="8">1-$J29+$J29*L$26</f>
        <v>0.9</v>
      </c>
      <c r="M29" s="43">
        <f t="shared" si="7"/>
        <v>0.91</v>
      </c>
      <c r="N29" s="43">
        <f t="shared" si="7"/>
        <v>0.95000000000000007</v>
      </c>
      <c r="O29" s="43">
        <f t="shared" si="7"/>
        <v>0.98</v>
      </c>
      <c r="P29" s="47">
        <f t="shared" si="7"/>
        <v>1</v>
      </c>
    </row>
    <row r="30" spans="2:16" x14ac:dyDescent="0.25">
      <c r="B30" s="15">
        <v>0.4</v>
      </c>
      <c r="C30" s="37">
        <f t="shared" ref="C30:C33" si="9">C29+5</f>
        <v>180</v>
      </c>
      <c r="D30" s="15">
        <f>MIN($B30,D$26)</f>
        <v>0</v>
      </c>
      <c r="E30" s="10">
        <f>MIN($B30,E$26)</f>
        <v>0.1</v>
      </c>
      <c r="F30" s="10">
        <f>MIN($B30,F$26)</f>
        <v>0.4</v>
      </c>
      <c r="G30" s="10">
        <f>MIN($B30,G$26)</f>
        <v>0.4</v>
      </c>
      <c r="H30" s="37">
        <f>MIN($B30,H$26)</f>
        <v>0.4</v>
      </c>
      <c r="J30" s="46">
        <v>0.4</v>
      </c>
      <c r="K30" s="47">
        <v>180</v>
      </c>
      <c r="L30" s="43">
        <f t="shared" si="8"/>
        <v>0.6</v>
      </c>
      <c r="M30" s="43">
        <f t="shared" si="7"/>
        <v>0.64</v>
      </c>
      <c r="N30" s="43">
        <f t="shared" si="7"/>
        <v>0.8</v>
      </c>
      <c r="O30" s="43">
        <f t="shared" si="7"/>
        <v>0.92</v>
      </c>
      <c r="P30" s="47">
        <f t="shared" si="7"/>
        <v>1</v>
      </c>
    </row>
    <row r="31" spans="2:16" ht="16.5" thickBot="1" x14ac:dyDescent="0.3">
      <c r="B31" s="15">
        <v>0.5</v>
      </c>
      <c r="C31" s="37">
        <f t="shared" si="9"/>
        <v>185</v>
      </c>
      <c r="D31" s="15">
        <f>MIN($B31,D$26)</f>
        <v>0</v>
      </c>
      <c r="E31" s="10">
        <f>MIN($B31,E$26)</f>
        <v>0.1</v>
      </c>
      <c r="F31" s="10">
        <f>MIN($B31,F$26)</f>
        <v>0.5</v>
      </c>
      <c r="G31" s="10">
        <f>MIN($B31,G$26)</f>
        <v>0.5</v>
      </c>
      <c r="H31" s="37">
        <f>MIN($B31,H$26)</f>
        <v>0.5</v>
      </c>
      <c r="J31" s="46">
        <v>0.5</v>
      </c>
      <c r="K31" s="47">
        <v>185</v>
      </c>
      <c r="L31" s="43">
        <f t="shared" si="8"/>
        <v>0.5</v>
      </c>
      <c r="M31" s="43">
        <f t="shared" si="7"/>
        <v>0.55000000000000004</v>
      </c>
      <c r="N31" s="43">
        <f t="shared" si="7"/>
        <v>0.75</v>
      </c>
      <c r="O31" s="43">
        <f t="shared" si="7"/>
        <v>0.9</v>
      </c>
      <c r="P31" s="47">
        <f t="shared" si="7"/>
        <v>1</v>
      </c>
    </row>
    <row r="32" spans="2:16" x14ac:dyDescent="0.25">
      <c r="B32" s="15">
        <v>0.7</v>
      </c>
      <c r="C32" s="37">
        <f t="shared" si="9"/>
        <v>190</v>
      </c>
      <c r="D32" s="15">
        <f>MIN($B32,D$26)</f>
        <v>0</v>
      </c>
      <c r="E32" s="10">
        <f>MIN($B32,E$26)</f>
        <v>0.1</v>
      </c>
      <c r="F32" s="10">
        <f>MIN($B32,F$26)</f>
        <v>0.5</v>
      </c>
      <c r="G32" s="12">
        <f>MIN($B32,G$26)</f>
        <v>0.7</v>
      </c>
      <c r="H32" s="14">
        <f>MIN($B32,H$26)</f>
        <v>0.7</v>
      </c>
      <c r="J32" s="46">
        <v>0.7</v>
      </c>
      <c r="K32" s="47">
        <v>190</v>
      </c>
      <c r="L32" s="43">
        <f t="shared" si="8"/>
        <v>0.30000000000000004</v>
      </c>
      <c r="M32" s="43">
        <f t="shared" si="7"/>
        <v>0.37000000000000005</v>
      </c>
      <c r="N32" s="43">
        <f t="shared" si="7"/>
        <v>0.65</v>
      </c>
      <c r="O32" s="43">
        <f t="shared" si="7"/>
        <v>0.86</v>
      </c>
      <c r="P32" s="47">
        <f t="shared" si="7"/>
        <v>1</v>
      </c>
    </row>
    <row r="33" spans="2:17" x14ac:dyDescent="0.25">
      <c r="B33" s="15">
        <v>0.9</v>
      </c>
      <c r="C33" s="37">
        <f t="shared" si="9"/>
        <v>195</v>
      </c>
      <c r="D33" s="15">
        <f>MIN($B33,D$26)</f>
        <v>0</v>
      </c>
      <c r="E33" s="10">
        <f>MIN($B33,E$26)</f>
        <v>0.1</v>
      </c>
      <c r="F33" s="10">
        <f>MIN($B33,F$26)</f>
        <v>0.5</v>
      </c>
      <c r="G33" s="15">
        <f>MIN($B33,G$26)</f>
        <v>0.8</v>
      </c>
      <c r="H33" s="37">
        <f>MIN($B33,H$26)</f>
        <v>0.9</v>
      </c>
      <c r="J33" s="46">
        <v>0.9</v>
      </c>
      <c r="K33" s="47">
        <v>195</v>
      </c>
      <c r="L33" s="43">
        <f t="shared" si="8"/>
        <v>9.9999999999999978E-2</v>
      </c>
      <c r="M33" s="43">
        <f t="shared" si="7"/>
        <v>0.19</v>
      </c>
      <c r="N33" s="43">
        <f t="shared" si="7"/>
        <v>0.55000000000000004</v>
      </c>
      <c r="O33" s="43">
        <f t="shared" si="7"/>
        <v>0.82000000000000006</v>
      </c>
      <c r="P33" s="47">
        <f t="shared" si="7"/>
        <v>1</v>
      </c>
    </row>
    <row r="34" spans="2:17" ht="16.5" thickBot="1" x14ac:dyDescent="0.3">
      <c r="B34" s="17">
        <v>1</v>
      </c>
      <c r="C34" s="36">
        <f>C33+5</f>
        <v>200</v>
      </c>
      <c r="D34" s="17">
        <f>MIN($B34,D$26)</f>
        <v>0</v>
      </c>
      <c r="E34" s="38">
        <f>MIN($B34,E$26)</f>
        <v>0.1</v>
      </c>
      <c r="F34" s="38">
        <f>MIN($B34,F$26)</f>
        <v>0.5</v>
      </c>
      <c r="G34" s="17">
        <f>MIN($B34,G$26)</f>
        <v>0.8</v>
      </c>
      <c r="H34" s="36">
        <f>MIN($B34,H$26)</f>
        <v>1</v>
      </c>
      <c r="J34" s="48">
        <v>1</v>
      </c>
      <c r="K34" s="50">
        <v>200</v>
      </c>
      <c r="L34" s="49">
        <f t="shared" si="8"/>
        <v>0</v>
      </c>
      <c r="M34" s="49">
        <f t="shared" si="7"/>
        <v>0.1</v>
      </c>
      <c r="N34" s="49">
        <f t="shared" si="7"/>
        <v>0.5</v>
      </c>
      <c r="O34" s="49">
        <f t="shared" si="7"/>
        <v>0.8</v>
      </c>
      <c r="P34" s="50">
        <f t="shared" si="7"/>
        <v>1</v>
      </c>
    </row>
    <row r="35" spans="2:17" ht="16.5" thickBot="1" x14ac:dyDescent="0.3">
      <c r="J35" s="4"/>
      <c r="K35" s="4"/>
    </row>
    <row r="36" spans="2:17" ht="16.5" thickBot="1" x14ac:dyDescent="0.3">
      <c r="B36" s="51" t="s">
        <v>21</v>
      </c>
      <c r="C36" s="52"/>
      <c r="D36" s="53"/>
      <c r="J36" s="61" t="s">
        <v>25</v>
      </c>
      <c r="K36" s="10"/>
      <c r="L36" s="10"/>
      <c r="M36" s="10"/>
      <c r="N36" s="10"/>
      <c r="O36" s="10"/>
      <c r="P36" s="10"/>
      <c r="Q36" s="10"/>
    </row>
    <row r="37" spans="2:17" x14ac:dyDescent="0.25">
      <c r="B37" s="54"/>
      <c r="C37" s="55"/>
      <c r="D37" s="44">
        <v>0</v>
      </c>
      <c r="E37" s="44">
        <v>0.1</v>
      </c>
      <c r="F37" s="44">
        <v>0.5</v>
      </c>
      <c r="G37" s="44">
        <v>0.8</v>
      </c>
      <c r="H37" s="45">
        <v>1</v>
      </c>
      <c r="J37" s="54"/>
      <c r="K37" s="55"/>
      <c r="L37" s="44">
        <v>0</v>
      </c>
      <c r="M37" s="44">
        <v>0.1</v>
      </c>
      <c r="N37" s="44">
        <v>0.5</v>
      </c>
      <c r="O37" s="44">
        <v>0.8</v>
      </c>
      <c r="P37" s="45">
        <v>1</v>
      </c>
      <c r="Q37" s="10"/>
    </row>
    <row r="38" spans="2:17" ht="16.5" thickBot="1" x14ac:dyDescent="0.3">
      <c r="B38" s="48"/>
      <c r="C38" s="50"/>
      <c r="D38" s="49">
        <v>42</v>
      </c>
      <c r="E38" s="49">
        <v>43</v>
      </c>
      <c r="F38" s="49">
        <v>44</v>
      </c>
      <c r="G38" s="49">
        <v>45</v>
      </c>
      <c r="H38" s="50">
        <v>46</v>
      </c>
      <c r="J38" s="48"/>
      <c r="K38" s="50"/>
      <c r="L38" s="49">
        <v>42</v>
      </c>
      <c r="M38" s="49">
        <v>43</v>
      </c>
      <c r="N38" s="49">
        <v>44</v>
      </c>
      <c r="O38" s="49">
        <v>45</v>
      </c>
      <c r="P38" s="50">
        <v>46</v>
      </c>
      <c r="Q38" s="10"/>
    </row>
    <row r="39" spans="2:17" x14ac:dyDescent="0.25">
      <c r="B39" s="46">
        <v>0</v>
      </c>
      <c r="C39" s="47">
        <v>170</v>
      </c>
      <c r="D39" s="56">
        <f>$B39*D$37</f>
        <v>0</v>
      </c>
      <c r="E39" s="44">
        <f t="shared" ref="E39:H45" si="10">$B39*E$37</f>
        <v>0</v>
      </c>
      <c r="F39" s="44">
        <f t="shared" si="10"/>
        <v>0</v>
      </c>
      <c r="G39" s="44">
        <f t="shared" si="10"/>
        <v>0</v>
      </c>
      <c r="H39" s="45">
        <f t="shared" si="10"/>
        <v>0</v>
      </c>
      <c r="J39" s="46">
        <v>0</v>
      </c>
      <c r="K39" s="47">
        <v>170</v>
      </c>
      <c r="L39" s="56">
        <f>IF($J39&lt;=L$37,1,L$37)</f>
        <v>1</v>
      </c>
      <c r="M39" s="44">
        <f t="shared" ref="M39:P45" si="11">IF($J39&lt;=M$37,1,M$37)</f>
        <v>1</v>
      </c>
      <c r="N39" s="44">
        <f t="shared" si="11"/>
        <v>1</v>
      </c>
      <c r="O39" s="44">
        <f t="shared" si="11"/>
        <v>1</v>
      </c>
      <c r="P39" s="45">
        <f t="shared" si="11"/>
        <v>1</v>
      </c>
      <c r="Q39" s="10"/>
    </row>
    <row r="40" spans="2:17" x14ac:dyDescent="0.25">
      <c r="B40" s="46">
        <v>0.1</v>
      </c>
      <c r="C40" s="47">
        <v>175</v>
      </c>
      <c r="D40" s="46">
        <f t="shared" ref="D40:D45" si="12">$B40*D$37</f>
        <v>0</v>
      </c>
      <c r="E40" s="43">
        <f t="shared" si="10"/>
        <v>1.0000000000000002E-2</v>
      </c>
      <c r="F40" s="43">
        <f t="shared" si="10"/>
        <v>0.05</v>
      </c>
      <c r="G40" s="43">
        <f t="shared" si="10"/>
        <v>8.0000000000000016E-2</v>
      </c>
      <c r="H40" s="47">
        <f t="shared" si="10"/>
        <v>0.1</v>
      </c>
      <c r="J40" s="46">
        <v>0.1</v>
      </c>
      <c r="K40" s="47">
        <v>175</v>
      </c>
      <c r="L40" s="46">
        <f t="shared" ref="L40:L45" si="13">IF($J40&lt;=L$37,1,L$37)</f>
        <v>0</v>
      </c>
      <c r="M40" s="43">
        <f t="shared" si="11"/>
        <v>1</v>
      </c>
      <c r="N40" s="43">
        <f t="shared" si="11"/>
        <v>1</v>
      </c>
      <c r="O40" s="43">
        <f t="shared" si="11"/>
        <v>1</v>
      </c>
      <c r="P40" s="47">
        <f t="shared" si="11"/>
        <v>1</v>
      </c>
      <c r="Q40" s="10"/>
    </row>
    <row r="41" spans="2:17" x14ac:dyDescent="0.25">
      <c r="B41" s="46">
        <v>0.4</v>
      </c>
      <c r="C41" s="47">
        <v>180</v>
      </c>
      <c r="D41" s="46">
        <f t="shared" si="12"/>
        <v>0</v>
      </c>
      <c r="E41" s="43">
        <f t="shared" si="10"/>
        <v>4.0000000000000008E-2</v>
      </c>
      <c r="F41" s="43">
        <f t="shared" si="10"/>
        <v>0.2</v>
      </c>
      <c r="G41" s="43">
        <f t="shared" si="10"/>
        <v>0.32000000000000006</v>
      </c>
      <c r="H41" s="47">
        <f t="shared" si="10"/>
        <v>0.4</v>
      </c>
      <c r="J41" s="46">
        <v>0.4</v>
      </c>
      <c r="K41" s="47">
        <v>180</v>
      </c>
      <c r="L41" s="46">
        <f t="shared" si="13"/>
        <v>0</v>
      </c>
      <c r="M41" s="43">
        <f t="shared" si="11"/>
        <v>0.1</v>
      </c>
      <c r="N41" s="43">
        <f t="shared" si="11"/>
        <v>1</v>
      </c>
      <c r="O41" s="43">
        <f t="shared" si="11"/>
        <v>1</v>
      </c>
      <c r="P41" s="47">
        <f t="shared" si="11"/>
        <v>1</v>
      </c>
      <c r="Q41" s="10"/>
    </row>
    <row r="42" spans="2:17" ht="16.5" thickBot="1" x14ac:dyDescent="0.3">
      <c r="B42" s="46">
        <v>0.5</v>
      </c>
      <c r="C42" s="47">
        <v>185</v>
      </c>
      <c r="D42" s="46">
        <f t="shared" si="12"/>
        <v>0</v>
      </c>
      <c r="E42" s="43">
        <f t="shared" si="10"/>
        <v>0.05</v>
      </c>
      <c r="F42" s="43">
        <f t="shared" si="10"/>
        <v>0.25</v>
      </c>
      <c r="G42" s="43">
        <f t="shared" si="10"/>
        <v>0.4</v>
      </c>
      <c r="H42" s="47">
        <f t="shared" si="10"/>
        <v>0.5</v>
      </c>
      <c r="J42" s="46">
        <v>0.5</v>
      </c>
      <c r="K42" s="47">
        <v>185</v>
      </c>
      <c r="L42" s="46">
        <f t="shared" si="13"/>
        <v>0</v>
      </c>
      <c r="M42" s="43">
        <f t="shared" si="11"/>
        <v>0.1</v>
      </c>
      <c r="N42" s="43">
        <f t="shared" si="11"/>
        <v>1</v>
      </c>
      <c r="O42" s="43">
        <f t="shared" si="11"/>
        <v>1</v>
      </c>
      <c r="P42" s="47">
        <f t="shared" si="11"/>
        <v>1</v>
      </c>
      <c r="Q42" s="10"/>
    </row>
    <row r="43" spans="2:17" x14ac:dyDescent="0.25">
      <c r="B43" s="46">
        <v>0.7</v>
      </c>
      <c r="C43" s="47">
        <v>190</v>
      </c>
      <c r="D43" s="46">
        <f t="shared" si="12"/>
        <v>0</v>
      </c>
      <c r="E43" s="56">
        <f t="shared" si="10"/>
        <v>6.9999999999999993E-2</v>
      </c>
      <c r="F43" s="44">
        <f t="shared" si="10"/>
        <v>0.35</v>
      </c>
      <c r="G43" s="44">
        <f t="shared" si="10"/>
        <v>0.55999999999999994</v>
      </c>
      <c r="H43" s="45">
        <f t="shared" si="10"/>
        <v>0.7</v>
      </c>
      <c r="J43" s="46">
        <v>0.7</v>
      </c>
      <c r="K43" s="47">
        <v>190</v>
      </c>
      <c r="L43" s="46">
        <f t="shared" si="13"/>
        <v>0</v>
      </c>
      <c r="M43" s="43">
        <f t="shared" si="11"/>
        <v>0.1</v>
      </c>
      <c r="N43" s="43">
        <f t="shared" si="11"/>
        <v>0.5</v>
      </c>
      <c r="O43" s="43">
        <f t="shared" si="11"/>
        <v>1</v>
      </c>
      <c r="P43" s="47">
        <f t="shared" si="11"/>
        <v>1</v>
      </c>
      <c r="Q43" s="10"/>
    </row>
    <row r="44" spans="2:17" x14ac:dyDescent="0.25">
      <c r="B44" s="46">
        <v>0.9</v>
      </c>
      <c r="C44" s="47">
        <v>195</v>
      </c>
      <c r="D44" s="46">
        <f t="shared" si="12"/>
        <v>0</v>
      </c>
      <c r="E44" s="46">
        <f t="shared" si="10"/>
        <v>9.0000000000000011E-2</v>
      </c>
      <c r="F44" s="43">
        <f t="shared" si="10"/>
        <v>0.45</v>
      </c>
      <c r="G44" s="43">
        <f t="shared" si="10"/>
        <v>0.72000000000000008</v>
      </c>
      <c r="H44" s="47">
        <f t="shared" si="10"/>
        <v>0.9</v>
      </c>
      <c r="J44" s="46">
        <v>0.9</v>
      </c>
      <c r="K44" s="47">
        <v>195</v>
      </c>
      <c r="L44" s="46">
        <f t="shared" si="13"/>
        <v>0</v>
      </c>
      <c r="M44" s="43">
        <f t="shared" si="11"/>
        <v>0.1</v>
      </c>
      <c r="N44" s="43">
        <f t="shared" si="11"/>
        <v>0.5</v>
      </c>
      <c r="O44" s="43">
        <f t="shared" si="11"/>
        <v>0.8</v>
      </c>
      <c r="P44" s="47">
        <f t="shared" si="11"/>
        <v>1</v>
      </c>
      <c r="Q44" s="10"/>
    </row>
    <row r="45" spans="2:17" ht="16.5" thickBot="1" x14ac:dyDescent="0.3">
      <c r="B45" s="48">
        <v>1</v>
      </c>
      <c r="C45" s="50">
        <v>200</v>
      </c>
      <c r="D45" s="48">
        <f t="shared" si="12"/>
        <v>0</v>
      </c>
      <c r="E45" s="48">
        <f t="shared" si="10"/>
        <v>0.1</v>
      </c>
      <c r="F45" s="49">
        <f t="shared" si="10"/>
        <v>0.5</v>
      </c>
      <c r="G45" s="49">
        <f t="shared" si="10"/>
        <v>0.8</v>
      </c>
      <c r="H45" s="50">
        <f t="shared" si="10"/>
        <v>1</v>
      </c>
      <c r="J45" s="48">
        <v>1</v>
      </c>
      <c r="K45" s="50">
        <v>200</v>
      </c>
      <c r="L45" s="48">
        <f t="shared" si="13"/>
        <v>0</v>
      </c>
      <c r="M45" s="49">
        <f t="shared" si="11"/>
        <v>0.1</v>
      </c>
      <c r="N45" s="49">
        <f t="shared" si="11"/>
        <v>0.5</v>
      </c>
      <c r="O45" s="49">
        <f t="shared" si="11"/>
        <v>0.8</v>
      </c>
      <c r="P45" s="50">
        <f t="shared" si="11"/>
        <v>1</v>
      </c>
      <c r="Q45" s="10"/>
    </row>
    <row r="46" spans="2:17" ht="16.5" thickBot="1" x14ac:dyDescent="0.3">
      <c r="J46" s="10"/>
      <c r="K46" s="10"/>
      <c r="L46" s="10"/>
      <c r="M46" s="10"/>
      <c r="N46" s="10"/>
      <c r="O46" s="10"/>
      <c r="P46" s="10"/>
      <c r="Q46" s="10"/>
    </row>
    <row r="47" spans="2:17" ht="16.5" thickBot="1" x14ac:dyDescent="0.3">
      <c r="B47" s="57" t="s">
        <v>23</v>
      </c>
      <c r="C47" s="58"/>
      <c r="D47" s="59"/>
      <c r="E47" s="10"/>
      <c r="F47" s="10"/>
      <c r="G47" s="10"/>
      <c r="H47" s="10"/>
      <c r="J47" s="61" t="s">
        <v>26</v>
      </c>
      <c r="K47" s="10"/>
      <c r="L47" s="10"/>
      <c r="M47" s="10"/>
      <c r="N47" s="10"/>
      <c r="O47" s="10"/>
      <c r="P47" s="10"/>
      <c r="Q47" s="10"/>
    </row>
    <row r="48" spans="2:17" x14ac:dyDescent="0.25">
      <c r="B48" s="54"/>
      <c r="C48" s="55"/>
      <c r="D48" s="56">
        <v>0</v>
      </c>
      <c r="E48" s="44">
        <v>0.1</v>
      </c>
      <c r="F48" s="44">
        <v>0.5</v>
      </c>
      <c r="G48" s="44">
        <v>0.8</v>
      </c>
      <c r="H48" s="45">
        <v>1</v>
      </c>
      <c r="J48" s="54"/>
      <c r="K48" s="55"/>
      <c r="L48" s="44">
        <v>0</v>
      </c>
      <c r="M48" s="44">
        <v>0.1</v>
      </c>
      <c r="N48" s="44">
        <v>0.5</v>
      </c>
      <c r="O48" s="44">
        <v>0.8</v>
      </c>
      <c r="P48" s="45">
        <v>1</v>
      </c>
      <c r="Q48" s="10"/>
    </row>
    <row r="49" spans="2:17" ht="16.5" thickBot="1" x14ac:dyDescent="0.3">
      <c r="B49" s="48"/>
      <c r="C49" s="50"/>
      <c r="D49" s="48">
        <v>42</v>
      </c>
      <c r="E49" s="49">
        <v>43</v>
      </c>
      <c r="F49" s="49">
        <v>44</v>
      </c>
      <c r="G49" s="49">
        <v>45</v>
      </c>
      <c r="H49" s="50">
        <v>46</v>
      </c>
      <c r="J49" s="48"/>
      <c r="K49" s="50"/>
      <c r="L49" s="43">
        <v>42</v>
      </c>
      <c r="M49" s="43">
        <v>43</v>
      </c>
      <c r="N49" s="43">
        <v>44</v>
      </c>
      <c r="O49" s="43">
        <v>45</v>
      </c>
      <c r="P49" s="47">
        <v>46</v>
      </c>
      <c r="Q49" s="10"/>
    </row>
    <row r="50" spans="2:17" x14ac:dyDescent="0.25">
      <c r="B50" s="46">
        <v>0</v>
      </c>
      <c r="C50" s="47">
        <v>170</v>
      </c>
      <c r="D50" s="46">
        <f>MAX(1-$B50,D$48)</f>
        <v>1</v>
      </c>
      <c r="E50" s="43">
        <f t="shared" ref="E50:H56" si="14">MAX(1-$B50,E$48)</f>
        <v>1</v>
      </c>
      <c r="F50" s="43">
        <f t="shared" si="14"/>
        <v>1</v>
      </c>
      <c r="G50" s="43">
        <f t="shared" si="14"/>
        <v>1</v>
      </c>
      <c r="H50" s="47">
        <f t="shared" si="14"/>
        <v>1</v>
      </c>
      <c r="J50" s="46">
        <v>0</v>
      </c>
      <c r="K50" s="43">
        <v>170</v>
      </c>
      <c r="L50" s="56" t="e">
        <f>$J50^L$48</f>
        <v>#NUM!</v>
      </c>
      <c r="M50" s="44">
        <f t="shared" ref="M50:P57" si="15">$J50^M$48</f>
        <v>0</v>
      </c>
      <c r="N50" s="44">
        <f t="shared" si="15"/>
        <v>0</v>
      </c>
      <c r="O50" s="44">
        <f t="shared" si="15"/>
        <v>0</v>
      </c>
      <c r="P50" s="45">
        <f t="shared" si="15"/>
        <v>0</v>
      </c>
      <c r="Q50" s="10"/>
    </row>
    <row r="51" spans="2:17" x14ac:dyDescent="0.25">
      <c r="B51" s="46">
        <v>0.1</v>
      </c>
      <c r="C51" s="47">
        <v>175</v>
      </c>
      <c r="D51" s="46">
        <f t="shared" ref="D51:D56" si="16">MAX(1-$B51,D$48)</f>
        <v>0.9</v>
      </c>
      <c r="E51" s="43">
        <f t="shared" si="14"/>
        <v>0.9</v>
      </c>
      <c r="F51" s="43">
        <f t="shared" si="14"/>
        <v>0.9</v>
      </c>
      <c r="G51" s="43">
        <f t="shared" si="14"/>
        <v>0.9</v>
      </c>
      <c r="H51" s="47">
        <f t="shared" si="14"/>
        <v>1</v>
      </c>
      <c r="J51" s="46">
        <v>0.1</v>
      </c>
      <c r="K51" s="43">
        <v>175</v>
      </c>
      <c r="L51" s="46">
        <f t="shared" ref="L51:L57" si="17">$J51^L$48</f>
        <v>1</v>
      </c>
      <c r="M51" s="43">
        <f t="shared" si="15"/>
        <v>0.79432823472428149</v>
      </c>
      <c r="N51" s="43">
        <f t="shared" si="15"/>
        <v>0.31622776601683794</v>
      </c>
      <c r="O51" s="43">
        <f t="shared" si="15"/>
        <v>0.15848931924611137</v>
      </c>
      <c r="P51" s="47">
        <f t="shared" si="15"/>
        <v>0.1</v>
      </c>
      <c r="Q51" s="10"/>
    </row>
    <row r="52" spans="2:17" x14ac:dyDescent="0.25">
      <c r="B52" s="46">
        <v>0.4</v>
      </c>
      <c r="C52" s="47">
        <v>180</v>
      </c>
      <c r="D52" s="46">
        <f t="shared" si="16"/>
        <v>0.6</v>
      </c>
      <c r="E52" s="43">
        <f t="shared" si="14"/>
        <v>0.6</v>
      </c>
      <c r="F52" s="43">
        <f t="shared" si="14"/>
        <v>0.6</v>
      </c>
      <c r="G52" s="43">
        <f t="shared" si="14"/>
        <v>0.8</v>
      </c>
      <c r="H52" s="47">
        <f t="shared" si="14"/>
        <v>1</v>
      </c>
      <c r="J52" s="46">
        <v>0.4</v>
      </c>
      <c r="K52" s="43">
        <v>180</v>
      </c>
      <c r="L52" s="46">
        <f t="shared" si="17"/>
        <v>1</v>
      </c>
      <c r="M52" s="43">
        <f t="shared" si="15"/>
        <v>0.91244353655548083</v>
      </c>
      <c r="N52" s="43">
        <f t="shared" si="15"/>
        <v>0.63245553203367588</v>
      </c>
      <c r="O52" s="43">
        <f t="shared" si="15"/>
        <v>0.48044977359257252</v>
      </c>
      <c r="P52" s="47">
        <f t="shared" si="15"/>
        <v>0.4</v>
      </c>
      <c r="Q52" s="10"/>
    </row>
    <row r="53" spans="2:17" x14ac:dyDescent="0.25">
      <c r="B53" s="46">
        <v>0.5</v>
      </c>
      <c r="C53" s="47">
        <v>185</v>
      </c>
      <c r="D53" s="46">
        <f t="shared" si="16"/>
        <v>0.5</v>
      </c>
      <c r="E53" s="43">
        <f t="shared" si="14"/>
        <v>0.5</v>
      </c>
      <c r="F53" s="43">
        <f t="shared" si="14"/>
        <v>0.5</v>
      </c>
      <c r="G53" s="43">
        <f t="shared" si="14"/>
        <v>0.8</v>
      </c>
      <c r="H53" s="47">
        <f t="shared" si="14"/>
        <v>1</v>
      </c>
      <c r="J53" s="46">
        <v>0.5</v>
      </c>
      <c r="K53" s="43">
        <v>185</v>
      </c>
      <c r="L53" s="46">
        <f t="shared" si="17"/>
        <v>1</v>
      </c>
      <c r="M53" s="43">
        <f t="shared" si="15"/>
        <v>0.93303299153680741</v>
      </c>
      <c r="N53" s="43">
        <f t="shared" si="15"/>
        <v>0.70710678118654757</v>
      </c>
      <c r="O53" s="43">
        <f t="shared" si="15"/>
        <v>0.57434917749851755</v>
      </c>
      <c r="P53" s="47">
        <f t="shared" si="15"/>
        <v>0.5</v>
      </c>
      <c r="Q53" s="10"/>
    </row>
    <row r="54" spans="2:17" x14ac:dyDescent="0.25">
      <c r="B54" s="46">
        <v>0.7</v>
      </c>
      <c r="C54" s="47">
        <v>190</v>
      </c>
      <c r="D54" s="46">
        <f t="shared" si="16"/>
        <v>0.30000000000000004</v>
      </c>
      <c r="E54" s="43">
        <f t="shared" si="14"/>
        <v>0.30000000000000004</v>
      </c>
      <c r="F54" s="43">
        <f t="shared" si="14"/>
        <v>0.5</v>
      </c>
      <c r="G54" s="43">
        <f t="shared" si="14"/>
        <v>0.8</v>
      </c>
      <c r="H54" s="47">
        <f t="shared" si="14"/>
        <v>1</v>
      </c>
      <c r="J54" s="46">
        <v>0.7</v>
      </c>
      <c r="K54" s="43">
        <v>190</v>
      </c>
      <c r="L54" s="46">
        <f t="shared" si="17"/>
        <v>1</v>
      </c>
      <c r="M54" s="43">
        <f t="shared" si="15"/>
        <v>0.96496109511981765</v>
      </c>
      <c r="N54" s="43">
        <f t="shared" si="15"/>
        <v>0.83666002653407556</v>
      </c>
      <c r="O54" s="43">
        <f t="shared" si="15"/>
        <v>0.75175864665004544</v>
      </c>
      <c r="P54" s="47">
        <f t="shared" si="15"/>
        <v>0.7</v>
      </c>
      <c r="Q54" s="10"/>
    </row>
    <row r="55" spans="2:17" x14ac:dyDescent="0.25">
      <c r="B55" s="46">
        <v>0.9</v>
      </c>
      <c r="C55" s="47">
        <v>195</v>
      </c>
      <c r="D55" s="46">
        <f t="shared" si="16"/>
        <v>9.9999999999999978E-2</v>
      </c>
      <c r="E55" s="43">
        <f t="shared" si="14"/>
        <v>0.1</v>
      </c>
      <c r="F55" s="43">
        <f t="shared" si="14"/>
        <v>0.5</v>
      </c>
      <c r="G55" s="43">
        <f t="shared" si="14"/>
        <v>0.8</v>
      </c>
      <c r="H55" s="47">
        <f t="shared" si="14"/>
        <v>1</v>
      </c>
      <c r="J55" s="46">
        <v>0.9</v>
      </c>
      <c r="K55" s="43">
        <v>195</v>
      </c>
      <c r="L55" s="46">
        <f t="shared" si="17"/>
        <v>1</v>
      </c>
      <c r="M55" s="43">
        <f t="shared" si="15"/>
        <v>0.98951925820621445</v>
      </c>
      <c r="N55" s="43">
        <f t="shared" si="15"/>
        <v>0.94868329805051377</v>
      </c>
      <c r="O55" s="43">
        <f t="shared" si="15"/>
        <v>0.91916611884012156</v>
      </c>
      <c r="P55" s="47">
        <f t="shared" si="15"/>
        <v>0.9</v>
      </c>
      <c r="Q55" s="10"/>
    </row>
    <row r="56" spans="2:17" ht="16.5" thickBot="1" x14ac:dyDescent="0.3">
      <c r="B56" s="48">
        <v>1</v>
      </c>
      <c r="C56" s="50">
        <v>200</v>
      </c>
      <c r="D56" s="48">
        <f t="shared" si="16"/>
        <v>0</v>
      </c>
      <c r="E56" s="49">
        <f t="shared" si="14"/>
        <v>0.1</v>
      </c>
      <c r="F56" s="49">
        <f t="shared" si="14"/>
        <v>0.5</v>
      </c>
      <c r="G56" s="49">
        <f t="shared" si="14"/>
        <v>0.8</v>
      </c>
      <c r="H56" s="50">
        <f t="shared" si="14"/>
        <v>1</v>
      </c>
      <c r="J56" s="48">
        <v>1</v>
      </c>
      <c r="K56" s="49">
        <v>200</v>
      </c>
      <c r="L56" s="48">
        <f t="shared" si="17"/>
        <v>1</v>
      </c>
      <c r="M56" s="49">
        <f t="shared" si="15"/>
        <v>1</v>
      </c>
      <c r="N56" s="49">
        <f t="shared" si="15"/>
        <v>1</v>
      </c>
      <c r="O56" s="49">
        <f t="shared" si="15"/>
        <v>1</v>
      </c>
      <c r="P56" s="50">
        <f t="shared" si="15"/>
        <v>1</v>
      </c>
      <c r="Q56" s="10"/>
    </row>
    <row r="57" spans="2:17" x14ac:dyDescent="0.25">
      <c r="L57" s="43"/>
      <c r="M57" s="43"/>
      <c r="N57" s="43"/>
      <c r="O57" s="43"/>
      <c r="P57" s="43"/>
    </row>
    <row r="84" spans="18:18" x14ac:dyDescent="0.25">
      <c r="R84" s="5"/>
    </row>
  </sheetData>
  <mergeCells count="6">
    <mergeCell ref="B3:C3"/>
    <mergeCell ref="B14:D14"/>
    <mergeCell ref="B36:D36"/>
    <mergeCell ref="E5:F5"/>
    <mergeCell ref="B47:D47"/>
    <mergeCell ref="J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</cp:lastModifiedBy>
  <dcterms:created xsi:type="dcterms:W3CDTF">2022-11-03T08:55:49Z</dcterms:created>
  <dcterms:modified xsi:type="dcterms:W3CDTF">2022-11-05T20:42:41Z</dcterms:modified>
</cp:coreProperties>
</file>