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1" l="1"/>
  <c r="O21" i="1"/>
  <c r="O22" i="1"/>
  <c r="O23" i="1"/>
  <c r="O24" i="1"/>
  <c r="O25" i="1"/>
  <c r="O26" i="1"/>
  <c r="O27" i="1"/>
  <c r="N28" i="1"/>
  <c r="N27" i="1"/>
  <c r="N26" i="1"/>
  <c r="N25" i="1"/>
  <c r="N24" i="1"/>
  <c r="N23" i="1"/>
  <c r="N22" i="1"/>
  <c r="N21" i="1"/>
  <c r="K25" i="1"/>
  <c r="K24" i="1"/>
  <c r="K23" i="1"/>
  <c r="K22" i="1"/>
  <c r="K21" i="1"/>
  <c r="D27" i="1"/>
  <c r="E27" i="1"/>
  <c r="F27" i="1"/>
  <c r="G27" i="1"/>
  <c r="H27" i="1"/>
  <c r="I27" i="1"/>
  <c r="J27" i="1"/>
  <c r="K27" i="1"/>
  <c r="D26" i="1"/>
  <c r="E26" i="1"/>
  <c r="F26" i="1"/>
  <c r="G26" i="1"/>
  <c r="H26" i="1"/>
  <c r="I26" i="1"/>
  <c r="J26" i="1"/>
  <c r="K26" i="1"/>
  <c r="C27" i="1"/>
  <c r="C26" i="1"/>
  <c r="D25" i="1"/>
  <c r="E25" i="1"/>
  <c r="F25" i="1"/>
  <c r="G25" i="1"/>
  <c r="H25" i="1"/>
  <c r="I25" i="1"/>
  <c r="J25" i="1"/>
  <c r="C25" i="1"/>
  <c r="D24" i="1"/>
  <c r="E24" i="1"/>
  <c r="F24" i="1"/>
  <c r="G24" i="1"/>
  <c r="H24" i="1"/>
  <c r="I24" i="1"/>
  <c r="J24" i="1"/>
  <c r="C24" i="1"/>
  <c r="D23" i="1"/>
  <c r="E23" i="1"/>
  <c r="F23" i="1"/>
  <c r="G23" i="1"/>
  <c r="H23" i="1"/>
  <c r="I23" i="1"/>
  <c r="J23" i="1"/>
  <c r="C23" i="1"/>
  <c r="D22" i="1"/>
  <c r="E22" i="1"/>
  <c r="F22" i="1"/>
  <c r="G22" i="1"/>
  <c r="H22" i="1"/>
  <c r="I22" i="1"/>
  <c r="J22" i="1"/>
  <c r="C22" i="1"/>
  <c r="D21" i="1"/>
  <c r="E21" i="1"/>
  <c r="F21" i="1"/>
  <c r="G21" i="1"/>
  <c r="H21" i="1"/>
  <c r="I21" i="1"/>
  <c r="J21" i="1"/>
  <c r="C21" i="1"/>
</calcChain>
</file>

<file path=xl/sharedStrings.xml><?xml version="1.0" encoding="utf-8"?>
<sst xmlns="http://schemas.openxmlformats.org/spreadsheetml/2006/main" count="47" uniqueCount="30">
  <si>
    <t>Subject</t>
  </si>
  <si>
    <t>Statement</t>
  </si>
  <si>
    <t>AVG:</t>
  </si>
  <si>
    <t>N:</t>
  </si>
  <si>
    <t>MEDIAN:</t>
  </si>
  <si>
    <t>Q1:</t>
  </si>
  <si>
    <t>Q3:</t>
  </si>
  <si>
    <t>SDEV:</t>
  </si>
  <si>
    <t>AGE</t>
  </si>
  <si>
    <t>GENDER</t>
  </si>
  <si>
    <t>GAMING EXP</t>
  </si>
  <si>
    <t>MIN:</t>
  </si>
  <si>
    <t>MAX:</t>
  </si>
  <si>
    <t>CORRECT?</t>
  </si>
  <si>
    <t>M</t>
  </si>
  <si>
    <t>V</t>
  </si>
  <si>
    <t>0=nee, 1=ja</t>
  </si>
  <si>
    <t>PERC. CORR:</t>
  </si>
  <si>
    <t>MODIFIED</t>
  </si>
  <si>
    <t>MAP CORRECT?</t>
  </si>
  <si>
    <t>Score</t>
  </si>
  <si>
    <t>Stelling</t>
  </si>
  <si>
    <t>Ik zag de virtuele omgeving groter of kleiner worden</t>
  </si>
  <si>
    <t>Ik voelde alsof ik hetzelfde pad aan het belopen was</t>
  </si>
  <si>
    <t>Ik zag de virtuele omgeving flitsen</t>
  </si>
  <si>
    <t>Ik merkte dat iets in de virtuele omgeving zich van plaats had veranderd</t>
  </si>
  <si>
    <t>Ik zag de virtuele omgeving roteren</t>
  </si>
  <si>
    <t>Ik voelde mezelf groter of kleiner worden</t>
  </si>
  <si>
    <t>Ik voelde me alsof ik bewogen werd</t>
  </si>
  <si>
    <t>Ik merkte dat iets in de virtuele wereld groter of kleiner werd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</si>
</sst>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9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Lbls>
            <c:numFmt formatCode="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Sheet1!$B$35:$B$42</c:f>
              <c:strCache>
                <c:ptCount val="8"/>
                <c:pt idx="0">
                  <c:v>Ik voelde mezelf groter of kleiner worden</c:v>
                </c:pt>
                <c:pt idx="1">
                  <c:v>Ik zag de virtuele omgeving groter of kleiner worden</c:v>
                </c:pt>
                <c:pt idx="2">
                  <c:v>Ik zag de virtuele omgeving flitsen</c:v>
                </c:pt>
                <c:pt idx="3">
                  <c:v>Ik merkte dat iets in de virtuele wereld groter of kleiner werd</c:v>
                </c:pt>
                <c:pt idx="4">
                  <c:v>Ik zag de virtuele omgeving roteren</c:v>
                </c:pt>
                <c:pt idx="5">
                  <c:v>Ik voelde me alsof ik bewogen werd</c:v>
                </c:pt>
                <c:pt idx="6">
                  <c:v>Ik voelde alsof ik hetzelfde pad aan het belopen was</c:v>
                </c:pt>
                <c:pt idx="7">
                  <c:v>Ik merkte dat iets in de virtuele omgeving zich van plaats had veranderd</c:v>
                </c:pt>
              </c:strCache>
            </c:strRef>
          </c:cat>
          <c:val>
            <c:numRef>
              <c:f>Sheet1!$C$35:$C$42</c:f>
              <c:numCache>
                <c:formatCode>General</c:formatCode>
                <c:ptCount val="8"/>
                <c:pt idx="0">
                  <c:v>1.176470588235294</c:v>
                </c:pt>
                <c:pt idx="1">
                  <c:v>1.176470588235294</c:v>
                </c:pt>
                <c:pt idx="2">
                  <c:v>1.352941176470588</c:v>
                </c:pt>
                <c:pt idx="3">
                  <c:v>1.470588235294118</c:v>
                </c:pt>
                <c:pt idx="4">
                  <c:v>1.588235294117647</c:v>
                </c:pt>
                <c:pt idx="5">
                  <c:v>2.294117647058823</c:v>
                </c:pt>
                <c:pt idx="6">
                  <c:v>2.764705882352941</c:v>
                </c:pt>
                <c:pt idx="7">
                  <c:v>3.176470588235294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581704"/>
        <c:axId val="-2143580296"/>
      </c:barChart>
      <c:catAx>
        <c:axId val="-214358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580296"/>
        <c:crossesAt val="0.0"/>
        <c:auto val="1"/>
        <c:lblAlgn val="ctr"/>
        <c:lblOffset val="100"/>
        <c:noMultiLvlLbl val="0"/>
      </c:catAx>
      <c:valAx>
        <c:axId val="-2143580296"/>
        <c:scaling>
          <c:orientation val="minMax"/>
          <c:max val="6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581704"/>
        <c:crosses val="autoZero"/>
        <c:crossBetween val="between"/>
        <c:majorUnit val="1.0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33</xdr:row>
      <xdr:rowOff>101600</xdr:rowOff>
    </xdr:from>
    <xdr:to>
      <xdr:col>15</xdr:col>
      <xdr:colOff>787400</xdr:colOff>
      <xdr:row>65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6" workbookViewId="0">
      <selection activeCell="Q30" sqref="Q30"/>
    </sheetView>
  </sheetViews>
  <sheetFormatPr baseColWidth="10" defaultRowHeight="15" x14ac:dyDescent="0"/>
  <cols>
    <col min="13" max="13" width="12" bestFit="1" customWidth="1"/>
    <col min="16" max="16" width="14.1640625" bestFit="1" customWidth="1"/>
  </cols>
  <sheetData>
    <row r="1" spans="1:16">
      <c r="M1" t="s">
        <v>16</v>
      </c>
      <c r="N1" t="s">
        <v>16</v>
      </c>
      <c r="P1" t="s">
        <v>16</v>
      </c>
    </row>
    <row r="2" spans="1:16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 t="s">
        <v>8</v>
      </c>
      <c r="L2" t="s">
        <v>9</v>
      </c>
      <c r="M2" t="s">
        <v>10</v>
      </c>
      <c r="N2" t="s">
        <v>13</v>
      </c>
      <c r="O2" t="s">
        <v>18</v>
      </c>
      <c r="P2" t="s">
        <v>19</v>
      </c>
    </row>
    <row r="3" spans="1:16">
      <c r="A3" t="s">
        <v>0</v>
      </c>
      <c r="B3">
        <v>1</v>
      </c>
      <c r="C3">
        <v>1</v>
      </c>
      <c r="D3">
        <v>6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29</v>
      </c>
      <c r="L3" t="s">
        <v>14</v>
      </c>
      <c r="M3">
        <v>1</v>
      </c>
      <c r="N3">
        <v>0</v>
      </c>
      <c r="O3" s="1">
        <v>1</v>
      </c>
      <c r="P3" s="1">
        <v>1</v>
      </c>
    </row>
    <row r="4" spans="1:16">
      <c r="B4">
        <v>2</v>
      </c>
      <c r="C4">
        <v>1</v>
      </c>
      <c r="D4">
        <v>4</v>
      </c>
      <c r="E4">
        <v>1</v>
      </c>
      <c r="F4">
        <v>6</v>
      </c>
      <c r="G4">
        <v>1</v>
      </c>
      <c r="H4">
        <v>1</v>
      </c>
      <c r="I4">
        <v>1</v>
      </c>
      <c r="J4">
        <v>5</v>
      </c>
      <c r="K4">
        <v>26</v>
      </c>
      <c r="L4" t="s">
        <v>14</v>
      </c>
      <c r="M4">
        <v>1</v>
      </c>
      <c r="N4">
        <v>0</v>
      </c>
      <c r="O4" s="1">
        <v>1</v>
      </c>
      <c r="P4" s="1">
        <v>1</v>
      </c>
    </row>
    <row r="5" spans="1:16">
      <c r="B5">
        <v>3</v>
      </c>
      <c r="C5">
        <v>2</v>
      </c>
      <c r="D5">
        <v>4</v>
      </c>
      <c r="E5">
        <v>2</v>
      </c>
      <c r="F5">
        <v>5</v>
      </c>
      <c r="G5">
        <v>1</v>
      </c>
      <c r="H5">
        <v>1</v>
      </c>
      <c r="I5">
        <v>2</v>
      </c>
      <c r="J5">
        <v>2</v>
      </c>
      <c r="K5">
        <v>30</v>
      </c>
      <c r="L5" t="s">
        <v>14</v>
      </c>
      <c r="M5">
        <v>1</v>
      </c>
      <c r="N5">
        <v>1</v>
      </c>
      <c r="O5" s="1">
        <v>5</v>
      </c>
      <c r="P5" s="1">
        <v>1</v>
      </c>
    </row>
    <row r="6" spans="1:16">
      <c r="B6">
        <v>4</v>
      </c>
      <c r="C6">
        <v>1</v>
      </c>
      <c r="D6">
        <v>5</v>
      </c>
      <c r="E6">
        <v>1</v>
      </c>
      <c r="F6">
        <v>6</v>
      </c>
      <c r="G6">
        <v>1</v>
      </c>
      <c r="H6">
        <v>1</v>
      </c>
      <c r="I6">
        <v>1</v>
      </c>
      <c r="J6">
        <v>1</v>
      </c>
      <c r="K6">
        <v>25</v>
      </c>
      <c r="L6" t="s">
        <v>14</v>
      </c>
      <c r="M6">
        <v>1</v>
      </c>
      <c r="N6">
        <v>1</v>
      </c>
      <c r="O6" s="1">
        <v>6</v>
      </c>
      <c r="P6" s="1">
        <v>1</v>
      </c>
    </row>
    <row r="7" spans="1:16">
      <c r="B7">
        <v>5</v>
      </c>
      <c r="C7">
        <v>1</v>
      </c>
      <c r="D7">
        <v>1</v>
      </c>
      <c r="E7">
        <v>1</v>
      </c>
      <c r="F7">
        <v>3</v>
      </c>
      <c r="G7">
        <v>3</v>
      </c>
      <c r="H7">
        <v>1</v>
      </c>
      <c r="I7">
        <v>1</v>
      </c>
      <c r="J7">
        <v>1</v>
      </c>
      <c r="K7">
        <v>47</v>
      </c>
      <c r="L7" t="s">
        <v>14</v>
      </c>
      <c r="M7">
        <v>1</v>
      </c>
      <c r="N7">
        <v>0</v>
      </c>
      <c r="O7" s="1">
        <v>1</v>
      </c>
      <c r="P7" s="1">
        <v>1</v>
      </c>
    </row>
    <row r="8" spans="1:16">
      <c r="B8">
        <v>6</v>
      </c>
      <c r="C8">
        <v>1</v>
      </c>
      <c r="D8">
        <v>1</v>
      </c>
      <c r="E8">
        <v>1</v>
      </c>
      <c r="F8">
        <v>6</v>
      </c>
      <c r="G8">
        <v>1</v>
      </c>
      <c r="H8">
        <v>1</v>
      </c>
      <c r="I8">
        <v>1</v>
      </c>
      <c r="J8">
        <v>1</v>
      </c>
      <c r="K8">
        <v>34</v>
      </c>
      <c r="L8" t="s">
        <v>15</v>
      </c>
      <c r="M8">
        <v>0</v>
      </c>
      <c r="N8">
        <v>1</v>
      </c>
      <c r="O8" s="1">
        <v>6</v>
      </c>
      <c r="P8" s="1">
        <v>1</v>
      </c>
    </row>
    <row r="9" spans="1:16">
      <c r="B9">
        <v>7</v>
      </c>
      <c r="C9">
        <v>1</v>
      </c>
      <c r="D9">
        <v>6</v>
      </c>
      <c r="E9">
        <v>3</v>
      </c>
      <c r="F9">
        <v>6</v>
      </c>
      <c r="G9">
        <v>1</v>
      </c>
      <c r="H9">
        <v>1</v>
      </c>
      <c r="I9">
        <v>6</v>
      </c>
      <c r="J9">
        <v>1</v>
      </c>
      <c r="K9">
        <v>36</v>
      </c>
      <c r="L9" t="s">
        <v>15</v>
      </c>
      <c r="M9">
        <v>1</v>
      </c>
      <c r="N9">
        <v>1</v>
      </c>
      <c r="O9" s="1">
        <v>6</v>
      </c>
      <c r="P9" s="1">
        <v>1</v>
      </c>
    </row>
    <row r="10" spans="1:16">
      <c r="B10">
        <v>8</v>
      </c>
      <c r="C10">
        <v>1</v>
      </c>
      <c r="D10">
        <v>1</v>
      </c>
      <c r="E10">
        <v>1</v>
      </c>
      <c r="F10">
        <v>4</v>
      </c>
      <c r="G10">
        <v>1</v>
      </c>
      <c r="H10">
        <v>1</v>
      </c>
      <c r="I10">
        <v>1</v>
      </c>
      <c r="J10">
        <v>2</v>
      </c>
      <c r="K10">
        <v>21</v>
      </c>
      <c r="L10" t="s">
        <v>14</v>
      </c>
      <c r="M10">
        <v>1</v>
      </c>
      <c r="N10">
        <v>1</v>
      </c>
      <c r="O10" s="1">
        <v>4</v>
      </c>
      <c r="P10" s="1">
        <v>1</v>
      </c>
    </row>
    <row r="11" spans="1:16">
      <c r="B11">
        <v>9</v>
      </c>
      <c r="C11">
        <v>1</v>
      </c>
      <c r="D11">
        <v>1</v>
      </c>
      <c r="E11">
        <v>2</v>
      </c>
      <c r="F11">
        <v>6</v>
      </c>
      <c r="G11">
        <v>2</v>
      </c>
      <c r="H11">
        <v>2</v>
      </c>
      <c r="I11">
        <v>3</v>
      </c>
      <c r="J11">
        <v>3</v>
      </c>
      <c r="K11">
        <v>30</v>
      </c>
      <c r="L11" t="s">
        <v>15</v>
      </c>
      <c r="M11">
        <v>0</v>
      </c>
      <c r="N11">
        <v>0</v>
      </c>
      <c r="O11" s="1">
        <v>1</v>
      </c>
      <c r="P11" s="1">
        <v>1</v>
      </c>
    </row>
    <row r="12" spans="1:16">
      <c r="B12">
        <v>10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5</v>
      </c>
      <c r="J12">
        <v>1</v>
      </c>
      <c r="K12">
        <v>27</v>
      </c>
      <c r="L12" t="s">
        <v>14</v>
      </c>
      <c r="M12">
        <v>1</v>
      </c>
      <c r="N12">
        <v>0</v>
      </c>
      <c r="O12" s="1">
        <v>1</v>
      </c>
      <c r="P12" s="1">
        <v>1</v>
      </c>
    </row>
    <row r="13" spans="1:16">
      <c r="B13">
        <v>11</v>
      </c>
      <c r="C13">
        <v>1</v>
      </c>
      <c r="D13">
        <v>1</v>
      </c>
      <c r="E13">
        <v>1</v>
      </c>
      <c r="F13">
        <v>6</v>
      </c>
      <c r="G13">
        <v>1</v>
      </c>
      <c r="H13">
        <v>1</v>
      </c>
      <c r="I13">
        <v>1</v>
      </c>
      <c r="J13">
        <v>1</v>
      </c>
      <c r="K13">
        <v>26</v>
      </c>
      <c r="L13" t="s">
        <v>14</v>
      </c>
      <c r="M13">
        <v>0</v>
      </c>
      <c r="N13">
        <v>1</v>
      </c>
      <c r="O13" s="1">
        <v>6</v>
      </c>
      <c r="P13" s="1">
        <v>1</v>
      </c>
    </row>
    <row r="14" spans="1:16">
      <c r="B14">
        <v>12</v>
      </c>
      <c r="C14">
        <v>1</v>
      </c>
      <c r="D14">
        <v>3</v>
      </c>
      <c r="E14">
        <v>1</v>
      </c>
      <c r="F14">
        <v>6</v>
      </c>
      <c r="G14">
        <v>1</v>
      </c>
      <c r="H14">
        <v>1</v>
      </c>
      <c r="I14">
        <v>1</v>
      </c>
      <c r="J14">
        <v>1</v>
      </c>
      <c r="K14">
        <v>37</v>
      </c>
      <c r="L14" t="s">
        <v>14</v>
      </c>
      <c r="M14">
        <v>1</v>
      </c>
      <c r="N14">
        <v>1</v>
      </c>
      <c r="O14" s="1">
        <v>6</v>
      </c>
      <c r="P14" s="1">
        <v>1</v>
      </c>
    </row>
    <row r="15" spans="1:16">
      <c r="B15">
        <v>13</v>
      </c>
      <c r="C15">
        <v>1</v>
      </c>
      <c r="D15">
        <v>2</v>
      </c>
      <c r="E15">
        <v>3</v>
      </c>
      <c r="F15">
        <v>1</v>
      </c>
      <c r="G15">
        <v>5</v>
      </c>
      <c r="H15">
        <v>1</v>
      </c>
      <c r="I15">
        <v>2</v>
      </c>
      <c r="J15">
        <v>1</v>
      </c>
      <c r="K15">
        <v>25</v>
      </c>
      <c r="L15" t="s">
        <v>14</v>
      </c>
      <c r="M15">
        <v>1</v>
      </c>
      <c r="N15">
        <v>0</v>
      </c>
      <c r="O15" s="1">
        <v>1</v>
      </c>
      <c r="P15" s="1">
        <v>1</v>
      </c>
    </row>
    <row r="16" spans="1:16">
      <c r="B16">
        <v>14</v>
      </c>
      <c r="C16">
        <v>1</v>
      </c>
      <c r="D16">
        <v>1</v>
      </c>
      <c r="E16">
        <v>1</v>
      </c>
      <c r="F16">
        <v>4</v>
      </c>
      <c r="G16">
        <v>4</v>
      </c>
      <c r="H16">
        <v>3</v>
      </c>
      <c r="I16">
        <v>4</v>
      </c>
      <c r="J16">
        <v>1</v>
      </c>
      <c r="K16">
        <v>31</v>
      </c>
      <c r="L16" t="s">
        <v>14</v>
      </c>
      <c r="M16">
        <v>1</v>
      </c>
      <c r="N16">
        <v>0</v>
      </c>
      <c r="O16" s="1">
        <v>1</v>
      </c>
      <c r="P16" s="1">
        <v>1</v>
      </c>
    </row>
    <row r="17" spans="2:16">
      <c r="B17">
        <v>15</v>
      </c>
      <c r="C17">
        <v>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35</v>
      </c>
      <c r="L17" t="s">
        <v>15</v>
      </c>
      <c r="M17">
        <v>1</v>
      </c>
      <c r="N17">
        <v>0</v>
      </c>
      <c r="O17" s="1">
        <v>1</v>
      </c>
      <c r="P17" s="1">
        <v>1</v>
      </c>
    </row>
    <row r="18" spans="2:16">
      <c r="B18">
        <v>16</v>
      </c>
      <c r="C18">
        <v>1</v>
      </c>
      <c r="D18">
        <v>3</v>
      </c>
      <c r="E18">
        <v>1</v>
      </c>
      <c r="F18">
        <v>6</v>
      </c>
      <c r="G18">
        <v>1</v>
      </c>
      <c r="H18">
        <v>1</v>
      </c>
      <c r="I18">
        <v>3</v>
      </c>
      <c r="J18">
        <v>1</v>
      </c>
      <c r="K18">
        <v>23</v>
      </c>
      <c r="L18" t="s">
        <v>14</v>
      </c>
      <c r="M18">
        <v>1</v>
      </c>
      <c r="N18">
        <v>1</v>
      </c>
      <c r="O18" s="1">
        <v>6</v>
      </c>
      <c r="P18" s="1">
        <v>1</v>
      </c>
    </row>
    <row r="19" spans="2:16">
      <c r="B19">
        <v>17</v>
      </c>
      <c r="C19">
        <v>1</v>
      </c>
      <c r="D19">
        <v>6</v>
      </c>
      <c r="E19">
        <v>1</v>
      </c>
      <c r="F19">
        <v>1</v>
      </c>
      <c r="G19">
        <v>1</v>
      </c>
      <c r="H19">
        <v>1</v>
      </c>
      <c r="I19">
        <v>5</v>
      </c>
      <c r="J19">
        <v>1</v>
      </c>
      <c r="K19">
        <v>33</v>
      </c>
      <c r="L19" t="s">
        <v>14</v>
      </c>
      <c r="M19">
        <v>1</v>
      </c>
      <c r="N19">
        <v>0</v>
      </c>
      <c r="O19" s="1">
        <v>1</v>
      </c>
      <c r="P19" s="1">
        <v>0</v>
      </c>
    </row>
    <row r="20" spans="2:16">
      <c r="B20" t="s">
        <v>3</v>
      </c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  <c r="J20">
        <v>17</v>
      </c>
      <c r="K20">
        <v>17</v>
      </c>
      <c r="N20">
        <v>17</v>
      </c>
      <c r="O20" s="1">
        <v>17</v>
      </c>
    </row>
    <row r="21" spans="2:16">
      <c r="B21" t="s">
        <v>2</v>
      </c>
      <c r="C21">
        <f>AVERAGE(C3:C19)</f>
        <v>1.1764705882352942</v>
      </c>
      <c r="D21">
        <f t="shared" ref="D21:N21" si="0">AVERAGE(D3:D19)</f>
        <v>2.7647058823529411</v>
      </c>
      <c r="E21">
        <f t="shared" si="0"/>
        <v>1.3529411764705883</v>
      </c>
      <c r="F21">
        <f t="shared" si="0"/>
        <v>4.0588235294117645</v>
      </c>
      <c r="G21">
        <f t="shared" si="0"/>
        <v>1.588235294117647</v>
      </c>
      <c r="H21">
        <f t="shared" si="0"/>
        <v>1.1764705882352942</v>
      </c>
      <c r="I21">
        <f t="shared" si="0"/>
        <v>2.2941176470588234</v>
      </c>
      <c r="J21">
        <f t="shared" si="0"/>
        <v>1.4705882352941178</v>
      </c>
      <c r="K21">
        <f t="shared" si="0"/>
        <v>30.294117647058822</v>
      </c>
      <c r="N21">
        <f t="shared" si="0"/>
        <v>0.47058823529411764</v>
      </c>
      <c r="O21">
        <f t="shared" ref="O21" si="1">AVERAGE(O3:O19)</f>
        <v>3.1764705882352939</v>
      </c>
    </row>
    <row r="22" spans="2:16">
      <c r="B22" t="s">
        <v>4</v>
      </c>
      <c r="C22">
        <f>MEDIAN(C3:C19)</f>
        <v>1</v>
      </c>
      <c r="D22">
        <f t="shared" ref="D22:N22" si="2">MEDIAN(D3:D19)</f>
        <v>2</v>
      </c>
      <c r="E22">
        <f t="shared" si="2"/>
        <v>1</v>
      </c>
      <c r="F22">
        <f t="shared" si="2"/>
        <v>5</v>
      </c>
      <c r="G22">
        <f t="shared" si="2"/>
        <v>1</v>
      </c>
      <c r="H22">
        <f t="shared" si="2"/>
        <v>1</v>
      </c>
      <c r="I22">
        <f t="shared" si="2"/>
        <v>1</v>
      </c>
      <c r="J22">
        <f t="shared" si="2"/>
        <v>1</v>
      </c>
      <c r="K22">
        <f t="shared" si="2"/>
        <v>30</v>
      </c>
      <c r="N22">
        <f t="shared" si="2"/>
        <v>0</v>
      </c>
      <c r="O22">
        <f t="shared" ref="O22" si="3">MEDIAN(O3:O19)</f>
        <v>1</v>
      </c>
    </row>
    <row r="23" spans="2:16">
      <c r="B23" t="s">
        <v>5</v>
      </c>
      <c r="C23">
        <f>QUARTILE(C3:C19,1)</f>
        <v>1</v>
      </c>
      <c r="D23">
        <f t="shared" ref="D23:N23" si="4">QUARTILE(D3:D19,1)</f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26</v>
      </c>
      <c r="N23">
        <f t="shared" si="4"/>
        <v>0</v>
      </c>
      <c r="O23">
        <f t="shared" ref="O23" si="5">QUARTILE(O3:O19,1)</f>
        <v>1</v>
      </c>
    </row>
    <row r="24" spans="2:16">
      <c r="B24" t="s">
        <v>6</v>
      </c>
      <c r="C24">
        <f>QUARTILE(C3:C19,3)</f>
        <v>1</v>
      </c>
      <c r="D24">
        <f t="shared" ref="D24:N24" si="6">QUARTILE(D3:D19,3)</f>
        <v>4</v>
      </c>
      <c r="E24">
        <f t="shared" si="6"/>
        <v>1</v>
      </c>
      <c r="F24">
        <f t="shared" si="6"/>
        <v>6</v>
      </c>
      <c r="G24">
        <f t="shared" si="6"/>
        <v>1</v>
      </c>
      <c r="H24">
        <f t="shared" si="6"/>
        <v>1</v>
      </c>
      <c r="I24">
        <f t="shared" si="6"/>
        <v>3</v>
      </c>
      <c r="J24">
        <f t="shared" si="6"/>
        <v>1</v>
      </c>
      <c r="K24">
        <f t="shared" si="6"/>
        <v>34</v>
      </c>
      <c r="N24">
        <f t="shared" si="6"/>
        <v>1</v>
      </c>
      <c r="O24">
        <f t="shared" ref="O24" si="7">QUARTILE(O3:O19,3)</f>
        <v>6</v>
      </c>
    </row>
    <row r="25" spans="2:16">
      <c r="B25" t="s">
        <v>7</v>
      </c>
      <c r="C25">
        <f>STDEV(C3:C19)</f>
        <v>0.5285941398709243</v>
      </c>
      <c r="D25">
        <f t="shared" ref="D25:N25" si="8">STDEV(D3:D19)</f>
        <v>2.0164762509358338</v>
      </c>
      <c r="E25">
        <f t="shared" si="8"/>
        <v>0.70188820963421905</v>
      </c>
      <c r="F25">
        <f t="shared" si="8"/>
        <v>2.2212211797594055</v>
      </c>
      <c r="G25">
        <f t="shared" si="8"/>
        <v>1.227743027337753</v>
      </c>
      <c r="H25">
        <f t="shared" si="8"/>
        <v>0.5285941398709243</v>
      </c>
      <c r="I25">
        <f t="shared" si="8"/>
        <v>1.7235394498804248</v>
      </c>
      <c r="J25">
        <f t="shared" si="8"/>
        <v>1.0675700831106785</v>
      </c>
      <c r="K25">
        <f t="shared" si="8"/>
        <v>6.3518177111197192</v>
      </c>
      <c r="N25">
        <f t="shared" si="8"/>
        <v>0.51449575542752657</v>
      </c>
      <c r="O25">
        <f t="shared" ref="O25" si="9">STDEV(O3:O19)</f>
        <v>2.4298995379862687</v>
      </c>
    </row>
    <row r="26" spans="2:16">
      <c r="B26" t="s">
        <v>11</v>
      </c>
      <c r="C26">
        <f>MIN(C3:C19)</f>
        <v>1</v>
      </c>
      <c r="D26">
        <f t="shared" ref="D26:N26" si="10">MIN(D3:D19)</f>
        <v>1</v>
      </c>
      <c r="E26">
        <f t="shared" si="10"/>
        <v>1</v>
      </c>
      <c r="F26">
        <f t="shared" si="10"/>
        <v>1</v>
      </c>
      <c r="G26">
        <f t="shared" si="10"/>
        <v>1</v>
      </c>
      <c r="H26">
        <f t="shared" si="10"/>
        <v>1</v>
      </c>
      <c r="I26">
        <f t="shared" si="10"/>
        <v>1</v>
      </c>
      <c r="J26">
        <f t="shared" si="10"/>
        <v>1</v>
      </c>
      <c r="K26">
        <f t="shared" si="10"/>
        <v>21</v>
      </c>
      <c r="N26">
        <f t="shared" si="10"/>
        <v>0</v>
      </c>
      <c r="O26">
        <f t="shared" ref="O26" si="11">MIN(O3:O19)</f>
        <v>1</v>
      </c>
    </row>
    <row r="27" spans="2:16">
      <c r="B27" t="s">
        <v>12</v>
      </c>
      <c r="C27">
        <f>MAX(C3:C19)</f>
        <v>3</v>
      </c>
      <c r="D27">
        <f t="shared" ref="D27:N27" si="12">MAX(D3:D19)</f>
        <v>6</v>
      </c>
      <c r="E27">
        <f t="shared" si="12"/>
        <v>3</v>
      </c>
      <c r="F27">
        <f t="shared" si="12"/>
        <v>6</v>
      </c>
      <c r="G27">
        <f t="shared" si="12"/>
        <v>5</v>
      </c>
      <c r="H27">
        <f t="shared" si="12"/>
        <v>3</v>
      </c>
      <c r="I27">
        <f t="shared" si="12"/>
        <v>6</v>
      </c>
      <c r="J27">
        <f t="shared" si="12"/>
        <v>5</v>
      </c>
      <c r="K27">
        <f t="shared" si="12"/>
        <v>47</v>
      </c>
      <c r="N27">
        <f t="shared" si="12"/>
        <v>1</v>
      </c>
      <c r="O27">
        <f t="shared" ref="O27" si="13">MAX(O3:O19)</f>
        <v>6</v>
      </c>
    </row>
    <row r="28" spans="2:16">
      <c r="M28" t="s">
        <v>17</v>
      </c>
      <c r="N28" s="2">
        <f>8/17</f>
        <v>0.47058823529411764</v>
      </c>
    </row>
    <row r="29" spans="2:16">
      <c r="N29" s="2">
        <f>1-N28</f>
        <v>0.52941176470588236</v>
      </c>
    </row>
    <row r="34" spans="2:3">
      <c r="B34" t="s">
        <v>21</v>
      </c>
      <c r="C34" t="s">
        <v>20</v>
      </c>
    </row>
    <row r="35" spans="2:3">
      <c r="B35" t="s">
        <v>27</v>
      </c>
      <c r="C35">
        <v>1.1764705882352942</v>
      </c>
    </row>
    <row r="36" spans="2:3">
      <c r="B36" t="s">
        <v>22</v>
      </c>
      <c r="C36">
        <v>1.1764705882352942</v>
      </c>
    </row>
    <row r="37" spans="2:3">
      <c r="B37" t="s">
        <v>24</v>
      </c>
      <c r="C37">
        <v>1.3529411764705883</v>
      </c>
    </row>
    <row r="38" spans="2:3">
      <c r="B38" t="s">
        <v>29</v>
      </c>
      <c r="C38">
        <v>1.4705882352941178</v>
      </c>
    </row>
    <row r="39" spans="2:3">
      <c r="B39" t="s">
        <v>26</v>
      </c>
      <c r="C39">
        <v>1.588235294117647</v>
      </c>
    </row>
    <row r="40" spans="2:3">
      <c r="B40" t="s">
        <v>28</v>
      </c>
      <c r="C40">
        <v>2.2941176470588234</v>
      </c>
    </row>
    <row r="41" spans="2:3">
      <c r="B41" t="s">
        <v>23</v>
      </c>
      <c r="C41">
        <v>2.7647058823529411</v>
      </c>
    </row>
    <row r="42" spans="2:3">
      <c r="B42" t="s">
        <v>25</v>
      </c>
      <c r="C42">
        <v>3.1764705882352939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Thiemann</dc:creator>
  <cp:lastModifiedBy>Randy Thiemann</cp:lastModifiedBy>
  <dcterms:created xsi:type="dcterms:W3CDTF">2014-06-04T15:06:03Z</dcterms:created>
  <dcterms:modified xsi:type="dcterms:W3CDTF">2014-06-04T17:15:45Z</dcterms:modified>
</cp:coreProperties>
</file>