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8E28F411-D9C1-469D-BCEC-8315E308FFFD}" xr6:coauthVersionLast="47" xr6:coauthVersionMax="47" xr10:uidLastSave="{00000000-0000-0000-0000-000000000000}"/>
  <bookViews>
    <workbookView xWindow="-22230" yWindow="0" windowWidth="22335" windowHeight="20880" activeTab="1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79" i="2" l="1"/>
  <c r="AX82" i="2"/>
  <c r="AX83" i="2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K60" i="1" a="1"/>
  <c r="AK60" i="1" s="1"/>
  <c r="AK71" i="1" s="1" a="1"/>
  <c r="AK71" i="1" s="1"/>
  <c r="AT69" i="2" a="1"/>
  <c r="AT69" i="2" s="1"/>
  <c r="AT66" i="2" a="1"/>
  <c r="AT66" i="2" s="1"/>
  <c r="AT75" i="1" a="1"/>
  <c r="AT75" i="1" s="1"/>
  <c r="AV64" i="1" a="1"/>
  <c r="AV64" i="1" s="1"/>
  <c r="AO64" i="1" a="1"/>
  <c r="AO64" i="1" s="1"/>
  <c r="AK64" i="1" a="1"/>
  <c r="AK64" i="1" s="1"/>
  <c r="S29" i="1"/>
  <c r="I67" i="1"/>
  <c r="O70" i="1" s="1"/>
  <c r="L64" i="1"/>
  <c r="N64" i="1" s="1"/>
  <c r="L65" i="1"/>
  <c r="O66" i="1" s="1"/>
  <c r="Y15" i="1"/>
  <c r="AC28" i="1"/>
  <c r="O15" i="1"/>
  <c r="E15" i="1"/>
  <c r="I29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AR78" i="1" l="1"/>
  <c r="AR72" i="1"/>
  <c r="AQ78" i="1"/>
  <c r="AQ74" i="1"/>
  <c r="AP78" i="1"/>
  <c r="AP74" i="1"/>
  <c r="AO78" i="1"/>
  <c r="AO76" i="1"/>
  <c r="AN78" i="1"/>
  <c r="AN74" i="1"/>
  <c r="AM78" i="1"/>
  <c r="AN71" i="1"/>
  <c r="AM74" i="1"/>
  <c r="AR76" i="1"/>
  <c r="AQ76" i="1"/>
  <c r="AP76" i="1"/>
  <c r="AO72" i="1"/>
  <c r="AN76" i="1"/>
  <c r="AM76" i="1"/>
  <c r="AL74" i="1"/>
  <c r="AK78" i="1"/>
  <c r="AK74" i="1"/>
  <c r="AR71" i="1"/>
  <c r="AQ75" i="1"/>
  <c r="AQ73" i="1"/>
  <c r="AP77" i="1"/>
  <c r="AP71" i="1"/>
  <c r="AO75" i="1"/>
  <c r="AO71" i="1"/>
  <c r="AN77" i="1"/>
  <c r="AN73" i="1"/>
  <c r="AM77" i="1"/>
  <c r="AM75" i="1"/>
  <c r="AM73" i="1"/>
  <c r="AL77" i="1"/>
  <c r="AL75" i="1"/>
  <c r="AL73" i="1"/>
  <c r="AL71" i="1"/>
  <c r="AR74" i="1"/>
  <c r="AQ72" i="1"/>
  <c r="AP72" i="1"/>
  <c r="AO74" i="1"/>
  <c r="AN72" i="1"/>
  <c r="AM72" i="1"/>
  <c r="AL78" i="1"/>
  <c r="AL76" i="1"/>
  <c r="AL72" i="1"/>
  <c r="AK76" i="1"/>
  <c r="AK72" i="1"/>
  <c r="AR77" i="1"/>
  <c r="AR75" i="1"/>
  <c r="AR73" i="1"/>
  <c r="AQ77" i="1"/>
  <c r="AQ71" i="1"/>
  <c r="AP75" i="1"/>
  <c r="AP73" i="1"/>
  <c r="AO77" i="1"/>
  <c r="AO73" i="1"/>
  <c r="AN75" i="1"/>
  <c r="AM71" i="1"/>
  <c r="AK77" i="1"/>
  <c r="AK75" i="1"/>
  <c r="AK73" i="1"/>
  <c r="N66" i="1"/>
  <c r="N65" i="1"/>
  <c r="O65" i="1"/>
  <c r="N69" i="1"/>
  <c r="O69" i="1"/>
  <c r="N70" i="1"/>
  <c r="O64" i="1"/>
  <c r="AC31" i="1"/>
  <c r="AC33" i="1"/>
  <c r="AC32" i="1"/>
  <c r="S33" i="2"/>
  <c r="S32" i="2"/>
  <c r="S30" i="2"/>
  <c r="S29" i="2"/>
  <c r="I33" i="2"/>
  <c r="I32" i="2"/>
  <c r="I31" i="2"/>
  <c r="I30" i="2"/>
  <c r="I29" i="2"/>
  <c r="I28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AC29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AC30" i="2"/>
  <c r="M46" i="2"/>
  <c r="B55" i="2"/>
  <c r="F58" i="2"/>
  <c r="W32" i="2"/>
  <c r="Z32" i="2"/>
  <c r="AC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AC33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X32" i="2" l="1"/>
  <c r="I33" i="1"/>
  <c r="I30" i="1"/>
  <c r="I32" i="1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BO15" i="2" s="1" a="1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AY31" i="2" l="1" a="1"/>
  <c r="BO9" i="2" a="1"/>
  <c r="BB50" i="2" s="1"/>
  <c r="BO15" i="2"/>
  <c r="BB55" i="2" s="1"/>
  <c r="BB57" i="2"/>
  <c r="BB56" i="2"/>
  <c r="AV69" i="2" a="1"/>
  <c r="AV69" i="2" s="1"/>
  <c r="C33" i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AX6" i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M22" i="2" l="1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AZ47" i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AK66" i="2" s="1" a="1"/>
  <c r="AK66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K69" i="2" l="1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N69" i="2" l="1" a="1"/>
  <c r="AN69" i="2" s="1"/>
  <c r="AK77" i="2" s="1" a="1"/>
  <c r="AU52" i="1"/>
  <c r="AP47" i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L84" i="2" l="1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V71" i="1" a="1"/>
  <c r="AV77" i="2" l="1" a="1"/>
  <c r="AX78" i="1"/>
  <c r="AX75" i="1"/>
  <c r="AX74" i="1"/>
  <c r="AV71" i="1"/>
  <c r="AX71" i="1" s="1"/>
  <c r="AX84" i="2" l="1"/>
  <c r="AV7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<sst xmlns="http://schemas.openxmlformats.org/spreadsheetml/2006/main" count="301" uniqueCount="89">
  <si>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</si>
  <si>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</si>
  <si>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</si>
  <si>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</si>
  <si>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</si>
  <si>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</si>
  <si>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</si>
  <si>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</si>
  <si>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</si>
  <si>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</si>
  <si>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</si>
  <si>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</si>
  <si>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</si>
  <si>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</si>
  <si>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</si>
  <si>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</si>
  <si>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</si>
  <si>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</si>
  <si>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</si>
  <si>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</si>
  <si>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</si>
  <si>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</si>
  <si>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</si>
  <si>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</si>
  <si>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</si>
  <si>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</si>
  <si>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</si>
  <si>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</si>
  <si>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</si>
  <si>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</si>
  <si>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</si>
  <si>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</si>
  <si>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</si>
  <si>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</si>
  <si>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</si>
  <si>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</si>
  <si>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</si>
  <si>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</si>
  <si>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</si>
  <si>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</si>
  <si>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</si>
  <si>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</si>
  <si>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</si>
  <si>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</si>
  <si>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</si>
  <si>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</si>
  <si>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</si>
  <si>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</si>
  <si>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</si>
  <si>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</si>
  <si>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</si>
  <si>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</si>
  <si>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</si>
  <si>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</si>
  <si>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</si>
  <si>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</si>
  <si>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</si>
  <si>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</si>
  <si>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</si>
  <si>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</si>
  <si>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</si>
  <si>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</si>
  <si>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</si>
  <si>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</si>
  <si>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</si>
  <si>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</si>
  <si>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</si>
  <si>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</si>
  <si>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</si>
  <si>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</si>
  <si>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</si>
  <si>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</si>
  <si>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</si>
  <si>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</si>
  <si>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</si>
  <si>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</si>
  <si>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</si>
  <si>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</si>
  <si>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</si>
  <si>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</si>
  <si>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</si>
  <si>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Huom! Pystykuorma osoittaa alaspäin! Vaikuttaa siihen, miten ekvivalentit kuormat (horisontaalinen ja momentt)</t>
  </si>
  <si>
    <t>pitää ohjelmassa huomioida (toisin kuin vaakasuuntainen, joka jo osoittaa oikealle (0°))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</si>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</sst>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1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3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1" fontId="2" fillId="0" borderId="0" xfId="0" applyNumberFormat="1" applyFont="1"/>
    <xf numFmtId="0" fontId="2" fillId="0" borderId="0" xfId="0" applyFont="1" applyFill="1" applyAlignment="1">
      <alignment horizontal="center"/>
    </xf>
    <xf numFmtId="167" fontId="6" fillId="0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167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11" fontId="2" fillId="0" borderId="0" xfId="0" applyNumberFormat="1" applyFont="1" applyFill="1" applyAlignment="1">
      <alignment horizontal="center"/>
    </xf>
    <xf numFmtId="0" fontId="2" fillId="0" borderId="0" xfId="0" applyFont="1" applyFill="1"/>
    <xf numFmtId="11" fontId="2" fillId="0" borderId="0" xfId="0" applyNumberFormat="1" applyFont="1" applyFill="1"/>
  </cellXfs>
  <cellStyles count="2">
    <cellStyle name="Neutraali" xfId="1" builtinId="28"/>
    <cellStyle name="Normaali" xfId="0" builtinId="0"/>
  </cellStyles>
  <dxfs count="10"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auto="1"/>
      </font>
      <numFmt numFmtId="1" formatCode="0"/>
    </dxf>
    <dxf>
      <font>
        <color auto="1"/>
      </font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542836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opLeftCell="P1" zoomScaleNormal="100" workbookViewId="0">
      <selection activeCell="U65" sqref="U65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f>1000*10/1000</f>
        <v>10</v>
      </c>
      <c r="F15" s="1" t="s">
        <v>56</v>
      </c>
      <c r="L15" s="1" t="s">
        <v>18</v>
      </c>
      <c r="O15" s="14">
        <f>1000*10/1000</f>
        <v>10</v>
      </c>
      <c r="P15" s="1" t="s">
        <v>56</v>
      </c>
      <c r="V15" s="1" t="s">
        <v>18</v>
      </c>
      <c r="Y15" s="14">
        <f>1000*10/1000</f>
        <v>10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B16" s="161"/>
      <c r="C16" s="161"/>
      <c r="D16" s="161"/>
      <c r="E16" s="162"/>
      <c r="F16" s="161"/>
      <c r="L16" s="161"/>
      <c r="M16" s="161"/>
      <c r="N16" s="161"/>
      <c r="O16" s="162"/>
      <c r="P16" s="161"/>
      <c r="S16" s="2"/>
      <c r="V16" s="161"/>
      <c r="W16" s="161"/>
      <c r="X16" s="161"/>
      <c r="Y16" s="162"/>
      <c r="Z16" s="161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-30000000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-20000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20000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-1.22514845490862E-12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-20000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20000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-1.22514845490862E-12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-13333333.333333334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-30000000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20000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-1.22514845490862E-12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20000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-1.22514845490862E-12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-20000</v>
      </c>
      <c r="BA43" s="144" t="s">
        <v>52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1.22514845490862E-12</v>
      </c>
      <c r="BA44" s="144" t="s">
        <v>51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13333333.333333334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-20000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30000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16666666.666666666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20000</v>
      </c>
      <c r="BA49" s="144" t="s">
        <v>53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-1.22514845490862E-12</v>
      </c>
      <c r="BA50" s="144" t="s">
        <v>54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20000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30000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-16666666.666666666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-20000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83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-13333333.333333334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84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20000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-16666666.666666666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13333333.333333334</v>
      </c>
      <c r="AV71" s="153" cm="1">
        <f t="array" ref="AV71:AV78">MMULT(AK71:AR78,AT71:AT78)</f>
        <v>6.7891530802525538E-3</v>
      </c>
      <c r="AW71" s="1" t="s">
        <v>57</v>
      </c>
      <c r="AX71" s="1">
        <f>1000*AV71</f>
        <v>6.7891530802525537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-20000</v>
      </c>
      <c r="AV72" s="153">
        <v>-1.8248294394143993E-2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30000</v>
      </c>
      <c r="AV73" s="153">
        <v>5.7142857142852277E-2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16666666.666666666</v>
      </c>
      <c r="AV74" s="153">
        <v>1.6734752983857441E-3</v>
      </c>
      <c r="AW74" s="1" t="s">
        <v>57</v>
      </c>
      <c r="AX74" s="1">
        <f>1000*AV74</f>
        <v>1.6734752983857442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-13333333.333333334</v>
      </c>
      <c r="AV75" s="153">
        <v>-6.7891530802525885E-3</v>
      </c>
      <c r="AW75" s="1" t="s">
        <v>57</v>
      </c>
      <c r="AX75" s="1">
        <f>1000*AV75</f>
        <v>-6.7891530802525883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20000</v>
      </c>
      <c r="AV76" s="153">
        <v>1.8248294394228814E-2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30000</v>
      </c>
      <c r="AV77" s="153">
        <v>5.7142857142857134E-2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-16666666.666666666</v>
      </c>
      <c r="AV78" s="153">
        <v>-1.6734752983857447E-3</v>
      </c>
      <c r="AW78" s="1" t="s">
        <v>57</v>
      </c>
      <c r="AX78" s="1">
        <f>1000*AV78</f>
        <v>-1.6734752983857448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6" priority="1">
      <formula>ABS(AK43)&lt;0.1</formula>
    </cfRule>
    <cfRule type="expression" dxfId="5" priority="2">
      <formula>ABS(AK43)&lt;0.1</formula>
    </cfRule>
  </conditionalFormatting>
  <conditionalFormatting sqref="BR166:BR168">
    <cfRule type="cellIs" dxfId="4" priority="3" operator="equal">
      <formula>"VIRHE!"</formula>
    </cfRule>
    <cfRule type="cellIs" dxfId="3" priority="4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abSelected="1" topLeftCell="AN39" zoomScaleNormal="100" workbookViewId="0">
      <selection activeCell="AV74" sqref="AV74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-20000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-20000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10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159"/>
      <c r="C16" s="154"/>
      <c r="D16" s="154"/>
      <c r="E16" s="160"/>
      <c r="F16" s="154"/>
      <c r="G16" s="4"/>
      <c r="H16" s="4"/>
      <c r="I16" s="4"/>
      <c r="J16" s="4"/>
      <c r="K16" s="4"/>
      <c r="L16" s="159"/>
      <c r="M16" s="154"/>
      <c r="N16" s="154"/>
      <c r="O16" s="160"/>
      <c r="P16" s="154"/>
      <c r="Q16" s="4"/>
      <c r="R16" s="4"/>
      <c r="S16" s="82"/>
      <c r="T16" s="4"/>
      <c r="U16" s="4"/>
      <c r="V16" s="159"/>
      <c r="W16" s="154"/>
      <c r="X16" s="154"/>
      <c r="Y16" s="160"/>
      <c r="Z16" s="15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-30000000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-13333333.333333334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-20000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20000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-1.22514845490862E-12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-13333333.333333334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20000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-1.22514845490862E-12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-30000000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13333333.333333334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41"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-Y15*Y6/2</f>
        <v>-20000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-13333333.333333334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41"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20000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O6/2*(O14+O15)</f>
        <v>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-Y15*Y6/2</f>
        <v>-20000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-1.22514845490862E-12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13333333.333333334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-13333333.333333334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20000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-1.22514845490862E-12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13333333.333333334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-20000</v>
      </c>
      <c r="BC46" s="144" t="s">
        <v>52</v>
      </c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1.22514845490862E-12</v>
      </c>
      <c r="BC47" s="144" t="s">
        <v>51</v>
      </c>
      <c r="BD47" s="157"/>
      <c r="BE47" s="155"/>
      <c r="BF47" s="155"/>
      <c r="BG47" s="158"/>
      <c r="BH47" s="158"/>
      <c r="BI47" s="158"/>
      <c r="BJ47" s="158"/>
      <c r="BK47" s="158"/>
      <c r="BL47" s="158"/>
      <c r="BM47" s="158"/>
      <c r="BN47" s="158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13333333.333333334</v>
      </c>
      <c r="BC48" s="144" t="s">
        <v>85</v>
      </c>
      <c r="BD48" s="157"/>
      <c r="BE48" s="155"/>
      <c r="BF48" s="155"/>
      <c r="BG48" s="158"/>
      <c r="BH48" s="155"/>
      <c r="BI48" s="158"/>
      <c r="BJ48" s="158"/>
      <c r="BK48" s="158"/>
      <c r="BL48" s="158"/>
      <c r="BM48" s="158"/>
      <c r="BN48" s="158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-20000</v>
      </c>
      <c r="BC49" s="1"/>
      <c r="BD49" s="157"/>
      <c r="BE49" s="155"/>
      <c r="BF49" s="155"/>
      <c r="BG49" s="158"/>
      <c r="BH49" s="155"/>
      <c r="BI49" s="158"/>
      <c r="BJ49" s="158"/>
      <c r="BK49" s="158"/>
      <c r="BL49" s="158"/>
      <c r="BM49" s="157"/>
      <c r="BN49" s="157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30000</v>
      </c>
      <c r="BC50" s="1"/>
      <c r="BD50" s="157"/>
      <c r="BE50" s="157"/>
      <c r="BF50" s="157"/>
      <c r="BG50" s="158"/>
      <c r="BH50" s="155"/>
      <c r="BI50" s="158"/>
      <c r="BJ50" s="158"/>
      <c r="BK50" s="158"/>
      <c r="BL50" s="158"/>
      <c r="BM50" s="157"/>
      <c r="BN50" s="157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30000000</v>
      </c>
      <c r="BC51" s="1"/>
      <c r="BD51" s="157"/>
      <c r="BE51" s="155"/>
      <c r="BF51" s="155"/>
      <c r="BG51" s="158"/>
      <c r="BH51" s="155"/>
      <c r="BI51" s="158"/>
      <c r="BJ51" s="158"/>
      <c r="BK51" s="158"/>
      <c r="BL51" s="158"/>
      <c r="BM51" s="157"/>
      <c r="BN51" s="157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20000</v>
      </c>
      <c r="BC52" s="144" t="s">
        <v>53</v>
      </c>
      <c r="BD52" s="157"/>
      <c r="BE52" s="155"/>
      <c r="BF52" s="155"/>
      <c r="BG52" s="158"/>
      <c r="BH52" s="155"/>
      <c r="BI52" s="158"/>
      <c r="BJ52" s="158"/>
      <c r="BK52" s="158"/>
      <c r="BL52" s="158"/>
      <c r="BM52" s="157"/>
      <c r="BN52" s="157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-1.22514845490862E-12</v>
      </c>
      <c r="BC53" s="144" t="s">
        <v>54</v>
      </c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-13333333.333333334</v>
      </c>
      <c r="BC54" s="144" t="s">
        <v>88</v>
      </c>
      <c r="BD54" s="157"/>
      <c r="BE54" s="155"/>
      <c r="BF54" s="155"/>
      <c r="BG54" s="158"/>
      <c r="BH54" s="155"/>
      <c r="BI54" s="158"/>
      <c r="BJ54" s="158"/>
      <c r="BK54" s="158"/>
      <c r="BL54" s="158"/>
      <c r="BM54" s="158"/>
      <c r="BN54" s="158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20000</v>
      </c>
      <c r="BC55" s="1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30000</v>
      </c>
      <c r="BC56" s="1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-30000000</v>
      </c>
      <c r="BC57" s="1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86</v>
      </c>
      <c r="BA58" s="158"/>
      <c r="BB58" s="3">
        <f t="shared" si="36"/>
        <v>-13333333.333333334</v>
      </c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87</v>
      </c>
      <c r="BA59" s="158"/>
      <c r="BB59" s="3">
        <f t="shared" si="36"/>
        <v>13333333.333333334</v>
      </c>
      <c r="BC59" s="157"/>
      <c r="BD59" s="157"/>
      <c r="BE59" s="157"/>
      <c r="BF59" s="157"/>
      <c r="BG59" s="158"/>
      <c r="BH59" s="158"/>
      <c r="BI59" s="158"/>
      <c r="BJ59" s="158"/>
      <c r="BK59" s="158"/>
      <c r="BL59" s="158"/>
      <c r="BM59" s="157"/>
      <c r="BN59" s="157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156"/>
      <c r="BA60" s="158"/>
      <c r="BB60" s="158"/>
      <c r="BC60" s="157"/>
      <c r="BD60" s="157"/>
      <c r="BE60" s="157"/>
      <c r="BF60" s="157"/>
      <c r="BG60" s="158"/>
      <c r="BH60" s="158"/>
      <c r="BI60" s="158"/>
      <c r="BJ60" s="158"/>
      <c r="BK60" s="158"/>
      <c r="BL60" s="158"/>
      <c r="BM60" s="157"/>
      <c r="BN60" s="157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/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/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/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-20000</v>
      </c>
      <c r="AW66" s="1"/>
      <c r="AX66" s="1"/>
      <c r="AY66"/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30000</v>
      </c>
      <c r="AW67" s="1"/>
      <c r="AX67" s="1"/>
      <c r="AY67"/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30000000</v>
      </c>
      <c r="AW68" s="1"/>
      <c r="AX68" s="1"/>
      <c r="AY68"/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20000</v>
      </c>
      <c r="AW69" s="1"/>
      <c r="AX69" s="1"/>
      <c r="AY69"/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-30000000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-13333333.333333334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13333333.333333334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3</v>
      </c>
      <c r="AL76" s="9">
        <v>4</v>
      </c>
      <c r="AM76" s="9">
        <v>5</v>
      </c>
      <c r="AN76" s="9">
        <v>6</v>
      </c>
      <c r="AO76" s="9">
        <v>9</v>
      </c>
      <c r="AP76" s="9">
        <v>10</v>
      </c>
      <c r="AQ76" s="9">
        <v>11</v>
      </c>
      <c r="AR76" s="9">
        <v>12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-20000</v>
      </c>
      <c r="AU77" s="1"/>
      <c r="AV77" s="153" cm="1">
        <f t="array" ref="AV77:AV84">MMULT(AK77:AR84,AT77:AT84)</f>
        <v>-1.0713657960906176E-2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30000</v>
      </c>
      <c r="AU78" s="1"/>
      <c r="AV78" s="153">
        <v>5.7142857142857141E-2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30000000</v>
      </c>
      <c r="AU79" s="1"/>
      <c r="AV79" s="153">
        <v>6.4285714285714276E-3</v>
      </c>
      <c r="AW79" s="1" t="s">
        <v>57</v>
      </c>
      <c r="AX79" s="1">
        <f>1000*AV79</f>
        <v>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20000</v>
      </c>
      <c r="AU80" s="1"/>
      <c r="AV80" s="153">
        <v>1.0713657960842227E-2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30000</v>
      </c>
      <c r="AU81" s="1"/>
      <c r="AV81" s="153">
        <v>5.7142857142857141E-2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-30000000</v>
      </c>
      <c r="AU82" s="1"/>
      <c r="AV82" s="153">
        <v>-6.4285714285714276E-3</v>
      </c>
      <c r="AW82" s="1" t="s">
        <v>57</v>
      </c>
      <c r="AX82" s="1">
        <f>1000*AV82</f>
        <v>-6.4285714285714279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-13333333.333333334</v>
      </c>
      <c r="AU83" s="1"/>
      <c r="AV83" s="153">
        <v>-7.6150299973122802E-3</v>
      </c>
      <c r="AW83" s="1" t="s">
        <v>57</v>
      </c>
      <c r="AX83" s="1">
        <f>1000*AV83</f>
        <v>-7.6150299973122806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13333333.333333334</v>
      </c>
      <c r="AU84" s="1"/>
      <c r="AV84" s="153">
        <v>7.6150299973122958E-3</v>
      </c>
      <c r="AW84" s="1" t="s">
        <v>57</v>
      </c>
      <c r="AX84" s="1">
        <f>1000*AV84</f>
        <v>7.6150299973122957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5"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5"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5"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5"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100" spans="23:70" x14ac:dyDescent="0.25">
      <c r="BC100" s="112"/>
      <c r="BD100" s="112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BR172:BR174">
    <cfRule type="cellIs" dxfId="2" priority="2" operator="equal">
      <formula>"VIRHE!"</formula>
    </cfRule>
    <cfRule type="cellIs" dxfId="1" priority="3" operator="equal">
      <formula>"OK!"</formula>
    </cfRule>
  </conditionalFormatting>
  <conditionalFormatting sqref="AK46:AX59">
    <cfRule type="expression" dxfId="0" priority="1">
      <formula>ABS(AK46)&lt;0.1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L24:L25"/>
  <sheetViews>
    <sheetView zoomScaleNormal="100" workbookViewId="0">
      <selection activeCell="P20" sqref="P20"/>
    </sheetView>
  </sheetViews>
  <sheetFormatPr defaultRowHeight="15" x14ac:dyDescent="0.25"/>
  <sheetData>
    <row r="24" spans="12:12" x14ac:dyDescent="0.25">
      <c r="L24" t="s">
        <v>81</v>
      </c>
    </row>
    <row r="25" spans="12:12" x14ac:dyDescent="0.25">
      <c r="L25" t="s">
        <v>82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2025-02-13T19:58:06Z</dcterms:modified>
</cp:coreProperties>
</file>