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Willc\OneDrive - Cégep de Sainte-Foy\CEGEP\Site Web\Cours Web\Session 4\Dev App Web\tp3-depart\tp3\doc\"/>
    </mc:Choice>
  </mc:AlternateContent>
  <xr:revisionPtr revIDLastSave="0" documentId="13_ncr:1_{3D396CB3-A4D1-465B-A6BE-D58E6FDA01BA}" xr6:coauthVersionLast="47" xr6:coauthVersionMax="47" xr10:uidLastSave="{00000000-0000-0000-0000-000000000000}"/>
  <bookViews>
    <workbookView xWindow="28680" yWindow="-120" windowWidth="29040" windowHeight="1584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grille_evaluation!$B$28</definedName>
    <definedName name="nb_points">grille_evaluation!$D$23</definedName>
    <definedName name="niveau_reussite">grille_evaluation!$B$29</definedName>
    <definedName name="nom_enseignant">grille_evaluation!$B$24</definedName>
    <definedName name="nom_etudiant">grille_evaluation!$B$23</definedName>
    <definedName name="nom_evaluation">grille_evaluation!$B$26</definedName>
    <definedName name="note_finale">grille_evaluation!$E$29</definedName>
    <definedName name="pts_francais">grille_evaluation!$D$28</definedName>
    <definedName name="pts_grandtotal">grille_evaluation!$D$29</definedName>
    <definedName name="pts_maximum">grille_evaluation!$D$23</definedName>
    <definedName name="pts_retard">grille_evaluation!$D$27</definedName>
    <definedName name="pts_soustotal">grille_evaluation!$D$26</definedName>
    <definedName name="reussite">grille_evaluation!$B$29</definedName>
    <definedName name="seuil">grille_evaluation!$D$25</definedName>
    <definedName name="seuil_excellence">grille_evaluation!$D$24</definedName>
    <definedName name="seuil_reussite">grille_evaluation!$D$25</definedName>
    <definedName name="tbl_echelle3">#REF!</definedName>
    <definedName name="titre_cours">grille_evaluation!$B$25</definedName>
    <definedName name="type_evaluation">grille_evaluation!$B$27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 l="1"/>
  <c r="D20" i="1"/>
  <c r="D3" i="1"/>
  <c r="D4" i="1"/>
  <c r="D5" i="1"/>
  <c r="D6" i="1"/>
  <c r="D7" i="1"/>
  <c r="D8" i="1"/>
  <c r="D9" i="1"/>
  <c r="D10" i="1"/>
  <c r="D11" i="1"/>
  <c r="D12" i="1"/>
  <c r="D13" i="1"/>
  <c r="D14" i="1"/>
  <c r="D15" i="1"/>
  <c r="D16" i="1"/>
  <c r="D17" i="1"/>
  <c r="D2" i="1"/>
  <c r="D19" i="1"/>
  <c r="D18" i="1"/>
  <c r="D21" i="1"/>
  <c r="D26" i="1"/>
  <c r="D29" i="1"/>
  <c r="E29" i="1"/>
  <c r="B29" i="1"/>
  <c r="B28" i="1"/>
</calcChain>
</file>

<file path=xl/sharedStrings.xml><?xml version="1.0" encoding="utf-8"?>
<sst xmlns="http://schemas.openxmlformats.org/spreadsheetml/2006/main" count="133" uniqueCount="88">
  <si>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</si>
  <si>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</si>
  <si>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</si>
  <si>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</si>
  <si>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</si>
  <si>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</si>
  <si>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</si>
  <si>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</si>
  <si>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</si>
  <si>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</si>
  <si>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</si>
  <si>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</si>
  <si>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</si>
  <si>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</si>
  <si>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</si>
  <si>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</si>
  <si>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</si>
  <si>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</si>
  <si>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</si>
  <si>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</si>
  <si>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</si>
  <si>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</si>
  <si>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</si>
  <si>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</si>
  <si>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</si>
  <si>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</si>
  <si>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</si>
  <si>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</si>
  <si>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</si>
  <si>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</si>
  <si>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</si>
  <si>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</si>
  <si>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</si>
  <si>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</si>
  <si>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</si>
  <si>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</si>
  <si>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</si>
  <si>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</si>
  <si>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</si>
  <si>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</si>
  <si>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</si>
  <si>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Tremblay-Paradis, Philippe </t>
  </si>
  <si>
    <t>Baillargeon, Rosemary Anaèle</t>
  </si>
  <si>
    <t>Bertrand, Gabriel</t>
  </si>
  <si>
    <t>Blanchet Lafrenière, William</t>
  </si>
  <si>
    <t>Boies, Vincent</t>
  </si>
  <si>
    <t>Caron, Benjamin</t>
  </si>
  <si>
    <t>Champagne, Kéven</t>
  </si>
  <si>
    <t>Corbeil, Jérémy</t>
  </si>
  <si>
    <t>Desbiens, Samuel</t>
  </si>
  <si>
    <t>Dodeman, Mattéo</t>
  </si>
  <si>
    <t>Gingras, Zachary</t>
  </si>
  <si>
    <t>Harghel, Jean</t>
  </si>
  <si>
    <t>Labadie, William</t>
  </si>
  <si>
    <t>Lafond, William Patrick</t>
  </si>
  <si>
    <t>Lavoie-Hudon, Ludovic</t>
  </si>
  <si>
    <t>Létourneau, Jean-Thomas</t>
  </si>
  <si>
    <t>Ly, Martin</t>
  </si>
  <si>
    <t>Mantilla Quevedo, Estefania</t>
  </si>
  <si>
    <t>Martignat, Romin</t>
  </si>
  <si>
    <t>Pelletier, Gabriel</t>
  </si>
  <si>
    <t>Roy-Lahaye, Vincent</t>
  </si>
  <si>
    <t>Tremblay, Dave</t>
  </si>
  <si>
    <t>Tremblay, Zackary G.</t>
  </si>
  <si>
    <t>Tremblay-Lavoie, Marc-Antoine</t>
  </si>
  <si>
    <t xml:space="preserve">Développement d'applications Web </t>
  </si>
  <si>
    <t>Qualité des tests unitaires (40)</t>
  </si>
  <si>
    <t>Qualité du code (40)</t>
  </si>
  <si>
    <t>Contrôle de qualité de l'application (10)</t>
  </si>
  <si>
    <t xml:space="preserve">Qualité de l'interface : convivialité, notifications à l'utilisateur, alertes, messages de confirmation, etc. </t>
  </si>
  <si>
    <t>Aucun bogue, aucune erreur d'exécution et aucun problème de performance.</t>
  </si>
  <si>
    <t>Les consignes du travail sont respectées</t>
  </si>
  <si>
    <t>Plus de 4 éléments manquant ou mal effectués</t>
  </si>
  <si>
    <t>4 éléments manquants ou mal effectués</t>
  </si>
  <si>
    <t>Plus de 2 éléments manquant ou mal effectués</t>
  </si>
  <si>
    <t>1.      Je veux m'authentifier.</t>
  </si>
  <si>
    <t xml:space="preserve">2.      Je veux me créer un compte. </t>
  </si>
  <si>
    <t xml:space="preserve">3.      Je veux me déconnecter. </t>
  </si>
  <si>
    <t xml:space="preserve">4.      Je veux afficher tous les sentiers d'un parc. </t>
  </si>
  <si>
    <t xml:space="preserve">5.      Je veux voir tous les tronçons associés à un sentier. </t>
  </si>
  <si>
    <t>6.      Je veux savoir combien de personnes aime un sentier.</t>
  </si>
  <si>
    <t>7.      Je veux marqué un sentier comme "j'aime".</t>
  </si>
  <si>
    <t>8.      Je veux enlever un "j'aime" d'un sentier.</t>
  </si>
  <si>
    <t>Bonus (+5)</t>
  </si>
  <si>
    <t>Respect des consignes  (5)</t>
  </si>
  <si>
    <t>Déploiement (5)</t>
  </si>
  <si>
    <t>Les deux critères du déploiement sont correctement effectués</t>
  </si>
  <si>
    <t>Persistance du store est implémentée et fonctionnelle.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</si>
</sst>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8">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0" borderId="2" xfId="0" applyBorder="1" applyAlignment="1">
      <alignment vertical="top" wrapText="1"/>
    </xf>
    <xf numFmtId="0" fontId="0" fillId="4" borderId="13" xfId="0" applyFill="1" applyBorder="1" applyAlignment="1">
      <alignment horizontal="center" vertical="top"/>
    </xf>
    <xf numFmtId="0" fontId="0" fillId="0" borderId="4" xfId="0" applyFont="1" applyBorder="1" applyAlignment="1">
      <alignment vertical="top" wrapText="1"/>
    </xf>
    <xf numFmtId="0" fontId="0" fillId="0" borderId="7" xfId="0" applyBorder="1" applyAlignment="1">
      <alignment vertical="top" wrapText="1"/>
    </xf>
    <xf numFmtId="0" fontId="0" fillId="0" borderId="0" xfId="0" applyFont="1" applyBorder="1" applyAlignment="1">
      <alignment vertical="top"/>
    </xf>
    <xf numFmtId="0" fontId="5" fillId="0" borderId="19" xfId="0" applyFont="1" applyBorder="1" applyAlignment="1">
      <alignment horizontal="center" vertical="top"/>
    </xf>
    <xf numFmtId="0" fontId="0" fillId="0" borderId="16" xfId="0" applyFont="1" applyBorder="1" applyAlignment="1">
      <alignment vertical="top" wrapText="1"/>
    </xf>
    <xf numFmtId="0" fontId="0" fillId="0" borderId="3" xfId="0" applyBorder="1" applyAlignment="1">
      <alignment vertical="top" wrapText="1"/>
    </xf>
    <xf numFmtId="0" fontId="5" fillId="0" borderId="9" xfId="0" applyFont="1" applyBorder="1" applyAlignment="1">
      <alignment horizontal="center" vertical="top"/>
    </xf>
    <xf numFmtId="0" fontId="0" fillId="0" borderId="16" xfId="0" applyBorder="1" applyAlignment="1">
      <alignment horizontal="left" vertical="top"/>
    </xf>
    <xf numFmtId="0" fontId="0" fillId="0" borderId="5"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0" fillId="0" borderId="0" xfId="0" applyBorder="1" applyAlignment="1">
      <alignment vertical="top"/>
    </xf>
    <xf numFmtId="0" fontId="5" fillId="0" borderId="16" xfId="0" applyFont="1"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6" fillId="0" borderId="7" xfId="1" applyFont="1" applyBorder="1" applyAlignment="1">
      <alignment horizontal="center" vertical="top"/>
    </xf>
    <xf numFmtId="0" fontId="0" fillId="0" borderId="10" xfId="0" applyBorder="1" applyAlignment="1">
      <alignment horizontal="left" vertical="top"/>
    </xf>
    <xf numFmtId="0" fontId="0" fillId="0" borderId="4" xfId="0" applyFont="1" applyBorder="1" applyAlignment="1">
      <alignment vertical="top"/>
    </xf>
    <xf numFmtId="0" fontId="0" fillId="0" borderId="2" xfId="0" applyFont="1" applyBorder="1" applyAlignment="1">
      <alignment vertical="top" wrapText="1"/>
    </xf>
    <xf numFmtId="0" fontId="5" fillId="0" borderId="14" xfId="0" applyFont="1" applyBorder="1" applyAlignment="1">
      <alignment horizontal="center" vertical="top"/>
    </xf>
    <xf numFmtId="0" fontId="0" fillId="0" borderId="3" xfId="0" applyFont="1" applyBorder="1" applyAlignment="1">
      <alignment vertical="top" wrapText="1"/>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22" totalsRowShown="0" headerRowDxfId="24" dataDxfId="22" headerRowBorderDxfId="23" tableBorderDxfId="21" headerRowCellStyle="Titre 1">
  <autoFilter ref="A1:E22"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22885-BDE0-48E7-8E7D-19E4A25897EB}" name="tbl_echelle25" displayName="tbl_echelle25" ref="A19:B21" totalsRowShown="0" tableBorderDxfId="6">
  <autoFilter ref="A19:B21" xr:uid="{B0622885-BDE0-48E7-8E7D-19E4A25897EB}"/>
  <tableColumns count="2">
    <tableColumn id="1" xr3:uid="{548959A3-C06A-4D56-BA66-3838E3B20CA8}" name="Description de l'échelle descriptive" dataDxfId="5"/>
    <tableColumn id="2" xr3:uid="{1A5B4CF7-3565-450C-B3CF-0AECC5B56055}"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26" totalsRowShown="0" tableBorderDxfId="3">
  <autoFilter ref="A1:A2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showRuler="0" zoomScaleNormal="100" workbookViewId="0">
      <pane ySplit="1" topLeftCell="A2" activePane="bottomLeft" state="frozen"/>
      <selection pane="bottomLeft" activeCell="B23" sqref="B23"/>
    </sheetView>
  </sheetViews>
  <sheetFormatPr baseColWidth="10" defaultColWidth="11" defaultRowHeight="15.75" x14ac:dyDescent="0.25"/>
  <cols>
    <col min="1" max="1" width="44.25" style="2" customWidth="1"/>
    <col min="2" max="2" width="66.2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21</v>
      </c>
      <c r="B1" s="54" t="s">
        <v>0</v>
      </c>
      <c r="C1" s="59" t="s">
        <v>34</v>
      </c>
      <c r="D1" s="21" t="s">
        <v>1</v>
      </c>
      <c r="E1" s="22" t="s">
        <v>2</v>
      </c>
    </row>
    <row r="2" spans="1:5" ht="18" customHeight="1" thickBot="1" x14ac:dyDescent="0.3">
      <c r="A2" s="45" t="s">
        <v>66</v>
      </c>
      <c r="B2" s="45" t="s">
        <v>75</v>
      </c>
      <c r="C2" s="51" t="s">
        <v>37</v>
      </c>
      <c r="D2" s="50">
        <f>VLOOKUP(C2,echelles!$A$12:$B$17,2,FALSE)</f>
        <v>5</v>
      </c>
      <c r="E2" s="35"/>
    </row>
    <row r="3" spans="1:5" ht="18" customHeight="1" thickBot="1" x14ac:dyDescent="0.3">
      <c r="A3" s="46"/>
      <c r="B3" s="52" t="s">
        <v>76</v>
      </c>
      <c r="C3" s="51" t="s">
        <v>37</v>
      </c>
      <c r="D3" s="50">
        <f>VLOOKUP(C3,echelles!$A$12:$B$17,2,FALSE)</f>
        <v>5</v>
      </c>
      <c r="E3" s="44"/>
    </row>
    <row r="4" spans="1:5" ht="18" customHeight="1" thickBot="1" x14ac:dyDescent="0.3">
      <c r="A4" s="46"/>
      <c r="B4" s="52" t="s">
        <v>77</v>
      </c>
      <c r="C4" s="51" t="s">
        <v>37</v>
      </c>
      <c r="D4" s="50">
        <f>VLOOKUP(C4,echelles!$A$12:$B$17,2,FALSE)</f>
        <v>5</v>
      </c>
      <c r="E4" s="44"/>
    </row>
    <row r="5" spans="1:5" ht="18" customHeight="1" thickBot="1" x14ac:dyDescent="0.3">
      <c r="A5" s="46"/>
      <c r="B5" s="52" t="s">
        <v>78</v>
      </c>
      <c r="C5" s="51" t="s">
        <v>37</v>
      </c>
      <c r="D5" s="50">
        <f>VLOOKUP(C5,echelles!$A$12:$B$17,2,FALSE)</f>
        <v>5</v>
      </c>
      <c r="E5" s="44"/>
    </row>
    <row r="6" spans="1:5" ht="18" customHeight="1" thickBot="1" x14ac:dyDescent="0.3">
      <c r="A6" s="46"/>
      <c r="B6" s="52" t="s">
        <v>79</v>
      </c>
      <c r="C6" s="51" t="s">
        <v>37</v>
      </c>
      <c r="D6" s="50">
        <f>VLOOKUP(C6,echelles!$A$12:$B$17,2,FALSE)</f>
        <v>5</v>
      </c>
      <c r="E6" s="44"/>
    </row>
    <row r="7" spans="1:5" ht="18" customHeight="1" thickBot="1" x14ac:dyDescent="0.3">
      <c r="A7" s="46"/>
      <c r="B7" s="52" t="s">
        <v>80</v>
      </c>
      <c r="C7" s="51" t="s">
        <v>37</v>
      </c>
      <c r="D7" s="50">
        <f>VLOOKUP(C7,echelles!$A$12:$B$17,2,FALSE)</f>
        <v>5</v>
      </c>
      <c r="E7" s="44"/>
    </row>
    <row r="8" spans="1:5" ht="18" customHeight="1" thickBot="1" x14ac:dyDescent="0.3">
      <c r="A8" s="46"/>
      <c r="B8" s="52" t="s">
        <v>81</v>
      </c>
      <c r="C8" s="51" t="s">
        <v>37</v>
      </c>
      <c r="D8" s="50">
        <f>VLOOKUP(C8,echelles!$A$12:$B$17,2,FALSE)</f>
        <v>5</v>
      </c>
      <c r="E8" s="44"/>
    </row>
    <row r="9" spans="1:5" ht="18" customHeight="1" thickBot="1" x14ac:dyDescent="0.3">
      <c r="A9" s="61"/>
      <c r="B9" s="62" t="s">
        <v>82</v>
      </c>
      <c r="C9" s="51" t="s">
        <v>37</v>
      </c>
      <c r="D9" s="50">
        <f>VLOOKUP(C9,echelles!$A$12:$B$17,2,FALSE)</f>
        <v>5</v>
      </c>
      <c r="E9" s="44"/>
    </row>
    <row r="10" spans="1:5" ht="20.25" customHeight="1" thickBot="1" x14ac:dyDescent="0.3">
      <c r="A10" s="45" t="s">
        <v>67</v>
      </c>
      <c r="B10" s="45" t="s">
        <v>75</v>
      </c>
      <c r="C10" s="51" t="s">
        <v>38</v>
      </c>
      <c r="D10" s="50">
        <f>VLOOKUP(C10,echelles!$A$12:$B$17,2,FALSE)</f>
        <v>2</v>
      </c>
      <c r="E10" s="35"/>
    </row>
    <row r="11" spans="1:5" ht="16.5" thickBot="1" x14ac:dyDescent="0.3">
      <c r="A11" s="55"/>
      <c r="B11" s="52" t="s">
        <v>76</v>
      </c>
      <c r="C11" s="51" t="s">
        <v>38</v>
      </c>
      <c r="D11" s="50">
        <f>VLOOKUP(C11,echelles!$A$12:$B$17,2,FALSE)</f>
        <v>2</v>
      </c>
      <c r="E11" s="23"/>
    </row>
    <row r="12" spans="1:5" ht="16.5" thickBot="1" x14ac:dyDescent="0.3">
      <c r="A12" s="55"/>
      <c r="B12" s="52" t="s">
        <v>77</v>
      </c>
      <c r="C12" s="51" t="s">
        <v>38</v>
      </c>
      <c r="D12" s="50">
        <f>VLOOKUP(C12,echelles!$A$12:$B$17,2,FALSE)</f>
        <v>2</v>
      </c>
      <c r="E12" s="23"/>
    </row>
    <row r="13" spans="1:5" ht="16.5" thickBot="1" x14ac:dyDescent="0.3">
      <c r="A13" s="46"/>
      <c r="B13" s="52" t="s">
        <v>78</v>
      </c>
      <c r="C13" s="51" t="s">
        <v>38</v>
      </c>
      <c r="D13" s="50">
        <f>VLOOKUP(C13,echelles!$A$12:$B$17,2,FALSE)</f>
        <v>2</v>
      </c>
      <c r="E13" s="44"/>
    </row>
    <row r="14" spans="1:5" ht="16.5" thickBot="1" x14ac:dyDescent="0.3">
      <c r="A14" s="46"/>
      <c r="B14" s="52" t="s">
        <v>79</v>
      </c>
      <c r="C14" s="51" t="s">
        <v>38</v>
      </c>
      <c r="D14" s="50">
        <f>VLOOKUP(C14,echelles!$A$12:$B$17,2,FALSE)</f>
        <v>2</v>
      </c>
      <c r="E14" s="44"/>
    </row>
    <row r="15" spans="1:5" ht="15.6" customHeight="1" thickBot="1" x14ac:dyDescent="0.3">
      <c r="A15" s="46"/>
      <c r="B15" s="52" t="s">
        <v>80</v>
      </c>
      <c r="C15" s="51" t="s">
        <v>38</v>
      </c>
      <c r="D15" s="50">
        <f>VLOOKUP(C15,echelles!$A$12:$B$17,2,FALSE)</f>
        <v>2</v>
      </c>
      <c r="E15" s="44"/>
    </row>
    <row r="16" spans="1:5" ht="16.5" thickBot="1" x14ac:dyDescent="0.3">
      <c r="A16" s="46"/>
      <c r="B16" s="52" t="s">
        <v>81</v>
      </c>
      <c r="C16" s="51" t="s">
        <v>38</v>
      </c>
      <c r="D16" s="50">
        <f>VLOOKUP(C16,echelles!$A$12:$B$17,2,FALSE)</f>
        <v>2</v>
      </c>
      <c r="E16" s="44"/>
    </row>
    <row r="17" spans="1:5" ht="16.5" thickBot="1" x14ac:dyDescent="0.3">
      <c r="A17" s="61"/>
      <c r="B17" s="62" t="s">
        <v>82</v>
      </c>
      <c r="C17" s="51" t="s">
        <v>38</v>
      </c>
      <c r="D17" s="50">
        <f>VLOOKUP(C17,echelles!$A$12:$B$17,2,FALSE)</f>
        <v>2</v>
      </c>
      <c r="E17" s="44"/>
    </row>
    <row r="18" spans="1:5" ht="16.899999999999999" customHeight="1" thickBot="1" x14ac:dyDescent="0.3">
      <c r="A18" s="40" t="s">
        <v>68</v>
      </c>
      <c r="B18" s="45" t="s">
        <v>70</v>
      </c>
      <c r="C18" s="51" t="s">
        <v>37</v>
      </c>
      <c r="D18" s="50">
        <f>VLOOKUP(C18,echelles!$A$12:$B$17,2,FALSE)</f>
        <v>5</v>
      </c>
      <c r="E18" s="56"/>
    </row>
    <row r="19" spans="1:5" ht="32.25" thickBot="1" x14ac:dyDescent="0.3">
      <c r="A19" s="53"/>
      <c r="B19" s="58" t="s">
        <v>69</v>
      </c>
      <c r="C19" s="51" t="s">
        <v>37</v>
      </c>
      <c r="D19" s="63">
        <f>VLOOKUP(C19,echelles!$A$12:$B$17,2,FALSE)</f>
        <v>5</v>
      </c>
      <c r="E19" s="49"/>
    </row>
    <row r="20" spans="1:5" ht="16.5" thickBot="1" x14ac:dyDescent="0.3">
      <c r="A20" s="61" t="s">
        <v>85</v>
      </c>
      <c r="B20" s="62" t="s">
        <v>86</v>
      </c>
      <c r="C20" s="51" t="s">
        <v>37</v>
      </c>
      <c r="D20" s="63">
        <f>VLOOKUP(C20,echelles!$A$12:$B$17,2,FALSE)</f>
        <v>5</v>
      </c>
      <c r="E20" s="64"/>
    </row>
    <row r="21" spans="1:5" ht="16.5" thickBot="1" x14ac:dyDescent="0.3">
      <c r="A21" s="41" t="s">
        <v>83</v>
      </c>
      <c r="B21" s="42" t="s">
        <v>87</v>
      </c>
      <c r="C21" s="60" t="s">
        <v>37</v>
      </c>
      <c r="D21" s="34">
        <f>VLOOKUP(C21,echelles!$A$8:$B$9,2,FALSE)</f>
        <v>5</v>
      </c>
      <c r="E21" s="57"/>
    </row>
    <row r="22" spans="1:5" ht="16.5" thickBot="1" x14ac:dyDescent="0.3">
      <c r="A22" s="45" t="s">
        <v>84</v>
      </c>
      <c r="B22" s="48" t="s">
        <v>71</v>
      </c>
      <c r="C22" s="60" t="s">
        <v>37</v>
      </c>
      <c r="D22" s="34">
        <f>VLOOKUP(C22,echelles!$A$8:$B$9,2,FALSE)</f>
        <v>5</v>
      </c>
      <c r="E22" s="44"/>
    </row>
    <row r="23" spans="1:5" ht="16.5" thickBot="1" x14ac:dyDescent="0.3">
      <c r="A23" s="6" t="s">
        <v>6</v>
      </c>
      <c r="B23" s="47" t="s">
        <v>44</v>
      </c>
      <c r="C23" s="24" t="s">
        <v>14</v>
      </c>
      <c r="D23" s="17">
        <v>100</v>
      </c>
      <c r="E23" s="20" t="s">
        <v>5</v>
      </c>
    </row>
    <row r="24" spans="1:5" ht="16.5" thickBot="1" x14ac:dyDescent="0.3">
      <c r="A24" s="8" t="s">
        <v>7</v>
      </c>
      <c r="B24" s="11" t="s">
        <v>8</v>
      </c>
      <c r="C24" s="15" t="s">
        <v>12</v>
      </c>
      <c r="D24" s="36">
        <v>0.9</v>
      </c>
      <c r="E24" s="65"/>
    </row>
    <row r="25" spans="1:5" ht="16.5" thickBot="1" x14ac:dyDescent="0.3">
      <c r="A25" s="8" t="s">
        <v>33</v>
      </c>
      <c r="B25" s="38" t="s">
        <v>65</v>
      </c>
      <c r="C25" s="16" t="s">
        <v>10</v>
      </c>
      <c r="D25" s="37">
        <v>0.6</v>
      </c>
      <c r="E25" s="66"/>
    </row>
    <row r="26" spans="1:5" ht="16.5" thickBot="1" x14ac:dyDescent="0.3">
      <c r="A26" s="5" t="s">
        <v>9</v>
      </c>
      <c r="B26" s="39" t="s">
        <v>40</v>
      </c>
      <c r="C26" s="25" t="s">
        <v>3</v>
      </c>
      <c r="D26" s="43">
        <f>SUM(D2:D22)</f>
        <v>81</v>
      </c>
      <c r="E26" s="66"/>
    </row>
    <row r="27" spans="1:5" x14ac:dyDescent="0.25">
      <c r="A27" s="10" t="s">
        <v>17</v>
      </c>
      <c r="B27" s="14" t="s">
        <v>18</v>
      </c>
      <c r="C27" s="26" t="s">
        <v>13</v>
      </c>
      <c r="D27" s="18">
        <v>0</v>
      </c>
      <c r="E27" s="66"/>
    </row>
    <row r="28" spans="1:5" ht="16.5" thickBot="1" x14ac:dyDescent="0.3">
      <c r="A28" s="9" t="s">
        <v>19</v>
      </c>
      <c r="B28" s="12">
        <f ca="1">NOW()</f>
        <v>44703.969682407405</v>
      </c>
      <c r="C28" s="26" t="s">
        <v>11</v>
      </c>
      <c r="D28" s="19">
        <v>0</v>
      </c>
      <c r="E28" s="67"/>
    </row>
    <row r="29" spans="1:5" ht="16.5" thickBot="1" x14ac:dyDescent="0.3">
      <c r="A29" s="7" t="s">
        <v>20</v>
      </c>
      <c r="B29" s="13">
        <f>(pts_grandtotal/nb_points)</f>
        <v>0.81</v>
      </c>
      <c r="C29" s="27" t="s">
        <v>4</v>
      </c>
      <c r="D29" s="4">
        <f>pts_soustotal-pts_retard-pts_francais</f>
        <v>81</v>
      </c>
      <c r="E29" s="28" t="str">
        <f>"Note finale: "&amp;pts_grandtotal/nb_points*100&amp;"%"</f>
        <v>Note finale: 81%</v>
      </c>
    </row>
    <row r="30" spans="1:5" x14ac:dyDescent="0.25">
      <c r="D30" s="2"/>
    </row>
    <row r="31" spans="1:5" x14ac:dyDescent="0.25">
      <c r="D31" s="2"/>
    </row>
    <row r="32" spans="1:5" x14ac:dyDescent="0.25">
      <c r="D32" s="2"/>
    </row>
    <row r="33" spans="4:4" x14ac:dyDescent="0.25">
      <c r="D33" s="2"/>
    </row>
    <row r="34" spans="4:4" x14ac:dyDescent="0.25">
      <c r="D34" s="2"/>
    </row>
    <row r="36" spans="4:4" x14ac:dyDescent="0.25">
      <c r="D36" s="2"/>
    </row>
    <row r="37" spans="4:4" x14ac:dyDescent="0.25">
      <c r="D37" s="2"/>
    </row>
    <row r="38" spans="4:4" x14ac:dyDescent="0.25">
      <c r="D38" s="2"/>
    </row>
    <row r="39" spans="4:4" x14ac:dyDescent="0.25">
      <c r="D39" s="2"/>
    </row>
    <row r="40" spans="4:4" x14ac:dyDescent="0.25">
      <c r="D40" s="2"/>
    </row>
    <row r="41" spans="4:4" x14ac:dyDescent="0.25">
      <c r="D41" s="2"/>
    </row>
    <row r="42" spans="4:4" x14ac:dyDescent="0.25">
      <c r="D42" s="2"/>
    </row>
  </sheetData>
  <mergeCells count="1">
    <mergeCell ref="E24:E28"/>
  </mergeCells>
  <phoneticPr fontId="3" type="noConversion"/>
  <dataValidations count="1">
    <dataValidation type="list" allowBlank="1" showInputMessage="1" showErrorMessage="1" sqref="B27"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etudiants!$A$2:$A$26</xm:f>
          </x14:formula1>
          <xm:sqref>B23</xm:sqref>
        </x14:dataValidation>
        <x14:dataValidation type="list" allowBlank="1" showInputMessage="1" showErrorMessage="1" xr:uid="{A10E8D25-C314-415E-8CF9-D7BBC96E329C}">
          <x14:formula1>
            <xm:f>echelles!$A$8:$A$9</xm:f>
          </x14:formula1>
          <xm:sqref>C21:C22</xm:sqref>
        </x14:dataValidation>
        <x14:dataValidation type="list" allowBlank="1" showInputMessage="1" showErrorMessage="1" xr:uid="{E3D805A5-1511-4A5D-A8C5-1DD758E778A6}">
          <x14:formula1>
            <xm:f>echelles!$A$12:$A$17</xm:f>
          </x14:formula1>
          <xm:sqref>C2:C20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D20" sqref="D20"/>
    </sheetView>
  </sheetViews>
  <sheetFormatPr baseColWidth="10" defaultRowHeight="15.75" x14ac:dyDescent="0.25"/>
  <cols>
    <col min="1" max="1" width="50.125" customWidth="1"/>
    <col min="2" max="2" width="10.75" customWidth="1"/>
    <col min="3" max="3" width="11.25" customWidth="1"/>
  </cols>
  <sheetData>
    <row r="1" spans="1:2" x14ac:dyDescent="0.25">
      <c r="A1" t="s">
        <v>15</v>
      </c>
      <c r="B1" s="3" t="s">
        <v>16</v>
      </c>
    </row>
    <row r="2" spans="1:2" x14ac:dyDescent="0.25">
      <c r="A2" s="29" t="s">
        <v>74</v>
      </c>
      <c r="B2" s="3">
        <v>0</v>
      </c>
    </row>
    <row r="3" spans="1:2" x14ac:dyDescent="0.25">
      <c r="A3" t="s">
        <v>35</v>
      </c>
      <c r="B3" s="3">
        <v>1</v>
      </c>
    </row>
    <row r="4" spans="1:2" x14ac:dyDescent="0.25">
      <c r="A4" t="s">
        <v>36</v>
      </c>
      <c r="B4" s="3">
        <v>2</v>
      </c>
    </row>
    <row r="5" spans="1:2" x14ac:dyDescent="0.25">
      <c r="A5" t="s">
        <v>37</v>
      </c>
      <c r="B5" s="1">
        <v>3</v>
      </c>
    </row>
    <row r="7" spans="1:2" x14ac:dyDescent="0.25">
      <c r="A7" t="s">
        <v>15</v>
      </c>
      <c r="B7" s="3" t="s">
        <v>16</v>
      </c>
    </row>
    <row r="8" spans="1:2" x14ac:dyDescent="0.25">
      <c r="A8" t="s">
        <v>36</v>
      </c>
      <c r="B8" s="1">
        <v>0</v>
      </c>
    </row>
    <row r="9" spans="1:2" x14ac:dyDescent="0.25">
      <c r="A9" t="s">
        <v>37</v>
      </c>
      <c r="B9" s="1">
        <v>5</v>
      </c>
    </row>
    <row r="11" spans="1:2" x14ac:dyDescent="0.25">
      <c r="A11" t="s">
        <v>15</v>
      </c>
      <c r="B11" s="3" t="s">
        <v>16</v>
      </c>
    </row>
    <row r="12" spans="1:2" x14ac:dyDescent="0.25">
      <c r="A12" s="29" t="s">
        <v>72</v>
      </c>
      <c r="B12" s="3">
        <v>0</v>
      </c>
    </row>
    <row r="13" spans="1:2" x14ac:dyDescent="0.25">
      <c r="A13" t="s">
        <v>73</v>
      </c>
      <c r="B13" s="3">
        <v>1</v>
      </c>
    </row>
    <row r="14" spans="1:2" x14ac:dyDescent="0.25">
      <c r="A14" t="s">
        <v>38</v>
      </c>
      <c r="B14" s="3">
        <v>2</v>
      </c>
    </row>
    <row r="15" spans="1:2" x14ac:dyDescent="0.25">
      <c r="A15" t="s">
        <v>35</v>
      </c>
      <c r="B15" s="3">
        <v>3</v>
      </c>
    </row>
    <row r="16" spans="1:2" x14ac:dyDescent="0.25">
      <c r="A16" t="s">
        <v>36</v>
      </c>
      <c r="B16" s="3">
        <v>4</v>
      </c>
    </row>
    <row r="17" spans="1:2" x14ac:dyDescent="0.25">
      <c r="A17" t="s">
        <v>37</v>
      </c>
      <c r="B17" s="1">
        <v>5</v>
      </c>
    </row>
    <row r="19" spans="1:2" x14ac:dyDescent="0.25">
      <c r="A19" t="s">
        <v>15</v>
      </c>
      <c r="B19" s="3" t="s">
        <v>16</v>
      </c>
    </row>
    <row r="20" spans="1:2" x14ac:dyDescent="0.25">
      <c r="A20" t="s">
        <v>36</v>
      </c>
      <c r="B20" s="1">
        <v>0</v>
      </c>
    </row>
    <row r="21" spans="1:2" x14ac:dyDescent="0.25">
      <c r="A21" t="s">
        <v>37</v>
      </c>
      <c r="B21" s="1">
        <v>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election activeCell="D19" sqref="D19"/>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t="s">
        <v>42</v>
      </c>
    </row>
    <row r="4" spans="1:1" x14ac:dyDescent="0.25">
      <c r="A4" t="s">
        <v>43</v>
      </c>
    </row>
    <row r="5" spans="1:1" x14ac:dyDescent="0.25">
      <c r="A5" t="s">
        <v>44</v>
      </c>
    </row>
    <row r="6" spans="1:1" x14ac:dyDescent="0.25">
      <c r="A6" t="s">
        <v>45</v>
      </c>
    </row>
    <row r="7" spans="1:1" x14ac:dyDescent="0.25">
      <c r="A7" t="s">
        <v>46</v>
      </c>
    </row>
    <row r="8" spans="1:1" x14ac:dyDescent="0.25">
      <c r="A8" t="s">
        <v>47</v>
      </c>
    </row>
    <row r="9" spans="1:1" x14ac:dyDescent="0.25">
      <c r="A9" t="s">
        <v>48</v>
      </c>
    </row>
    <row r="10" spans="1:1" x14ac:dyDescent="0.25">
      <c r="A10" t="s">
        <v>49</v>
      </c>
    </row>
    <row r="11" spans="1:1" x14ac:dyDescent="0.25">
      <c r="A11" t="s">
        <v>50</v>
      </c>
    </row>
    <row r="12" spans="1:1" x14ac:dyDescent="0.25">
      <c r="A12" t="s">
        <v>51</v>
      </c>
    </row>
    <row r="13" spans="1:1" x14ac:dyDescent="0.25">
      <c r="A13" t="s">
        <v>52</v>
      </c>
    </row>
    <row r="14" spans="1:1" x14ac:dyDescent="0.25">
      <c r="A14" t="s">
        <v>53</v>
      </c>
    </row>
    <row r="15" spans="1:1" x14ac:dyDescent="0.25">
      <c r="A15" t="s">
        <v>54</v>
      </c>
    </row>
    <row r="16" spans="1:1" x14ac:dyDescent="0.25">
      <c r="A16" t="s">
        <v>55</v>
      </c>
    </row>
    <row r="17" spans="1:1" x14ac:dyDescent="0.25">
      <c r="A17" t="s">
        <v>56</v>
      </c>
    </row>
    <row r="18" spans="1:1" x14ac:dyDescent="0.25">
      <c r="A18" t="s">
        <v>57</v>
      </c>
    </row>
    <row r="19" spans="1:1" x14ac:dyDescent="0.25">
      <c r="A19" t="s">
        <v>58</v>
      </c>
    </row>
    <row r="20" spans="1:1" x14ac:dyDescent="0.25">
      <c r="A20" t="s">
        <v>59</v>
      </c>
    </row>
    <row r="21" spans="1:1" x14ac:dyDescent="0.25">
      <c r="A21" t="s">
        <v>60</v>
      </c>
    </row>
    <row r="22" spans="1:1" x14ac:dyDescent="0.25">
      <c r="A22" t="s">
        <v>61</v>
      </c>
    </row>
    <row r="23" spans="1:1" x14ac:dyDescent="0.25">
      <c r="A23" t="s">
        <v>62</v>
      </c>
    </row>
    <row r="24" spans="1:1" x14ac:dyDescent="0.25">
      <c r="A24" t="s">
        <v>63</v>
      </c>
    </row>
    <row r="25" spans="1:1" x14ac:dyDescent="0.25">
      <c r="A25" t="s">
        <v>64</v>
      </c>
    </row>
    <row r="26" spans="1:1" x14ac:dyDescent="0.25">
      <c r="A26" t="s">
        <v>41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25" defaultRowHeight="15.75" x14ac:dyDescent="0.25"/>
  <cols>
    <col min="1" max="1" width="30.25" style="30" customWidth="1"/>
    <col min="2" max="2" width="140.75" style="30" customWidth="1"/>
    <col min="3" max="16384" width="11.25" style="30"/>
  </cols>
  <sheetData>
    <row r="1" spans="1:2" x14ac:dyDescent="0.25">
      <c r="A1" s="32" t="s">
        <v>26</v>
      </c>
      <c r="B1" s="32" t="s">
        <v>25</v>
      </c>
    </row>
    <row r="2" spans="1:2" ht="31.5" x14ac:dyDescent="0.25">
      <c r="A2" s="33" t="s">
        <v>23</v>
      </c>
      <c r="B2" s="31" t="s">
        <v>24</v>
      </c>
    </row>
    <row r="3" spans="1:2" ht="31.5" x14ac:dyDescent="0.25">
      <c r="A3" s="33" t="s">
        <v>22</v>
      </c>
      <c r="B3" s="31" t="s">
        <v>29</v>
      </c>
    </row>
    <row r="4" spans="1:2" ht="47.25" x14ac:dyDescent="0.25">
      <c r="A4" s="33" t="s">
        <v>0</v>
      </c>
      <c r="B4" s="29" t="s">
        <v>30</v>
      </c>
    </row>
    <row r="5" spans="1:2" x14ac:dyDescent="0.25">
      <c r="A5" s="33" t="s">
        <v>32</v>
      </c>
      <c r="B5" s="29" t="s">
        <v>31</v>
      </c>
    </row>
    <row r="6" spans="1:2" ht="31.5" x14ac:dyDescent="0.2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William Blanchet Lafrenière</cp:lastModifiedBy>
  <cp:revision/>
  <dcterms:created xsi:type="dcterms:W3CDTF">2017-05-23T14:57:00Z</dcterms:created>
  <dcterms:modified xsi:type="dcterms:W3CDTF">2022-05-23T03:16:22Z</dcterms:modified>
  <cp:category/>
  <cp:contentStatus/>
</cp:coreProperties>
</file>