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ther/Documents/RLabs/14/"/>
    </mc:Choice>
  </mc:AlternateContent>
  <xr:revisionPtr revIDLastSave="0" documentId="8_{BAC3C045-F364-3048-97F2-EAC1765F0353}" xr6:coauthVersionLast="47" xr6:coauthVersionMax="47" xr10:uidLastSave="{00000000-0000-0000-0000-000000000000}"/>
  <bookViews>
    <workbookView xWindow="5640" yWindow="3760" windowWidth="39840" windowHeight="25760"/>
  </bookViews>
  <sheets>
    <sheet name="data_b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L23" i="1"/>
  <c r="L18" i="1"/>
  <c r="L13" i="1"/>
  <c r="L7" i="1"/>
  <c r="L2" i="1"/>
  <c r="H23" i="1"/>
  <c r="H18" i="1"/>
  <c r="H13" i="1"/>
  <c r="H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" i="1"/>
</calcChain>
</file>

<file path=xl/sharedStrings.xml><?xml version="1.0" encoding="utf-8"?>
<sst xmlns="http://schemas.openxmlformats.org/spreadsheetml/2006/main" count="7" uniqueCount="7">
  <si>
    <t>temp</t>
  </si>
  <si>
    <t>time_korol</t>
  </si>
  <si>
    <t>K*</t>
  </si>
  <si>
    <t>K_etalon</t>
  </si>
  <si>
    <t>rho</t>
  </si>
  <si>
    <t>visc_exp</t>
  </si>
  <si>
    <t>visc_teor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</si>
</sst>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9" formatCode="0.0"/>
  </numFmts>
  <fonts count="18" x14ac:knownFonts="1"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2"/>
      <color rgb="FF006100"/>
      <name val="Calibri"/>
      <family val="2"/>
      <charset val="204"/>
      <scheme val="minor"/>
    </font>
    <font>
      <sz val="12"/>
      <color rgb="FF9C0006"/>
      <name val="Calibri"/>
      <family val="2"/>
      <charset val="204"/>
      <scheme val="minor"/>
    </font>
    <font>
      <sz val="12"/>
      <color rgb="FF9C5700"/>
      <name val="Calibri"/>
      <family val="2"/>
      <charset val="204"/>
      <scheme val="minor"/>
    </font>
    <font>
      <sz val="12"/>
      <color rgb="FF3F3F76"/>
      <name val="Calibri"/>
      <family val="2"/>
      <charset val="204"/>
      <scheme val="minor"/>
    </font>
    <font>
      <b/>
      <sz val="12"/>
      <color rgb="FF3F3F3F"/>
      <name val="Calibri"/>
      <family val="2"/>
      <charset val="204"/>
      <scheme val="minor"/>
    </font>
    <font>
      <b/>
      <sz val="12"/>
      <color rgb="FFFA7D00"/>
      <name val="Calibri"/>
      <family val="2"/>
      <charset val="204"/>
      <scheme val="minor"/>
    </font>
    <font>
      <sz val="12"/>
      <color rgb="FFFA7D00"/>
      <name val="Calibri"/>
      <family val="2"/>
      <charset val="204"/>
      <scheme val="minor"/>
    </font>
    <font>
      <b/>
      <sz val="12"/>
      <color theme="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i/>
      <sz val="12"/>
      <color rgb="FF7F7F7F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9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data_bad!$A$2:$A$27</c:f>
              <c:numCache>
                <c:formatCode>0.00</c:formatCode>
                <c:ptCount val="26"/>
                <c:pt idx="0">
                  <c:v>30.01</c:v>
                </c:pt>
                <c:pt idx="1">
                  <c:v>30.01</c:v>
                </c:pt>
                <c:pt idx="2">
                  <c:v>30.01</c:v>
                </c:pt>
                <c:pt idx="3">
                  <c:v>30.01</c:v>
                </c:pt>
                <c:pt idx="4">
                  <c:v>30.01</c:v>
                </c:pt>
                <c:pt idx="5">
                  <c:v>35.03</c:v>
                </c:pt>
                <c:pt idx="6">
                  <c:v>35.020000000000003</c:v>
                </c:pt>
                <c:pt idx="7">
                  <c:v>35.020000000000003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40.020000000000003</c:v>
                </c:pt>
                <c:pt idx="12">
                  <c:v>40.01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45.01</c:v>
                </c:pt>
                <c:pt idx="17">
                  <c:v>45.01</c:v>
                </c:pt>
                <c:pt idx="18">
                  <c:v>45.01</c:v>
                </c:pt>
                <c:pt idx="19">
                  <c:v>45</c:v>
                </c:pt>
                <c:pt idx="20">
                  <c:v>45</c:v>
                </c:pt>
                <c:pt idx="21">
                  <c:v>50.02</c:v>
                </c:pt>
                <c:pt idx="22">
                  <c:v>50.01</c:v>
                </c:pt>
                <c:pt idx="23">
                  <c:v>50.01</c:v>
                </c:pt>
                <c:pt idx="24">
                  <c:v>50.01</c:v>
                </c:pt>
                <c:pt idx="25">
                  <c:v>50.01</c:v>
                </c:pt>
              </c:numCache>
            </c:numRef>
          </c:xVal>
          <c:yVal>
            <c:numRef>
              <c:f>data_bad!$L$2:$L$27</c:f>
              <c:numCache>
                <c:formatCode>General</c:formatCode>
                <c:ptCount val="26"/>
                <c:pt idx="0">
                  <c:v>0.80000000000000016</c:v>
                </c:pt>
                <c:pt idx="5">
                  <c:v>0.7259985155618317</c:v>
                </c:pt>
                <c:pt idx="11">
                  <c:v>0.65060402130123229</c:v>
                </c:pt>
                <c:pt idx="16">
                  <c:v>0.59585125229676006</c:v>
                </c:pt>
                <c:pt idx="21">
                  <c:v>0.54098776020239614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DC7-1843-9B7C-4DA53606BD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data_bad!$A$2:$A$27</c:f>
              <c:numCache>
                <c:formatCode>0.00</c:formatCode>
                <c:ptCount val="26"/>
                <c:pt idx="0">
                  <c:v>30.01</c:v>
                </c:pt>
                <c:pt idx="1">
                  <c:v>30.01</c:v>
                </c:pt>
                <c:pt idx="2">
                  <c:v>30.01</c:v>
                </c:pt>
                <c:pt idx="3">
                  <c:v>30.01</c:v>
                </c:pt>
                <c:pt idx="4">
                  <c:v>30.01</c:v>
                </c:pt>
                <c:pt idx="5">
                  <c:v>35.03</c:v>
                </c:pt>
                <c:pt idx="6">
                  <c:v>35.020000000000003</c:v>
                </c:pt>
                <c:pt idx="7">
                  <c:v>35.020000000000003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40.020000000000003</c:v>
                </c:pt>
                <c:pt idx="12">
                  <c:v>40.01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45.01</c:v>
                </c:pt>
                <c:pt idx="17">
                  <c:v>45.01</c:v>
                </c:pt>
                <c:pt idx="18">
                  <c:v>45.01</c:v>
                </c:pt>
                <c:pt idx="19">
                  <c:v>45</c:v>
                </c:pt>
                <c:pt idx="20">
                  <c:v>45</c:v>
                </c:pt>
                <c:pt idx="21">
                  <c:v>50.02</c:v>
                </c:pt>
                <c:pt idx="22">
                  <c:v>50.01</c:v>
                </c:pt>
                <c:pt idx="23">
                  <c:v>50.01</c:v>
                </c:pt>
                <c:pt idx="24">
                  <c:v>50.01</c:v>
                </c:pt>
                <c:pt idx="25">
                  <c:v>50.01</c:v>
                </c:pt>
              </c:numCache>
            </c:numRef>
          </c:xVal>
          <c:yVal>
            <c:numRef>
              <c:f>data_bad!$D$2:$D$27</c:f>
              <c:numCache>
                <c:formatCode>0.0000</c:formatCode>
                <c:ptCount val="26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0.72150000000000003</c:v>
                </c:pt>
                <c:pt idx="6">
                  <c:v>0.72150000000000003</c:v>
                </c:pt>
                <c:pt idx="7">
                  <c:v>0.72150000000000003</c:v>
                </c:pt>
                <c:pt idx="8">
                  <c:v>0.72150000000000003</c:v>
                </c:pt>
                <c:pt idx="9">
                  <c:v>0.72150000000000003</c:v>
                </c:pt>
                <c:pt idx="10">
                  <c:v>0.72150000000000003</c:v>
                </c:pt>
                <c:pt idx="11">
                  <c:v>0.65510000000000002</c:v>
                </c:pt>
                <c:pt idx="12">
                  <c:v>0.65510000000000002</c:v>
                </c:pt>
                <c:pt idx="13">
                  <c:v>0.65510000000000002</c:v>
                </c:pt>
                <c:pt idx="14">
                  <c:v>0.65510000000000002</c:v>
                </c:pt>
                <c:pt idx="15">
                  <c:v>0.65510000000000002</c:v>
                </c:pt>
                <c:pt idx="16">
                  <c:v>0.59850000000000003</c:v>
                </c:pt>
                <c:pt idx="17">
                  <c:v>0.59850000000000003</c:v>
                </c:pt>
                <c:pt idx="18">
                  <c:v>0.59850000000000003</c:v>
                </c:pt>
                <c:pt idx="19">
                  <c:v>0.59850000000000003</c:v>
                </c:pt>
                <c:pt idx="20">
                  <c:v>0.59850000000000003</c:v>
                </c:pt>
                <c:pt idx="21">
                  <c:v>0.54920000000000002</c:v>
                </c:pt>
                <c:pt idx="22">
                  <c:v>0.54920000000000002</c:v>
                </c:pt>
                <c:pt idx="23">
                  <c:v>0.54920000000000002</c:v>
                </c:pt>
                <c:pt idx="24">
                  <c:v>0.54920000000000002</c:v>
                </c:pt>
                <c:pt idx="25">
                  <c:v>0.54920000000000002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DC7-1843-9B7C-4DA53606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189904"/>
        <c:axId val="15310415"/>
      </c:scatterChart>
      <c:valAx>
        <c:axId val="2129189904"/>
        <c:scaling>
          <c:orientation val="minMax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10415"/>
        <c:crosses val="autoZero"/>
        <c:crossBetween val="midCat"/>
      </c:valAx>
      <c:valAx>
        <c:axId val="15310415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18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507924</xdr:colOff>
      <xdr:row>17</xdr:row>
      <xdr:rowOff>198195</xdr:rowOff>
    </xdr:from>
    <xdr:to>
      <xdr:col>22</xdr:col>
      <xdr:colOff>185646</xdr:colOff>
      <xdr:row>42</xdr:row>
      <xdr:rowOff>94956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BA434E-79FF-6C40-9F35-67E6718F57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zoomScale="83" workbookViewId="0">
      <selection activeCell="F26" sqref="F26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D1" t="s">
        <v>6</v>
      </c>
      <c r="G1" t="s">
        <v>2</v>
      </c>
      <c r="J1" t="s">
        <v>4</v>
      </c>
      <c r="K1" t="s">
        <v>3</v>
      </c>
      <c r="L1" t="s">
        <v>5</v>
      </c>
    </row>
    <row r="2" spans="1:12" x14ac:dyDescent="0.2">
      <c r="A2" s="2">
        <v>30.01</v>
      </c>
      <c r="B2" s="3">
        <v>61.9</v>
      </c>
      <c r="C2">
        <v>995.64400000000001</v>
      </c>
      <c r="D2" s="1">
        <v>0.8</v>
      </c>
      <c r="E2">
        <v>0.80349999999999999</v>
      </c>
      <c r="F2" s="1">
        <v>0.79600000000000004</v>
      </c>
      <c r="G2" s="1">
        <f>D2/B2</f>
        <v>1.2924071082390954E-2</v>
      </c>
      <c r="H2" s="2">
        <f>AVERAGE(B2:B6)</f>
        <v>61.14</v>
      </c>
      <c r="I2" s="1"/>
      <c r="J2" s="1">
        <v>2.2170000000000001</v>
      </c>
      <c r="K2">
        <f>D2/($J$2-C2/1000)/B2</f>
        <v>1.0581739543909355E-2</v>
      </c>
      <c r="L2">
        <f>$K$2*($J$2-C2/1000)*B2</f>
        <v>0.80000000000000016</v>
      </c>
    </row>
    <row r="3" spans="1:12" x14ac:dyDescent="0.2">
      <c r="A3" s="2">
        <v>30.01</v>
      </c>
      <c r="B3" s="3">
        <v>61</v>
      </c>
      <c r="C3">
        <v>995.64400000000001</v>
      </c>
      <c r="D3" s="1">
        <v>0.8</v>
      </c>
      <c r="E3">
        <v>0.80349999999999999</v>
      </c>
      <c r="F3" s="1">
        <v>0.79600000000000004</v>
      </c>
      <c r="G3" s="1">
        <f t="shared" ref="G3:G27" si="0">D3/B3</f>
        <v>1.3114754098360656E-2</v>
      </c>
      <c r="H3" s="2"/>
      <c r="I3" s="1"/>
    </row>
    <row r="4" spans="1:12" x14ac:dyDescent="0.2">
      <c r="A4" s="2">
        <v>30.01</v>
      </c>
      <c r="B4" s="3">
        <v>60.5</v>
      </c>
      <c r="C4">
        <v>995.64400000000001</v>
      </c>
      <c r="D4" s="1">
        <v>0.8</v>
      </c>
      <c r="E4">
        <v>0.80349999999999999</v>
      </c>
      <c r="F4" s="1">
        <v>0.79600000000000004</v>
      </c>
      <c r="G4" s="1">
        <f t="shared" si="0"/>
        <v>1.322314049586777E-2</v>
      </c>
      <c r="H4" s="2"/>
      <c r="I4" s="1"/>
    </row>
    <row r="5" spans="1:12" x14ac:dyDescent="0.2">
      <c r="A5" s="2">
        <v>30.01</v>
      </c>
      <c r="B5" s="3">
        <v>60.9</v>
      </c>
      <c r="C5">
        <v>995.64400000000001</v>
      </c>
      <c r="D5" s="1">
        <v>0.8</v>
      </c>
      <c r="E5">
        <v>0.80349999999999999</v>
      </c>
      <c r="F5" s="1">
        <v>0.79600000000000004</v>
      </c>
      <c r="G5" s="1">
        <f t="shared" si="0"/>
        <v>1.3136288998357965E-2</v>
      </c>
      <c r="H5" s="2"/>
      <c r="I5" s="1"/>
    </row>
    <row r="6" spans="1:12" x14ac:dyDescent="0.2">
      <c r="A6" s="2">
        <v>30.01</v>
      </c>
      <c r="B6" s="3">
        <v>61.4</v>
      </c>
      <c r="C6">
        <v>995.64400000000001</v>
      </c>
      <c r="D6" s="1">
        <v>0.8</v>
      </c>
      <c r="E6">
        <v>0.80349999999999999</v>
      </c>
      <c r="F6" s="1">
        <v>0.79600000000000004</v>
      </c>
      <c r="G6" s="1">
        <f t="shared" si="0"/>
        <v>1.3029315960912053E-2</v>
      </c>
      <c r="H6" s="2"/>
      <c r="I6" s="1"/>
    </row>
    <row r="7" spans="1:12" x14ac:dyDescent="0.2">
      <c r="A7" s="2">
        <v>35.03</v>
      </c>
      <c r="B7" s="3">
        <v>56.1</v>
      </c>
      <c r="C7">
        <v>994.03</v>
      </c>
      <c r="D7" s="1">
        <v>0.72150000000000003</v>
      </c>
      <c r="E7">
        <v>0.7258</v>
      </c>
      <c r="F7" s="1">
        <v>0.71789999999999998</v>
      </c>
      <c r="G7" s="1">
        <f t="shared" si="0"/>
        <v>1.286096256684492E-2</v>
      </c>
      <c r="H7" s="2">
        <f>AVERAGE(B7:B11)</f>
        <v>55.06</v>
      </c>
      <c r="I7" s="1"/>
      <c r="L7">
        <f>$K$2*($J$2-C7/1000)*B7</f>
        <v>0.7259985155618317</v>
      </c>
    </row>
    <row r="8" spans="1:12" x14ac:dyDescent="0.2">
      <c r="A8" s="2">
        <v>35.020000000000003</v>
      </c>
      <c r="B8" s="3">
        <v>55.1</v>
      </c>
      <c r="C8">
        <v>994.03</v>
      </c>
      <c r="D8" s="1">
        <v>0.72150000000000003</v>
      </c>
      <c r="E8">
        <v>0.7258</v>
      </c>
      <c r="F8" s="1">
        <v>0.71789999999999998</v>
      </c>
      <c r="G8" s="1">
        <f t="shared" si="0"/>
        <v>1.3094373865698729E-2</v>
      </c>
      <c r="H8" s="2"/>
      <c r="I8" s="1"/>
    </row>
    <row r="9" spans="1:12" x14ac:dyDescent="0.2">
      <c r="A9" s="2">
        <v>35.020000000000003</v>
      </c>
      <c r="B9" s="3">
        <v>54.8</v>
      </c>
      <c r="C9">
        <v>994.03</v>
      </c>
      <c r="D9" s="1">
        <v>0.72150000000000003</v>
      </c>
      <c r="E9">
        <v>0.7258</v>
      </c>
      <c r="F9" s="1">
        <v>0.71789999999999998</v>
      </c>
      <c r="G9" s="1">
        <f t="shared" si="0"/>
        <v>1.3166058394160586E-2</v>
      </c>
      <c r="H9" s="2"/>
      <c r="I9" s="1"/>
    </row>
    <row r="10" spans="1:12" x14ac:dyDescent="0.2">
      <c r="A10" s="2">
        <v>35</v>
      </c>
      <c r="B10" s="3">
        <v>54.8</v>
      </c>
      <c r="C10">
        <v>994.03</v>
      </c>
      <c r="D10" s="1">
        <v>0.72150000000000003</v>
      </c>
      <c r="E10">
        <v>0.7258</v>
      </c>
      <c r="F10" s="1">
        <v>0.71789999999999998</v>
      </c>
      <c r="G10" s="1">
        <f t="shared" si="0"/>
        <v>1.3166058394160586E-2</v>
      </c>
      <c r="H10" s="2"/>
      <c r="I10" s="1"/>
    </row>
    <row r="11" spans="1:12" x14ac:dyDescent="0.2">
      <c r="A11" s="2">
        <v>35</v>
      </c>
      <c r="B11" s="3">
        <v>54.5</v>
      </c>
      <c r="C11">
        <v>994.03</v>
      </c>
      <c r="D11" s="1">
        <v>0.72150000000000003</v>
      </c>
      <c r="E11">
        <v>0.7258</v>
      </c>
      <c r="F11" s="1">
        <v>0.71789999999999998</v>
      </c>
      <c r="G11" s="1">
        <f t="shared" si="0"/>
        <v>1.3238532110091744E-2</v>
      </c>
      <c r="H11" s="2"/>
      <c r="I11" s="1"/>
    </row>
    <row r="12" spans="1:12" x14ac:dyDescent="0.2">
      <c r="A12" s="2">
        <v>35</v>
      </c>
      <c r="B12" s="3">
        <v>54.7</v>
      </c>
      <c r="C12">
        <v>994.03</v>
      </c>
      <c r="D12" s="1">
        <v>0.72150000000000003</v>
      </c>
      <c r="E12">
        <v>0.7258</v>
      </c>
      <c r="F12" s="1">
        <v>0.71789999999999998</v>
      </c>
      <c r="G12" s="1">
        <f t="shared" si="0"/>
        <v>1.3190127970749543E-2</v>
      </c>
      <c r="H12" s="2"/>
      <c r="I12" s="1"/>
    </row>
    <row r="13" spans="1:12" x14ac:dyDescent="0.2">
      <c r="A13" s="2">
        <v>40.020000000000003</v>
      </c>
      <c r="B13" s="3">
        <v>50.2</v>
      </c>
      <c r="C13">
        <v>992.226</v>
      </c>
      <c r="D13" s="1">
        <v>0.65510000000000002</v>
      </c>
      <c r="E13">
        <v>0.66020000000000001</v>
      </c>
      <c r="F13" s="1">
        <v>0.65180000000000005</v>
      </c>
      <c r="G13" s="1">
        <f t="shared" si="0"/>
        <v>1.3049800796812748E-2</v>
      </c>
      <c r="H13" s="2">
        <f>AVERAGE(B13:B17)</f>
        <v>49.58</v>
      </c>
      <c r="I13" s="1"/>
      <c r="L13">
        <f>$K$2*($J$2-C13/1000)*B13</f>
        <v>0.65060402130123229</v>
      </c>
    </row>
    <row r="14" spans="1:12" x14ac:dyDescent="0.2">
      <c r="A14" s="2">
        <v>40.01</v>
      </c>
      <c r="B14" s="3">
        <v>49.8</v>
      </c>
      <c r="C14">
        <v>992.226</v>
      </c>
      <c r="D14" s="1">
        <v>0.65510000000000002</v>
      </c>
      <c r="E14">
        <v>0.66020000000000001</v>
      </c>
      <c r="F14" s="1">
        <v>0.65180000000000005</v>
      </c>
      <c r="G14" s="1">
        <f t="shared" si="0"/>
        <v>1.3154618473895584E-2</v>
      </c>
      <c r="H14" s="2"/>
      <c r="I14" s="1"/>
    </row>
    <row r="15" spans="1:12" x14ac:dyDescent="0.2">
      <c r="A15" s="2">
        <v>40</v>
      </c>
      <c r="B15" s="3">
        <v>49.5</v>
      </c>
      <c r="C15">
        <v>992.226</v>
      </c>
      <c r="D15" s="1">
        <v>0.65510000000000002</v>
      </c>
      <c r="E15">
        <v>0.66020000000000001</v>
      </c>
      <c r="F15" s="1">
        <v>0.65180000000000005</v>
      </c>
      <c r="G15" s="1">
        <f t="shared" si="0"/>
        <v>1.3234343434343435E-2</v>
      </c>
      <c r="H15" s="2"/>
      <c r="I15" s="1"/>
    </row>
    <row r="16" spans="1:12" x14ac:dyDescent="0.2">
      <c r="A16" s="2">
        <v>40</v>
      </c>
      <c r="B16" s="3">
        <v>49.2</v>
      </c>
      <c r="C16">
        <v>992.226</v>
      </c>
      <c r="D16" s="1">
        <v>0.65510000000000002</v>
      </c>
      <c r="E16">
        <v>0.66020000000000001</v>
      </c>
      <c r="F16" s="1">
        <v>0.65180000000000005</v>
      </c>
      <c r="G16" s="1">
        <f t="shared" si="0"/>
        <v>1.3315040650406503E-2</v>
      </c>
      <c r="H16" s="2"/>
      <c r="I16" s="1"/>
    </row>
    <row r="17" spans="1:12" x14ac:dyDescent="0.2">
      <c r="A17" s="2">
        <v>40</v>
      </c>
      <c r="B17" s="3">
        <v>49.2</v>
      </c>
      <c r="C17">
        <v>992.226</v>
      </c>
      <c r="D17" s="1">
        <v>0.65510000000000002</v>
      </c>
      <c r="E17">
        <v>0.66020000000000001</v>
      </c>
      <c r="F17" s="1">
        <v>0.65180000000000005</v>
      </c>
      <c r="G17" s="1">
        <f t="shared" si="0"/>
        <v>1.3315040650406503E-2</v>
      </c>
      <c r="H17" s="2"/>
      <c r="I17" s="1"/>
    </row>
    <row r="18" spans="1:12" x14ac:dyDescent="0.2">
      <c r="A18" s="2">
        <v>45.01</v>
      </c>
      <c r="B18" s="3">
        <v>45.9</v>
      </c>
      <c r="C18">
        <v>990.21600000000001</v>
      </c>
      <c r="D18" s="1">
        <v>0.59850000000000003</v>
      </c>
      <c r="E18">
        <v>0.60440000000000005</v>
      </c>
      <c r="F18" s="1">
        <v>0.59550000000000003</v>
      </c>
      <c r="G18" s="1">
        <f t="shared" si="0"/>
        <v>1.3039215686274511E-2</v>
      </c>
      <c r="H18" s="2">
        <f>AVERAGE(B18:B22)</f>
        <v>45.36</v>
      </c>
      <c r="I18" s="1"/>
      <c r="L18">
        <f>$K$2*($J$2-C18/1000)*B18</f>
        <v>0.59585125229676006</v>
      </c>
    </row>
    <row r="19" spans="1:12" x14ac:dyDescent="0.2">
      <c r="A19" s="2">
        <v>45.01</v>
      </c>
      <c r="B19" s="3">
        <v>45.4</v>
      </c>
      <c r="C19">
        <v>990.21600000000001</v>
      </c>
      <c r="D19" s="1">
        <v>0.59850000000000003</v>
      </c>
      <c r="E19">
        <v>0.60440000000000005</v>
      </c>
      <c r="F19" s="1">
        <v>0.59550000000000003</v>
      </c>
      <c r="G19" s="1">
        <f t="shared" si="0"/>
        <v>1.3182819383259914E-2</v>
      </c>
      <c r="H19" s="2"/>
      <c r="I19" s="1"/>
    </row>
    <row r="20" spans="1:12" x14ac:dyDescent="0.2">
      <c r="A20" s="2">
        <v>45.01</v>
      </c>
      <c r="B20" s="3">
        <v>45.4</v>
      </c>
      <c r="C20">
        <v>990.21600000000001</v>
      </c>
      <c r="D20" s="1">
        <v>0.59850000000000003</v>
      </c>
      <c r="E20">
        <v>0.60440000000000005</v>
      </c>
      <c r="F20" s="1">
        <v>0.59550000000000003</v>
      </c>
      <c r="G20" s="1">
        <f t="shared" si="0"/>
        <v>1.3182819383259914E-2</v>
      </c>
      <c r="H20" s="2"/>
      <c r="I20" s="1"/>
    </row>
    <row r="21" spans="1:12" x14ac:dyDescent="0.2">
      <c r="A21" s="2">
        <v>45</v>
      </c>
      <c r="B21" s="3">
        <v>45.3</v>
      </c>
      <c r="C21">
        <v>990.21600000000001</v>
      </c>
      <c r="D21" s="1">
        <v>0.59850000000000003</v>
      </c>
      <c r="E21">
        <v>0.60440000000000005</v>
      </c>
      <c r="F21" s="1">
        <v>0.59550000000000003</v>
      </c>
      <c r="G21" s="1">
        <f t="shared" si="0"/>
        <v>1.3211920529801326E-2</v>
      </c>
      <c r="H21" s="2"/>
      <c r="I21" s="1"/>
    </row>
    <row r="22" spans="1:12" x14ac:dyDescent="0.2">
      <c r="A22" s="2">
        <v>45</v>
      </c>
      <c r="B22" s="3">
        <v>44.8</v>
      </c>
      <c r="C22">
        <v>990.21600000000001</v>
      </c>
      <c r="D22" s="1">
        <v>0.59850000000000003</v>
      </c>
      <c r="E22">
        <v>0.60440000000000005</v>
      </c>
      <c r="F22" s="1">
        <v>0.59550000000000003</v>
      </c>
      <c r="G22" s="1">
        <f t="shared" si="0"/>
        <v>1.3359375000000001E-2</v>
      </c>
      <c r="H22" s="2"/>
      <c r="I22" s="1"/>
    </row>
    <row r="23" spans="1:12" x14ac:dyDescent="0.2">
      <c r="A23" s="2">
        <v>50.02</v>
      </c>
      <c r="B23" s="3">
        <v>41.6</v>
      </c>
      <c r="C23">
        <v>988.04200000000003</v>
      </c>
      <c r="D23" s="1">
        <v>0.54920000000000002</v>
      </c>
      <c r="E23">
        <v>0.55579999999999996</v>
      </c>
      <c r="F23" s="1">
        <v>0.54649999999999999</v>
      </c>
      <c r="G23" s="1">
        <f t="shared" si="0"/>
        <v>1.3201923076923076E-2</v>
      </c>
      <c r="H23" s="2">
        <f>AVERAGE(B23:B27)</f>
        <v>41.42</v>
      </c>
      <c r="I23" s="1"/>
      <c r="L23">
        <f>$K$2*($J$2-C23/1000)*B23</f>
        <v>0.54098776020239614</v>
      </c>
    </row>
    <row r="24" spans="1:12" x14ac:dyDescent="0.2">
      <c r="A24" s="2">
        <v>50.01</v>
      </c>
      <c r="B24" s="3">
        <v>41.4</v>
      </c>
      <c r="C24">
        <v>988.04200000000003</v>
      </c>
      <c r="D24" s="1">
        <v>0.54920000000000002</v>
      </c>
      <c r="E24">
        <v>0.55579999999999996</v>
      </c>
      <c r="F24" s="1">
        <v>0.54649999999999999</v>
      </c>
      <c r="G24" s="1">
        <f t="shared" si="0"/>
        <v>1.3265700483091789E-2</v>
      </c>
      <c r="H24" s="2"/>
      <c r="I24" s="1"/>
    </row>
    <row r="25" spans="1:12" x14ac:dyDescent="0.2">
      <c r="A25" s="2">
        <v>50.01</v>
      </c>
      <c r="B25" s="3">
        <v>41.2</v>
      </c>
      <c r="C25">
        <v>988.04200000000003</v>
      </c>
      <c r="D25" s="1">
        <v>0.54920000000000002</v>
      </c>
      <c r="E25">
        <v>0.55579999999999996</v>
      </c>
      <c r="F25" s="1">
        <v>0.54649999999999999</v>
      </c>
      <c r="G25" s="1">
        <f t="shared" si="0"/>
        <v>1.333009708737864E-2</v>
      </c>
      <c r="H25" s="2"/>
      <c r="I25" s="1"/>
    </row>
    <row r="26" spans="1:12" x14ac:dyDescent="0.2">
      <c r="A26" s="2">
        <v>50.01</v>
      </c>
      <c r="B26" s="3">
        <v>41.4</v>
      </c>
      <c r="C26">
        <v>988.04200000000003</v>
      </c>
      <c r="D26" s="1">
        <v>0.54920000000000002</v>
      </c>
      <c r="E26">
        <v>0.55579999999999996</v>
      </c>
      <c r="F26" s="1">
        <v>0.54649999999999999</v>
      </c>
      <c r="G26" s="1">
        <f t="shared" si="0"/>
        <v>1.3265700483091789E-2</v>
      </c>
      <c r="H26" s="2"/>
      <c r="I26" s="1"/>
    </row>
    <row r="27" spans="1:12" x14ac:dyDescent="0.2">
      <c r="A27" s="2">
        <v>50.01</v>
      </c>
      <c r="B27" s="3">
        <v>41.5</v>
      </c>
      <c r="C27">
        <v>988.04200000000003</v>
      </c>
      <c r="D27" s="1">
        <v>0.54920000000000002</v>
      </c>
      <c r="E27">
        <v>0.55579999999999996</v>
      </c>
      <c r="F27" s="1">
        <v>0.54649999999999999</v>
      </c>
      <c r="G27" s="1">
        <f t="shared" si="0"/>
        <v>1.3233734939759037E-2</v>
      </c>
      <c r="H27" s="1"/>
      <c r="I27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data_bad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2022-03-29T03:45:51Z</dcterms:created>
  <dcterms:modified xsi:type="dcterms:W3CDTF">2022-03-29T03:45:51Z</dcterms:modified>
</cp:coreProperties>
</file>