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75" windowWidth="15150" windowHeight="7935" tabRatio="666" firstSheet="1" activeTab="6"/>
  </bookViews>
  <sheets>
    <sheet name="கிழக்கு தாம்பரம் காந்தி பூங்கா" sheetId="2" r:id="rId1"/>
    <sheet name="சேலையூர் பாரதி பூங்கா" sheetId="6" r:id="rId2"/>
    <sheet name="கணேஷ்நகர் பார்க்" sheetId="7" r:id="rId3"/>
    <sheet name="ஆனந்தபுரம் சுப்புராயன் பூங்கா" sheetId="8" r:id="rId4"/>
    <sheet name="இரும்புலியூர் " sheetId="9" r:id="rId5"/>
    <sheet name="சீனிவாசா நகர் " sheetId="10" r:id="rId6"/>
    <sheet name="மாடம்பாக்கம்" sheetId="12" r:id="rId7"/>
    <sheet name="Sheet1" sheetId="11" r:id="rId8"/>
  </sheets>
  <calcPr calcId="124519"/>
</workbook>
</file>

<file path=xl/calcChain.xml><?xml version="1.0" encoding="utf-8"?>
<calcChain xmlns="http://schemas.openxmlformats.org/spreadsheetml/2006/main">
  <c r="H27" i="12"/>
  <c r="G27"/>
  <c r="J26"/>
  <c r="L26" s="1"/>
  <c r="K26" s="1"/>
  <c r="J25"/>
  <c r="L25" s="1"/>
  <c r="K25" s="1"/>
  <c r="L24"/>
  <c r="K24" s="1"/>
  <c r="J24"/>
  <c r="J23"/>
  <c r="L23" s="1"/>
  <c r="K23" s="1"/>
  <c r="L22"/>
  <c r="K22" s="1"/>
  <c r="J22"/>
  <c r="J21"/>
  <c r="L21" s="1"/>
  <c r="K21" s="1"/>
  <c r="J20"/>
  <c r="L20" s="1"/>
  <c r="K20" s="1"/>
  <c r="J19"/>
  <c r="L19" s="1"/>
  <c r="K19" s="1"/>
  <c r="J18"/>
  <c r="L18" s="1"/>
  <c r="K18" s="1"/>
  <c r="J17"/>
  <c r="L17" s="1"/>
  <c r="K17" s="1"/>
  <c r="J16"/>
  <c r="L16" s="1"/>
  <c r="K16" s="1"/>
  <c r="L15"/>
  <c r="K15" s="1"/>
  <c r="J15"/>
  <c r="L14"/>
  <c r="K14" s="1"/>
  <c r="J14"/>
  <c r="J13"/>
  <c r="L13" s="1"/>
  <c r="K13" s="1"/>
  <c r="J12"/>
  <c r="L12" s="1"/>
  <c r="K12" s="1"/>
  <c r="J11"/>
  <c r="L11" s="1"/>
  <c r="K11" s="1"/>
  <c r="J10"/>
  <c r="L10" s="1"/>
  <c r="K10" s="1"/>
  <c r="J9"/>
  <c r="L9" s="1"/>
  <c r="K9" s="1"/>
  <c r="J8"/>
  <c r="L8" s="1"/>
  <c r="K8" s="1"/>
  <c r="L7"/>
  <c r="J7"/>
  <c r="L17" i="2"/>
  <c r="K17"/>
  <c r="N15" i="6"/>
  <c r="M15"/>
  <c r="M13" i="7"/>
  <c r="L13"/>
  <c r="L13" i="9"/>
  <c r="K13"/>
  <c r="J7" i="2"/>
  <c r="R12" i="10"/>
  <c r="Q12"/>
  <c r="J7"/>
  <c r="K12" s="1"/>
  <c r="R14" i="8"/>
  <c r="J7" i="9"/>
  <c r="J7" i="8"/>
  <c r="J7" i="7"/>
  <c r="J7" i="6"/>
  <c r="J27" i="12" l="1"/>
  <c r="L27"/>
  <c r="K7"/>
  <c r="K27" s="1"/>
</calcChain>
</file>

<file path=xl/sharedStrings.xml><?xml version="1.0" encoding="utf-8"?>
<sst xmlns="http://schemas.openxmlformats.org/spreadsheetml/2006/main" count="383" uniqueCount="170">
  <si>
    <t xml:space="preserve">தாம்பரம் மாநகராட்சி </t>
  </si>
  <si>
    <t xml:space="preserve">வார்டு வாரியாக தினசரி குடிநீர் விநியோகம் செய்யும் நாட்கள் </t>
  </si>
  <si>
    <t>வ.எண்.</t>
  </si>
  <si>
    <t xml:space="preserve">விநியோகம் செய்யும் பகுதி </t>
  </si>
  <si>
    <t xml:space="preserve">மேல்நிலை நீர்த்தேக்க தொட்டி உள்ள பகுதி  </t>
  </si>
  <si>
    <t>வார்டு</t>
  </si>
  <si>
    <t>பயன் பெறும் வீடுகளின் எண்ணிக்கை</t>
  </si>
  <si>
    <t>குடிநீர் விநியோக நேர அளவு</t>
  </si>
  <si>
    <t xml:space="preserve">மேல்நிலை நீர்தேக்க தொட்டி கொள்ளளவு (இலட்சம் லிட்டர்) </t>
  </si>
  <si>
    <t xml:space="preserve">Frequancy </t>
  </si>
  <si>
    <t>பயன் பெறும் மக்களின் எண்ணிக்கை</t>
  </si>
  <si>
    <t>பாலாறு சொந்த நீர் ஆதாரம்</t>
  </si>
  <si>
    <t>TWAD</t>
  </si>
  <si>
    <t>CMWSSB</t>
  </si>
  <si>
    <t>உள்ளர் நீர் ஆதாரம்</t>
  </si>
  <si>
    <t>பொது கிணறுகள்</t>
  </si>
  <si>
    <t>சிறுமின் விசை மோட்டார்கள்</t>
  </si>
  <si>
    <t>குடிநீர் ஆதாரம் (MLD)</t>
  </si>
  <si>
    <t>ஆர்.ஓ பிளான்ட்</t>
  </si>
  <si>
    <t>மொத்தம்
பெறப்படும் குடிநீர்  அளவு (In MLD)</t>
  </si>
  <si>
    <t>கிழக்கு தாம்பரம் காந்தி பூங்கா</t>
  </si>
  <si>
    <t>47,48,&amp;63</t>
  </si>
  <si>
    <t>கம்பர் தெரு கிழக்கு மற்றும் மேற்கு, பரத்வாஜர் தெரு, வேளச்சேரி ரோடு வடக்கு பகுதி, ஆலடி கிருஷ்ணசாமி தெரு</t>
  </si>
  <si>
    <t>வி.வி.எஸ்.ஐயர் தெரு, பரலி நெல்லையப்பர் தெரு, மகாலக்ஷ்மி தெரு செந்தமிழ் சேதுபிள்ளை தெரு, எம்.இ.எஸ்.ரோடு, முத்தமிழ் தெரு, சுப்பிரமணிய சிவா தெரு, பஜனை கோயில் தெரு, வடக்கு தெரு</t>
  </si>
  <si>
    <t>வியாசர் தெரு, அகஸ்தியர் தெரு, சுகமகரிஷி தெரு, வால்மீகி தெரு, நால்வர் தெரு, காளிதாசர் தெரு</t>
  </si>
  <si>
    <t>காளமேகம் தெரு, சுந்தரேஸ்வரர் தெரு, போரூர் தெரு, இளங்கோவன் தெரு, பரத்வாஜர் தெரு (பகுதி)</t>
  </si>
  <si>
    <t xml:space="preserve">மோகன் தெரு, வாசுகி தெரு, சிவஞானம் தெரு, ஆஞ்சநேயர் கோயில் தெரு, நால்வர் தெரு, கற்பக விநாயகர் கோயில் தெரு, பரத்வாஜர் தெரு, கௌதமர் தெரு, </t>
  </si>
  <si>
    <t>பெரியாள்வார் தெரு, ஏரிக்கரை தெரு, ஆண்டாள் தெரு, பீட்டர் தெரு, விக்ரம் வீரா தெரு, சம்பத் குமார் தெரு</t>
  </si>
  <si>
    <t>எம்.இ.எஸ்.1வது குறுக்கு தெரு, உ.வே.சாமிநாத ஐயர் தெரு</t>
  </si>
  <si>
    <t>சர்மா தெரு, பலராமன் தெரு, செங்கேணியம்மன் கோயில் தெரு, நாகாத்தம்மன் கோயில் தெரு, அசோக் நகர் தெற்கு தெரு, நாடு தெரு, 2வது குறுக்கு தெரு, செங்கேணியம்மன் கோயில் 1வது மற்றும் 2வது குறுக்கு தெரு</t>
  </si>
  <si>
    <t>விநாயகபுரம், பாரதமாதா தெரு ஏரியா, அண்ணாதுரை தெரு</t>
  </si>
  <si>
    <t>திருமங்கை மன்னன் தெரு, ஏரிக்கரை தெரு, குலசேகரன் தெரு, நம்மாழ்வார் தெரு, திருப்பானார் தெரு</t>
  </si>
  <si>
    <t>காந்தி நகர், அந்தோணி பிள்ளை தெரு, அம்பேத்கர் தெரு, திலகர் தெரு, ஆல்பர்ட் பொன்னுசாமி தெரு, லால்பகதூர் சாஸ்திரி தெரு, பாரதமாதா தெரு</t>
  </si>
  <si>
    <t>மூவர் தெரு, மதுரகவி தெரு, நாகம்மாள் தெரு, முத்துராமலிங்கம் தெரு, நம்மாழ்வார் தெரு, ஏரிக்கரை தெரு</t>
  </si>
  <si>
    <t>மோதிலால் நகர், பான்ட்ஸ் காலனி, வேடன் கண்ணப்பர் தெரு, முத்தையா தெரு, திருவள்ளுவர் தெரு, எம்.இ.எஸ்.ரோடு, எம்.இ.எஸ்.3வது குறுக்கு தெரு, நால்வர் தெரு, லக்ஷ்மி நகர் ஏரியா, ஏரிக்கரை தெரு, பாரதியார் தெரு, எம்.இ.எஸ்.ரோடு</t>
  </si>
  <si>
    <t xml:space="preserve">மண்டலம் -5  கிழக்கு தாம்பரம் </t>
  </si>
  <si>
    <t>சேலையூர் பாரதி பூங்கா</t>
  </si>
  <si>
    <t>ஐ.ஓ.பி.காலனி 1வது, 2வது, 3வது மற்றும் 4வது மெயின் ரோடு, திருவள்ளுவர் தெரு</t>
  </si>
  <si>
    <t>நியூ பாலாஜி நகர் டவுன் ஸ்ட்ரீம், நியூ பாலாஜி நகர் விரிவு, நியூ பாலாஜி நகர் 4வது, 5வது மற்றும் 6வது தெரு, நெல்லூர் அம்மன் கோயில் தெரு</t>
  </si>
  <si>
    <t>ஜெகஜீவன்ராம் காலனி மேல் பகுதி, பஜனை கோயில் தெரு.</t>
  </si>
  <si>
    <t>ஜானகிராமன் நகர், முருகன் கோயில் தெரு</t>
  </si>
  <si>
    <t xml:space="preserve">பூங்கா தெரு, எம்.எஸ்.கே. லேன், </t>
  </si>
  <si>
    <t>நியூ பாலாஜி நகர் அப் ஸ்ட்ரீம், 1வது, 2வது, 3வது குறுக்கு தெரு, முல்லை தெரு, கண்ணதாசன் தெரு</t>
  </si>
  <si>
    <t xml:space="preserve">மாதா கோயில் தெரு, சுப்பிரமணி தெரு, முருகேசன் தெரு, பாளையத்தான் தெரு, </t>
  </si>
  <si>
    <t>ஈஸ்வரன் கோயில் தெரு, திருவேங்கடம் தெரு, முத்தாலம்மன் கோயில் தெரு, பொன்னியம்மன் கோயில் குறுக்கு தெரு</t>
  </si>
  <si>
    <t>பொன்னி யம்மன் கோயில் தெரு, பாளையத்தான் கோயில் தெரு, இந்தியன் பேங்க் காலனி, ஏர்மேன் என்கிளேவ்</t>
  </si>
  <si>
    <t>அவ்வை நகர் 1வது மற்றும் 2வது குறுக்கு தெரு, கண்ணன் நகர்</t>
  </si>
  <si>
    <t>ரங்கநாதன் தெரு மற்றும் குறுக்கு தெரு, கர்ணம் ஸ்டேன்ட், கர்ணம் தெரு விரிவு</t>
  </si>
  <si>
    <t>ராஜா ஐயர் தெரு, கண்ணன் தெரு, குளக்கரை தெரு, வேங்கடசாமி தெரு, ஏரிக்கரை தெரு, ஸ்கூல் தெரு, பொன்னியம்மன் கோயில் தெரு</t>
  </si>
  <si>
    <t xml:space="preserve">கணேஷ் நகர் பூங்கா </t>
  </si>
  <si>
    <t>ஸ்ரீராம் நகர் 1வது, 2வது, 3வது மற்றும் 4வது தெரு, இஷ்டசித்தி விநாயகர் கோயில் தெரு, வசந்தி காலனி, கணேஷ் நகர் மெயின் ரோடு, வளையாபதி தெரு, குண்டலகேசி தெரு, கங்கை அம்மன் கோயில் தெரு,</t>
  </si>
  <si>
    <t>ஈஸ்வரி நகர் டவுன் ஸ்ட்ரீம் மற்றும் விரிவு, வேளச்சேரி ரோடு (பகுதி)</t>
  </si>
  <si>
    <t>அபிராமி தெரு, ஆதிலக்ஷ்மி தெரு, தைரியலக்ஷ்மி தெரு, விஜயலக்ஷ்மி தெரு, சந்தானலக்ஷ்மி தெரு, ஜார்ஜ் அவென்யூ</t>
  </si>
  <si>
    <t>தனலக்ஷ்மி தெரு, தனலக்ஷ்மி நகர் 1வது, 2வது, 3வது, 4வது மற்றும் 5வது குறுக்கு தெரு, பெரியதம்பி தெரு</t>
  </si>
  <si>
    <t>அன்னை நகர் ஏரியா, குமரன் தெரு, கணபதி காலனி, 100 அடி ரோடு</t>
  </si>
  <si>
    <t>ஈஸ்வரி நகர் அப் ஸ்ட்ரீம் மற்றும்  வேளச்சேரி ரோடு மற்றும் கேம்ப் ரோடு</t>
  </si>
  <si>
    <t>சௌபாக்யலக்ஷ்மி தெரு, வரலக்ஷ்மி தெரு, தன்யலக்ஷ்மி தெரு, வித்யாலக்ஷ்மி தெரு, திரு.வி.க தெரு, அதியமான் தெரு</t>
  </si>
  <si>
    <t>ஆனந்தபுரம் சுப்புராயன் பூங்கா மேல்நிலை நீர்த்தேக்கத் தொட்டி</t>
  </si>
  <si>
    <t>புத்தர் தெரு, மணிமேகலை தெரு, வாசுகி தெரு (பகுதி)</t>
  </si>
  <si>
    <t>ஆனந்தபுரம் எம்.ஜி.ஆர். தெரு, பாரதியார் தெரு, ஆருமுகனார் தெரு, அண்ணா தெரு, வி.ஓ.சி. தெரு, தந்தை பெரியார் தெரு, காமராஜ் தெரு, காந்தி தெரு, டபுள் ரோடு, புரபஸர் காலனி, ஜெகஜீவன்ராம்ன தெரு, வாஞ்சிநாதன் தெரு, வள்ளலார் தெரு, ஆனந்தபுரம் குருதுவா கோயில் தெரு, ஜெகஜீவன்ராம் தெரு, பூங்கா தெரு, வள்ளலார் தெரு</t>
  </si>
  <si>
    <t>பெத்தேல்புரம் 1வது தெரு, லீலாவதி நகர், துரைசாமி நகர், வெங்கடேசன் தெரு, வைகை தெரு, அன்னை தெரஸா தெரு மற்றும் விரிவு</t>
  </si>
  <si>
    <t>எல்.ஐ.சி.காலனி, கணபதி காலனி, எம்.ஜி.ஆர். தெரு, ஹவுசிங் போர்டு ஏரியா, கந்தசாமி காலனி</t>
  </si>
  <si>
    <t>திருவள்ளுவர் நகர், கண்ணப்பர் தெரு, பெரியார் தெரு, கலைஞர் தெரு, சிதம்பரனார் தெரு, கண்ணப்பர் தெரு விரிவு, வால்மீகி தெரு</t>
  </si>
  <si>
    <t>திருவள்ளுவர் தெரு, சாலமோன் தெரு, கிளப் ரோடு, ராஜாராவ் தெரு, காவேரி லேன், ராஜேந்திரன் நகர், பாபுஜி தெரு, மகாலக்ஷ்மி தெரு, அன்னை தெரஸா தெரு</t>
  </si>
  <si>
    <t>கேம்ப் ரோடு, வேள்சேரி ரோடு, ஏழுமலை தெரு, ஆர்த்தி நகர், அந்தோணி தெரு, கல்பனா நகர், சூசை தெரு, சாலமோன் தெரு விரிவு</t>
  </si>
  <si>
    <t>ஐ.ஏ.எப்.ரோடு, பகவதி நகர், குறிஞ்சி மலர் தெரு, துரைசாமி நகர், புரபஸர்ஸ் காலனி, வினோபா நகர், மாதா கோயில் தெரு</t>
  </si>
  <si>
    <t>காசியப்பர் தெரு, ஐயப்பன் தெரு, திருப்பானார் தெரு, திருமழிசை தெரு, நாகம்மாள் தெரு, திருவள்ளுவர் தெரு</t>
  </si>
  <si>
    <t>CST நகர் அப் ஸ்ட்ரீம், சக்கரவர்த்தி தெரு அப் ஸ்ட்ரீம், லால்மால் கார்டன், மங்கையற்கரசி தெரு, மணிமேகலை குறுக்கு தெரு</t>
  </si>
  <si>
    <t>ஆதி நகர், முத்துமாரியம்மன் கோயில் தெரு, வீரபத்திரன் தெரு, நடராஜன் தெரு, நக்கீரன் தெரு, ராஜாஜி தெரு மற்றும் குறுக்கு தெரு, ஜீவா தெரு, காமராஜ் தெரு, கட்டபொம்மன் தெரு, கிறிஸ்து ராஜா தெரு, பெரியார் தெரு, முத்தமிழ் தெரு, திருமுருகன் தெரு, கலைவாணி தெரு, கட்டபொம்மன் தெரு, எம்.இ.எஸ்.காலனி</t>
  </si>
  <si>
    <t>அம்பேத்கர் தெரு, கலைஞர் தெரு, அன்னை சிவகாமி குறுக்கு தெரு, முத்துமாரியம்மன் கோயில் தெரு, மசூதி தெரு, எம்.ஜி.ஆர். தெரு, பூங்கா தெரு, லால்பகதூர் சாஸ்திரி தெரு, ஜெகஜீவன்ராம் தெரு, அம்பேத்கர் தெரு மற்றும் விரிவு, நேருஜி தெரு, அன்னை சிவகாமி தெரு, லால்பகதூர் சாஸ்திரி தெரு</t>
  </si>
  <si>
    <t>திருவள்ளுவர் நகர், அன்னை சிவகாமி தெரு, வால்மீகி தெரு, திருவள்ளுவர் தெரு</t>
  </si>
  <si>
    <t>மணிமேகலை தெரு கீழ் பகுதி,  மணிமேகலை தெரு விரிவு வி.ஜி.என். சக்கரவர்த்தி தெரு குறுக்கு  லட்மல் கார்டண்</t>
  </si>
  <si>
    <t>இரும்புலியூர் மேல்நிலை நீர்த்தேக்கத் தொட்டி</t>
  </si>
  <si>
    <t>பொன்னன் நகர், குறிஞ்சி நகர் மற்றும் குறுக்கு தெரு, காயத்ரி நகர் 1வது, 2வது மற்றும் 3வது தெரு, பழைய ஜி.எஸ்.டி. ரோடு, சாய்ராம் தெரு</t>
  </si>
  <si>
    <t>பழைய ஜி.எஸ்.டி.ரோடு, அந்தோணியார் தெரு, சாய்ராம் தெரு</t>
  </si>
  <si>
    <t>சுத்தானந்த பாரதி தெரு மற்றும் குறுக்கு தெரு</t>
  </si>
  <si>
    <t>முருகேசன் தெரு, சாலமோன் தெரு, விஜயரங்கம் குறுக்கு தெரு, செல்லியம்மன் கோயில் 2வது தெரு</t>
  </si>
  <si>
    <t>மகாலக்ஷ்மி தெரு, பிள்ளையார் கோயில் தெரு, செந்தில்முருகன் தெரு, வைகை தெரு</t>
  </si>
  <si>
    <t>மேற்கு தெரு, பழைய எம்.எஸ்.பி.லேன், ஏரிக்கரை தெரு. பஜனை கோயில் தெரு</t>
  </si>
  <si>
    <t>செல்லியம்மன் கோயில் 1வது தெரு, 3வது, 4வது தெரு, விஜயரங்கம் 1வது மற்றும் 2வது தெரு</t>
  </si>
  <si>
    <t>வீரபத்ரன் தெரு, ஸ்மித்லேன், எம்.எஸ்.பி. லேன், பஜனை கோயில் தெரு</t>
  </si>
  <si>
    <t xml:space="preserve">Ward No </t>
  </si>
  <si>
    <t>House Hold</t>
  </si>
  <si>
    <t>Papulation</t>
  </si>
  <si>
    <t>Ward No  62</t>
  </si>
  <si>
    <t>Total</t>
  </si>
  <si>
    <t>சீனிவாசா நகர் மேல் நிலை நீர்த் தேக்கத் தொட்டி</t>
  </si>
  <si>
    <t>கே.வி.கே.நகர், பகவதி நகர், சாரதா கார்டன், வரதராஜன் நகர், ரங்கநாதன் நகர், ஸ்ரீ ரங்கநாதன் நகர், நடராஜன் நகர்</t>
  </si>
  <si>
    <t>பாரத் நகர், எம்.ஜி.ஆர். தெரு, அகரம் ரோடு, முத்துமாரியம்மன் கோயில் தெரு, அம்பேத்கர் தெரு, ராஜுவ் காந்தி தெரு, அண்ணா தெரு, தந்தை பெரியார் தெரு, சோழராஜன் தெரு, வளையல்காரர் தெரு, பாண்டியராஜன் 1வது மற்றும் 2வது தெரு, நேதாஜி தெரு</t>
  </si>
  <si>
    <t>உமா நகர், இந்திரா நகர் மேற்கு, வேதாச்சலம் நகர், ஐ.ஏ.எப்.ரோடு, லக்ஷ்மி நகர், எஸ்.டி.பி.மஹால், ரங்கநாதன் நகர் 3வது தெரு, சக்தி நகர், சீனிவாசா நகர்</t>
  </si>
  <si>
    <t>பர்மா காலனி, லோரா தெரு, அவ்வை தெரு, ஜானகிராமன் தெரு, அம்பேத்கர் நகர் கிழக்கு பகுதி, 1வது, 2வது மற்றும் 3வது குறுக்கு தெரு, ஜெகஜீவன்ராம் நகர், அம்பேத்கர் நகர் மேற்கு பக்கம் 1வது, 2வது, 3வது மற்றும் 4வது குறுக்கு தெரு, கேம்ப் ரோடு, வள்ளலார் தெரு, கண்ணன் நகர் கிழக்கு, கோவிந்தபிள்ளை காலனி</t>
  </si>
  <si>
    <t>கற்பகம் நகர் 1வது தெரு, 2வது குறுக்கு தெரு, 3வது, 4வது மற்றும் 5வது குறுக்கு தெரு, ஏ.பி.என்.நகர் 1வது தெரு</t>
  </si>
  <si>
    <t>Ward No  65</t>
  </si>
  <si>
    <t>Ward No 68</t>
  </si>
  <si>
    <t>Ward No  45</t>
  </si>
  <si>
    <t>Ward No  46</t>
  </si>
  <si>
    <t>Ward No 65</t>
  </si>
  <si>
    <t>Ward No  47</t>
  </si>
  <si>
    <t>Ward No  48</t>
  </si>
  <si>
    <t>Ward No  63</t>
  </si>
  <si>
    <t>45 &amp; 65</t>
  </si>
  <si>
    <t>46,47 &amp; 64</t>
  </si>
  <si>
    <t>62 , 63</t>
  </si>
  <si>
    <t>65,68</t>
  </si>
  <si>
    <t>18.05.24 ,23.05.24 ,27.05.24</t>
  </si>
  <si>
    <t>19.05.24 ,24.05.24 ,28.04.24</t>
  </si>
  <si>
    <t>20.05.24 ,25.04.24 ,29.04.23</t>
  </si>
  <si>
    <t>21.05.24 ,25.05.24 ,30.05.24</t>
  </si>
  <si>
    <t>3 நாட்கள் ஒரு முறை</t>
  </si>
  <si>
    <t>1.5 மணி</t>
  </si>
  <si>
    <t>01.06.24,04.06.24,07.06.24,10.06.24,13.06.24,17.06.24,20.06.24,23.06.24,26.06.24,29.06.24</t>
  </si>
  <si>
    <t>02.06.24, 05.06.24,08.06.24,11.06.24,14.06.24,18.06.24,21.06.24,24.06.24,27.06.24,29.06.24</t>
  </si>
  <si>
    <t>03.06.24, 06.06.24,09.06.24,12.06.24,16.06.24,19.06.24,22.06.24,25.06.24,28.06.24,30.06.24</t>
  </si>
  <si>
    <t xml:space="preserve">மண்டலம் -5  மாடம்பாக்கம் </t>
  </si>
  <si>
    <t xml:space="preserve">அரசினர் மேல்நிலைப் பள்ளி மைதானம் (சாந்திநிகேதன் காலனி) வார்டு எண்.-67 (மாடம்பாக்கம்) </t>
  </si>
  <si>
    <t>1 நாள் விட்டு ஒருநாள்</t>
  </si>
  <si>
    <t>தம்பையாரெட்டி காலனி, பிருந்தாவன் நகர், பிரசாந்தி காலனி, பாக்யலக்ஷ்மி நகர், எஸ்.ஆர்.காலனி, யஷ்வந்த் நகர், ஏ.எல்.எஸ். நகர், ஏ.எஸ்.கே. நகர், ராதா நகர், அம்பாள் நகர், கிரேட்டர் கைலாஷ் நகர், பிரசாந்த் அவென்யூ, காந்தி நகர், சாந்திநிகேதன் காலனி விரிவு (வார்டு எண்.67)  மாருதி நகர்</t>
  </si>
  <si>
    <t xml:space="preserve">சுதர்சன் நகர் பூங்கா வார்டு எண்-67 (மாடம்பாக்கம்) </t>
  </si>
  <si>
    <t>சுதர்சன் நகர், அரவிந்த் நகர், காயத்ரி கார்டன், ஸ்ரீதேவி நகர், கருமாரியம்மன் கோயில் தெரு, ஞானானந்தா நகர், குமாரசாமி நகர், அம்பிகா நகர், திருமலை நகர், துவாரகாபுரி</t>
  </si>
  <si>
    <t>அண்ணா நகர் வார்டு எண்-67 (மாடம்பாக்கம்)</t>
  </si>
  <si>
    <t>ஞானானந்தா நகர்  ஸ்ரீராம் நகர், கணபதி நகர்,அண்ணா நகர்</t>
  </si>
  <si>
    <t>காந்தி தெரு   வார்டு எண்-70 (மாடம்பாக்கம்)</t>
  </si>
  <si>
    <t>திருவள்ளுவர் தெரு, பாரதியார் தெரு, காந்தி தெரு</t>
  </si>
  <si>
    <t xml:space="preserve">நூத்தஞ்சேரி குளம் டேங்க் வார்டு எண் (மாடம்பாக்கம்) நேரடி விநியோகம் </t>
  </si>
  <si>
    <t>ஸ்ரீராம் நகர் 1வது, 2வது, 3வது, 4வது தெருக்கள், ஞானானந்தா நகர் மெயின் ரோடு, தேனுபுரி ஹவுசிங் காலனி 1வது, 2வது, 3வது தெருக்கள், பஜனை கோயில் மெயின் ரோடு, திருவள்ளுவர் தெரு 1வது, 2வது தெருக்கள்</t>
  </si>
  <si>
    <t xml:space="preserve">நடனசபாபதி நகர் நேரடி விநியோகம்  வார்டு எண் (மாடம்பாக்கம்) நேரடி விநியோகம் </t>
  </si>
  <si>
    <t>நடனசபாபதி நகர் 1வது, 2வது, 3வது தெருக்கள்</t>
  </si>
  <si>
    <t xml:space="preserve">ஜோதி நகர் மெயின் ரோடு ரேஷன் கடை அருகில் வார்டு எண்-70 (மாடம்பாக்கம்) </t>
  </si>
  <si>
    <t>ஜோதி நகர் 1வது தெரு முதல் 11வது தெரு, மாணிக்கம் நகர், ஜாய் நகர், ஆதித்யா நகர், ஆனந்த் அவென்யூ, ஜாய் நகர்</t>
  </si>
  <si>
    <t xml:space="preserve">மாமூத்தியம்மன் கோயில் பின்புறம்   வார்டு எண்-70 (மாடம்பாக்கம்)  </t>
  </si>
  <si>
    <t>மாமூத்தியம்மன் கோயில் தெரு, வயல்கலை தெரு, கக்கன் தெரு</t>
  </si>
  <si>
    <t>ரமணா நகர் பூங்கா வார்டு எண்-70 (மாடம்பாக்கம்)</t>
  </si>
  <si>
    <t>ரமணா நகர் கிழக்கு, மேற்கு, தெற்கு, வடக்கு மாடா தெருக்கள், காந்தி தெரு, திருவள்ளுவர் தெரு, பாரதியார் தெரு, ஆவுடையம்மன் கோயில் தெரு, காமராஜர் தெரு (வார்டு எண்.70)</t>
  </si>
  <si>
    <t xml:space="preserve">கிழக்கு மாட வீதி வார்டு எண்-70 (மாடம்பாக்கம்) வெங்கிளிஅம்மன் கோவில் டேங்க் </t>
  </si>
  <si>
    <t>கிழக்கு மாடா தெரு, சிவன் கோயில் தெரு, பக்தவச்சலம் தெரு (வார்டு எண்.70)</t>
  </si>
  <si>
    <t xml:space="preserve">  பெரியார்நகர்  வார்டு எண்-70 (மாடம்பாக்கம்)</t>
  </si>
  <si>
    <t>பெரியார் நகர், ராஜாம்பாள் நகர், ராஜம்மாள் காலனி, முல்லை நகர், தேனுகாம்பாள் நகர், கலைமகள் தெரு, கட்டபொம்மன் தெரு, மூவேந்தர் தெரு, முத்தமிழ் தெரு, எம்.ஜி.ஆர்.தெரு, பெரியார் நகர் அண்ணா தெரு (வார்டு எண்.70)</t>
  </si>
  <si>
    <t xml:space="preserve">பதுவஞ்சேரி குளம் வார்டு எண்-69 (மாடம்பாக்கம்) </t>
  </si>
  <si>
    <t>பிள்ளையார் கோயில் தெரு (வார்டு எண்.70) காந்தி தெரு</t>
  </si>
  <si>
    <t xml:space="preserve">பதுவஞ்சேரி சடையப்பன் கோயில் வார்டு எண்.69 (மாடம்பாக்கம்)  </t>
  </si>
  <si>
    <t>அம்பேத்கர் தெரு, சடையப்பன் கோயில் தெரு, விநாயகர் கோயில் தெரு, ஜெகஜீவன்ராம் தெரு, காமராஜர் தெரு 1வது, 2வது, 3வது தெருக்கள்,  அகரம் மெயின் ரோடு (வார்டு எண்.69)</t>
  </si>
  <si>
    <t xml:space="preserve">பதுவஞ்சேரி செகட்ரியேட் காலனி வார்டு எண்.69 (மாடம்பாக்கம்) </t>
  </si>
  <si>
    <t>செகட்ரியேட் காலனி பேஸ் 1, திருவள்ளுவர் தெரு, விநாயகர் கோயில் தெரு,   நேத்தாஜி தெரு, பிருந்தாவன் தெரு, மூவேந்தர் தெரு</t>
  </si>
  <si>
    <t>பிரசாந்தி காலனி, சின்னம்மாள் தெரு, மாயாவதி தெரு, வீரமாமுனிவர் தெரு, அதியமான் தெரு, கக்கன் தெரு, தலைமைச்செயலக குடியிருப்பு பேஸ் 2</t>
  </si>
  <si>
    <t xml:space="preserve"> பாலாஜி நகர்   5வது தெரு    பூங்கா வார்டு எண்.68 (மாடம்பாக்கம்)</t>
  </si>
  <si>
    <t>பாலாஜி நகர், பத்மாவதி நகர், மல்லீஸ்வரி நகர், புவனேஷ்வரி நகர், தேவராஜ் நகர், அலமேலுபுரம், ஜெய்வந்த்புரம், உண்ணாமலை நகர், காமாட்சி நகர், திருமலை நகர்</t>
  </si>
  <si>
    <t xml:space="preserve">குமாரசாமி நகர் பூங்கா  வார்டு எண்.67 (மாடம்பாக்கம்) </t>
  </si>
  <si>
    <t>காந்தி தெரு, திருவள்ளுவர் தெரு, அம்பிகா நகர் 1வது, 2வது, 3வது, 4வது தெருக்கள், சோழன் நகர், அரவிந்த் நகர், ஸ்ரீராம் நகர், சுதர்சன் நகர், கருமாரியம்மன் கோயில் தெரு</t>
  </si>
  <si>
    <t>கணேஷ் நகர் வார்டு எண்.66 (செம்பாக்கம்)</t>
  </si>
  <si>
    <t>கிருஷ்ணா அவென்யூ, பராசக்தி நகர், ராஜாஜி நகர், இந்திரா காந்தி தெரு, சர்ச் தெரு, அண்ணா தெரு, சுந்தரம் காலனி, ஜான்சன் தெரு, கம்பர் தெரு, வினைதீர்த்த விநாயகர் கோயில் தெரு, எழில் நகர், முத்தமிழ் தெரு, பிள்ளையார் கோயில் தெரு, சேரன் தெரு, பஞ்சாபகேசன் தெரு, சிட்லபாக்கம் மெயின் ரோடு, காந்தி நகர், கணேஷ் நகர் மெயின் ரோடு, நேதாஜி தெரு, வி.ஓ.சி.தெரு, திருவள்ளுவர் தெரு, வளையாபதி தெரு, சிலப்பதிகாரம் தெரு</t>
  </si>
  <si>
    <t>திருமகள் நகர் வார்டு எண்.66 (செம்பாக்கம்)</t>
  </si>
  <si>
    <t>பிருந்தாவன் நகர், திருமலை நகர், ரோஜா தோட்டம், ஹன்சா கார்டன், பாரத் விலாஸ், கிருஷ்ணா அவென்யூ, ராகவேந்திரா நகர்</t>
  </si>
  <si>
    <t>அண்ணா தெரு வார்டு எண்.66 (செம்பாக்கம்)</t>
  </si>
  <si>
    <t>அண்ணா தெரு 1வது, 2வது, 3வது, 4வது, 5வது தெருக்கள், பிள்ளையார் கோயில் தெரு</t>
  </si>
  <si>
    <t>ஜூலை மாதம் 2024</t>
  </si>
  <si>
    <t xml:space="preserve">ரோஜா தோட்டம் 1வது தெரு, ரோஜா தோட்டம் 2வது தெரு,பவானி தெரு,கோதாவரி தெரு , என்..கே. லேன் ,கங்கை தெரு, </t>
  </si>
  <si>
    <t>நர்மதா தெரு, கிருஷ்ணா தெரு,யமுணாதெரு, பாலார் தெரு, ,காவேரி தெரு.,கங்கை தெரு</t>
  </si>
  <si>
    <t>தினமும் 01.10.2024 முதல் 31.10.2024</t>
  </si>
  <si>
    <t>02.11.24, 
05.11.24,
08.11.24,
11.11.24,
14.10.24,
17.11.24,
20.11.24,
23.11.24,
26.11.24,
29.11.24</t>
  </si>
  <si>
    <t>03.11.24, 
06.11.24,
09.11.24,
12.11.24,
15.11.24,
18.11.24,
21.11.24,
24.10.24,
27.11.24,
30.11.24</t>
  </si>
  <si>
    <t>நவம்பர்  மாதம் 2024</t>
  </si>
  <si>
    <t xml:space="preserve">01.11.2024
03.11.2024
05.11.2024
05.11.2024
07.11.2024
09.11.2024
11.11.2024
13.11.2024
15.11.2024
17.11.2024
19.11.2024
21.11.2024
23.11.2024
25.11.2024
                                     27.11.2024                                                                       29.11.2024                                  31.11.2024
</t>
  </si>
  <si>
    <t xml:space="preserve">02.11.2024
04.11.2024
06.11.2024
08.11.2024
10.11.2024
12.11.2024
14.11.2024
16.11.2024
18.11.2024
20.11.2024
22.11.2024
24.11.2024
26.11.2024
28.11.2024
30.11.2024
</t>
  </si>
  <si>
    <t xml:space="preserve">01.11.24,                                   04.11.24,                                  07.11.24         
10.11.24,        
13.11.24,          
16.11.24,                                   19.11.24,        
22.11.24,            
25.11.24,                                  28.11.24,                                          </t>
  </si>
  <si>
    <t xml:space="preserve">01.11.24,                                    04.11.24,                                     07.11.24         
10.11.24,        
13.11.24,          
16.11.24,                                     19.11.24,        
22.11.24,            
25.11.24,                                    28.11.24,                                                               </t>
  </si>
  <si>
    <t xml:space="preserve">01.11.24,                                   04.11.24,                                  07.11.24         
10.11.24,        
13.11.24,          
16.11.24,                                   19.11.24,        
22.11.24,            
25.11.24,                                  28.11.24,                                               </t>
  </si>
  <si>
    <t xml:space="preserve">01.11.24,                                   04.11.24,                                  07.11.24         
10.11.24,        
13.11.24,          
16.11.24,                                   19.11.24,        
22.11.24,            
25.11.24,                                  28.11.24,                                  </t>
  </si>
  <si>
    <t xml:space="preserve">01.11.24,                                   04.11.24,                                  07.11.24         
10.11.24,        
13.11.24,          
16.11.24,                                   19.11.24,        
22.11.24,            
25.11.24,                                  28.11.24,                                       </t>
  </si>
  <si>
    <t xml:space="preserve">01.11.24,                                   04.11.24,                                  07.11.24         
10.11.24,        
13.11.24,          
16.11.24,                                   19.11.24,        
22.11.24,            
25.11.24,                                  28.11.24,                                </t>
  </si>
  <si>
    <t>தினமும் 01.11.2024 முதல் 30.11.2024</t>
  </si>
</sst>
</file>

<file path=xl/styles.xml><?xml version="1.0" encoding="utf-8"?>
<styleSheet xmlns="http://schemas.openxmlformats.org/spreadsheetml/2006/main">
  <numFmts count="1">
    <numFmt numFmtId="164" formatCode="0.000"/>
  </numFmts>
  <fonts count="11">
    <font>
      <sz val="11"/>
      <color theme="1"/>
      <name val="Calibri"/>
      <family val="2"/>
      <scheme val="minor"/>
    </font>
    <font>
      <b/>
      <sz val="14"/>
      <color theme="1"/>
      <name val="Calibri"/>
      <family val="2"/>
      <scheme val="minor"/>
    </font>
    <font>
      <b/>
      <sz val="16"/>
      <color theme="1"/>
      <name val="Calibri"/>
      <family val="2"/>
      <scheme val="minor"/>
    </font>
    <font>
      <b/>
      <sz val="12"/>
      <color theme="1"/>
      <name val="Calibri"/>
      <family val="2"/>
      <scheme val="minor"/>
    </font>
    <font>
      <b/>
      <sz val="10"/>
      <color theme="1"/>
      <name val="Calibri"/>
      <family val="2"/>
      <scheme val="minor"/>
    </font>
    <font>
      <b/>
      <sz val="11"/>
      <color theme="1"/>
      <name val="Calibri"/>
      <family val="2"/>
      <scheme val="minor"/>
    </font>
    <font>
      <sz val="9"/>
      <color theme="1"/>
      <name val="Calibri"/>
      <family val="2"/>
      <scheme val="minor"/>
    </font>
    <font>
      <b/>
      <sz val="11"/>
      <color theme="0"/>
      <name val="Calibri"/>
      <family val="2"/>
      <scheme val="minor"/>
    </font>
    <font>
      <b/>
      <sz val="11"/>
      <name val="Calibri"/>
      <family val="2"/>
      <scheme val="minor"/>
    </font>
    <font>
      <sz val="12"/>
      <color theme="1"/>
      <name val="Calibri"/>
      <family val="2"/>
      <scheme val="minor"/>
    </font>
    <font>
      <i/>
      <sz val="9"/>
      <color theme="1"/>
      <name val="Calibri"/>
      <family val="2"/>
      <scheme val="minor"/>
    </font>
  </fonts>
  <fills count="4">
    <fill>
      <patternFill patternType="none"/>
    </fill>
    <fill>
      <patternFill patternType="gray125"/>
    </fill>
    <fill>
      <patternFill patternType="solid">
        <fgColor rgb="FFA5A5A5"/>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diagonal/>
    </border>
    <border>
      <left/>
      <right style="thin">
        <color indexed="64"/>
      </right>
      <top style="thin">
        <color indexed="64"/>
      </top>
      <bottom style="thin">
        <color indexed="64"/>
      </bottom>
      <diagonal/>
    </border>
    <border>
      <left style="double">
        <color rgb="FF3F3F3F"/>
      </left>
      <right style="double">
        <color rgb="FF3F3F3F"/>
      </right>
      <top style="double">
        <color rgb="FF3F3F3F"/>
      </top>
      <bottom style="double">
        <color rgb="FF3F3F3F"/>
      </bottom>
      <diagonal/>
    </border>
  </borders>
  <cellStyleXfs count="2">
    <xf numFmtId="0" fontId="0" fillId="0" borderId="0"/>
    <xf numFmtId="0" fontId="7" fillId="2" borderId="9" applyNumberFormat="0" applyAlignment="0" applyProtection="0"/>
  </cellStyleXfs>
  <cellXfs count="57">
    <xf numFmtId="0" fontId="0" fillId="0" borderId="0" xfId="0"/>
    <xf numFmtId="0" fontId="0" fillId="0" borderId="1" xfId="0" applyBorder="1" applyAlignment="1">
      <alignment horizontal="center" vertical="center" wrapText="1"/>
    </xf>
    <xf numFmtId="0" fontId="3" fillId="0" borderId="0" xfId="0" applyFont="1"/>
    <xf numFmtId="0" fontId="0" fillId="0" borderId="1" xfId="0" applyBorder="1" applyAlignment="1">
      <alignment horizontal="center" vertical="center"/>
    </xf>
    <xf numFmtId="2" fontId="0" fillId="0" borderId="1" xfId="0" applyNumberFormat="1" applyBorder="1" applyAlignment="1">
      <alignment horizontal="center" vertical="center" wrapText="1"/>
    </xf>
    <xf numFmtId="0" fontId="0" fillId="0" borderId="0" xfId="0" applyAlignment="1">
      <alignment wrapText="1"/>
    </xf>
    <xf numFmtId="0" fontId="4" fillId="0" borderId="1" xfId="0" applyFont="1" applyBorder="1" applyAlignment="1">
      <alignment horizontal="center" vertical="center" wrapText="1"/>
    </xf>
    <xf numFmtId="0" fontId="6" fillId="0" borderId="1" xfId="0" applyFont="1" applyFill="1" applyBorder="1" applyAlignment="1">
      <alignment horizontal="center" vertical="center" wrapText="1"/>
    </xf>
    <xf numFmtId="0" fontId="6" fillId="0" borderId="1" xfId="0" applyFont="1" applyFill="1" applyBorder="1" applyAlignment="1">
      <alignment horizontal="center" vertical="top" wrapText="1"/>
    </xf>
    <xf numFmtId="0" fontId="0" fillId="0" borderId="0" xfId="0" applyFill="1" applyAlignment="1">
      <alignment wrapText="1"/>
    </xf>
    <xf numFmtId="0" fontId="0" fillId="0" borderId="1" xfId="0" applyFill="1" applyBorder="1" applyAlignment="1">
      <alignment wrapText="1"/>
    </xf>
    <xf numFmtId="0" fontId="6" fillId="0" borderId="1" xfId="0" applyFont="1" applyFill="1" applyBorder="1" applyAlignment="1">
      <alignment vertical="top" wrapText="1"/>
    </xf>
    <xf numFmtId="0" fontId="5" fillId="0" borderId="0" xfId="0" applyFont="1" applyFill="1" applyAlignment="1">
      <alignment wrapText="1"/>
    </xf>
    <xf numFmtId="0" fontId="5" fillId="0" borderId="0" xfId="0" applyFont="1" applyFill="1" applyAlignment="1">
      <alignment horizontal="center" vertical="center" wrapText="1"/>
    </xf>
    <xf numFmtId="0" fontId="0" fillId="0" borderId="0" xfId="0" applyFill="1" applyAlignment="1">
      <alignment horizontal="center" vertical="center" wrapText="1"/>
    </xf>
    <xf numFmtId="164" fontId="0" fillId="0" borderId="1" xfId="0" applyNumberFormat="1" applyBorder="1" applyAlignment="1">
      <alignment horizontal="center" vertical="center" wrapText="1"/>
    </xf>
    <xf numFmtId="164" fontId="0" fillId="0" borderId="1" xfId="0" applyNumberFormat="1" applyBorder="1" applyAlignment="1">
      <alignment horizontal="center" vertical="center"/>
    </xf>
    <xf numFmtId="0" fontId="0" fillId="0" borderId="1" xfId="0" applyBorder="1"/>
    <xf numFmtId="2" fontId="0" fillId="0" borderId="1" xfId="0" applyNumberFormat="1" applyFill="1" applyBorder="1" applyAlignment="1">
      <alignment horizontal="center" vertical="center" wrapText="1"/>
    </xf>
    <xf numFmtId="0" fontId="5" fillId="0" borderId="1" xfId="0" applyFont="1" applyBorder="1" applyAlignment="1">
      <alignment horizontal="center" vertical="center" wrapText="1"/>
    </xf>
    <xf numFmtId="0" fontId="3" fillId="0" borderId="1" xfId="0" applyFont="1" applyBorder="1" applyAlignment="1">
      <alignment horizontal="center" vertical="center" wrapText="1"/>
    </xf>
    <xf numFmtId="0" fontId="0" fillId="0" borderId="1" xfId="0" applyBorder="1" applyAlignment="1">
      <alignment wrapText="1"/>
    </xf>
    <xf numFmtId="0" fontId="3" fillId="0" borderId="1" xfId="0" applyFont="1" applyBorder="1"/>
    <xf numFmtId="0" fontId="8" fillId="3" borderId="9" xfId="1" applyFont="1" applyFill="1" applyAlignment="1">
      <alignment horizontal="center" vertical="center" wrapText="1"/>
    </xf>
    <xf numFmtId="0" fontId="9" fillId="0" borderId="1" xfId="0" applyFont="1" applyBorder="1" applyAlignment="1">
      <alignment horizontal="center" vertical="center" wrapText="1"/>
    </xf>
    <xf numFmtId="0" fontId="0" fillId="0" borderId="1" xfId="0" applyNumberFormat="1" applyFont="1" applyFill="1" applyBorder="1" applyAlignment="1">
      <alignment horizontal="center" vertical="center" wrapText="1"/>
    </xf>
    <xf numFmtId="1" fontId="0" fillId="0" borderId="1" xfId="0" applyNumberFormat="1" applyBorder="1" applyAlignment="1">
      <alignment horizontal="center" vertical="center"/>
    </xf>
    <xf numFmtId="0" fontId="0" fillId="0" borderId="1" xfId="0" applyFont="1" applyBorder="1" applyAlignment="1">
      <alignment vertical="center" wrapText="1"/>
    </xf>
    <xf numFmtId="0" fontId="0" fillId="0" borderId="1" xfId="0" applyFont="1" applyBorder="1" applyAlignment="1">
      <alignment horizontal="center" vertical="center" wrapText="1"/>
    </xf>
    <xf numFmtId="0" fontId="9" fillId="0" borderId="1" xfId="0" applyFont="1" applyBorder="1" applyAlignment="1">
      <alignment horizontal="center" vertical="center"/>
    </xf>
    <xf numFmtId="164" fontId="9" fillId="0" borderId="1" xfId="0" applyNumberFormat="1" applyFont="1" applyBorder="1" applyAlignment="1">
      <alignment horizontal="center" vertical="center"/>
    </xf>
    <xf numFmtId="164" fontId="9" fillId="0" borderId="1" xfId="0" applyNumberFormat="1" applyFont="1" applyBorder="1" applyAlignment="1">
      <alignment horizontal="center" vertical="center" wrapText="1"/>
    </xf>
    <xf numFmtId="2" fontId="9" fillId="0" borderId="1" xfId="0" applyNumberFormat="1" applyFont="1" applyBorder="1" applyAlignment="1">
      <alignment horizontal="center" vertical="center"/>
    </xf>
    <xf numFmtId="164" fontId="0" fillId="0" borderId="0" xfId="0" applyNumberFormat="1"/>
    <xf numFmtId="164" fontId="0" fillId="0" borderId="0" xfId="0" applyNumberFormat="1" applyAlignment="1">
      <alignment horizontal="center" vertical="center"/>
    </xf>
    <xf numFmtId="1" fontId="0" fillId="0" borderId="0" xfId="0" applyNumberFormat="1" applyAlignment="1">
      <alignment horizontal="center" vertical="center"/>
    </xf>
    <xf numFmtId="0" fontId="1" fillId="0" borderId="2" xfId="0" applyFont="1" applyBorder="1" applyAlignment="1">
      <alignment vertical="center"/>
    </xf>
    <xf numFmtId="0" fontId="5" fillId="0" borderId="1" xfId="0" applyFont="1" applyBorder="1" applyAlignment="1">
      <alignment wrapText="1"/>
    </xf>
    <xf numFmtId="0" fontId="10" fillId="0"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5" fillId="0" borderId="1" xfId="0" applyFont="1" applyBorder="1" applyAlignment="1">
      <alignment horizontal="left" wrapText="1"/>
    </xf>
    <xf numFmtId="0" fontId="1" fillId="0" borderId="1" xfId="0" applyFont="1" applyBorder="1" applyAlignment="1">
      <alignment horizontal="center" vertical="center"/>
    </xf>
    <xf numFmtId="0" fontId="5" fillId="0" borderId="1" xfId="0" applyFont="1" applyBorder="1" applyAlignment="1">
      <alignment horizontal="center" vertical="center" wrapText="1"/>
    </xf>
    <xf numFmtId="0" fontId="2" fillId="0" borderId="7" xfId="0" applyFont="1" applyBorder="1" applyAlignment="1">
      <alignment horizontal="center" wrapText="1"/>
    </xf>
    <xf numFmtId="0" fontId="2" fillId="0" borderId="0" xfId="0" applyFont="1" applyBorder="1" applyAlignment="1">
      <alignment horizontal="center" wrapText="1"/>
    </xf>
    <xf numFmtId="0" fontId="2" fillId="0" borderId="7" xfId="0" applyFont="1" applyBorder="1" applyAlignment="1">
      <alignment horizontal="center"/>
    </xf>
    <xf numFmtId="0" fontId="2" fillId="0" borderId="0" xfId="0" applyFont="1" applyBorder="1" applyAlignment="1">
      <alignment horizontal="center"/>
    </xf>
    <xf numFmtId="0" fontId="2" fillId="0" borderId="7" xfId="0" applyFont="1" applyBorder="1" applyAlignment="1">
      <alignment horizontal="center" vertical="center"/>
    </xf>
    <xf numFmtId="0" fontId="2" fillId="0" borderId="0" xfId="0" applyFont="1" applyBorder="1" applyAlignment="1">
      <alignment horizontal="center" vertical="center"/>
    </xf>
    <xf numFmtId="0" fontId="1" fillId="0" borderId="1" xfId="0" applyFont="1" applyBorder="1" applyAlignment="1">
      <alignment horizontal="center" vertical="center" wrapText="1"/>
    </xf>
    <xf numFmtId="0" fontId="3" fillId="0" borderId="4" xfId="0" applyFont="1" applyBorder="1" applyAlignment="1">
      <alignment horizontal="center" vertical="center" wrapText="1"/>
    </xf>
    <xf numFmtId="0" fontId="3" fillId="0" borderId="6" xfId="0" applyFont="1" applyBorder="1" applyAlignment="1">
      <alignment horizontal="center" vertical="center" wrapText="1"/>
    </xf>
    <xf numFmtId="0" fontId="3" fillId="0" borderId="1" xfId="0" applyFont="1" applyBorder="1" applyAlignment="1">
      <alignment horizontal="center" vertical="center" wrapText="1"/>
    </xf>
    <xf numFmtId="0" fontId="3" fillId="0" borderId="2" xfId="0" applyFont="1" applyBorder="1" applyAlignment="1">
      <alignment horizontal="center" vertical="center" wrapText="1"/>
    </xf>
    <xf numFmtId="0" fontId="3" fillId="0" borderId="3" xfId="0" applyFont="1" applyBorder="1" applyAlignment="1">
      <alignment horizontal="center" vertical="center" wrapText="1"/>
    </xf>
    <xf numFmtId="0" fontId="3" fillId="0" borderId="8" xfId="0" applyFont="1" applyBorder="1" applyAlignment="1">
      <alignment horizontal="center" vertical="center" wrapText="1"/>
    </xf>
    <xf numFmtId="0" fontId="3" fillId="0" borderId="5" xfId="0" applyFont="1" applyBorder="1" applyAlignment="1">
      <alignment horizontal="center" vertical="center" wrapText="1"/>
    </xf>
  </cellXfs>
  <cellStyles count="2">
    <cellStyle name="Check Cell" xfId="1" builtinId="23"/>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dimension ref="A1:T17"/>
  <sheetViews>
    <sheetView view="pageBreakPreview" topLeftCell="A4" zoomScale="70" zoomScaleNormal="55" zoomScaleSheetLayoutView="70" workbookViewId="0">
      <selection activeCell="Q9" sqref="Q9"/>
    </sheetView>
  </sheetViews>
  <sheetFormatPr defaultRowHeight="15"/>
  <cols>
    <col min="1" max="1" width="5.7109375" customWidth="1"/>
    <col min="2" max="2" width="15.85546875" customWidth="1"/>
    <col min="3" max="3" width="18.140625" customWidth="1"/>
    <col min="4" max="4" width="14.140625" customWidth="1"/>
    <col min="5" max="5" width="10.140625" customWidth="1"/>
    <col min="6" max="6" width="9.7109375" customWidth="1"/>
    <col min="7" max="7" width="9.85546875" customWidth="1"/>
    <col min="8" max="8" width="9" customWidth="1"/>
    <col min="9" max="9" width="10.5703125" customWidth="1"/>
    <col min="10" max="10" width="15.7109375" customWidth="1"/>
    <col min="11" max="11" width="16.42578125" customWidth="1"/>
    <col min="12" max="12" width="21.42578125" customWidth="1"/>
    <col min="13" max="13" width="13.85546875" customWidth="1"/>
    <col min="14" max="14" width="10.140625" style="5" customWidth="1"/>
    <col min="15" max="15" width="11.28515625" customWidth="1"/>
    <col min="16" max="16" width="32.28515625" customWidth="1"/>
    <col min="17" max="17" width="32.140625" customWidth="1"/>
    <col min="18" max="18" width="37.7109375" customWidth="1"/>
    <col min="19" max="19" width="0" hidden="1" customWidth="1"/>
    <col min="20" max="20" width="9.140625" hidden="1" customWidth="1"/>
  </cols>
  <sheetData>
    <row r="1" spans="1:20" ht="24" customHeight="1">
      <c r="A1" s="43" t="s">
        <v>0</v>
      </c>
      <c r="B1" s="44"/>
      <c r="C1" s="44"/>
      <c r="D1" s="44"/>
      <c r="E1" s="44"/>
      <c r="F1" s="44"/>
      <c r="G1" s="44"/>
      <c r="H1" s="44"/>
      <c r="I1" s="44"/>
      <c r="J1" s="44"/>
      <c r="K1" s="44"/>
      <c r="L1" s="44"/>
      <c r="M1" s="44"/>
      <c r="N1" s="44"/>
      <c r="O1" s="44"/>
      <c r="P1" s="44"/>
      <c r="Q1" s="44"/>
      <c r="R1" s="44"/>
      <c r="S1" s="44"/>
    </row>
    <row r="2" spans="1:20" ht="20.25" customHeight="1">
      <c r="A2" s="45" t="s">
        <v>35</v>
      </c>
      <c r="B2" s="46"/>
      <c r="C2" s="46"/>
      <c r="D2" s="46"/>
      <c r="E2" s="46"/>
      <c r="F2" s="46"/>
      <c r="G2" s="46"/>
      <c r="H2" s="46"/>
      <c r="I2" s="46"/>
      <c r="J2" s="46"/>
      <c r="K2" s="46"/>
      <c r="L2" s="46"/>
      <c r="M2" s="46"/>
      <c r="N2" s="46"/>
      <c r="O2" s="46"/>
      <c r="P2" s="46"/>
      <c r="Q2" s="46"/>
      <c r="R2" s="46"/>
      <c r="S2" s="46"/>
    </row>
    <row r="3" spans="1:20" ht="24" customHeight="1">
      <c r="A3" s="47" t="s">
        <v>1</v>
      </c>
      <c r="B3" s="48"/>
      <c r="C3" s="48"/>
      <c r="D3" s="48"/>
      <c r="E3" s="48"/>
      <c r="F3" s="48"/>
      <c r="G3" s="48"/>
      <c r="H3" s="48"/>
      <c r="I3" s="48"/>
      <c r="J3" s="48"/>
      <c r="K3" s="48"/>
      <c r="L3" s="48"/>
      <c r="M3" s="48"/>
      <c r="N3" s="48"/>
      <c r="O3" s="48"/>
      <c r="P3" s="48"/>
      <c r="Q3" s="48"/>
      <c r="R3" s="48"/>
      <c r="S3" s="48"/>
    </row>
    <row r="4" spans="1:20" s="2" customFormat="1" ht="18.75" customHeight="1">
      <c r="A4" s="42" t="s">
        <v>2</v>
      </c>
      <c r="B4" s="42" t="s">
        <v>4</v>
      </c>
      <c r="C4" s="42" t="s">
        <v>8</v>
      </c>
      <c r="D4" s="42" t="s">
        <v>17</v>
      </c>
      <c r="E4" s="42"/>
      <c r="F4" s="42"/>
      <c r="G4" s="42"/>
      <c r="H4" s="42"/>
      <c r="I4" s="42"/>
      <c r="J4" s="42" t="s">
        <v>19</v>
      </c>
      <c r="K4" s="42" t="s">
        <v>6</v>
      </c>
      <c r="L4" s="42" t="s">
        <v>10</v>
      </c>
      <c r="M4" s="42" t="s">
        <v>7</v>
      </c>
      <c r="N4" s="42" t="s">
        <v>5</v>
      </c>
      <c r="O4" s="42" t="s">
        <v>9</v>
      </c>
      <c r="P4" s="49" t="s">
        <v>3</v>
      </c>
      <c r="Q4" s="49"/>
      <c r="R4" s="49"/>
      <c r="S4" s="49"/>
    </row>
    <row r="5" spans="1:20" ht="31.5" customHeight="1">
      <c r="A5" s="42"/>
      <c r="B5" s="42"/>
      <c r="C5" s="42"/>
      <c r="D5" s="42" t="s">
        <v>11</v>
      </c>
      <c r="E5" s="42" t="s">
        <v>12</v>
      </c>
      <c r="F5" s="42" t="s">
        <v>13</v>
      </c>
      <c r="G5" s="42" t="s">
        <v>14</v>
      </c>
      <c r="H5" s="42"/>
      <c r="I5" s="42"/>
      <c r="J5" s="42"/>
      <c r="K5" s="42"/>
      <c r="L5" s="42"/>
      <c r="M5" s="42"/>
      <c r="N5" s="42"/>
      <c r="O5" s="42"/>
      <c r="P5" s="41" t="s">
        <v>160</v>
      </c>
      <c r="Q5" s="41"/>
      <c r="R5" s="41"/>
      <c r="S5" s="41"/>
    </row>
    <row r="6" spans="1:20" ht="208.5" customHeight="1">
      <c r="A6" s="42"/>
      <c r="B6" s="42"/>
      <c r="C6" s="42"/>
      <c r="D6" s="42"/>
      <c r="E6" s="42"/>
      <c r="F6" s="42"/>
      <c r="G6" s="19" t="s">
        <v>16</v>
      </c>
      <c r="H6" s="19" t="s">
        <v>15</v>
      </c>
      <c r="I6" s="19" t="s">
        <v>18</v>
      </c>
      <c r="J6" s="42"/>
      <c r="K6" s="42"/>
      <c r="L6" s="42"/>
      <c r="M6" s="42"/>
      <c r="N6" s="42"/>
      <c r="O6" s="42"/>
      <c r="P6" s="40" t="s">
        <v>163</v>
      </c>
      <c r="Q6" s="37" t="s">
        <v>158</v>
      </c>
      <c r="R6" s="37" t="s">
        <v>159</v>
      </c>
      <c r="S6" s="17"/>
    </row>
    <row r="7" spans="1:20" ht="80.25" customHeight="1">
      <c r="A7" s="3"/>
      <c r="B7" s="1" t="s">
        <v>20</v>
      </c>
      <c r="C7" s="4">
        <v>7.64</v>
      </c>
      <c r="D7" s="15">
        <v>2.8079999999999998</v>
      </c>
      <c r="E7" s="4">
        <v>0</v>
      </c>
      <c r="F7" s="4">
        <v>0</v>
      </c>
      <c r="G7" s="18">
        <v>0.29199999999999998</v>
      </c>
      <c r="H7" s="4">
        <v>1.4999999999999999E-2</v>
      </c>
      <c r="I7" s="4">
        <v>0</v>
      </c>
      <c r="J7" s="15">
        <f>D7+E7+F7+H7+I7+G7</f>
        <v>3.1149999999999998</v>
      </c>
      <c r="K7" s="3">
        <v>9731</v>
      </c>
      <c r="L7" s="3">
        <v>40924</v>
      </c>
      <c r="M7" s="3" t="s">
        <v>109</v>
      </c>
      <c r="N7" s="1" t="s">
        <v>21</v>
      </c>
      <c r="O7" s="1" t="s">
        <v>108</v>
      </c>
      <c r="P7" s="11" t="s">
        <v>25</v>
      </c>
      <c r="Q7" s="8" t="s">
        <v>26</v>
      </c>
      <c r="R7" s="8" t="s">
        <v>27</v>
      </c>
      <c r="S7" s="17"/>
    </row>
    <row r="8" spans="1:20" ht="85.5" customHeight="1">
      <c r="A8" s="3"/>
      <c r="B8" s="1"/>
      <c r="C8" s="4"/>
      <c r="D8" s="4"/>
      <c r="E8" s="4"/>
      <c r="F8" s="4"/>
      <c r="G8" s="4"/>
      <c r="H8" s="4"/>
      <c r="I8" s="4"/>
      <c r="J8" s="4"/>
      <c r="K8" s="3"/>
      <c r="L8" s="3"/>
      <c r="M8" s="3"/>
      <c r="N8" s="1"/>
      <c r="O8" s="1" t="s">
        <v>108</v>
      </c>
      <c r="P8" s="11" t="s">
        <v>30</v>
      </c>
      <c r="Q8" s="8" t="s">
        <v>31</v>
      </c>
      <c r="R8" s="8" t="s">
        <v>23</v>
      </c>
      <c r="S8" s="17"/>
    </row>
    <row r="9" spans="1:20" ht="90" customHeight="1">
      <c r="A9" s="3"/>
      <c r="B9" s="1"/>
      <c r="C9" s="4"/>
      <c r="D9" s="4"/>
      <c r="E9" s="4"/>
      <c r="F9" s="4"/>
      <c r="G9" s="4"/>
      <c r="H9" s="4"/>
      <c r="I9" s="4"/>
      <c r="J9" s="4"/>
      <c r="K9" s="3"/>
      <c r="L9" s="3"/>
      <c r="M9" s="3"/>
      <c r="N9" s="1"/>
      <c r="O9" s="1" t="s">
        <v>108</v>
      </c>
      <c r="P9" s="8" t="s">
        <v>32</v>
      </c>
      <c r="Q9" s="8" t="s">
        <v>22</v>
      </c>
      <c r="R9" s="8" t="s">
        <v>29</v>
      </c>
      <c r="S9" s="17"/>
    </row>
    <row r="10" spans="1:20" ht="103.5" customHeight="1">
      <c r="A10" s="3"/>
      <c r="B10" s="1"/>
      <c r="C10" s="4"/>
      <c r="D10" s="4"/>
      <c r="E10" s="4"/>
      <c r="F10" s="4"/>
      <c r="G10" s="4"/>
      <c r="H10" s="4"/>
      <c r="I10" s="4"/>
      <c r="J10" s="4"/>
      <c r="K10" s="3"/>
      <c r="L10" s="3"/>
      <c r="M10" s="3"/>
      <c r="N10" s="1"/>
      <c r="O10" s="1" t="s">
        <v>108</v>
      </c>
      <c r="P10" s="8" t="s">
        <v>33</v>
      </c>
      <c r="Q10" s="8" t="s">
        <v>34</v>
      </c>
      <c r="R10" s="8" t="s">
        <v>28</v>
      </c>
      <c r="S10" s="17"/>
    </row>
    <row r="11" spans="1:20" ht="69.75" customHeight="1">
      <c r="A11" s="3"/>
      <c r="B11" s="1"/>
      <c r="C11" s="4"/>
      <c r="D11" s="4"/>
      <c r="E11" s="4"/>
      <c r="F11" s="4"/>
      <c r="G11" s="4"/>
      <c r="H11" s="4"/>
      <c r="I11" s="4"/>
      <c r="J11" s="4"/>
      <c r="K11" s="3"/>
      <c r="L11" s="3"/>
      <c r="M11" s="3"/>
      <c r="N11" s="1"/>
      <c r="O11" s="1" t="s">
        <v>108</v>
      </c>
      <c r="P11" s="17"/>
      <c r="Q11" s="17"/>
      <c r="R11" s="8" t="s">
        <v>24</v>
      </c>
      <c r="S11" s="17"/>
      <c r="T11" s="17"/>
    </row>
    <row r="12" spans="1:20" ht="10.5" customHeight="1"/>
    <row r="13" spans="1:20">
      <c r="J13" s="12" t="s">
        <v>81</v>
      </c>
      <c r="K13" s="12" t="s">
        <v>82</v>
      </c>
      <c r="L13" s="13" t="s">
        <v>83</v>
      </c>
    </row>
    <row r="14" spans="1:20">
      <c r="J14" s="9" t="s">
        <v>97</v>
      </c>
      <c r="K14" s="14">
        <v>2700</v>
      </c>
      <c r="L14" s="14">
        <v>11800</v>
      </c>
    </row>
    <row r="15" spans="1:20">
      <c r="J15" s="9" t="s">
        <v>98</v>
      </c>
      <c r="K15" s="14">
        <v>4031</v>
      </c>
      <c r="L15" s="14">
        <v>14124</v>
      </c>
    </row>
    <row r="16" spans="1:20">
      <c r="J16" s="9" t="s">
        <v>99</v>
      </c>
      <c r="K16" s="14">
        <v>3000</v>
      </c>
      <c r="L16" s="14">
        <v>15000</v>
      </c>
    </row>
    <row r="17" spans="10:12">
      <c r="J17" s="9" t="s">
        <v>85</v>
      </c>
      <c r="K17" s="13">
        <f>SUM(K14:K16)</f>
        <v>9731</v>
      </c>
      <c r="L17" s="13">
        <f>SUM(L14:L16)</f>
        <v>40924</v>
      </c>
    </row>
  </sheetData>
  <mergeCells count="19">
    <mergeCell ref="A1:S1"/>
    <mergeCell ref="A2:S2"/>
    <mergeCell ref="A3:S3"/>
    <mergeCell ref="A4:A6"/>
    <mergeCell ref="B4:B6"/>
    <mergeCell ref="C4:C6"/>
    <mergeCell ref="K4:K6"/>
    <mergeCell ref="M4:M6"/>
    <mergeCell ref="O4:O6"/>
    <mergeCell ref="N4:N6"/>
    <mergeCell ref="L4:L6"/>
    <mergeCell ref="D5:D6"/>
    <mergeCell ref="P4:S4"/>
    <mergeCell ref="P5:S5"/>
    <mergeCell ref="J4:J6"/>
    <mergeCell ref="D4:I4"/>
    <mergeCell ref="E5:E6"/>
    <mergeCell ref="F5:F6"/>
    <mergeCell ref="G5:I5"/>
  </mergeCells>
  <pageMargins left="0.17" right="0.15748031496063" top="0.62992125984252001" bottom="0.27559055118110198" header="0.31496062992126" footer="0.31496062992126"/>
  <pageSetup paperSize="9" scale="49" orientation="landscape" r:id="rId1"/>
</worksheet>
</file>

<file path=xl/worksheets/sheet2.xml><?xml version="1.0" encoding="utf-8"?>
<worksheet xmlns="http://schemas.openxmlformats.org/spreadsheetml/2006/main" xmlns:r="http://schemas.openxmlformats.org/officeDocument/2006/relationships">
  <dimension ref="A1:T15"/>
  <sheetViews>
    <sheetView view="pageBreakPreview" topLeftCell="J6" zoomScale="85" zoomScaleNormal="25" zoomScaleSheetLayoutView="85" workbookViewId="0">
      <selection activeCell="R8" sqref="R8"/>
    </sheetView>
  </sheetViews>
  <sheetFormatPr defaultRowHeight="15"/>
  <cols>
    <col min="1" max="1" width="6.140625" customWidth="1"/>
    <col min="2" max="2" width="23.7109375" customWidth="1"/>
    <col min="3" max="3" width="17.85546875" customWidth="1"/>
    <col min="4" max="4" width="15.28515625" customWidth="1"/>
    <col min="5" max="5" width="11.28515625" customWidth="1"/>
    <col min="6" max="6" width="11.42578125" customWidth="1"/>
    <col min="7" max="7" width="11.28515625" customWidth="1"/>
    <col min="8" max="8" width="9" customWidth="1"/>
    <col min="9" max="9" width="12.42578125" customWidth="1"/>
    <col min="10" max="10" width="15.140625" customWidth="1"/>
    <col min="11" max="11" width="18.85546875" customWidth="1"/>
    <col min="12" max="12" width="21.42578125" customWidth="1"/>
    <col min="13" max="13" width="15.28515625" customWidth="1"/>
    <col min="14" max="14" width="10.140625" style="5" customWidth="1"/>
    <col min="15" max="15" width="11.28515625" customWidth="1"/>
    <col min="16" max="16" width="33.5703125" customWidth="1"/>
    <col min="17" max="17" width="35.5703125" customWidth="1"/>
    <col min="18" max="18" width="46.7109375" customWidth="1"/>
    <col min="19" max="19" width="9.85546875" hidden="1" customWidth="1"/>
    <col min="20" max="20" width="9.140625" hidden="1" customWidth="1"/>
  </cols>
  <sheetData>
    <row r="1" spans="1:20" ht="24" customHeight="1">
      <c r="A1" s="43" t="s">
        <v>0</v>
      </c>
      <c r="B1" s="44"/>
      <c r="C1" s="44"/>
      <c r="D1" s="44"/>
      <c r="E1" s="44"/>
      <c r="F1" s="44"/>
      <c r="G1" s="44"/>
      <c r="H1" s="44"/>
      <c r="I1" s="44"/>
      <c r="J1" s="44"/>
      <c r="K1" s="44"/>
      <c r="L1" s="44"/>
      <c r="M1" s="44"/>
      <c r="N1" s="44"/>
      <c r="O1" s="44"/>
      <c r="P1" s="44"/>
      <c r="Q1" s="44"/>
      <c r="R1" s="44"/>
      <c r="S1" s="44"/>
    </row>
    <row r="2" spans="1:20" ht="20.25" customHeight="1">
      <c r="A2" s="45" t="s">
        <v>35</v>
      </c>
      <c r="B2" s="46"/>
      <c r="C2" s="46"/>
      <c r="D2" s="46"/>
      <c r="E2" s="46"/>
      <c r="F2" s="46"/>
      <c r="G2" s="46"/>
      <c r="H2" s="46"/>
      <c r="I2" s="46"/>
      <c r="J2" s="46"/>
      <c r="K2" s="46"/>
      <c r="L2" s="46"/>
      <c r="M2" s="46"/>
      <c r="N2" s="46"/>
      <c r="O2" s="46"/>
      <c r="P2" s="46"/>
      <c r="Q2" s="46"/>
      <c r="R2" s="46"/>
      <c r="S2" s="46"/>
    </row>
    <row r="3" spans="1:20" ht="24" customHeight="1">
      <c r="A3" s="47" t="s">
        <v>1</v>
      </c>
      <c r="B3" s="48"/>
      <c r="C3" s="48"/>
      <c r="D3" s="48"/>
      <c r="E3" s="48"/>
      <c r="F3" s="48"/>
      <c r="G3" s="48"/>
      <c r="H3" s="48"/>
      <c r="I3" s="48"/>
      <c r="J3" s="48"/>
      <c r="K3" s="48"/>
      <c r="L3" s="48"/>
      <c r="M3" s="48"/>
      <c r="N3" s="48"/>
      <c r="O3" s="48"/>
      <c r="P3" s="48"/>
      <c r="Q3" s="48"/>
      <c r="R3" s="48"/>
      <c r="S3" s="48"/>
    </row>
    <row r="4" spans="1:20" s="2" customFormat="1" ht="18.75" customHeight="1">
      <c r="A4" s="52" t="s">
        <v>2</v>
      </c>
      <c r="B4" s="52" t="s">
        <v>4</v>
      </c>
      <c r="C4" s="52" t="s">
        <v>8</v>
      </c>
      <c r="D4" s="53" t="s">
        <v>17</v>
      </c>
      <c r="E4" s="54"/>
      <c r="F4" s="54"/>
      <c r="G4" s="54"/>
      <c r="H4" s="54"/>
      <c r="I4" s="55"/>
      <c r="J4" s="50" t="s">
        <v>19</v>
      </c>
      <c r="K4" s="52" t="s">
        <v>6</v>
      </c>
      <c r="L4" s="52" t="s">
        <v>10</v>
      </c>
      <c r="M4" s="52" t="s">
        <v>7</v>
      </c>
      <c r="N4" s="52" t="s">
        <v>5</v>
      </c>
      <c r="O4" s="52" t="s">
        <v>9</v>
      </c>
      <c r="P4" s="49" t="s">
        <v>3</v>
      </c>
      <c r="Q4" s="49"/>
      <c r="R4" s="49"/>
      <c r="S4" s="49"/>
    </row>
    <row r="5" spans="1:20" ht="24" customHeight="1">
      <c r="A5" s="52"/>
      <c r="B5" s="52"/>
      <c r="C5" s="52"/>
      <c r="D5" s="50" t="s">
        <v>11</v>
      </c>
      <c r="E5" s="50" t="s">
        <v>12</v>
      </c>
      <c r="F5" s="50" t="s">
        <v>13</v>
      </c>
      <c r="G5" s="52" t="s">
        <v>14</v>
      </c>
      <c r="H5" s="52"/>
      <c r="I5" s="52"/>
      <c r="J5" s="56"/>
      <c r="K5" s="52"/>
      <c r="L5" s="52"/>
      <c r="M5" s="52"/>
      <c r="N5" s="52"/>
      <c r="O5" s="52"/>
      <c r="P5" s="41" t="s">
        <v>160</v>
      </c>
      <c r="Q5" s="41"/>
      <c r="R5" s="41"/>
      <c r="S5" s="41"/>
    </row>
    <row r="6" spans="1:20" ht="168.75" customHeight="1">
      <c r="A6" s="52"/>
      <c r="B6" s="52"/>
      <c r="C6" s="52"/>
      <c r="D6" s="51"/>
      <c r="E6" s="51"/>
      <c r="F6" s="51"/>
      <c r="G6" s="6" t="s">
        <v>16</v>
      </c>
      <c r="H6" s="6" t="s">
        <v>15</v>
      </c>
      <c r="I6" s="6" t="s">
        <v>18</v>
      </c>
      <c r="J6" s="51"/>
      <c r="K6" s="52"/>
      <c r="L6" s="52"/>
      <c r="M6" s="52"/>
      <c r="N6" s="52"/>
      <c r="O6" s="52"/>
      <c r="P6" s="40" t="s">
        <v>164</v>
      </c>
      <c r="Q6" s="37" t="s">
        <v>158</v>
      </c>
      <c r="R6" s="37" t="s">
        <v>159</v>
      </c>
      <c r="S6" s="17"/>
    </row>
    <row r="7" spans="1:20" ht="90" customHeight="1">
      <c r="A7" s="3"/>
      <c r="B7" s="1" t="s">
        <v>36</v>
      </c>
      <c r="C7" s="4">
        <v>6</v>
      </c>
      <c r="D7" s="15">
        <v>1.6559999999999999</v>
      </c>
      <c r="E7" s="15">
        <v>0</v>
      </c>
      <c r="F7" s="15">
        <v>0</v>
      </c>
      <c r="G7" s="15">
        <v>6.4000000000000001E-2</v>
      </c>
      <c r="H7" s="15">
        <v>0.02</v>
      </c>
      <c r="I7" s="15">
        <v>0</v>
      </c>
      <c r="J7" s="15">
        <f>D7+E7+F7+G7+H7+I7</f>
        <v>1.74</v>
      </c>
      <c r="K7" s="3">
        <v>5500</v>
      </c>
      <c r="L7" s="3">
        <v>22800</v>
      </c>
      <c r="M7" s="3" t="s">
        <v>109</v>
      </c>
      <c r="N7" s="1" t="s">
        <v>100</v>
      </c>
      <c r="O7" s="1" t="s">
        <v>108</v>
      </c>
      <c r="P7" s="7" t="s">
        <v>41</v>
      </c>
      <c r="Q7" s="7" t="s">
        <v>42</v>
      </c>
      <c r="R7" s="7" t="s">
        <v>39</v>
      </c>
      <c r="S7" s="7" t="s">
        <v>41</v>
      </c>
      <c r="T7" s="7"/>
    </row>
    <row r="8" spans="1:20" ht="108" customHeight="1">
      <c r="A8" s="3"/>
      <c r="B8" s="1"/>
      <c r="C8" s="4"/>
      <c r="D8" s="4"/>
      <c r="E8" s="4"/>
      <c r="F8" s="4"/>
      <c r="G8" s="4"/>
      <c r="H8" s="4"/>
      <c r="I8" s="4"/>
      <c r="J8" s="4"/>
      <c r="K8" s="3"/>
      <c r="L8" s="3"/>
      <c r="M8" s="3"/>
      <c r="N8" s="1"/>
      <c r="O8" s="1" t="s">
        <v>108</v>
      </c>
      <c r="P8" s="7" t="s">
        <v>47</v>
      </c>
      <c r="Q8" s="7" t="s">
        <v>44</v>
      </c>
      <c r="R8" s="7" t="s">
        <v>48</v>
      </c>
      <c r="S8" s="7" t="s">
        <v>46</v>
      </c>
      <c r="T8" s="7"/>
    </row>
    <row r="9" spans="1:20" ht="101.25" customHeight="1">
      <c r="A9" s="3"/>
      <c r="B9" s="1"/>
      <c r="C9" s="4"/>
      <c r="D9" s="4"/>
      <c r="E9" s="4"/>
      <c r="F9" s="4"/>
      <c r="G9" s="4"/>
      <c r="H9" s="4"/>
      <c r="I9" s="4"/>
      <c r="J9" s="4"/>
      <c r="K9" s="3"/>
      <c r="L9" s="3"/>
      <c r="M9" s="3"/>
      <c r="N9" s="1"/>
      <c r="O9" s="1" t="s">
        <v>108</v>
      </c>
      <c r="P9" s="7" t="s">
        <v>46</v>
      </c>
      <c r="Q9" s="7" t="s">
        <v>38</v>
      </c>
      <c r="R9" s="7" t="s">
        <v>40</v>
      </c>
      <c r="S9" s="7"/>
      <c r="T9" s="7"/>
    </row>
    <row r="10" spans="1:20" ht="129" customHeight="1">
      <c r="A10" s="3"/>
      <c r="B10" s="1"/>
      <c r="C10" s="4"/>
      <c r="D10" s="4"/>
      <c r="E10" s="4"/>
      <c r="F10" s="4"/>
      <c r="G10" s="4"/>
      <c r="H10" s="4"/>
      <c r="I10" s="4"/>
      <c r="J10" s="4"/>
      <c r="K10" s="3"/>
      <c r="L10" s="3"/>
      <c r="M10" s="3"/>
      <c r="N10" s="1"/>
      <c r="O10" s="1" t="s">
        <v>108</v>
      </c>
      <c r="P10" s="7" t="s">
        <v>37</v>
      </c>
      <c r="Q10" s="7" t="s">
        <v>43</v>
      </c>
      <c r="R10" s="7" t="s">
        <v>45</v>
      </c>
      <c r="S10" s="7"/>
      <c r="T10" s="7"/>
    </row>
    <row r="11" spans="1:20" ht="27" customHeight="1"/>
    <row r="12" spans="1:20" ht="30">
      <c r="K12" s="5"/>
      <c r="L12" s="12" t="s">
        <v>81</v>
      </c>
      <c r="M12" s="12" t="s">
        <v>82</v>
      </c>
      <c r="N12" s="13" t="s">
        <v>83</v>
      </c>
    </row>
    <row r="13" spans="1:20">
      <c r="K13" s="5"/>
      <c r="L13" s="9" t="s">
        <v>94</v>
      </c>
      <c r="M13" s="14">
        <v>3500</v>
      </c>
      <c r="N13" s="14">
        <v>14000</v>
      </c>
    </row>
    <row r="14" spans="1:20">
      <c r="K14" s="5"/>
      <c r="L14" s="9" t="s">
        <v>96</v>
      </c>
      <c r="M14" s="14">
        <v>2000</v>
      </c>
      <c r="N14" s="14">
        <v>8800</v>
      </c>
    </row>
    <row r="15" spans="1:20">
      <c r="K15" s="5"/>
      <c r="L15" s="9" t="s">
        <v>85</v>
      </c>
      <c r="M15" s="13">
        <f>SUM(M13:M14)</f>
        <v>5500</v>
      </c>
      <c r="N15" s="13">
        <f>SUM(N13:N14)</f>
        <v>22800</v>
      </c>
    </row>
  </sheetData>
  <mergeCells count="19">
    <mergeCell ref="P4:S4"/>
    <mergeCell ref="D5:D6"/>
    <mergeCell ref="E5:E6"/>
    <mergeCell ref="F5:F6"/>
    <mergeCell ref="G5:I5"/>
    <mergeCell ref="P5:S5"/>
    <mergeCell ref="A1:S1"/>
    <mergeCell ref="A2:S2"/>
    <mergeCell ref="A3:S3"/>
    <mergeCell ref="A4:A6"/>
    <mergeCell ref="B4:B6"/>
    <mergeCell ref="C4:C6"/>
    <mergeCell ref="D4:I4"/>
    <mergeCell ref="J4:J6"/>
    <mergeCell ref="K4:K6"/>
    <mergeCell ref="L4:L6"/>
    <mergeCell ref="M4:M6"/>
    <mergeCell ref="N4:N6"/>
    <mergeCell ref="O4:O6"/>
  </mergeCells>
  <pageMargins left="0.47244094488188998" right="0.15748031496063" top="0.62992125984252001" bottom="0.27559055118110198" header="0.31496062992126" footer="0.31496062992126"/>
  <pageSetup paperSize="9" scale="43" orientation="landscape" r:id="rId1"/>
</worksheet>
</file>

<file path=xl/worksheets/sheet3.xml><?xml version="1.0" encoding="utf-8"?>
<worksheet xmlns="http://schemas.openxmlformats.org/spreadsheetml/2006/main" xmlns:r="http://schemas.openxmlformats.org/officeDocument/2006/relationships">
  <dimension ref="A1:S14"/>
  <sheetViews>
    <sheetView view="pageBreakPreview" topLeftCell="D7" zoomScale="70" zoomScaleNormal="70" zoomScaleSheetLayoutView="70" workbookViewId="0">
      <selection activeCell="R7" sqref="R7:R9"/>
    </sheetView>
  </sheetViews>
  <sheetFormatPr defaultRowHeight="15"/>
  <cols>
    <col min="1" max="1" width="6.140625" customWidth="1"/>
    <col min="2" max="2" width="23.7109375" customWidth="1"/>
    <col min="3" max="3" width="17.85546875" customWidth="1"/>
    <col min="4" max="4" width="15.28515625" customWidth="1"/>
    <col min="5" max="5" width="11.28515625" customWidth="1"/>
    <col min="6" max="6" width="11.42578125" customWidth="1"/>
    <col min="7" max="7" width="11.28515625" customWidth="1"/>
    <col min="8" max="8" width="9" customWidth="1"/>
    <col min="9" max="9" width="12.42578125" customWidth="1"/>
    <col min="10" max="10" width="15.140625" customWidth="1"/>
    <col min="11" max="11" width="18.85546875" customWidth="1"/>
    <col min="12" max="12" width="21.42578125" customWidth="1"/>
    <col min="13" max="13" width="15.28515625" customWidth="1"/>
    <col min="14" max="14" width="10.140625" style="5" customWidth="1"/>
    <col min="15" max="15" width="11.28515625" customWidth="1"/>
    <col min="16" max="16" width="38.85546875" customWidth="1"/>
    <col min="17" max="17" width="35.7109375" customWidth="1"/>
    <col min="18" max="18" width="39" customWidth="1"/>
    <col min="19" max="19" width="0" hidden="1" customWidth="1"/>
  </cols>
  <sheetData>
    <row r="1" spans="1:19" ht="24" customHeight="1">
      <c r="A1" s="43" t="s">
        <v>0</v>
      </c>
      <c r="B1" s="44"/>
      <c r="C1" s="44"/>
      <c r="D1" s="44"/>
      <c r="E1" s="44"/>
      <c r="F1" s="44"/>
      <c r="G1" s="44"/>
      <c r="H1" s="44"/>
      <c r="I1" s="44"/>
      <c r="J1" s="44"/>
      <c r="K1" s="44"/>
      <c r="L1" s="44"/>
      <c r="M1" s="44"/>
      <c r="N1" s="44"/>
      <c r="O1" s="44"/>
      <c r="P1" s="44"/>
      <c r="Q1" s="44"/>
      <c r="R1" s="44"/>
      <c r="S1" s="44"/>
    </row>
    <row r="2" spans="1:19" ht="20.25" customHeight="1">
      <c r="A2" s="45" t="s">
        <v>35</v>
      </c>
      <c r="B2" s="46"/>
      <c r="C2" s="46"/>
      <c r="D2" s="46"/>
      <c r="E2" s="46"/>
      <c r="F2" s="46"/>
      <c r="G2" s="46"/>
      <c r="H2" s="46"/>
      <c r="I2" s="46"/>
      <c r="J2" s="46"/>
      <c r="K2" s="46"/>
      <c r="L2" s="46"/>
      <c r="M2" s="46"/>
      <c r="N2" s="46"/>
      <c r="O2" s="46"/>
      <c r="P2" s="46"/>
      <c r="Q2" s="46"/>
      <c r="R2" s="46"/>
      <c r="S2" s="46"/>
    </row>
    <row r="3" spans="1:19" ht="24" customHeight="1">
      <c r="A3" s="47" t="s">
        <v>1</v>
      </c>
      <c r="B3" s="48"/>
      <c r="C3" s="48"/>
      <c r="D3" s="48"/>
      <c r="E3" s="48"/>
      <c r="F3" s="48"/>
      <c r="G3" s="48"/>
      <c r="H3" s="48"/>
      <c r="I3" s="48"/>
      <c r="J3" s="48"/>
      <c r="K3" s="48"/>
      <c r="L3" s="48"/>
      <c r="M3" s="48"/>
      <c r="N3" s="48"/>
      <c r="O3" s="48"/>
      <c r="P3" s="48"/>
      <c r="Q3" s="48"/>
      <c r="R3" s="48"/>
      <c r="S3" s="48"/>
    </row>
    <row r="4" spans="1:19" s="2" customFormat="1" ht="18.75" customHeight="1">
      <c r="A4" s="52" t="s">
        <v>2</v>
      </c>
      <c r="B4" s="52" t="s">
        <v>4</v>
      </c>
      <c r="C4" s="52" t="s">
        <v>8</v>
      </c>
      <c r="D4" s="53" t="s">
        <v>17</v>
      </c>
      <c r="E4" s="54"/>
      <c r="F4" s="54"/>
      <c r="G4" s="54"/>
      <c r="H4" s="54"/>
      <c r="I4" s="55"/>
      <c r="J4" s="50" t="s">
        <v>19</v>
      </c>
      <c r="K4" s="52" t="s">
        <v>6</v>
      </c>
      <c r="L4" s="52" t="s">
        <v>10</v>
      </c>
      <c r="M4" s="52" t="s">
        <v>7</v>
      </c>
      <c r="N4" s="52" t="s">
        <v>5</v>
      </c>
      <c r="O4" s="52" t="s">
        <v>9</v>
      </c>
      <c r="P4" s="49" t="s">
        <v>3</v>
      </c>
      <c r="Q4" s="49"/>
      <c r="R4" s="49"/>
      <c r="S4" s="49"/>
    </row>
    <row r="5" spans="1:19" ht="31.5" customHeight="1">
      <c r="A5" s="52"/>
      <c r="B5" s="52"/>
      <c r="C5" s="52"/>
      <c r="D5" s="50" t="s">
        <v>11</v>
      </c>
      <c r="E5" s="50" t="s">
        <v>12</v>
      </c>
      <c r="F5" s="50" t="s">
        <v>13</v>
      </c>
      <c r="G5" s="52" t="s">
        <v>14</v>
      </c>
      <c r="H5" s="52"/>
      <c r="I5" s="52"/>
      <c r="J5" s="56"/>
      <c r="K5" s="52"/>
      <c r="L5" s="52"/>
      <c r="M5" s="52"/>
      <c r="N5" s="52"/>
      <c r="O5" s="52"/>
      <c r="P5" s="41" t="s">
        <v>160</v>
      </c>
      <c r="Q5" s="41"/>
      <c r="R5" s="41"/>
      <c r="S5" s="41"/>
    </row>
    <row r="6" spans="1:19" ht="175.5" customHeight="1">
      <c r="A6" s="52"/>
      <c r="B6" s="52"/>
      <c r="C6" s="52"/>
      <c r="D6" s="51"/>
      <c r="E6" s="51"/>
      <c r="F6" s="51"/>
      <c r="G6" s="6" t="s">
        <v>16</v>
      </c>
      <c r="H6" s="6" t="s">
        <v>15</v>
      </c>
      <c r="I6" s="6" t="s">
        <v>18</v>
      </c>
      <c r="J6" s="51"/>
      <c r="K6" s="52"/>
      <c r="L6" s="52"/>
      <c r="M6" s="52"/>
      <c r="N6" s="52"/>
      <c r="O6" s="52"/>
      <c r="P6" s="40" t="s">
        <v>165</v>
      </c>
      <c r="Q6" s="37" t="s">
        <v>158</v>
      </c>
      <c r="R6" s="37" t="s">
        <v>159</v>
      </c>
      <c r="S6" s="17"/>
    </row>
    <row r="7" spans="1:19" ht="150" customHeight="1">
      <c r="A7" s="3"/>
      <c r="B7" s="1" t="s">
        <v>49</v>
      </c>
      <c r="C7" s="15">
        <v>3</v>
      </c>
      <c r="D7" s="15">
        <v>0.68300000000000005</v>
      </c>
      <c r="E7" s="15">
        <v>0</v>
      </c>
      <c r="F7" s="15">
        <v>0</v>
      </c>
      <c r="G7" s="15">
        <v>0.02</v>
      </c>
      <c r="H7" s="15">
        <v>0</v>
      </c>
      <c r="I7" s="15">
        <v>0</v>
      </c>
      <c r="J7" s="15">
        <f>D7+E7+F7+G7+H7+I7</f>
        <v>0.70300000000000007</v>
      </c>
      <c r="K7" s="3">
        <v>2060</v>
      </c>
      <c r="L7" s="3">
        <v>9240</v>
      </c>
      <c r="M7" s="3" t="s">
        <v>109</v>
      </c>
      <c r="N7" s="1">
        <v>45</v>
      </c>
      <c r="O7" s="1" t="s">
        <v>108</v>
      </c>
      <c r="P7" s="7" t="s">
        <v>53</v>
      </c>
      <c r="Q7" s="7" t="s">
        <v>50</v>
      </c>
      <c r="R7" s="7" t="s">
        <v>52</v>
      </c>
      <c r="S7" s="7" t="s">
        <v>54</v>
      </c>
    </row>
    <row r="8" spans="1:19" ht="166.5" customHeight="1">
      <c r="A8" s="3"/>
      <c r="B8" s="1"/>
      <c r="C8" s="4"/>
      <c r="D8" s="4"/>
      <c r="E8" s="4"/>
      <c r="F8" s="4"/>
      <c r="G8" s="4"/>
      <c r="H8" s="4"/>
      <c r="I8" s="4"/>
      <c r="J8" s="4"/>
      <c r="K8" s="3"/>
      <c r="L8" s="3"/>
      <c r="M8" s="3"/>
      <c r="N8" s="1"/>
      <c r="O8" s="1" t="s">
        <v>108</v>
      </c>
      <c r="P8" s="7" t="s">
        <v>54</v>
      </c>
      <c r="Q8" s="7" t="s">
        <v>51</v>
      </c>
      <c r="R8" s="7" t="s">
        <v>56</v>
      </c>
      <c r="S8" s="10"/>
    </row>
    <row r="9" spans="1:19" ht="166.5" customHeight="1">
      <c r="A9" s="3"/>
      <c r="B9" s="1"/>
      <c r="C9" s="4"/>
      <c r="D9" s="4"/>
      <c r="E9" s="4"/>
      <c r="F9" s="4"/>
      <c r="G9" s="4"/>
      <c r="H9" s="4"/>
      <c r="I9" s="4"/>
      <c r="J9" s="4"/>
      <c r="K9" s="3"/>
      <c r="L9" s="3"/>
      <c r="M9" s="3"/>
      <c r="N9" s="1"/>
      <c r="O9" s="1" t="s">
        <v>108</v>
      </c>
      <c r="P9" s="7"/>
      <c r="Q9" s="7" t="s">
        <v>55</v>
      </c>
      <c r="R9" s="7"/>
      <c r="S9" s="10"/>
    </row>
    <row r="10" spans="1:19">
      <c r="K10" s="12" t="s">
        <v>81</v>
      </c>
      <c r="L10" s="12" t="s">
        <v>82</v>
      </c>
      <c r="M10" s="5"/>
    </row>
    <row r="11" spans="1:19">
      <c r="K11" s="9" t="s">
        <v>94</v>
      </c>
      <c r="L11" s="14">
        <v>2000</v>
      </c>
      <c r="M11" s="14">
        <v>9000</v>
      </c>
    </row>
    <row r="12" spans="1:19">
      <c r="K12" s="9" t="s">
        <v>95</v>
      </c>
      <c r="L12" s="14">
        <v>60</v>
      </c>
      <c r="M12" s="14">
        <v>240</v>
      </c>
    </row>
    <row r="13" spans="1:19">
      <c r="K13" s="9" t="s">
        <v>85</v>
      </c>
      <c r="L13" s="13">
        <f>SUM(L11:L12)</f>
        <v>2060</v>
      </c>
      <c r="M13" s="13">
        <f>SUM(M11:M12)</f>
        <v>9240</v>
      </c>
    </row>
    <row r="14" spans="1:19">
      <c r="K14" s="9"/>
      <c r="L14" s="9"/>
      <c r="M14" s="9"/>
    </row>
  </sheetData>
  <mergeCells count="19">
    <mergeCell ref="P4:S4"/>
    <mergeCell ref="D5:D6"/>
    <mergeCell ref="E5:E6"/>
    <mergeCell ref="F5:F6"/>
    <mergeCell ref="G5:I5"/>
    <mergeCell ref="P5:S5"/>
    <mergeCell ref="A1:S1"/>
    <mergeCell ref="A2:S2"/>
    <mergeCell ref="A3:S3"/>
    <mergeCell ref="A4:A6"/>
    <mergeCell ref="B4:B6"/>
    <mergeCell ref="C4:C6"/>
    <mergeCell ref="D4:I4"/>
    <mergeCell ref="J4:J6"/>
    <mergeCell ref="K4:K6"/>
    <mergeCell ref="L4:L6"/>
    <mergeCell ref="M4:M6"/>
    <mergeCell ref="N4:N6"/>
    <mergeCell ref="O4:O6"/>
  </mergeCells>
  <pageMargins left="0.47244094488188998" right="0.15748031496063" top="0.62992125984252001" bottom="0.27559055118110198" header="0.31496062992126" footer="0.31496062992126"/>
  <pageSetup paperSize="9" scale="43" orientation="landscape" r:id="rId1"/>
</worksheet>
</file>

<file path=xl/worksheets/sheet4.xml><?xml version="1.0" encoding="utf-8"?>
<worksheet xmlns="http://schemas.openxmlformats.org/spreadsheetml/2006/main" xmlns:r="http://schemas.openxmlformats.org/officeDocument/2006/relationships">
  <dimension ref="A1:S14"/>
  <sheetViews>
    <sheetView view="pageBreakPreview" topLeftCell="C10" zoomScale="60" zoomScaleNormal="55" workbookViewId="0">
      <selection activeCell="W13" sqref="W13"/>
    </sheetView>
  </sheetViews>
  <sheetFormatPr defaultRowHeight="15"/>
  <cols>
    <col min="1" max="1" width="6.140625" customWidth="1"/>
    <col min="2" max="2" width="23.7109375" customWidth="1"/>
    <col min="3" max="3" width="17.85546875" customWidth="1"/>
    <col min="4" max="4" width="15.28515625" customWidth="1"/>
    <col min="5" max="5" width="11.28515625" customWidth="1"/>
    <col min="6" max="6" width="11.42578125" customWidth="1"/>
    <col min="7" max="7" width="11.28515625" customWidth="1"/>
    <col min="8" max="8" width="9" customWidth="1"/>
    <col min="9" max="9" width="12.42578125" customWidth="1"/>
    <col min="10" max="10" width="15.140625" customWidth="1"/>
    <col min="11" max="11" width="18.85546875" customWidth="1"/>
    <col min="12" max="12" width="21.42578125" customWidth="1"/>
    <col min="13" max="13" width="15.28515625" customWidth="1"/>
    <col min="14" max="14" width="10.140625" style="5" customWidth="1"/>
    <col min="15" max="15" width="11.28515625" customWidth="1"/>
    <col min="16" max="16" width="37.42578125" customWidth="1"/>
    <col min="17" max="17" width="35.7109375" customWidth="1"/>
    <col min="18" max="18" width="41" customWidth="1"/>
    <col min="19" max="19" width="0" hidden="1" customWidth="1"/>
    <col min="20" max="20" width="37" customWidth="1"/>
  </cols>
  <sheetData>
    <row r="1" spans="1:19" ht="24" customHeight="1">
      <c r="A1" s="43" t="s">
        <v>0</v>
      </c>
      <c r="B1" s="44"/>
      <c r="C1" s="44"/>
      <c r="D1" s="44"/>
      <c r="E1" s="44"/>
      <c r="F1" s="44"/>
      <c r="G1" s="44"/>
      <c r="H1" s="44"/>
      <c r="I1" s="44"/>
      <c r="J1" s="44"/>
      <c r="K1" s="44"/>
      <c r="L1" s="44"/>
      <c r="M1" s="44"/>
      <c r="N1" s="44"/>
      <c r="O1" s="44"/>
      <c r="P1" s="44"/>
      <c r="Q1" s="44"/>
      <c r="R1" s="44"/>
      <c r="S1" s="44"/>
    </row>
    <row r="2" spans="1:19" ht="20.25" customHeight="1">
      <c r="A2" s="45" t="s">
        <v>35</v>
      </c>
      <c r="B2" s="46"/>
      <c r="C2" s="46"/>
      <c r="D2" s="46"/>
      <c r="E2" s="46"/>
      <c r="F2" s="46"/>
      <c r="G2" s="46"/>
      <c r="H2" s="46"/>
      <c r="I2" s="46"/>
      <c r="J2" s="46"/>
      <c r="K2" s="46"/>
      <c r="L2" s="46"/>
      <c r="M2" s="46"/>
      <c r="N2" s="46"/>
      <c r="O2" s="46"/>
      <c r="P2" s="46"/>
      <c r="Q2" s="46"/>
      <c r="R2" s="46"/>
      <c r="S2" s="46"/>
    </row>
    <row r="3" spans="1:19" ht="24" customHeight="1">
      <c r="A3" s="47" t="s">
        <v>1</v>
      </c>
      <c r="B3" s="48"/>
      <c r="C3" s="48"/>
      <c r="D3" s="48"/>
      <c r="E3" s="48"/>
      <c r="F3" s="48"/>
      <c r="G3" s="48"/>
      <c r="H3" s="48"/>
      <c r="I3" s="48"/>
      <c r="J3" s="48"/>
      <c r="K3" s="48"/>
      <c r="L3" s="48"/>
      <c r="M3" s="48"/>
      <c r="N3" s="48"/>
      <c r="O3" s="48"/>
      <c r="P3" s="48"/>
      <c r="Q3" s="48"/>
      <c r="R3" s="48"/>
      <c r="S3" s="48"/>
    </row>
    <row r="4" spans="1:19" s="2" customFormat="1" ht="18.75" customHeight="1">
      <c r="A4" s="52" t="s">
        <v>2</v>
      </c>
      <c r="B4" s="52" t="s">
        <v>4</v>
      </c>
      <c r="C4" s="52" t="s">
        <v>8</v>
      </c>
      <c r="D4" s="53" t="s">
        <v>17</v>
      </c>
      <c r="E4" s="54"/>
      <c r="F4" s="54"/>
      <c r="G4" s="54"/>
      <c r="H4" s="54"/>
      <c r="I4" s="55"/>
      <c r="J4" s="50" t="s">
        <v>19</v>
      </c>
      <c r="K4" s="52" t="s">
        <v>6</v>
      </c>
      <c r="L4" s="52" t="s">
        <v>10</v>
      </c>
      <c r="M4" s="52" t="s">
        <v>7</v>
      </c>
      <c r="N4" s="52" t="s">
        <v>5</v>
      </c>
      <c r="O4" s="52" t="s">
        <v>9</v>
      </c>
      <c r="P4" s="49" t="s">
        <v>3</v>
      </c>
      <c r="Q4" s="49"/>
      <c r="R4" s="49"/>
      <c r="S4" s="49"/>
    </row>
    <row r="5" spans="1:19" ht="31.5" customHeight="1">
      <c r="A5" s="52"/>
      <c r="B5" s="52"/>
      <c r="C5" s="52"/>
      <c r="D5" s="50" t="s">
        <v>11</v>
      </c>
      <c r="E5" s="50" t="s">
        <v>12</v>
      </c>
      <c r="F5" s="50" t="s">
        <v>13</v>
      </c>
      <c r="G5" s="52" t="s">
        <v>14</v>
      </c>
      <c r="H5" s="52"/>
      <c r="I5" s="52"/>
      <c r="J5" s="56"/>
      <c r="K5" s="52"/>
      <c r="L5" s="52"/>
      <c r="M5" s="52"/>
      <c r="N5" s="52"/>
      <c r="O5" s="52"/>
      <c r="P5" s="41" t="s">
        <v>160</v>
      </c>
      <c r="Q5" s="41"/>
      <c r="R5" s="41"/>
      <c r="S5" s="41"/>
    </row>
    <row r="6" spans="1:19" ht="200.25" customHeight="1">
      <c r="A6" s="52"/>
      <c r="B6" s="52"/>
      <c r="C6" s="52"/>
      <c r="D6" s="51"/>
      <c r="E6" s="51"/>
      <c r="F6" s="51"/>
      <c r="G6" s="6" t="s">
        <v>16</v>
      </c>
      <c r="H6" s="6" t="s">
        <v>15</v>
      </c>
      <c r="I6" s="6" t="s">
        <v>18</v>
      </c>
      <c r="J6" s="51"/>
      <c r="K6" s="52"/>
      <c r="L6" s="52"/>
      <c r="M6" s="52"/>
      <c r="N6" s="50"/>
      <c r="O6" s="50"/>
      <c r="P6" s="40" t="s">
        <v>166</v>
      </c>
      <c r="Q6" s="37" t="s">
        <v>158</v>
      </c>
      <c r="R6" s="37" t="s">
        <v>159</v>
      </c>
      <c r="S6" s="17"/>
    </row>
    <row r="7" spans="1:19" ht="148.5" customHeight="1">
      <c r="A7" s="3"/>
      <c r="B7" s="1" t="s">
        <v>57</v>
      </c>
      <c r="C7" s="4">
        <v>12</v>
      </c>
      <c r="D7" s="15">
        <v>2.41</v>
      </c>
      <c r="E7" s="15">
        <v>0</v>
      </c>
      <c r="F7" s="15">
        <v>0</v>
      </c>
      <c r="G7" s="15">
        <v>6.4000000000000001E-2</v>
      </c>
      <c r="H7" s="15">
        <v>0.02</v>
      </c>
      <c r="I7" s="15">
        <v>0</v>
      </c>
      <c r="J7" s="15">
        <f>D7+E7+F7+G7+H7+I7</f>
        <v>2.4940000000000002</v>
      </c>
      <c r="K7" s="16">
        <v>6150</v>
      </c>
      <c r="L7" s="3">
        <v>32800</v>
      </c>
      <c r="M7" s="3" t="s">
        <v>109</v>
      </c>
      <c r="N7" s="1" t="s">
        <v>101</v>
      </c>
      <c r="O7" s="1" t="s">
        <v>108</v>
      </c>
      <c r="P7" s="7" t="s">
        <v>58</v>
      </c>
      <c r="Q7" s="7" t="s">
        <v>62</v>
      </c>
      <c r="R7" s="7" t="s">
        <v>68</v>
      </c>
      <c r="S7" s="17"/>
    </row>
    <row r="8" spans="1:19" ht="123" customHeight="1">
      <c r="A8" s="3"/>
      <c r="B8" s="1"/>
      <c r="C8" s="4"/>
      <c r="D8" s="4"/>
      <c r="E8" s="4"/>
      <c r="F8" s="4"/>
      <c r="G8" s="4"/>
      <c r="H8" s="4"/>
      <c r="I8" s="4"/>
      <c r="J8" s="4"/>
      <c r="K8" s="3"/>
      <c r="L8" s="3"/>
      <c r="M8" s="3"/>
      <c r="N8" s="1"/>
      <c r="O8" s="1" t="s">
        <v>108</v>
      </c>
      <c r="P8" s="7" t="s">
        <v>61</v>
      </c>
      <c r="Q8" s="7" t="s">
        <v>71</v>
      </c>
      <c r="R8" s="7" t="s">
        <v>69</v>
      </c>
      <c r="S8" s="17"/>
    </row>
    <row r="9" spans="1:19" ht="126.75" customHeight="1">
      <c r="A9" s="3"/>
      <c r="B9" s="1"/>
      <c r="C9" s="4"/>
      <c r="D9" s="4"/>
      <c r="E9" s="4"/>
      <c r="F9" s="4"/>
      <c r="G9" s="4"/>
      <c r="H9" s="4"/>
      <c r="I9" s="4"/>
      <c r="J9" s="4"/>
      <c r="K9" s="3"/>
      <c r="L9" s="3"/>
      <c r="M9" s="3"/>
      <c r="N9" s="1"/>
      <c r="O9" s="1" t="s">
        <v>108</v>
      </c>
      <c r="P9" s="7" t="s">
        <v>66</v>
      </c>
      <c r="Q9" s="7" t="s">
        <v>67</v>
      </c>
      <c r="R9" s="7" t="s">
        <v>59</v>
      </c>
      <c r="S9" s="17"/>
    </row>
    <row r="10" spans="1:19" ht="138" customHeight="1">
      <c r="A10" s="3"/>
      <c r="B10" s="1"/>
      <c r="C10" s="4"/>
      <c r="D10" s="4"/>
      <c r="E10" s="4"/>
      <c r="F10" s="4"/>
      <c r="G10" s="4"/>
      <c r="H10" s="4"/>
      <c r="I10" s="4"/>
      <c r="J10" s="4"/>
      <c r="K10" s="3"/>
      <c r="L10" s="3"/>
      <c r="M10" s="3"/>
      <c r="N10" s="1"/>
      <c r="O10" s="1" t="s">
        <v>108</v>
      </c>
      <c r="P10" s="7" t="s">
        <v>70</v>
      </c>
      <c r="Q10" s="7" t="s">
        <v>63</v>
      </c>
      <c r="R10" s="7" t="s">
        <v>60</v>
      </c>
      <c r="S10" s="17"/>
    </row>
    <row r="11" spans="1:19" ht="100.5" customHeight="1">
      <c r="A11" s="3"/>
      <c r="B11" s="1"/>
      <c r="C11" s="4"/>
      <c r="D11" s="4"/>
      <c r="E11" s="4"/>
      <c r="F11" s="4"/>
      <c r="G11" s="4"/>
      <c r="H11" s="4"/>
      <c r="I11" s="4"/>
      <c r="J11" s="4"/>
      <c r="K11" s="3"/>
      <c r="L11" s="3"/>
      <c r="M11" s="3"/>
      <c r="N11" s="1"/>
      <c r="O11" s="1" t="s">
        <v>108</v>
      </c>
      <c r="P11" s="17"/>
      <c r="Q11" s="7" t="s">
        <v>64</v>
      </c>
      <c r="R11" s="7" t="s">
        <v>65</v>
      </c>
      <c r="S11" s="17"/>
    </row>
    <row r="12" spans="1:19" ht="24.75" customHeight="1">
      <c r="Q12" s="12" t="s">
        <v>81</v>
      </c>
      <c r="R12" s="12" t="s">
        <v>82</v>
      </c>
    </row>
    <row r="13" spans="1:19">
      <c r="Q13" s="9" t="s">
        <v>84</v>
      </c>
      <c r="R13" s="14">
        <v>6000</v>
      </c>
    </row>
    <row r="14" spans="1:19">
      <c r="Q14" s="9" t="s">
        <v>85</v>
      </c>
      <c r="R14" s="13">
        <f>SUM(R13:R13)</f>
        <v>6000</v>
      </c>
    </row>
  </sheetData>
  <mergeCells count="19">
    <mergeCell ref="P4:S4"/>
    <mergeCell ref="D5:D6"/>
    <mergeCell ref="E5:E6"/>
    <mergeCell ref="F5:F6"/>
    <mergeCell ref="G5:I5"/>
    <mergeCell ref="P5:S5"/>
    <mergeCell ref="A1:S1"/>
    <mergeCell ref="A2:S2"/>
    <mergeCell ref="A3:S3"/>
    <mergeCell ref="A4:A6"/>
    <mergeCell ref="B4:B6"/>
    <mergeCell ref="C4:C6"/>
    <mergeCell ref="D4:I4"/>
    <mergeCell ref="J4:J6"/>
    <mergeCell ref="K4:K6"/>
    <mergeCell ref="L4:L6"/>
    <mergeCell ref="M4:M6"/>
    <mergeCell ref="N4:N6"/>
    <mergeCell ref="O4:O6"/>
  </mergeCells>
  <pageMargins left="0.47244094488188998" right="0.15748031496063" top="0.62992125984252001" bottom="0.27559055118110198" header="0.31496062992126" footer="0.31496062992126"/>
  <pageSetup paperSize="9" scale="43" orientation="landscape" r:id="rId1"/>
</worksheet>
</file>

<file path=xl/worksheets/sheet5.xml><?xml version="1.0" encoding="utf-8"?>
<worksheet xmlns="http://schemas.openxmlformats.org/spreadsheetml/2006/main" xmlns:r="http://schemas.openxmlformats.org/officeDocument/2006/relationships">
  <dimension ref="A1:S13"/>
  <sheetViews>
    <sheetView view="pageBreakPreview" topLeftCell="D6" zoomScale="70" zoomScaleNormal="70" zoomScaleSheetLayoutView="70" workbookViewId="0">
      <selection activeCell="V9" sqref="V9"/>
    </sheetView>
  </sheetViews>
  <sheetFormatPr defaultRowHeight="15"/>
  <cols>
    <col min="1" max="1" width="6.140625" customWidth="1"/>
    <col min="2" max="2" width="23.7109375" customWidth="1"/>
    <col min="3" max="3" width="17.85546875" customWidth="1"/>
    <col min="4" max="4" width="15.28515625" customWidth="1"/>
    <col min="5" max="5" width="11.28515625" customWidth="1"/>
    <col min="6" max="6" width="11.42578125" customWidth="1"/>
    <col min="7" max="7" width="11.28515625" customWidth="1"/>
    <col min="8" max="8" width="9" customWidth="1"/>
    <col min="9" max="9" width="12.42578125" customWidth="1"/>
    <col min="10" max="10" width="15.140625" customWidth="1"/>
    <col min="11" max="11" width="18.85546875" customWidth="1"/>
    <col min="12" max="12" width="21.42578125" customWidth="1"/>
    <col min="13" max="13" width="15.28515625" customWidth="1"/>
    <col min="14" max="14" width="10.140625" style="5" customWidth="1"/>
    <col min="15" max="15" width="11.28515625" customWidth="1"/>
    <col min="16" max="16" width="36.42578125" customWidth="1"/>
    <col min="17" max="17" width="39" customWidth="1"/>
    <col min="18" max="18" width="38.85546875" customWidth="1"/>
    <col min="19" max="19" width="9.140625" hidden="1" customWidth="1"/>
  </cols>
  <sheetData>
    <row r="1" spans="1:19" ht="24" customHeight="1">
      <c r="A1" s="43" t="s">
        <v>0</v>
      </c>
      <c r="B1" s="44"/>
      <c r="C1" s="44"/>
      <c r="D1" s="44"/>
      <c r="E1" s="44"/>
      <c r="F1" s="44"/>
      <c r="G1" s="44"/>
      <c r="H1" s="44"/>
      <c r="I1" s="44"/>
      <c r="J1" s="44"/>
      <c r="K1" s="44"/>
      <c r="L1" s="44"/>
      <c r="M1" s="44"/>
      <c r="N1" s="44"/>
      <c r="O1" s="44"/>
      <c r="P1" s="44"/>
      <c r="Q1" s="44"/>
      <c r="R1" s="44"/>
    </row>
    <row r="2" spans="1:19" ht="20.25" customHeight="1">
      <c r="A2" s="45" t="s">
        <v>35</v>
      </c>
      <c r="B2" s="46"/>
      <c r="C2" s="46"/>
      <c r="D2" s="46"/>
      <c r="E2" s="46"/>
      <c r="F2" s="46"/>
      <c r="G2" s="46"/>
      <c r="H2" s="46"/>
      <c r="I2" s="46"/>
      <c r="J2" s="46"/>
      <c r="K2" s="46"/>
      <c r="L2" s="46"/>
      <c r="M2" s="46"/>
      <c r="N2" s="46"/>
      <c r="O2" s="46"/>
      <c r="P2" s="46"/>
      <c r="Q2" s="46"/>
      <c r="R2" s="46"/>
    </row>
    <row r="3" spans="1:19" ht="24" customHeight="1">
      <c r="A3" s="47" t="s">
        <v>1</v>
      </c>
      <c r="B3" s="48"/>
      <c r="C3" s="48"/>
      <c r="D3" s="48"/>
      <c r="E3" s="48"/>
      <c r="F3" s="48"/>
      <c r="G3" s="48"/>
      <c r="H3" s="48"/>
      <c r="I3" s="48"/>
      <c r="J3" s="48"/>
      <c r="K3" s="48"/>
      <c r="L3" s="48"/>
      <c r="M3" s="48"/>
      <c r="N3" s="48"/>
      <c r="O3" s="48"/>
      <c r="P3" s="48"/>
      <c r="Q3" s="48"/>
      <c r="R3" s="48"/>
    </row>
    <row r="4" spans="1:19" s="2" customFormat="1" ht="18.75" customHeight="1">
      <c r="A4" s="52" t="s">
        <v>2</v>
      </c>
      <c r="B4" s="52" t="s">
        <v>4</v>
      </c>
      <c r="C4" s="52" t="s">
        <v>8</v>
      </c>
      <c r="D4" s="53" t="s">
        <v>17</v>
      </c>
      <c r="E4" s="54"/>
      <c r="F4" s="54"/>
      <c r="G4" s="54"/>
      <c r="H4" s="54"/>
      <c r="I4" s="55"/>
      <c r="J4" s="50" t="s">
        <v>19</v>
      </c>
      <c r="K4" s="52" t="s">
        <v>6</v>
      </c>
      <c r="L4" s="52" t="s">
        <v>10</v>
      </c>
      <c r="M4" s="52" t="s">
        <v>7</v>
      </c>
      <c r="N4" s="52" t="s">
        <v>5</v>
      </c>
      <c r="O4" s="52" t="s">
        <v>9</v>
      </c>
      <c r="P4" s="49" t="s">
        <v>3</v>
      </c>
      <c r="Q4" s="49"/>
      <c r="R4" s="49"/>
    </row>
    <row r="5" spans="1:19" ht="31.5" customHeight="1">
      <c r="A5" s="52"/>
      <c r="B5" s="52"/>
      <c r="C5" s="52"/>
      <c r="D5" s="50" t="s">
        <v>11</v>
      </c>
      <c r="E5" s="50" t="s">
        <v>12</v>
      </c>
      <c r="F5" s="50" t="s">
        <v>13</v>
      </c>
      <c r="G5" s="52" t="s">
        <v>14</v>
      </c>
      <c r="H5" s="52"/>
      <c r="I5" s="52"/>
      <c r="J5" s="56"/>
      <c r="K5" s="52"/>
      <c r="L5" s="52"/>
      <c r="M5" s="52"/>
      <c r="N5" s="52"/>
      <c r="O5" s="52"/>
      <c r="P5" s="41" t="s">
        <v>160</v>
      </c>
      <c r="Q5" s="41"/>
      <c r="R5" s="41"/>
      <c r="S5" s="41"/>
    </row>
    <row r="6" spans="1:19" ht="171.75" customHeight="1">
      <c r="A6" s="52"/>
      <c r="B6" s="52"/>
      <c r="C6" s="52"/>
      <c r="D6" s="51"/>
      <c r="E6" s="51"/>
      <c r="F6" s="51"/>
      <c r="G6" s="6" t="s">
        <v>16</v>
      </c>
      <c r="H6" s="6" t="s">
        <v>15</v>
      </c>
      <c r="I6" s="6" t="s">
        <v>18</v>
      </c>
      <c r="J6" s="51"/>
      <c r="K6" s="52"/>
      <c r="L6" s="52"/>
      <c r="M6" s="52"/>
      <c r="N6" s="52"/>
      <c r="O6" s="52"/>
      <c r="P6" s="40" t="s">
        <v>167</v>
      </c>
      <c r="Q6" s="37" t="s">
        <v>158</v>
      </c>
      <c r="R6" s="37" t="s">
        <v>159</v>
      </c>
      <c r="S6" s="17"/>
    </row>
    <row r="7" spans="1:19" ht="143.25" customHeight="1">
      <c r="A7" s="3"/>
      <c r="B7" s="1" t="s">
        <v>72</v>
      </c>
      <c r="C7" s="4">
        <v>2</v>
      </c>
      <c r="D7" s="15">
        <v>0.89400000000000002</v>
      </c>
      <c r="E7" s="15">
        <v>0</v>
      </c>
      <c r="F7" s="15">
        <v>0</v>
      </c>
      <c r="G7" s="15">
        <v>0.01</v>
      </c>
      <c r="H7" s="15">
        <v>0.01</v>
      </c>
      <c r="I7" s="15">
        <v>0</v>
      </c>
      <c r="J7" s="15">
        <f>D7+E7+F7+G7+H7+I7</f>
        <v>0.91400000000000003</v>
      </c>
      <c r="K7" s="3">
        <v>6000</v>
      </c>
      <c r="L7" s="3">
        <v>12000</v>
      </c>
      <c r="M7" s="3" t="s">
        <v>109</v>
      </c>
      <c r="N7" s="1" t="s">
        <v>102</v>
      </c>
      <c r="O7" s="1" t="s">
        <v>108</v>
      </c>
      <c r="P7" s="7" t="s">
        <v>78</v>
      </c>
      <c r="Q7" s="7" t="s">
        <v>79</v>
      </c>
      <c r="R7" s="38" t="s">
        <v>76</v>
      </c>
    </row>
    <row r="8" spans="1:19" ht="102.75" customHeight="1">
      <c r="A8" s="3"/>
      <c r="B8" s="1"/>
      <c r="C8" s="4"/>
      <c r="D8" s="4"/>
      <c r="E8" s="4"/>
      <c r="F8" s="4"/>
      <c r="G8" s="4"/>
      <c r="H8" s="4"/>
      <c r="I8" s="4"/>
      <c r="J8" s="4"/>
      <c r="K8" s="3"/>
      <c r="L8" s="3"/>
      <c r="M8" s="3"/>
      <c r="N8" s="1"/>
      <c r="O8" s="1" t="s">
        <v>108</v>
      </c>
      <c r="P8" s="7" t="s">
        <v>156</v>
      </c>
      <c r="Q8" s="7" t="s">
        <v>155</v>
      </c>
      <c r="R8" s="7" t="s">
        <v>80</v>
      </c>
    </row>
    <row r="9" spans="1:19" ht="106.5" customHeight="1">
      <c r="A9" s="3"/>
      <c r="B9" s="1"/>
      <c r="C9" s="4"/>
      <c r="D9" s="4"/>
      <c r="E9" s="4"/>
      <c r="F9" s="4"/>
      <c r="G9" s="4"/>
      <c r="H9" s="4"/>
      <c r="I9" s="4"/>
      <c r="J9" s="4"/>
      <c r="K9" s="3"/>
      <c r="L9" s="3"/>
      <c r="M9" s="3"/>
      <c r="N9" s="1"/>
      <c r="O9" s="1" t="s">
        <v>108</v>
      </c>
      <c r="P9" s="7" t="s">
        <v>74</v>
      </c>
      <c r="Q9" s="7" t="s">
        <v>75</v>
      </c>
      <c r="R9" s="7" t="s">
        <v>73</v>
      </c>
    </row>
    <row r="10" spans="1:19" ht="86.25" customHeight="1">
      <c r="A10" s="17"/>
      <c r="B10" s="17"/>
      <c r="C10" s="17"/>
      <c r="D10" s="17"/>
      <c r="E10" s="17"/>
      <c r="F10" s="17"/>
      <c r="G10" s="17"/>
      <c r="H10" s="17"/>
      <c r="I10" s="17"/>
      <c r="J10" s="17"/>
      <c r="K10" s="17"/>
      <c r="L10" s="17"/>
      <c r="M10" s="17"/>
      <c r="N10" s="21"/>
      <c r="O10" s="17"/>
      <c r="P10" s="7" t="s">
        <v>77</v>
      </c>
      <c r="Q10" s="17"/>
      <c r="R10" s="17"/>
    </row>
    <row r="11" spans="1:19">
      <c r="J11" s="12" t="s">
        <v>81</v>
      </c>
      <c r="K11" s="12" t="s">
        <v>82</v>
      </c>
      <c r="L11" s="13" t="s">
        <v>83</v>
      </c>
    </row>
    <row r="12" spans="1:19">
      <c r="J12" s="9" t="s">
        <v>84</v>
      </c>
      <c r="K12" s="14">
        <v>6000</v>
      </c>
      <c r="L12" s="14">
        <v>12000</v>
      </c>
    </row>
    <row r="13" spans="1:19">
      <c r="J13" s="9" t="s">
        <v>85</v>
      </c>
      <c r="K13" s="13">
        <f>SUM(K12:K12)</f>
        <v>6000</v>
      </c>
      <c r="L13" s="13">
        <f>SUM(L12:L12)</f>
        <v>12000</v>
      </c>
    </row>
  </sheetData>
  <mergeCells count="19">
    <mergeCell ref="P4:R4"/>
    <mergeCell ref="D5:D6"/>
    <mergeCell ref="E5:E6"/>
    <mergeCell ref="F5:F6"/>
    <mergeCell ref="G5:I5"/>
    <mergeCell ref="P5:S5"/>
    <mergeCell ref="A1:R1"/>
    <mergeCell ref="A2:R2"/>
    <mergeCell ref="A3:R3"/>
    <mergeCell ref="A4:A6"/>
    <mergeCell ref="B4:B6"/>
    <mergeCell ref="C4:C6"/>
    <mergeCell ref="D4:I4"/>
    <mergeCell ref="J4:J6"/>
    <mergeCell ref="K4:K6"/>
    <mergeCell ref="L4:L6"/>
    <mergeCell ref="M4:M6"/>
    <mergeCell ref="N4:N6"/>
    <mergeCell ref="O4:O6"/>
  </mergeCells>
  <pageMargins left="0.47244094488188998" right="0.15748031496063" top="0.62992125984252001" bottom="0.27559055118110198" header="0.31496062992126" footer="0.31496062992126"/>
  <pageSetup paperSize="9" scale="43" orientation="landscape" r:id="rId1"/>
</worksheet>
</file>

<file path=xl/worksheets/sheet6.xml><?xml version="1.0" encoding="utf-8"?>
<worksheet xmlns="http://schemas.openxmlformats.org/spreadsheetml/2006/main" xmlns:r="http://schemas.openxmlformats.org/officeDocument/2006/relationships">
  <dimension ref="A1:S12"/>
  <sheetViews>
    <sheetView view="pageBreakPreview" topLeftCell="B4" zoomScale="70" zoomScaleNormal="70" zoomScaleSheetLayoutView="70" workbookViewId="0">
      <selection activeCell="L8" sqref="L8"/>
    </sheetView>
  </sheetViews>
  <sheetFormatPr defaultRowHeight="15"/>
  <cols>
    <col min="1" max="1" width="6.140625" customWidth="1"/>
    <col min="2" max="2" width="23.7109375" customWidth="1"/>
    <col min="3" max="3" width="17.85546875" customWidth="1"/>
    <col min="4" max="4" width="15.28515625" customWidth="1"/>
    <col min="5" max="5" width="11.28515625" customWidth="1"/>
    <col min="6" max="6" width="11.42578125" customWidth="1"/>
    <col min="7" max="7" width="11.28515625" customWidth="1"/>
    <col min="8" max="8" width="9" customWidth="1"/>
    <col min="9" max="9" width="12.42578125" customWidth="1"/>
    <col min="10" max="10" width="15.140625" customWidth="1"/>
    <col min="11" max="11" width="18.85546875" customWidth="1"/>
    <col min="12" max="12" width="21.42578125" customWidth="1"/>
    <col min="13" max="13" width="15.28515625" customWidth="1"/>
    <col min="14" max="14" width="10.140625" style="5" customWidth="1"/>
    <col min="15" max="15" width="11.28515625" customWidth="1"/>
    <col min="16" max="16" width="36.28515625" customWidth="1"/>
    <col min="17" max="17" width="34.5703125" customWidth="1"/>
    <col min="18" max="18" width="32.5703125" customWidth="1"/>
    <col min="19" max="19" width="0" hidden="1" customWidth="1"/>
  </cols>
  <sheetData>
    <row r="1" spans="1:19" ht="24" customHeight="1">
      <c r="A1" s="43" t="s">
        <v>0</v>
      </c>
      <c r="B1" s="44"/>
      <c r="C1" s="44"/>
      <c r="D1" s="44"/>
      <c r="E1" s="44"/>
      <c r="F1" s="44"/>
      <c r="G1" s="44"/>
      <c r="H1" s="44"/>
      <c r="I1" s="44"/>
      <c r="J1" s="44"/>
      <c r="K1" s="44"/>
      <c r="L1" s="44"/>
      <c r="M1" s="44"/>
      <c r="N1" s="44"/>
      <c r="O1" s="44"/>
      <c r="P1" s="44"/>
      <c r="Q1" s="44"/>
      <c r="R1" s="44"/>
      <c r="S1" s="44"/>
    </row>
    <row r="2" spans="1:19" ht="20.25" customHeight="1">
      <c r="A2" s="45" t="s">
        <v>35</v>
      </c>
      <c r="B2" s="46"/>
      <c r="C2" s="46"/>
      <c r="D2" s="46"/>
      <c r="E2" s="46"/>
      <c r="F2" s="46"/>
      <c r="G2" s="46"/>
      <c r="H2" s="46"/>
      <c r="I2" s="46"/>
      <c r="J2" s="46"/>
      <c r="K2" s="46"/>
      <c r="L2" s="46"/>
      <c r="M2" s="46"/>
      <c r="N2" s="46"/>
      <c r="O2" s="46"/>
      <c r="P2" s="46"/>
      <c r="Q2" s="46"/>
      <c r="R2" s="46"/>
      <c r="S2" s="46"/>
    </row>
    <row r="3" spans="1:19" ht="24" customHeight="1">
      <c r="A3" s="47" t="s">
        <v>1</v>
      </c>
      <c r="B3" s="48"/>
      <c r="C3" s="48"/>
      <c r="D3" s="48"/>
      <c r="E3" s="48"/>
      <c r="F3" s="48"/>
      <c r="G3" s="48"/>
      <c r="H3" s="48"/>
      <c r="I3" s="48"/>
      <c r="J3" s="48"/>
      <c r="K3" s="48"/>
      <c r="L3" s="48"/>
      <c r="M3" s="48"/>
      <c r="N3" s="48"/>
      <c r="O3" s="48"/>
      <c r="P3" s="48"/>
      <c r="Q3" s="48"/>
      <c r="R3" s="48"/>
      <c r="S3" s="48"/>
    </row>
    <row r="4" spans="1:19" s="2" customFormat="1" ht="18.75" customHeight="1">
      <c r="A4" s="52" t="s">
        <v>2</v>
      </c>
      <c r="B4" s="52" t="s">
        <v>4</v>
      </c>
      <c r="C4" s="52" t="s">
        <v>8</v>
      </c>
      <c r="D4" s="53" t="s">
        <v>17</v>
      </c>
      <c r="E4" s="54"/>
      <c r="F4" s="54"/>
      <c r="G4" s="54"/>
      <c r="H4" s="54"/>
      <c r="I4" s="55"/>
      <c r="J4" s="50" t="s">
        <v>19</v>
      </c>
      <c r="K4" s="52" t="s">
        <v>6</v>
      </c>
      <c r="L4" s="52" t="s">
        <v>10</v>
      </c>
      <c r="M4" s="52" t="s">
        <v>7</v>
      </c>
      <c r="N4" s="52" t="s">
        <v>5</v>
      </c>
      <c r="O4" s="52" t="s">
        <v>9</v>
      </c>
      <c r="P4" s="49" t="s">
        <v>3</v>
      </c>
      <c r="Q4" s="49"/>
      <c r="R4" s="49"/>
      <c r="S4" s="49"/>
    </row>
    <row r="5" spans="1:19" ht="16.5" customHeight="1">
      <c r="A5" s="52"/>
      <c r="B5" s="52"/>
      <c r="C5" s="52"/>
      <c r="D5" s="50" t="s">
        <v>11</v>
      </c>
      <c r="E5" s="50" t="s">
        <v>12</v>
      </c>
      <c r="F5" s="50" t="s">
        <v>13</v>
      </c>
      <c r="G5" s="52" t="s">
        <v>14</v>
      </c>
      <c r="H5" s="52"/>
      <c r="I5" s="52"/>
      <c r="J5" s="56"/>
      <c r="K5" s="52"/>
      <c r="L5" s="52"/>
      <c r="M5" s="52"/>
      <c r="N5" s="52"/>
      <c r="O5" s="52"/>
      <c r="P5" s="41" t="s">
        <v>160</v>
      </c>
      <c r="Q5" s="41"/>
      <c r="R5" s="41"/>
      <c r="S5" s="41"/>
    </row>
    <row r="6" spans="1:19" ht="202.5" customHeight="1">
      <c r="A6" s="52"/>
      <c r="B6" s="52"/>
      <c r="C6" s="52"/>
      <c r="D6" s="51"/>
      <c r="E6" s="51"/>
      <c r="F6" s="51"/>
      <c r="G6" s="6" t="s">
        <v>16</v>
      </c>
      <c r="H6" s="6" t="s">
        <v>15</v>
      </c>
      <c r="I6" s="6" t="s">
        <v>18</v>
      </c>
      <c r="J6" s="51"/>
      <c r="K6" s="52"/>
      <c r="L6" s="52"/>
      <c r="M6" s="52"/>
      <c r="N6" s="52"/>
      <c r="O6" s="52"/>
      <c r="P6" s="40" t="s">
        <v>168</v>
      </c>
      <c r="Q6" s="37" t="s">
        <v>158</v>
      </c>
      <c r="R6" s="37" t="s">
        <v>159</v>
      </c>
      <c r="S6" s="17"/>
    </row>
    <row r="7" spans="1:19" ht="142.5" customHeight="1">
      <c r="A7" s="20"/>
      <c r="B7" s="1" t="s">
        <v>86</v>
      </c>
      <c r="C7" s="4">
        <v>5</v>
      </c>
      <c r="D7" s="15">
        <v>0.96</v>
      </c>
      <c r="E7" s="15">
        <v>0</v>
      </c>
      <c r="F7" s="15">
        <v>0</v>
      </c>
      <c r="G7" s="15">
        <v>1.4E-2</v>
      </c>
      <c r="H7" s="15">
        <v>0</v>
      </c>
      <c r="I7" s="15">
        <v>0</v>
      </c>
      <c r="J7" s="15">
        <f>D7+E7+F7+G7+H7+I7</f>
        <v>0.97399999999999998</v>
      </c>
      <c r="K7" s="3">
        <v>3700</v>
      </c>
      <c r="L7" s="3">
        <v>12800</v>
      </c>
      <c r="M7" s="3" t="s">
        <v>109</v>
      </c>
      <c r="N7" s="1" t="s">
        <v>103</v>
      </c>
      <c r="O7" s="1" t="s">
        <v>108</v>
      </c>
      <c r="P7" s="7" t="s">
        <v>89</v>
      </c>
      <c r="Q7" s="7" t="s">
        <v>88</v>
      </c>
      <c r="R7" s="7" t="s">
        <v>91</v>
      </c>
    </row>
    <row r="8" spans="1:19" ht="218.25" customHeight="1">
      <c r="A8" s="3"/>
      <c r="B8" s="17"/>
      <c r="C8" s="17"/>
      <c r="D8" s="17"/>
      <c r="E8" s="17"/>
      <c r="F8" s="17"/>
      <c r="G8" s="17"/>
      <c r="H8" s="17"/>
      <c r="I8" s="17"/>
      <c r="J8" s="17"/>
      <c r="K8" s="17"/>
      <c r="L8" s="17"/>
      <c r="M8" s="17"/>
      <c r="N8" s="21"/>
      <c r="O8" s="1" t="s">
        <v>108</v>
      </c>
      <c r="P8" s="7" t="s">
        <v>90</v>
      </c>
      <c r="R8" s="7" t="s">
        <v>87</v>
      </c>
      <c r="S8" s="7" t="s">
        <v>91</v>
      </c>
    </row>
    <row r="9" spans="1:19" ht="19.5" customHeight="1">
      <c r="P9" s="12" t="s">
        <v>81</v>
      </c>
      <c r="Q9" s="12" t="s">
        <v>82</v>
      </c>
      <c r="R9" s="13" t="s">
        <v>83</v>
      </c>
    </row>
    <row r="10" spans="1:19">
      <c r="P10" s="9" t="s">
        <v>92</v>
      </c>
      <c r="Q10" s="14">
        <v>2500</v>
      </c>
      <c r="R10" s="14">
        <v>8000</v>
      </c>
    </row>
    <row r="11" spans="1:19">
      <c r="P11" s="9" t="s">
        <v>93</v>
      </c>
      <c r="Q11" s="14">
        <v>1200</v>
      </c>
      <c r="R11" s="14">
        <v>4800</v>
      </c>
    </row>
    <row r="12" spans="1:19">
      <c r="K12">
        <f>J7/L7*100000</f>
        <v>7.609375</v>
      </c>
      <c r="P12" s="9" t="s">
        <v>85</v>
      </c>
      <c r="Q12" s="13">
        <f>SUM(Q10:Q11)</f>
        <v>3700</v>
      </c>
      <c r="R12" s="13">
        <f>SUM(R10:R11)</f>
        <v>12800</v>
      </c>
    </row>
  </sheetData>
  <mergeCells count="19">
    <mergeCell ref="P4:S4"/>
    <mergeCell ref="D5:D6"/>
    <mergeCell ref="E5:E6"/>
    <mergeCell ref="F5:F6"/>
    <mergeCell ref="G5:I5"/>
    <mergeCell ref="P5:S5"/>
    <mergeCell ref="A1:S1"/>
    <mergeCell ref="A2:S2"/>
    <mergeCell ref="A3:S3"/>
    <mergeCell ref="A4:A6"/>
    <mergeCell ref="B4:B6"/>
    <mergeCell ref="C4:C6"/>
    <mergeCell ref="D4:I4"/>
    <mergeCell ref="J4:J6"/>
    <mergeCell ref="K4:K6"/>
    <mergeCell ref="L4:L6"/>
    <mergeCell ref="M4:M6"/>
    <mergeCell ref="N4:N6"/>
    <mergeCell ref="O4:O6"/>
  </mergeCells>
  <pageMargins left="0.47244094488188998" right="0.15748031496063" top="0.62992125984252001" bottom="0.27559055118110198" header="0.31496062992126" footer="0.31496062992126"/>
  <pageSetup paperSize="9" scale="44" orientation="landscape" r:id="rId1"/>
</worksheet>
</file>

<file path=xl/worksheets/sheet7.xml><?xml version="1.0" encoding="utf-8"?>
<worksheet xmlns="http://schemas.openxmlformats.org/spreadsheetml/2006/main" xmlns:r="http://schemas.openxmlformats.org/officeDocument/2006/relationships">
  <dimension ref="A1:R27"/>
  <sheetViews>
    <sheetView tabSelected="1" view="pageBreakPreview" topLeftCell="A25" zoomScale="70" zoomScaleNormal="70" zoomScaleSheetLayoutView="70" workbookViewId="0">
      <selection activeCell="O11" sqref="O11"/>
    </sheetView>
  </sheetViews>
  <sheetFormatPr defaultRowHeight="15"/>
  <cols>
    <col min="1" max="1" width="6.140625" customWidth="1"/>
    <col min="2" max="2" width="23.7109375" customWidth="1"/>
    <col min="3" max="3" width="17.85546875" customWidth="1"/>
    <col min="4" max="4" width="15.28515625" customWidth="1"/>
    <col min="5" max="5" width="11.28515625" customWidth="1"/>
    <col min="6" max="6" width="11.42578125" customWidth="1"/>
    <col min="7" max="7" width="11.28515625" customWidth="1"/>
    <col min="8" max="8" width="9" customWidth="1"/>
    <col min="9" max="9" width="12.42578125" customWidth="1"/>
    <col min="10" max="10" width="15.140625" customWidth="1"/>
    <col min="11" max="11" width="18.85546875" customWidth="1"/>
    <col min="12" max="12" width="21.42578125" customWidth="1"/>
    <col min="13" max="13" width="15.28515625" customWidth="1"/>
    <col min="14" max="14" width="8.7109375" style="5" customWidth="1"/>
    <col min="15" max="15" width="14.5703125" customWidth="1"/>
    <col min="16" max="16" width="0" hidden="1" customWidth="1"/>
    <col min="17" max="17" width="40.7109375" customWidth="1"/>
    <col min="18" max="18" width="36" customWidth="1"/>
  </cols>
  <sheetData>
    <row r="1" spans="1:18" ht="24" customHeight="1">
      <c r="A1" s="43" t="s">
        <v>0</v>
      </c>
      <c r="B1" s="44"/>
      <c r="C1" s="44"/>
      <c r="D1" s="44"/>
      <c r="E1" s="44"/>
      <c r="F1" s="44"/>
      <c r="G1" s="44"/>
      <c r="H1" s="44"/>
      <c r="I1" s="44"/>
      <c r="J1" s="44"/>
      <c r="K1" s="44"/>
      <c r="L1" s="44"/>
      <c r="M1" s="44"/>
      <c r="N1" s="44"/>
      <c r="O1" s="44"/>
      <c r="P1" s="44"/>
      <c r="Q1" s="44"/>
    </row>
    <row r="2" spans="1:18" ht="20.25" customHeight="1">
      <c r="A2" s="45" t="s">
        <v>113</v>
      </c>
      <c r="B2" s="46"/>
      <c r="C2" s="46"/>
      <c r="D2" s="46"/>
      <c r="E2" s="46"/>
      <c r="F2" s="46"/>
      <c r="G2" s="46"/>
      <c r="H2" s="46"/>
      <c r="I2" s="46"/>
      <c r="J2" s="46"/>
      <c r="K2" s="46"/>
      <c r="L2" s="46"/>
      <c r="M2" s="46"/>
      <c r="N2" s="46"/>
      <c r="O2" s="46"/>
      <c r="P2" s="46"/>
      <c r="Q2" s="46"/>
    </row>
    <row r="3" spans="1:18" ht="24" customHeight="1">
      <c r="A3" s="47" t="s">
        <v>1</v>
      </c>
      <c r="B3" s="48"/>
      <c r="C3" s="48"/>
      <c r="D3" s="48"/>
      <c r="E3" s="48"/>
      <c r="F3" s="48"/>
      <c r="G3" s="48"/>
      <c r="H3" s="48"/>
      <c r="I3" s="48"/>
      <c r="J3" s="48"/>
      <c r="K3" s="48"/>
      <c r="L3" s="48"/>
      <c r="M3" s="48"/>
      <c r="N3" s="48"/>
      <c r="O3" s="48"/>
      <c r="P3" s="48"/>
      <c r="Q3" s="48"/>
    </row>
    <row r="4" spans="1:18" s="2" customFormat="1" ht="18.75" customHeight="1">
      <c r="A4" s="52" t="s">
        <v>2</v>
      </c>
      <c r="B4" s="52" t="s">
        <v>4</v>
      </c>
      <c r="C4" s="52" t="s">
        <v>8</v>
      </c>
      <c r="D4" s="52" t="s">
        <v>17</v>
      </c>
      <c r="E4" s="52"/>
      <c r="F4" s="52"/>
      <c r="G4" s="52"/>
      <c r="H4" s="52"/>
      <c r="I4" s="52"/>
      <c r="J4" s="52" t="s">
        <v>19</v>
      </c>
      <c r="K4" s="52" t="s">
        <v>6</v>
      </c>
      <c r="L4" s="52" t="s">
        <v>10</v>
      </c>
      <c r="M4" s="52" t="s">
        <v>7</v>
      </c>
      <c r="N4" s="52" t="s">
        <v>5</v>
      </c>
      <c r="O4" s="52" t="s">
        <v>9</v>
      </c>
      <c r="P4" s="49"/>
      <c r="Q4" s="49"/>
      <c r="R4" s="22"/>
    </row>
    <row r="5" spans="1:18" ht="31.5" customHeight="1" thickBot="1">
      <c r="A5" s="52"/>
      <c r="B5" s="52"/>
      <c r="C5" s="52"/>
      <c r="D5" s="52" t="s">
        <v>11</v>
      </c>
      <c r="E5" s="52" t="s">
        <v>12</v>
      </c>
      <c r="F5" s="52" t="s">
        <v>13</v>
      </c>
      <c r="G5" s="52" t="s">
        <v>14</v>
      </c>
      <c r="H5" s="52"/>
      <c r="I5" s="52"/>
      <c r="J5" s="52"/>
      <c r="K5" s="52"/>
      <c r="L5" s="52"/>
      <c r="M5" s="52"/>
      <c r="N5" s="52"/>
      <c r="O5" s="52"/>
      <c r="P5" s="36" t="s">
        <v>154</v>
      </c>
      <c r="Q5" s="36" t="s">
        <v>160</v>
      </c>
      <c r="R5" s="36" t="s">
        <v>160</v>
      </c>
    </row>
    <row r="6" spans="1:18" ht="326.25" customHeight="1" thickTop="1" thickBot="1">
      <c r="A6" s="52"/>
      <c r="B6" s="52"/>
      <c r="C6" s="52"/>
      <c r="D6" s="52"/>
      <c r="E6" s="52"/>
      <c r="F6" s="52"/>
      <c r="G6" s="6" t="s">
        <v>16</v>
      </c>
      <c r="H6" s="23" t="s">
        <v>15</v>
      </c>
      <c r="I6" s="6" t="s">
        <v>18</v>
      </c>
      <c r="J6" s="52"/>
      <c r="K6" s="52"/>
      <c r="L6" s="52"/>
      <c r="M6" s="52"/>
      <c r="N6" s="52"/>
      <c r="O6" s="52"/>
      <c r="P6" s="17"/>
      <c r="Q6" s="39" t="s">
        <v>161</v>
      </c>
      <c r="R6" s="39" t="s">
        <v>162</v>
      </c>
    </row>
    <row r="7" spans="1:18" ht="204.75" thickTop="1">
      <c r="A7" s="3">
        <v>1</v>
      </c>
      <c r="B7" s="24" t="s">
        <v>114</v>
      </c>
      <c r="C7" s="4">
        <v>2</v>
      </c>
      <c r="D7" s="15">
        <v>0</v>
      </c>
      <c r="E7" s="15">
        <v>0</v>
      </c>
      <c r="F7" s="15">
        <v>0</v>
      </c>
      <c r="G7" s="15">
        <v>0.04</v>
      </c>
      <c r="H7" s="15">
        <v>0.21</v>
      </c>
      <c r="I7" s="15">
        <v>0</v>
      </c>
      <c r="J7" s="15">
        <f>D7+E7+F7+G7+H7+I7</f>
        <v>0.25</v>
      </c>
      <c r="K7" s="3">
        <f>L7/4</f>
        <v>768.75</v>
      </c>
      <c r="L7" s="3">
        <f>12300*J7</f>
        <v>3075</v>
      </c>
      <c r="M7" s="3">
        <v>2</v>
      </c>
      <c r="N7" s="1">
        <v>67</v>
      </c>
      <c r="O7" s="1" t="s">
        <v>115</v>
      </c>
      <c r="P7" s="7" t="s">
        <v>91</v>
      </c>
      <c r="Q7" s="25" t="s">
        <v>116</v>
      </c>
      <c r="R7" s="17"/>
    </row>
    <row r="8" spans="1:18" ht="204">
      <c r="A8" s="3">
        <v>2</v>
      </c>
      <c r="B8" s="24" t="s">
        <v>117</v>
      </c>
      <c r="C8" s="4">
        <v>2</v>
      </c>
      <c r="D8" s="15">
        <v>0.96</v>
      </c>
      <c r="E8" s="15">
        <v>0</v>
      </c>
      <c r="F8" s="15">
        <v>0</v>
      </c>
      <c r="G8" s="15">
        <v>4.3999999999999997E-2</v>
      </c>
      <c r="H8" s="15">
        <v>0.21</v>
      </c>
      <c r="I8" s="15">
        <v>0</v>
      </c>
      <c r="J8" s="15">
        <f>E8+F8+G8+H8+I8</f>
        <v>0.254</v>
      </c>
      <c r="K8" s="26">
        <f t="shared" ref="K8:K26" si="0">L8/4</f>
        <v>781.05</v>
      </c>
      <c r="L8" s="26">
        <f t="shared" ref="L8:L26" si="1">12300*J8</f>
        <v>3124.2</v>
      </c>
      <c r="M8" s="3">
        <v>2</v>
      </c>
      <c r="N8" s="1">
        <v>67</v>
      </c>
      <c r="O8" s="1" t="s">
        <v>115</v>
      </c>
      <c r="P8" s="7" t="s">
        <v>91</v>
      </c>
      <c r="Q8" s="27" t="s">
        <v>118</v>
      </c>
      <c r="R8" s="17"/>
    </row>
    <row r="9" spans="1:18" ht="204">
      <c r="A9" s="3">
        <v>3</v>
      </c>
      <c r="B9" s="24" t="s">
        <v>119</v>
      </c>
      <c r="C9" s="4">
        <v>0.3</v>
      </c>
      <c r="D9" s="15">
        <v>0</v>
      </c>
      <c r="E9" s="15">
        <v>0</v>
      </c>
      <c r="F9" s="15">
        <v>0</v>
      </c>
      <c r="G9" s="15">
        <v>2.5000000000000001E-2</v>
      </c>
      <c r="H9" s="15">
        <v>0.02</v>
      </c>
      <c r="I9" s="15">
        <v>0</v>
      </c>
      <c r="J9" s="15">
        <f t="shared" ref="J9:J26" si="2">E9+F9+G9+H9+I9</f>
        <v>4.4999999999999998E-2</v>
      </c>
      <c r="K9" s="26">
        <f t="shared" si="0"/>
        <v>138.375</v>
      </c>
      <c r="L9" s="26">
        <f t="shared" si="1"/>
        <v>553.5</v>
      </c>
      <c r="M9" s="3">
        <v>2</v>
      </c>
      <c r="N9" s="1">
        <v>67</v>
      </c>
      <c r="O9" s="1" t="s">
        <v>115</v>
      </c>
      <c r="P9" s="7" t="s">
        <v>91</v>
      </c>
      <c r="Q9" s="27" t="s">
        <v>120</v>
      </c>
      <c r="R9" s="17"/>
    </row>
    <row r="10" spans="1:18" ht="204">
      <c r="A10" s="3">
        <v>4</v>
      </c>
      <c r="B10" s="24" t="s">
        <v>121</v>
      </c>
      <c r="C10" s="4">
        <v>0.3</v>
      </c>
      <c r="D10" s="15">
        <v>0</v>
      </c>
      <c r="E10" s="15">
        <v>0</v>
      </c>
      <c r="F10" s="15">
        <v>0</v>
      </c>
      <c r="G10" s="15">
        <v>0.05</v>
      </c>
      <c r="H10" s="15">
        <v>0</v>
      </c>
      <c r="I10" s="15">
        <v>0</v>
      </c>
      <c r="J10" s="15">
        <f t="shared" si="2"/>
        <v>0.05</v>
      </c>
      <c r="K10" s="26">
        <f t="shared" si="0"/>
        <v>153.75</v>
      </c>
      <c r="L10" s="26">
        <f t="shared" si="1"/>
        <v>615</v>
      </c>
      <c r="M10" s="3">
        <v>2</v>
      </c>
      <c r="N10" s="1">
        <v>70</v>
      </c>
      <c r="O10" s="1" t="s">
        <v>169</v>
      </c>
      <c r="P10" s="7" t="s">
        <v>91</v>
      </c>
      <c r="Q10" s="17"/>
      <c r="R10" s="27" t="s">
        <v>122</v>
      </c>
    </row>
    <row r="11" spans="1:18" ht="120">
      <c r="A11" s="3">
        <v>5</v>
      </c>
      <c r="B11" s="24" t="s">
        <v>123</v>
      </c>
      <c r="C11" s="4"/>
      <c r="D11" s="15"/>
      <c r="E11" s="15">
        <v>0</v>
      </c>
      <c r="F11" s="15">
        <v>0</v>
      </c>
      <c r="G11" s="15">
        <v>1.4E-2</v>
      </c>
      <c r="H11" s="15">
        <v>0.22</v>
      </c>
      <c r="I11" s="15">
        <v>0</v>
      </c>
      <c r="J11" s="15">
        <f t="shared" si="2"/>
        <v>0.23400000000000001</v>
      </c>
      <c r="K11" s="26">
        <f t="shared" si="0"/>
        <v>719.55000000000007</v>
      </c>
      <c r="L11" s="26">
        <f t="shared" si="1"/>
        <v>2878.2000000000003</v>
      </c>
      <c r="M11" s="3">
        <v>2</v>
      </c>
      <c r="N11" s="1">
        <v>70</v>
      </c>
      <c r="O11" s="1" t="s">
        <v>169</v>
      </c>
      <c r="P11" s="17"/>
      <c r="Q11" s="17"/>
      <c r="R11" s="28" t="s">
        <v>124</v>
      </c>
    </row>
    <row r="12" spans="1:18" ht="110.25">
      <c r="A12" s="3">
        <v>6</v>
      </c>
      <c r="B12" s="24" t="s">
        <v>125</v>
      </c>
      <c r="C12" s="4">
        <v>1</v>
      </c>
      <c r="D12" s="15">
        <v>0</v>
      </c>
      <c r="E12" s="15">
        <v>0</v>
      </c>
      <c r="F12" s="15">
        <v>0</v>
      </c>
      <c r="G12" s="15">
        <v>0.12</v>
      </c>
      <c r="H12" s="15">
        <v>0</v>
      </c>
      <c r="I12" s="15">
        <v>0</v>
      </c>
      <c r="J12" s="15">
        <f t="shared" si="2"/>
        <v>0.12</v>
      </c>
      <c r="K12" s="26">
        <f t="shared" si="0"/>
        <v>369</v>
      </c>
      <c r="L12" s="26">
        <f t="shared" si="1"/>
        <v>1476</v>
      </c>
      <c r="M12" s="3">
        <v>2</v>
      </c>
      <c r="N12" s="1">
        <v>70</v>
      </c>
      <c r="O12" s="1" t="s">
        <v>169</v>
      </c>
      <c r="P12" s="17"/>
      <c r="Q12" s="17"/>
      <c r="R12" s="28" t="s">
        <v>126</v>
      </c>
    </row>
    <row r="13" spans="1:18" ht="94.5">
      <c r="A13" s="3">
        <v>7</v>
      </c>
      <c r="B13" s="24" t="s">
        <v>127</v>
      </c>
      <c r="C13" s="4">
        <v>0.6</v>
      </c>
      <c r="D13" s="15">
        <v>0</v>
      </c>
      <c r="E13" s="15">
        <v>0</v>
      </c>
      <c r="F13" s="15">
        <v>0</v>
      </c>
      <c r="G13" s="15">
        <v>0</v>
      </c>
      <c r="H13" s="15">
        <v>0.08</v>
      </c>
      <c r="I13" s="15">
        <v>0</v>
      </c>
      <c r="J13" s="15">
        <f t="shared" si="2"/>
        <v>0.08</v>
      </c>
      <c r="K13" s="26">
        <f t="shared" si="0"/>
        <v>246</v>
      </c>
      <c r="L13" s="26">
        <f t="shared" si="1"/>
        <v>984</v>
      </c>
      <c r="M13" s="3">
        <v>2</v>
      </c>
      <c r="N13" s="1">
        <v>70</v>
      </c>
      <c r="O13" s="1" t="s">
        <v>169</v>
      </c>
      <c r="P13" s="17"/>
      <c r="Q13" s="17"/>
      <c r="R13" s="28" t="s">
        <v>128</v>
      </c>
    </row>
    <row r="14" spans="1:18" ht="78.75">
      <c r="A14" s="3">
        <v>8</v>
      </c>
      <c r="B14" s="24" t="s">
        <v>129</v>
      </c>
      <c r="C14" s="4">
        <v>1</v>
      </c>
      <c r="D14" s="15"/>
      <c r="E14" s="15">
        <v>0</v>
      </c>
      <c r="F14" s="15">
        <v>0</v>
      </c>
      <c r="G14" s="15">
        <v>0.02</v>
      </c>
      <c r="H14" s="15">
        <v>0.1</v>
      </c>
      <c r="I14" s="15">
        <v>0</v>
      </c>
      <c r="J14" s="15">
        <f t="shared" si="2"/>
        <v>0.12000000000000001</v>
      </c>
      <c r="K14" s="26">
        <f t="shared" si="0"/>
        <v>369.00000000000006</v>
      </c>
      <c r="L14" s="26">
        <f t="shared" si="1"/>
        <v>1476.0000000000002</v>
      </c>
      <c r="M14" s="3">
        <v>2</v>
      </c>
      <c r="N14" s="1">
        <v>70</v>
      </c>
      <c r="O14" s="1" t="s">
        <v>169</v>
      </c>
      <c r="P14" s="17"/>
      <c r="Q14" s="17"/>
      <c r="R14" s="28" t="s">
        <v>130</v>
      </c>
    </row>
    <row r="15" spans="1:18" ht="90">
      <c r="A15" s="3">
        <v>9</v>
      </c>
      <c r="B15" s="24" t="s">
        <v>131</v>
      </c>
      <c r="C15" s="4">
        <v>1</v>
      </c>
      <c r="D15" s="15">
        <v>0</v>
      </c>
      <c r="E15" s="15">
        <v>0</v>
      </c>
      <c r="F15" s="15">
        <v>0</v>
      </c>
      <c r="G15" s="15">
        <v>1.4E-2</v>
      </c>
      <c r="H15" s="15">
        <v>0.1</v>
      </c>
      <c r="I15" s="15">
        <v>0</v>
      </c>
      <c r="J15" s="15">
        <f t="shared" si="2"/>
        <v>0.114</v>
      </c>
      <c r="K15" s="26">
        <f t="shared" si="0"/>
        <v>350.55</v>
      </c>
      <c r="L15" s="26">
        <f t="shared" si="1"/>
        <v>1402.2</v>
      </c>
      <c r="M15" s="3">
        <v>2</v>
      </c>
      <c r="N15" s="1">
        <v>70</v>
      </c>
      <c r="O15" s="1" t="s">
        <v>115</v>
      </c>
      <c r="P15" s="17"/>
      <c r="Q15" s="28" t="s">
        <v>132</v>
      </c>
      <c r="R15" s="17"/>
    </row>
    <row r="16" spans="1:18" ht="78.75">
      <c r="A16" s="3">
        <v>10</v>
      </c>
      <c r="B16" s="24" t="s">
        <v>133</v>
      </c>
      <c r="C16" s="4">
        <v>1</v>
      </c>
      <c r="D16" s="15">
        <v>0</v>
      </c>
      <c r="E16" s="15">
        <v>0</v>
      </c>
      <c r="F16" s="15">
        <v>0</v>
      </c>
      <c r="G16" s="15">
        <v>0.14000000000000001</v>
      </c>
      <c r="H16" s="15">
        <v>0</v>
      </c>
      <c r="I16" s="15">
        <v>0</v>
      </c>
      <c r="J16" s="15">
        <f t="shared" si="2"/>
        <v>0.14000000000000001</v>
      </c>
      <c r="K16" s="26">
        <f t="shared" si="0"/>
        <v>430.50000000000006</v>
      </c>
      <c r="L16" s="26">
        <f t="shared" si="1"/>
        <v>1722.0000000000002</v>
      </c>
      <c r="M16" s="3">
        <v>2</v>
      </c>
      <c r="N16" s="1">
        <v>70</v>
      </c>
      <c r="O16" s="1" t="s">
        <v>157</v>
      </c>
      <c r="P16" s="17"/>
      <c r="Q16" s="17"/>
      <c r="R16" s="28" t="s">
        <v>134</v>
      </c>
    </row>
    <row r="17" spans="1:18" ht="135">
      <c r="A17" s="3">
        <v>11</v>
      </c>
      <c r="B17" s="24" t="s">
        <v>135</v>
      </c>
      <c r="C17" s="4">
        <v>1</v>
      </c>
      <c r="D17" s="15">
        <v>0</v>
      </c>
      <c r="E17" s="15">
        <v>0</v>
      </c>
      <c r="F17" s="15">
        <v>0</v>
      </c>
      <c r="G17" s="15">
        <v>1.4E-2</v>
      </c>
      <c r="H17" s="15">
        <v>0.1</v>
      </c>
      <c r="I17" s="15">
        <v>0</v>
      </c>
      <c r="J17" s="15">
        <f t="shared" si="2"/>
        <v>0.114</v>
      </c>
      <c r="K17" s="26">
        <f t="shared" si="0"/>
        <v>350.55</v>
      </c>
      <c r="L17" s="26">
        <f t="shared" si="1"/>
        <v>1402.2</v>
      </c>
      <c r="M17" s="3">
        <v>2</v>
      </c>
      <c r="N17" s="1">
        <v>70</v>
      </c>
      <c r="O17" s="1" t="s">
        <v>169</v>
      </c>
      <c r="P17" s="17"/>
      <c r="Q17" s="17"/>
      <c r="R17" s="28" t="s">
        <v>136</v>
      </c>
    </row>
    <row r="18" spans="1:18" ht="63">
      <c r="A18" s="3">
        <v>12</v>
      </c>
      <c r="B18" s="24" t="s">
        <v>137</v>
      </c>
      <c r="C18" s="4">
        <v>1</v>
      </c>
      <c r="D18" s="15">
        <v>0</v>
      </c>
      <c r="E18" s="15">
        <v>0</v>
      </c>
      <c r="F18" s="15">
        <v>0</v>
      </c>
      <c r="G18" s="15">
        <v>1.4E-2</v>
      </c>
      <c r="H18" s="15">
        <v>0.12</v>
      </c>
      <c r="I18" s="15">
        <v>0</v>
      </c>
      <c r="J18" s="15">
        <f t="shared" si="2"/>
        <v>0.13400000000000001</v>
      </c>
      <c r="K18" s="26">
        <f t="shared" si="0"/>
        <v>412.05</v>
      </c>
      <c r="L18" s="26">
        <f t="shared" si="1"/>
        <v>1648.2</v>
      </c>
      <c r="M18" s="3">
        <v>2</v>
      </c>
      <c r="N18" s="1">
        <v>69</v>
      </c>
      <c r="O18" s="1" t="s">
        <v>169</v>
      </c>
      <c r="P18" s="17"/>
      <c r="Q18" s="17"/>
      <c r="R18" s="28" t="s">
        <v>138</v>
      </c>
    </row>
    <row r="19" spans="1:18" ht="120">
      <c r="A19" s="3">
        <v>13</v>
      </c>
      <c r="B19" s="24" t="s">
        <v>139</v>
      </c>
      <c r="C19" s="4">
        <v>1</v>
      </c>
      <c r="D19" s="15">
        <v>0.96</v>
      </c>
      <c r="E19" s="15">
        <v>0</v>
      </c>
      <c r="F19" s="15">
        <v>0</v>
      </c>
      <c r="G19" s="15">
        <v>0.01</v>
      </c>
      <c r="H19" s="15">
        <v>0.14000000000000001</v>
      </c>
      <c r="I19" s="15">
        <v>0</v>
      </c>
      <c r="J19" s="15">
        <f t="shared" si="2"/>
        <v>0.15000000000000002</v>
      </c>
      <c r="K19" s="26">
        <f t="shared" si="0"/>
        <v>461.25000000000006</v>
      </c>
      <c r="L19" s="26">
        <f t="shared" si="1"/>
        <v>1845.0000000000002</v>
      </c>
      <c r="M19" s="3">
        <v>2</v>
      </c>
      <c r="N19" s="1">
        <v>69</v>
      </c>
      <c r="O19" s="1" t="s">
        <v>169</v>
      </c>
      <c r="P19" s="17"/>
      <c r="Q19" s="17"/>
      <c r="R19" s="28" t="s">
        <v>140</v>
      </c>
    </row>
    <row r="20" spans="1:18" ht="78.75">
      <c r="A20" s="3">
        <v>14</v>
      </c>
      <c r="B20" s="24" t="s">
        <v>141</v>
      </c>
      <c r="C20" s="4">
        <v>1</v>
      </c>
      <c r="D20" s="15">
        <v>0</v>
      </c>
      <c r="E20" s="15">
        <v>0</v>
      </c>
      <c r="F20" s="15">
        <v>0</v>
      </c>
      <c r="G20" s="15">
        <v>1.4E-2</v>
      </c>
      <c r="H20" s="15">
        <v>0.1</v>
      </c>
      <c r="I20" s="15">
        <v>0</v>
      </c>
      <c r="J20" s="15">
        <f t="shared" si="2"/>
        <v>0.114</v>
      </c>
      <c r="K20" s="26">
        <f t="shared" si="0"/>
        <v>350.55</v>
      </c>
      <c r="L20" s="26">
        <f t="shared" si="1"/>
        <v>1402.2</v>
      </c>
      <c r="M20" s="3">
        <v>2</v>
      </c>
      <c r="N20" s="1">
        <v>69</v>
      </c>
      <c r="O20" s="1" t="s">
        <v>115</v>
      </c>
      <c r="P20" s="17"/>
      <c r="Q20" s="28" t="s">
        <v>142</v>
      </c>
      <c r="R20" s="17"/>
    </row>
    <row r="21" spans="1:18" ht="90">
      <c r="A21" s="3">
        <v>14</v>
      </c>
      <c r="B21" s="24" t="s">
        <v>141</v>
      </c>
      <c r="C21" s="4">
        <v>1</v>
      </c>
      <c r="D21" s="15">
        <v>0</v>
      </c>
      <c r="E21" s="15">
        <v>0</v>
      </c>
      <c r="F21" s="15">
        <v>0</v>
      </c>
      <c r="G21" s="15">
        <v>0.14000000000000001</v>
      </c>
      <c r="H21" s="15">
        <v>0</v>
      </c>
      <c r="I21" s="15">
        <v>0</v>
      </c>
      <c r="J21" s="15">
        <f t="shared" si="2"/>
        <v>0.14000000000000001</v>
      </c>
      <c r="K21" s="26">
        <f t="shared" si="0"/>
        <v>430.50000000000006</v>
      </c>
      <c r="L21" s="26">
        <f t="shared" si="1"/>
        <v>1722.0000000000002</v>
      </c>
      <c r="M21" s="3">
        <v>2</v>
      </c>
      <c r="N21" s="1">
        <v>69</v>
      </c>
      <c r="O21" s="1" t="s">
        <v>115</v>
      </c>
      <c r="P21" s="17"/>
      <c r="Q21" s="28" t="s">
        <v>143</v>
      </c>
      <c r="R21" s="17"/>
    </row>
    <row r="22" spans="1:18" ht="120">
      <c r="A22" s="3">
        <v>15</v>
      </c>
      <c r="B22" s="24" t="s">
        <v>144</v>
      </c>
      <c r="C22" s="4">
        <v>3</v>
      </c>
      <c r="D22" s="15">
        <v>0</v>
      </c>
      <c r="E22" s="15">
        <v>0</v>
      </c>
      <c r="F22" s="15">
        <v>0</v>
      </c>
      <c r="G22" s="15">
        <v>0.214</v>
      </c>
      <c r="H22" s="15">
        <v>0.2</v>
      </c>
      <c r="I22" s="15">
        <v>0</v>
      </c>
      <c r="J22" s="15">
        <f t="shared" si="2"/>
        <v>0.41400000000000003</v>
      </c>
      <c r="K22" s="26">
        <f t="shared" si="0"/>
        <v>1273.0500000000002</v>
      </c>
      <c r="L22" s="26">
        <f t="shared" si="1"/>
        <v>5092.2000000000007</v>
      </c>
      <c r="M22" s="3">
        <v>2</v>
      </c>
      <c r="N22" s="1">
        <v>68</v>
      </c>
      <c r="O22" s="1" t="s">
        <v>115</v>
      </c>
      <c r="P22" s="17"/>
      <c r="R22" s="28" t="s">
        <v>145</v>
      </c>
    </row>
    <row r="23" spans="1:18" ht="90">
      <c r="A23" s="3">
        <v>16</v>
      </c>
      <c r="B23" s="24" t="s">
        <v>146</v>
      </c>
      <c r="C23" s="4">
        <v>1</v>
      </c>
      <c r="D23" s="15">
        <v>0</v>
      </c>
      <c r="E23" s="15">
        <v>0</v>
      </c>
      <c r="F23" s="15">
        <v>0</v>
      </c>
      <c r="G23" s="15">
        <v>1.14E-2</v>
      </c>
      <c r="H23" s="15">
        <v>0.1</v>
      </c>
      <c r="I23" s="15">
        <v>0</v>
      </c>
      <c r="J23" s="15">
        <f t="shared" si="2"/>
        <v>0.1114</v>
      </c>
      <c r="K23" s="26">
        <f t="shared" si="0"/>
        <v>342.55500000000001</v>
      </c>
      <c r="L23" s="26">
        <f t="shared" si="1"/>
        <v>1370.22</v>
      </c>
      <c r="M23" s="3">
        <v>2</v>
      </c>
      <c r="N23" s="1">
        <v>67</v>
      </c>
      <c r="O23" s="1" t="s">
        <v>115</v>
      </c>
      <c r="P23" s="17"/>
      <c r="Q23" s="28" t="s">
        <v>147</v>
      </c>
      <c r="R23" s="17"/>
    </row>
    <row r="24" spans="1:18" ht="225">
      <c r="A24" s="3">
        <v>17</v>
      </c>
      <c r="B24" s="24" t="s">
        <v>148</v>
      </c>
      <c r="C24" s="29">
        <v>6</v>
      </c>
      <c r="D24" s="30">
        <v>0</v>
      </c>
      <c r="E24" s="31">
        <v>0</v>
      </c>
      <c r="F24" s="30">
        <v>0</v>
      </c>
      <c r="G24" s="30">
        <v>0.1</v>
      </c>
      <c r="H24" s="30">
        <v>0.6</v>
      </c>
      <c r="I24" s="31">
        <v>0</v>
      </c>
      <c r="J24" s="15">
        <f t="shared" si="2"/>
        <v>0.7</v>
      </c>
      <c r="K24" s="26">
        <f t="shared" si="0"/>
        <v>2152.5</v>
      </c>
      <c r="L24" s="26">
        <f t="shared" si="1"/>
        <v>8610</v>
      </c>
      <c r="M24" s="17"/>
      <c r="N24" s="1">
        <v>66</v>
      </c>
      <c r="O24" s="1" t="s">
        <v>115</v>
      </c>
      <c r="P24" s="17"/>
      <c r="Q24" s="28" t="s">
        <v>149</v>
      </c>
    </row>
    <row r="25" spans="1:18" ht="75">
      <c r="A25" s="3">
        <v>18</v>
      </c>
      <c r="B25" s="24" t="s">
        <v>150</v>
      </c>
      <c r="C25" s="29">
        <v>1</v>
      </c>
      <c r="D25" s="30">
        <v>0</v>
      </c>
      <c r="E25" s="31">
        <v>0</v>
      </c>
      <c r="F25" s="30">
        <v>0</v>
      </c>
      <c r="G25" s="30">
        <v>0.13</v>
      </c>
      <c r="H25" s="30">
        <v>0</v>
      </c>
      <c r="I25" s="31">
        <v>0</v>
      </c>
      <c r="J25" s="15">
        <f t="shared" si="2"/>
        <v>0.13</v>
      </c>
      <c r="K25" s="26">
        <f t="shared" si="0"/>
        <v>399.75</v>
      </c>
      <c r="L25" s="26">
        <f t="shared" si="1"/>
        <v>1599</v>
      </c>
      <c r="M25" s="17"/>
      <c r="N25" s="1">
        <v>66</v>
      </c>
      <c r="O25" s="1" t="s">
        <v>169</v>
      </c>
      <c r="P25" s="17"/>
      <c r="Q25" s="17"/>
      <c r="R25" s="28" t="s">
        <v>151</v>
      </c>
    </row>
    <row r="26" spans="1:18" ht="51.75" customHeight="1">
      <c r="A26" s="3">
        <v>19</v>
      </c>
      <c r="B26" s="24" t="s">
        <v>152</v>
      </c>
      <c r="C26" s="29">
        <v>1</v>
      </c>
      <c r="D26" s="29">
        <v>0</v>
      </c>
      <c r="E26" s="24">
        <v>0</v>
      </c>
      <c r="F26" s="32">
        <v>0</v>
      </c>
      <c r="G26" s="32">
        <v>4.4999999999999998E-2</v>
      </c>
      <c r="H26" s="29">
        <v>0.11</v>
      </c>
      <c r="I26" s="24">
        <v>0</v>
      </c>
      <c r="J26" s="15">
        <f t="shared" si="2"/>
        <v>0.155</v>
      </c>
      <c r="K26" s="26">
        <f t="shared" si="0"/>
        <v>476.625</v>
      </c>
      <c r="L26" s="26">
        <f t="shared" si="1"/>
        <v>1906.5</v>
      </c>
      <c r="M26" s="17"/>
      <c r="N26" s="1">
        <v>66</v>
      </c>
      <c r="O26" s="1" t="s">
        <v>169</v>
      </c>
      <c r="P26" s="17"/>
      <c r="Q26" s="17"/>
      <c r="R26" s="28" t="s">
        <v>153</v>
      </c>
    </row>
    <row r="27" spans="1:18">
      <c r="G27" s="33">
        <f>SUM(G7:G26)</f>
        <v>1.1593999999999998</v>
      </c>
      <c r="H27" s="33">
        <f>SUM(H7:H26)</f>
        <v>2.41</v>
      </c>
      <c r="J27" s="34">
        <f>SUM(J7:J26)</f>
        <v>3.5694000000000004</v>
      </c>
      <c r="K27" s="35">
        <f>SUM(K7:K26)</f>
        <v>10975.905000000002</v>
      </c>
      <c r="L27" s="35">
        <f>SUM(L7:L26)</f>
        <v>43903.62000000001</v>
      </c>
    </row>
  </sheetData>
  <mergeCells count="18">
    <mergeCell ref="F5:F6"/>
    <mergeCell ref="G5:I5"/>
    <mergeCell ref="A1:Q1"/>
    <mergeCell ref="A2:Q2"/>
    <mergeCell ref="A3:Q3"/>
    <mergeCell ref="A4:A6"/>
    <mergeCell ref="B4:B6"/>
    <mergeCell ref="C4:C6"/>
    <mergeCell ref="D4:I4"/>
    <mergeCell ref="J4:J6"/>
    <mergeCell ref="K4:K6"/>
    <mergeCell ref="L4:L6"/>
    <mergeCell ref="M4:M6"/>
    <mergeCell ref="N4:N6"/>
    <mergeCell ref="O4:O6"/>
    <mergeCell ref="P4:Q4"/>
    <mergeCell ref="D5:D6"/>
    <mergeCell ref="E5:E6"/>
  </mergeCells>
  <pageMargins left="0.25" right="0.15748031496063" top="0.62992125984252001" bottom="0.27559055118110198" header="0.31496062992126" footer="0.31496062992126"/>
  <pageSetup paperSize="9" scale="49" orientation="landscape" r:id="rId1"/>
</worksheet>
</file>

<file path=xl/worksheets/sheet8.xml><?xml version="1.0" encoding="utf-8"?>
<worksheet xmlns="http://schemas.openxmlformats.org/spreadsheetml/2006/main" xmlns:r="http://schemas.openxmlformats.org/officeDocument/2006/relationships">
  <dimension ref="B3:E7"/>
  <sheetViews>
    <sheetView workbookViewId="0">
      <selection activeCell="M12" sqref="M12"/>
    </sheetView>
  </sheetViews>
  <sheetFormatPr defaultRowHeight="15"/>
  <cols>
    <col min="2" max="2" width="18.140625" customWidth="1"/>
    <col min="3" max="3" width="23.42578125" customWidth="1"/>
    <col min="4" max="4" width="18.5703125" customWidth="1"/>
    <col min="5" max="5" width="20.42578125" customWidth="1"/>
  </cols>
  <sheetData>
    <row r="3" spans="2:5">
      <c r="B3" t="s">
        <v>104</v>
      </c>
      <c r="C3" t="s">
        <v>105</v>
      </c>
      <c r="D3" t="s">
        <v>106</v>
      </c>
      <c r="E3" t="s">
        <v>107</v>
      </c>
    </row>
    <row r="7" spans="2:5" ht="117" customHeight="1">
      <c r="B7" s="5" t="s">
        <v>110</v>
      </c>
      <c r="C7" s="5" t="s">
        <v>111</v>
      </c>
      <c r="D7" s="5" t="s">
        <v>112</v>
      </c>
      <c r="E7" s="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கிழக்கு தாம்பரம் காந்தி பூங்கா</vt:lpstr>
      <vt:lpstr>சேலையூர் பாரதி பூங்கா</vt:lpstr>
      <vt:lpstr>கணேஷ்நகர் பார்க்</vt:lpstr>
      <vt:lpstr>ஆனந்தபுரம் சுப்புராயன் பூங்கா</vt:lpstr>
      <vt:lpstr>இரும்புலியூர் </vt:lpstr>
      <vt:lpstr>சீனிவாசா நகர் </vt:lpstr>
      <vt:lpstr>மாடம்பாக்கம்</vt:lpstr>
      <vt:lpstr>Sheet1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TCMC USER</cp:lastModifiedBy>
  <cp:lastPrinted>2024-09-30T05:22:36Z</cp:lastPrinted>
  <dcterms:created xsi:type="dcterms:W3CDTF">2023-03-02T06:54:56Z</dcterms:created>
  <dcterms:modified xsi:type="dcterms:W3CDTF">2024-11-04T09:37:44Z</dcterms:modified>
</cp:coreProperties>
</file>