
<file path=[Content_Types].xml><?xml version="1.0" encoding="utf-8"?>
<Types xmlns="http://schemas.openxmlformats.org/package/2006/content-types">
  <Override PartName="/xl/tables/table4.xml" ContentType="application/vnd.openxmlformats-officedocument.spreadsheetml.table+xml"/>
  <Override PartName="/customXml/itemProps3.xml" ContentType="application/vnd.openxmlformats-officedocument.customXmlProperties+xml"/>
  <Default Extension="svg" ContentType="image/sv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tables/table2.xml" ContentType="application/vnd.openxmlformats-officedocument.spreadsheetml.table+xml"/>
  <Override PartName="/xl/drawings/drawing8.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tables/table10.xml" ContentType="application/vnd.openxmlformats-officedocument.spreadsheetml.table+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Default Extension="wdp" ContentType="image/vnd.ms-photo"/>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ables/table9.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charts/colors2.xml" ContentType="application/vnd.ms-office.chartcolorstyle+xml"/>
  <Override PartName="/xl/pivotCache/pivotCacheRecords1.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Default Extension="png" ContentType="image/png"/>
  <Override PartName="/xl/tables/table3.xml" ContentType="application/vnd.openxmlformats-officedocument.spreadsheetml.table+xml"/>
  <Override PartName="/xl/drawings/drawing9.xml" ContentType="application/vnd.openxmlformats-officedocument.drawing+xml"/>
  <Override PartName="/customXml/itemProps2.xml" ContentType="application/vnd.openxmlformats-officedocument.customXmlProperties+xml"/>
  <Override PartName="/xl/tables/table1.xml" ContentType="application/vnd.openxmlformats-officedocument.spreadsheetml.table+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pivotTables/pivotTable1.xml" ContentType="application/vnd.openxmlformats-officedocument.spreadsheetml.pivotTable+xml"/>
  <Override PartName="/xl/tables/table1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autoCompressPictures="0"/>
  <bookViews>
    <workbookView xWindow="-105" yWindow="-105" windowWidth="20730" windowHeight="11760" firstSheet="6" activeTab="12"/>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 name="Sheet1" sheetId="37" r:id="rId13"/>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24519"/>
  <pivotCaches>
    <pivotCache cacheId="0" r:id="rId14"/>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24" i="37"/>
  <c r="I124"/>
  <c r="I123"/>
  <c r="H123"/>
  <c r="I130"/>
  <c r="H130"/>
  <c r="I129"/>
  <c r="H129"/>
  <c r="I128"/>
  <c r="H128"/>
  <c r="I127"/>
  <c r="H127"/>
  <c r="I126"/>
  <c r="H126"/>
  <c r="I113"/>
  <c r="H113"/>
  <c r="I112"/>
  <c r="H112"/>
  <c r="I111"/>
  <c r="H111"/>
  <c r="I110"/>
  <c r="H110"/>
  <c r="I109"/>
  <c r="H109"/>
  <c r="I108"/>
  <c r="H108"/>
  <c r="I80"/>
  <c r="H80"/>
  <c r="I79"/>
  <c r="H79"/>
  <c r="I78"/>
  <c r="H78"/>
  <c r="I66"/>
  <c r="H66"/>
  <c r="I65"/>
  <c r="H65"/>
  <c r="I64"/>
  <c r="H64"/>
  <c r="I63"/>
  <c r="H63"/>
  <c r="I62"/>
  <c r="H62"/>
  <c r="I61"/>
  <c r="H61"/>
  <c r="H28"/>
  <c r="I28"/>
  <c r="H29"/>
  <c r="I29"/>
  <c r="H30"/>
  <c r="I30"/>
  <c r="H31"/>
  <c r="I31"/>
  <c r="H32"/>
  <c r="I32"/>
  <c r="H33"/>
  <c r="I33"/>
  <c r="H34"/>
  <c r="I34"/>
  <c r="H35"/>
  <c r="I35"/>
  <c r="H36"/>
  <c r="I36"/>
  <c r="H37"/>
  <c r="I37"/>
  <c r="I27"/>
  <c r="H27"/>
  <c r="I106"/>
  <c r="H106"/>
  <c r="I105"/>
  <c r="H105"/>
  <c r="I104"/>
  <c r="H104"/>
  <c r="I103"/>
  <c r="H103"/>
  <c r="I96"/>
  <c r="H96"/>
  <c r="I95"/>
  <c r="H95"/>
  <c r="I94"/>
  <c r="H94"/>
  <c r="I76"/>
  <c r="H76"/>
  <c r="I59"/>
  <c r="H59"/>
  <c r="I58"/>
  <c r="H58"/>
  <c r="I49"/>
  <c r="H49"/>
  <c r="I48"/>
  <c r="H48"/>
  <c r="I47"/>
  <c r="H47"/>
  <c r="H20"/>
  <c r="I20"/>
  <c r="H21"/>
  <c r="I21"/>
  <c r="H22"/>
  <c r="I22"/>
  <c r="H23"/>
  <c r="I23"/>
  <c r="H24"/>
  <c r="I24"/>
  <c r="H25"/>
  <c r="I25"/>
  <c r="I19"/>
  <c r="H19"/>
  <c r="I137"/>
  <c r="H137"/>
  <c r="I136"/>
  <c r="H136"/>
  <c r="I135"/>
  <c r="H135"/>
  <c r="I133"/>
  <c r="H133"/>
  <c r="I132"/>
  <c r="H132"/>
  <c r="I121"/>
  <c r="H121"/>
  <c r="I120"/>
  <c r="H120"/>
  <c r="I119"/>
  <c r="H119"/>
  <c r="I118"/>
  <c r="H118"/>
  <c r="I117"/>
  <c r="H117"/>
  <c r="I116"/>
  <c r="H116"/>
  <c r="I115"/>
  <c r="H115"/>
  <c r="I101"/>
  <c r="H101"/>
  <c r="I100"/>
  <c r="H100"/>
  <c r="I99"/>
  <c r="H99"/>
  <c r="I98"/>
  <c r="H98"/>
  <c r="I92"/>
  <c r="H92"/>
  <c r="I91"/>
  <c r="H91"/>
  <c r="I90"/>
  <c r="H90"/>
  <c r="I88"/>
  <c r="H88"/>
  <c r="I87"/>
  <c r="H87"/>
  <c r="I86"/>
  <c r="H86"/>
  <c r="I85"/>
  <c r="H85"/>
  <c r="I84"/>
  <c r="H84"/>
  <c r="I83"/>
  <c r="H83"/>
  <c r="I82"/>
  <c r="H82"/>
  <c r="I74"/>
  <c r="H74"/>
  <c r="I73"/>
  <c r="H73"/>
  <c r="I72"/>
  <c r="H72"/>
  <c r="I71"/>
  <c r="H71"/>
  <c r="I70"/>
  <c r="H70"/>
  <c r="I69"/>
  <c r="H69"/>
  <c r="I68"/>
  <c r="H68"/>
  <c r="I56"/>
  <c r="H56"/>
  <c r="I55"/>
  <c r="H55"/>
  <c r="I54"/>
  <c r="H54"/>
  <c r="I53"/>
  <c r="H53"/>
  <c r="I52"/>
  <c r="H52"/>
  <c r="I51"/>
  <c r="H51"/>
  <c r="I45"/>
  <c r="H45"/>
  <c r="I44"/>
  <c r="H44"/>
  <c r="I43"/>
  <c r="H43"/>
  <c r="I42"/>
  <c r="H42"/>
  <c r="I41"/>
  <c r="H41"/>
  <c r="I40"/>
  <c r="H40"/>
  <c r="I39"/>
  <c r="H39"/>
  <c r="I17"/>
  <c r="H17"/>
  <c r="I16"/>
  <c r="H16"/>
  <c r="I15"/>
  <c r="H15"/>
  <c r="I14"/>
  <c r="H14"/>
  <c r="I13"/>
  <c r="H13"/>
  <c r="I12"/>
  <c r="H12"/>
  <c r="I11"/>
  <c r="H11"/>
  <c r="I10"/>
  <c r="H10"/>
  <c r="I9"/>
  <c r="H9"/>
  <c r="I8"/>
  <c r="H8"/>
  <c r="I7"/>
  <c r="H7"/>
  <c r="I6"/>
  <c r="H6"/>
  <c r="I5"/>
  <c r="H5"/>
  <c r="I4"/>
  <c r="H4"/>
  <c r="F18"/>
  <c r="G18"/>
  <c r="F26"/>
  <c r="G26"/>
  <c r="F32"/>
  <c r="F38"/>
  <c r="G38"/>
  <c r="F39"/>
  <c r="F40"/>
  <c r="F46"/>
  <c r="G46"/>
  <c r="F47"/>
  <c r="F48"/>
  <c r="F50"/>
  <c r="G50"/>
  <c r="F57"/>
  <c r="G57"/>
  <c r="F60"/>
  <c r="G60"/>
  <c r="G61"/>
  <c r="F67"/>
  <c r="G67"/>
  <c r="F75"/>
  <c r="G75"/>
  <c r="F77"/>
  <c r="F81"/>
  <c r="G81"/>
  <c r="F82"/>
  <c r="G82"/>
  <c r="G83"/>
  <c r="G84"/>
  <c r="G87"/>
  <c r="F89"/>
  <c r="G89"/>
  <c r="F90"/>
  <c r="G90"/>
  <c r="F91"/>
  <c r="G91"/>
  <c r="G92"/>
  <c r="F93"/>
  <c r="G93"/>
  <c r="G96"/>
  <c r="F97"/>
  <c r="G97"/>
  <c r="F102"/>
  <c r="G102"/>
  <c r="F107"/>
  <c r="G107"/>
  <c r="F110"/>
  <c r="F111"/>
  <c r="G111"/>
  <c r="F113"/>
  <c r="F114"/>
  <c r="G114"/>
  <c r="F122"/>
  <c r="G122"/>
  <c r="F125"/>
  <c r="G125"/>
  <c r="F128"/>
  <c r="F131"/>
  <c r="G131"/>
  <c r="F134"/>
  <c r="G134"/>
  <c r="F136"/>
  <c r="D73" i="34"/>
  <c r="D72"/>
  <c r="D71"/>
  <c r="D70"/>
  <c r="D69"/>
  <c r="D68"/>
  <c r="C6" l="1"/>
  <c r="C7"/>
  <c r="C8"/>
  <c r="C9"/>
  <c r="C10"/>
  <c r="C11"/>
  <c r="C40" i="35" l="1"/>
  <c r="C39"/>
  <c r="C38"/>
  <c r="C37"/>
  <c r="C36"/>
  <c r="C35"/>
  <c r="C4"/>
  <c r="C5"/>
  <c r="C6"/>
  <c r="C7"/>
  <c r="C8"/>
  <c r="C9"/>
  <c r="C55" i="32"/>
  <c r="C54"/>
  <c r="C53"/>
  <c r="C52"/>
  <c r="C51"/>
  <c r="C50"/>
  <c r="C37"/>
  <c r="C36"/>
  <c r="C35"/>
  <c r="C34"/>
  <c r="C33"/>
  <c r="C32"/>
  <c r="E4" i="23" l="1"/>
  <c r="D42" i="21" l="1"/>
  <c r="F56" i="24" l="1"/>
  <c r="E54" i="21"/>
  <c r="E56" i="24" l="1"/>
  <c r="H56"/>
  <c r="G56" l="1"/>
  <c r="G78" i="21" l="1"/>
  <c r="E12" i="23" l="1"/>
  <c r="G12" s="1"/>
  <c r="E13"/>
  <c r="G13" s="1"/>
  <c r="E14"/>
  <c r="G14" s="1"/>
  <c r="E11"/>
  <c r="G11" s="1"/>
  <c r="C15"/>
  <c r="G4"/>
  <c r="D78" i="21" l="1"/>
</calcChain>
</file>

<file path=xl/sharedStrings.xml><?xml version="1.0" encoding="utf-8"?>
<sst xmlns="http://schemas.openxmlformats.org/spreadsheetml/2006/main" count="692" uniqueCount="389">
  <si>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</si>
  <si>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</si>
  <si>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</si>
  <si>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</si>
  <si>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</si>
  <si>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</si>
  <si>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</si>
  <si>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</si>
  <si>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</si>
  <si>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</si>
  <si>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</si>
  <si>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</si>
  <si>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</si>
  <si>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</si>
  <si>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</si>
  <si>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</si>
  <si>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</si>
  <si>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</si>
  <si>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</si>
  <si>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</si>
  <si>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</si>
  <si>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</si>
  <si>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</si>
  <si>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</si>
  <si>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</si>
  <si>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</si>
  <si>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</si>
  <si>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</si>
  <si>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</si>
  <si>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</si>
  <si>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</si>
  <si>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</si>
  <si>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</si>
  <si>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</si>
  <si>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</si>
  <si>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</si>
  <si>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</si>
  <si>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</si>
  <si>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</si>
  <si>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</si>
  <si>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</si>
  <si>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</si>
  <si>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</si>
  <si>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</si>
  <si>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</si>
  <si>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</si>
  <si>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</si>
  <si>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</si>
  <si>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</si>
  <si>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</si>
  <si>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</si>
  <si>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</si>
  <si>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</si>
  <si>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</si>
  <si>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</si>
  <si>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</si>
  <si>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</si>
  <si>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</si>
  <si>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</si>
  <si>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</si>
  <si>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</si>
  <si>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</si>
  <si>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</si>
  <si>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</si>
  <si>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</si>
  <si>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</si>
  <si>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</si>
  <si>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</si>
  <si>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</si>
  <si>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</si>
  <si>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</si>
  <si>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</si>
  <si>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</si>
  <si>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</si>
  <si>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</si>
  <si>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</si>
  <si>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</si>
  <si>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</si>
  <si>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</si>
  <si>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</si>
  <si>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</si>
  <si>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</si>
  <si>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</si>
  <si>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</si>
  <si>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</si>
  <si>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</si>
  <si>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</si>
  <si>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</si>
  <si>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</si>
  <si>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</si>
  <si>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</si>
  <si>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</si>
  <si>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</si>
  <si>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</si>
  <si>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</si>
  <si>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</si>
  <si>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</si>
  <si>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</si>
  <si>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</si>
  <si>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</si>
  <si>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</si>
  <si>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</si>
  <si>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</si>
  <si>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</si>
  <si>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</si>
  <si>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</si>
  <si>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</si>
  <si>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</si>
  <si>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</si>
  <si>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</si>
  <si>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</si>
  <si>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</si>
  <si>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</si>
  <si>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</si>
  <si>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</si>
  <si>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</si>
  <si>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</si>
  <si>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</si>
  <si>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</si>
  <si>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</si>
  <si>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</si>
  <si>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</si>
  <si>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</si>
  <si>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</si>
  <si>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</si>
  <si>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</si>
  <si>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</si>
  <si>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</si>
  <si>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</si>
  <si>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</si>
  <si>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</si>
  <si>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</si>
  <si>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</si>
  <si>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</si>
  <si>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</si>
  <si>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</si>
  <si>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</si>
  <si>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</si>
  <si>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</si>
  <si>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</si>
  <si>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</si>
  <si>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</si>
  <si>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</si>
  <si>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</si>
  <si>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</si>
  <si>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</si>
  <si>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</si>
  <si>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</si>
  <si>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</si>
  <si>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</si>
  <si>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</si>
  <si>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</si>
  <si>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</si>
  <si>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</si>
  <si>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</si>
  <si>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</si>
  <si>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</si>
  <si>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</si>
  <si>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</si>
  <si>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</si>
  <si>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</si>
  <si>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</si>
  <si>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</si>
  <si>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</si>
  <si>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</si>
  <si>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</si>
  <si>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</si>
  <si>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</si>
  <si>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</si>
  <si>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</si>
  <si>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</si>
  <si>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</si>
  <si>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</si>
  <si>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</si>
  <si>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</si>
  <si>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</si>
  <si>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</si>
  <si>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</si>
  <si>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</si>
  <si>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</si>
  <si>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</si>
  <si>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</si>
  <si>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</si>
  <si>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</si>
  <si>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</si>
  <si>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</si>
  <si>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</si>
  <si>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</si>
  <si>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</si>
  <si>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</si>
  <si>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</si>
  <si>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</si>
  <si>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</si>
  <si>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</si>
  <si>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</si>
  <si>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</si>
  <si>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</si>
  <si>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</si>
  <si>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</si>
  <si>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</si>
  <si>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</si>
  <si>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</si>
  <si>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</si>
  <si>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</si>
  <si>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</si>
  <si>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</si>
  <si>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</si>
  <si>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</si>
  <si>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</si>
  <si>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</si>
  <si>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</si>
  <si>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</si>
  <si>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</si>
  <si>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</si>
  <si>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</si>
  <si>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</si>
  <si>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</si>
  <si>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</si>
  <si>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</si>
  <si>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</si>
  <si>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</si>
  <si>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</si>
  <si>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</si>
  <si>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</si>
  <si>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</si>
  <si>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</si>
  <si>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</si>
  <si>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</si>
  <si>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</si>
  <si>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</si>
  <si>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</si>
  <si>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</si>
  <si>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</si>
  <si>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</si>
  <si>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</si>
  <si>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</si>
  <si>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</si>
  <si>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</si>
  <si>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</si>
  <si>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</si>
  <si>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</si>
  <si>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</si>
  <si>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</si>
  <si>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</si>
  <si>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</si>
  <si>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</si>
  <si>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</si>
  <si>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</si>
  <si>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</si>
  <si>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</si>
  <si>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</si>
  <si>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</si>
  <si>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</si>
  <si>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</si>
  <si>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</si>
  <si>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</si>
  <si>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</si>
  <si>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</si>
  <si>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</si>
  <si>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</si>
  <si>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</si>
  <si>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</si>
  <si>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</si>
  <si>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</si>
  <si>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</si>
  <si>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</si>
  <si>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</si>
  <si>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</si>
  <si>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</si>
  <si>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</si>
  <si>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</si>
  <si>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</si>
  <si>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</si>
  <si>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</si>
  <si>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</si>
  <si>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</si>
  <si>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</si>
  <si>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</si>
  <si>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</si>
  <si>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</si>
  <si>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</si>
  <si>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</si>
  <si>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</si>
  <si>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</si>
  <si>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</si>
  <si>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</si>
  <si>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</si>
  <si>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</si>
  <si>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</si>
  <si>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</si>
  <si>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</si>
  <si>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</si>
  <si>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</si>
  <si>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</si>
  <si>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</si>
  <si>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</si>
  <si>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</si>
  <si>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</si>
  <si>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</si>
  <si>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</si>
  <si>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</si>
  <si>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</si>
  <si>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</si>
  <si>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</si>
  <si>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</si>
  <si>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</si>
  <si>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</si>
  <si>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</si>
  <si>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</si>
  <si>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</si>
  <si>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</si>
  <si>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</si>
  <si>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</si>
  <si>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</si>
  <si>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</si>
  <si>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</si>
  <si>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</si>
  <si>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</si>
  <si>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</si>
  <si>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</si>
  <si>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</si>
  <si>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</si>
  <si>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</si>
  <si>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</si>
  <si>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</si>
  <si>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</si>
  <si>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</si>
  <si>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</si>
  <si>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</si>
  <si>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</si>
  <si>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</si>
  <si>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</si>
  <si>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</si>
  <si>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</si>
  <si>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</si>
  <si>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</si>
  <si>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</si>
  <si>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</si>
  <si>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</si>
  <si>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</si>
  <si>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</si>
  <si>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</si>
  <si>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</si>
  <si>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</si>
  <si>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</si>
  <si>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</si>
  <si>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</si>
  <si>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</si>
  <si>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</si>
  <si>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</si>
  <si>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</si>
  <si>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</si>
  <si>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</si>
  <si>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</si>
  <si>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</si>
  <si>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</si>
  <si>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</si>
  <si>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</si>
  <si>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</si>
  <si>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</si>
  <si>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</si>
  <si>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</si>
  <si>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</si>
  <si>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</si>
  <si>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</si>
  <si>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</si>
  <si>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</si>
  <si>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</si>
  <si>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</si>
  <si>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</si>
  <si>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</si>
  <si>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</si>
  <si>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</si>
  <si>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</si>
  <si>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</si>
  <si>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</si>
  <si>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</si>
  <si>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</si>
  <si>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</si>
  <si>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bottom</t>
  </si>
  <si>
    <t>back</t>
  </si>
  <si>
    <t>door</t>
  </si>
  <si>
    <t>wall</t>
  </si>
  <si>
    <t>crockery</t>
  </si>
  <si>
    <t>wb</t>
  </si>
  <si>
    <t>color</t>
  </si>
  <si>
    <t>d.s</t>
  </si>
  <si>
    <t>draw</t>
  </si>
  <si>
    <t>frame</t>
  </si>
</sst>
</file>

<file path=xl/styles.xml><?xml version="1.0" encoding="utf-8"?>
<styleSheet xmlns="http://schemas.openxmlformats.org/spreadsheetml/2006/main">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12">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59999389629810485"/>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9">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xf numFmtId="12" fontId="0" fillId="0" borderId="0" xfId="0" applyNumberFormat="1"/>
    <xf numFmtId="12" fontId="0" fillId="4" borderId="0" xfId="0" applyNumberFormat="1" applyFill="1"/>
    <xf numFmtId="0" fontId="0" fillId="4"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25">
    <cellStyle name="Bottom Border" xfId="16"/>
    <cellStyle name="Bottom Green Border" xfId="19"/>
    <cellStyle name="Currency" xfId="7" builtinId="4" customBuiltin="1"/>
    <cellStyle name="Currency [0]" xfId="10" builtinId="7"/>
    <cellStyle name="Date" xfId="23"/>
    <cellStyle name="Followed Hyperlink" xfId="1" builtinId="9" hidden="1"/>
    <cellStyle name="Followed Hyperlink" xfId="2" builtinId="9" hidden="1"/>
    <cellStyle name="GrayCell" xfId="3"/>
    <cellStyle name="Heading 1" xfId="12" builtinId="16" customBuiltin="1"/>
    <cellStyle name="Heading 2" xfId="13" builtinId="17" customBuiltin="1"/>
    <cellStyle name="Heading 3" xfId="14" builtinId="18" customBuiltin="1"/>
    <cellStyle name="Heading 4" xfId="15" builtinId="19" customBuiltin="1"/>
    <cellStyle name="Highlight" xfId="22"/>
    <cellStyle name="Left Border" xfId="6"/>
    <cellStyle name="Left Bottom Green Border" xfId="20"/>
    <cellStyle name="Left Green Border" xfId="17"/>
    <cellStyle name="Normal" xfId="0" builtinId="0"/>
    <cellStyle name="OrangeBorder" xfId="5"/>
    <cellStyle name="Right Bottom Green Border" xfId="21"/>
    <cellStyle name="Right Green Border" xfId="18"/>
    <cellStyle name="Start Text" xfId="9"/>
    <cellStyle name="Title" xfId="11" builtinId="15" customBuiltin="1"/>
    <cellStyle name="Year" xfId="24"/>
    <cellStyle name="YellowCell" xfId="4"/>
    <cellStyle name="z A Column text" xfId="8"/>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relativeIndent="255"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tableStyleElement type="headerRow" dxfId="10"/>
      <tableStyleElement type="firstRowStripe" dxfId="9"/>
    </tableStyle>
    <tableStyle name="PivotTable Style 1" table="0" count="2">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'9. Charts'!$E$67</c:f>
              <c:strCache>
                <c:ptCount val="1"/>
                <c:pt idx="0">
                  <c:v>Conference attendance</c:v>
                </c:pt>
              </c:strCache>
            </c:strRef>
          </c:tx>
          <c:spPr>
            <a:solidFill>
              <a:schemeClr val="accent1"/>
            </a:solidFill>
            <a:ln>
              <a:noFill/>
            </a:ln>
            <a:effectLst/>
          </c:spPr>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xmlns:c16r2="http://schemas.microsoft.com/office/drawing/2015/06/chart">
            <c:ext xmlns:c16="http://schemas.microsoft.com/office/drawing/2014/chart" uri="{C3380CC4-5D6E-409C-BE32-E72D297353CC}">
              <c16:uniqueId val="{00000000-4EB9-419C-BF50-9C64FF4AE13F}"/>
            </c:ext>
          </c:extLst>
        </c:ser>
        <c:dLbls/>
        <c:gapWidth val="219"/>
        <c:overlap val="-27"/>
        <c:axId val="86010496"/>
        <c:axId val="86028672"/>
      </c:barChart>
      <c:lineChart>
        <c:grouping val="standard"/>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extLst xmlns:c16r2="http://schemas.microsoft.com/office/drawing/2015/06/chart">
            <c:ext xmlns:c16="http://schemas.microsoft.com/office/drawing/2014/chart" uri="{C3380CC4-5D6E-409C-BE32-E72D297353CC}">
              <c16:uniqueId val="{00000001-4EB9-419C-BF50-9C64FF4AE13F}"/>
            </c:ext>
          </c:extLst>
        </c:ser>
        <c:dLbls/>
        <c:marker val="1"/>
        <c:axId val="86031744"/>
        <c:axId val="86030208"/>
      </c:lineChart>
      <c:catAx>
        <c:axId val="86010496"/>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028672"/>
        <c:crosses val="autoZero"/>
        <c:auto val="1"/>
        <c:lblAlgn val="ctr"/>
        <c:lblOffset val="100"/>
        <c:noMultiLvlLbl val="1"/>
      </c:catAx>
      <c:valAx>
        <c:axId val="8602867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010496"/>
        <c:crosses val="autoZero"/>
        <c:crossBetween val="between"/>
      </c:valAx>
      <c:valAx>
        <c:axId val="86030208"/>
        <c:scaling>
          <c:orientation val="minMax"/>
        </c:scaling>
        <c:axPos val="r"/>
        <c:numFmt formatCode="&quot;$&quot;#,##0_);\(&quot;$&quot;#,##0\)" sourceLinked="1"/>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031744"/>
        <c:crosses val="max"/>
        <c:crossBetween val="between"/>
      </c:valAx>
      <c:catAx>
        <c:axId val="86031744"/>
        <c:scaling>
          <c:orientation val="minMax"/>
        </c:scaling>
        <c:delete val="1"/>
        <c:axPos val="b"/>
        <c:numFmt formatCode="General" sourceLinked="1"/>
        <c:tickLblPos val="nextTo"/>
        <c:crossAx val="86030208"/>
        <c:crosses val="autoZero"/>
        <c:auto val="1"/>
        <c:lblAlgn val="ctr"/>
        <c:lblOffset val="100"/>
        <c:noMultiLvlLbl val="1"/>
      </c:catAx>
      <c:spPr>
        <a:noFill/>
        <a:ln>
          <a:noFill/>
        </a:ln>
        <a:effectLst/>
      </c:spPr>
    </c:plotArea>
    <c:legend>
      <c:legendPos val="b"/>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'9. Charts'!$D$5</c:f>
              <c:strCache>
                <c:ptCount val="1"/>
                <c:pt idx="0">
                  <c:v>Conference attendance</c:v>
                </c:pt>
              </c:strCache>
            </c:strRef>
          </c:tx>
          <c:spPr>
            <a:solidFill>
              <a:schemeClr val="accent1"/>
            </a:solidFill>
            <a:ln>
              <a:noFill/>
            </a:ln>
            <a:effectLst/>
          </c:spPr>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xmlns:c16r2="http://schemas.microsoft.com/office/drawing/2015/06/chart">
            <c:ext xmlns:c16="http://schemas.microsoft.com/office/drawing/2014/chart" uri="{C3380CC4-5D6E-409C-BE32-E72D297353CC}">
              <c16:uniqueId val="{00000000-A796-49BD-A4C3-01AC1417BD28}"/>
            </c:ext>
          </c:extLst>
        </c:ser>
        <c:dLbls/>
        <c:gapWidth val="219"/>
        <c:overlap val="-27"/>
        <c:axId val="86118784"/>
        <c:axId val="86120320"/>
      </c:barChart>
      <c:catAx>
        <c:axId val="8611878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120320"/>
        <c:crosses val="autoZero"/>
        <c:auto val="1"/>
        <c:lblAlgn val="ctr"/>
        <c:lblOffset val="100"/>
      </c:catAx>
      <c:valAx>
        <c:axId val="861203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11878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10. PivotTables'!A1"/><Relationship Id="rId13" Type="http://schemas.openxmlformats.org/officeDocument/2006/relationships/hyperlink" Target="https://go.microsoft.com/fwlink/?linkid=844739"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8" TargetMode="External"/><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chart" Target="../charts/chart2.xml"/><Relationship Id="rId11" Type="http://schemas.openxmlformats.org/officeDocument/2006/relationships/image" Target="../media/image4.svg"/><Relationship Id="rId5" Type="http://schemas.openxmlformats.org/officeDocument/2006/relationships/chart" Target="../charts/chart1.xml"/><Relationship Id="rId10" Type="http://schemas.openxmlformats.org/officeDocument/2006/relationships/image" Target="../media/image3.png"/><Relationship Id="rId4" Type="http://schemas.openxmlformats.org/officeDocument/2006/relationships/hyperlink" Target="#'10. PivotTables'!A1"/><Relationship Id="rId9" Type="http://schemas.openxmlformats.org/officeDocument/2006/relationships/hyperlink" Target="https://go.microsoft.com/fwlink/?linkid=844734" TargetMode="External"/></Relationships>
</file>

<file path=xl/drawings/_rels/drawing1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23.png"/><Relationship Id="rId7" Type="http://schemas.openxmlformats.org/officeDocument/2006/relationships/image" Target="../media/image3.pn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hyperlink" Target="https://go.microsoft.com/fwlink/?linkid=844744" TargetMode="External"/><Relationship Id="rId5" Type="http://schemas.openxmlformats.org/officeDocument/2006/relationships/hyperlink" Target="#'Learn more'!A1"/><Relationship Id="rId4" Type="http://schemas.openxmlformats.org/officeDocument/2006/relationships/hyperlink" Target="#'10. PivotTables'!A1"/><Relationship Id="rId9" Type="http://schemas.openxmlformats.org/officeDocument/2006/relationships/hyperlink" Target="https://go.microsoft.com/fwlink/?linkid=844749"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27.png"/><Relationship Id="rId2" Type="http://schemas.openxmlformats.org/officeDocument/2006/relationships/hyperlink" Target="http://go.microsoft.com/fwlink/?LinkId=846285" TargetMode="External"/><Relationship Id="rId1" Type="http://schemas.openxmlformats.org/officeDocument/2006/relationships/image" Target="../media/image24.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5.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7.png"/><Relationship Id="rId2" Type="http://schemas.openxmlformats.org/officeDocument/2006/relationships/hyperlink" Target="#'1. Add'!A1"/><Relationship Id="rId16" Type="http://schemas.openxmlformats.org/officeDocument/2006/relationships/image" Target="../media/image10.svg"/><Relationship Id="rId20" Type="http://schemas.openxmlformats.org/officeDocument/2006/relationships/hyperlink" Target="#'2. Fill'!A1"/><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6.png"/><Relationship Id="rId10" Type="http://schemas.openxmlformats.org/officeDocument/2006/relationships/image" Target="../media/image4.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hyperlink" Target="https://go.microsoft.com/fwlink/?linkid=844745" TargetMode="External"/><Relationship Id="rId3" Type="http://schemas.openxmlformats.org/officeDocument/2006/relationships/image" Target="../media/image7.png"/><Relationship Id="rId7" Type="http://schemas.openxmlformats.org/officeDocument/2006/relationships/image" Target="../media/image8.png"/><Relationship Id="rId12" Type="http://schemas.openxmlformats.org/officeDocument/2006/relationships/image" Target="../media/image4.svg"/><Relationship Id="rId17" Type="http://schemas.openxmlformats.org/officeDocument/2006/relationships/image" Target="../media/image16.svg"/><Relationship Id="rId2" Type="http://schemas.openxmlformats.org/officeDocument/2006/relationships/hyperlink" Target="#'3. Split'!A1"/><Relationship Id="rId16" Type="http://schemas.openxmlformats.org/officeDocument/2006/relationships/image" Target="../media/image10.pn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3.png"/><Relationship Id="rId5" Type="http://schemas.openxmlformats.org/officeDocument/2006/relationships/image" Target="../media/image4.png"/><Relationship Id="rId15" Type="http://schemas.microsoft.com/office/2007/relationships/hdphoto" Target="../media/hdphoto1.wdp"/><Relationship Id="rId10" Type="http://schemas.openxmlformats.org/officeDocument/2006/relationships/hyperlink" Target="https://go.microsoft.com/fwlink/?linkid=844741" TargetMode="External"/><Relationship Id="rId4" Type="http://schemas.openxmlformats.org/officeDocument/2006/relationships/image" Target="../media/image12.svg"/><Relationship Id="rId9" Type="http://schemas.openxmlformats.org/officeDocument/2006/relationships/hyperlink" Target="#'3. Split'!A1"/><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1.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17" Type="http://schemas.openxmlformats.org/officeDocument/2006/relationships/image" Target="../media/image12.png"/><Relationship Id="rId2" Type="http://schemas.openxmlformats.org/officeDocument/2006/relationships/image" Target="../media/image6.svg"/><Relationship Id="rId16" Type="http://schemas.openxmlformats.org/officeDocument/2006/relationships/hyperlink" Target="#'4. Transpose'!A1"/><Relationship Id="rId1" Type="http://schemas.openxmlformats.org/officeDocument/2006/relationships/image" Target="../media/image4.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5. Sort &amp; filter'!A1"/><Relationship Id="rId13" Type="http://schemas.openxmlformats.org/officeDocument/2006/relationships/hyperlink" Target="https://go.microsoft.com/fwlink/?linkid=844752" TargetMode="External"/><Relationship Id="rId3" Type="http://schemas.openxmlformats.org/officeDocument/2006/relationships/image" Target="../media/image13.png"/><Relationship Id="rId7" Type="http://schemas.openxmlformats.org/officeDocument/2006/relationships/hyperlink" Target="#'4. Transpose'!A1"/><Relationship Id="rId12" Type="http://schemas.openxmlformats.org/officeDocument/2006/relationships/hyperlink" Target="https://go.microsoft.com/fwlink/?linkid=844747" TargetMode="External"/><Relationship Id="rId2" Type="http://schemas.openxmlformats.org/officeDocument/2006/relationships/hyperlink" Target="#'5. Sort &amp; filter'!A1"/><Relationship Id="rId16" Type="http://schemas.openxmlformats.org/officeDocument/2006/relationships/image" Target="../media/image26.svg"/><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image" Target="../media/image4.svg"/><Relationship Id="rId5" Type="http://schemas.openxmlformats.org/officeDocument/2006/relationships/image" Target="../media/image14.png"/><Relationship Id="rId15" Type="http://schemas.openxmlformats.org/officeDocument/2006/relationships/image" Target="../media/image16.png"/><Relationship Id="rId10" Type="http://schemas.openxmlformats.org/officeDocument/2006/relationships/image" Target="../media/image3.png"/><Relationship Id="rId4" Type="http://schemas.openxmlformats.org/officeDocument/2006/relationships/image" Target="../media/image21.svg"/><Relationship Id="rId9" Type="http://schemas.openxmlformats.org/officeDocument/2006/relationships/hyperlink" Target="https://go.microsoft.com/fwlink/?linkid=844743" TargetMode="External"/><Relationship Id="rId1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13" Type="http://schemas.openxmlformats.org/officeDocument/2006/relationships/hyperlink" Target="https://go.microsoft.com/fwlink/?linkid=844750" TargetMode="External"/><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image" Target="../media/image4.svg"/><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image" Target="../media/image3.png"/><Relationship Id="rId5" Type="http://schemas.openxmlformats.org/officeDocument/2006/relationships/image" Target="../media/image17.png"/><Relationship Id="rId10" Type="http://schemas.openxmlformats.org/officeDocument/2006/relationships/hyperlink" Target="https://go.microsoft.com/fwlink/?linkid=844746" TargetMode="External"/><Relationship Id="rId4" Type="http://schemas.openxmlformats.org/officeDocument/2006/relationships/hyperlink" Target="#'6. Tables'!A1"/><Relationship Id="rId9" Type="http://schemas.openxmlformats.org/officeDocument/2006/relationships/hyperlink" Target="#'6. Tables'!A1"/></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44726" TargetMode="External"/><Relationship Id="rId3" Type="http://schemas.openxmlformats.org/officeDocument/2006/relationships/image" Target="../media/image18.png"/><Relationship Id="rId7" Type="http://schemas.openxmlformats.org/officeDocument/2006/relationships/image" Target="../media/image12.svg"/><Relationship Id="rId12" Type="http://schemas.openxmlformats.org/officeDocument/2006/relationships/hyperlink" Target="#'7. Drop-downs'!A1"/><Relationship Id="rId17" Type="http://schemas.openxmlformats.org/officeDocument/2006/relationships/hyperlink" Target="https://go.microsoft.com/fwlink/?linkid=844731" TargetMode="External"/><Relationship Id="rId2" Type="http://schemas.openxmlformats.org/officeDocument/2006/relationships/hyperlink" Target="#'7. Drop-downs'!A1"/><Relationship Id="rId16" Type="http://schemas.openxmlformats.org/officeDocument/2006/relationships/hyperlink" Target="https://go.microsoft.com/fwlink/?linkid=844728" TargetMode="External"/><Relationship Id="rId1" Type="http://schemas.openxmlformats.org/officeDocument/2006/relationships/hyperlink" Target="#'6. Tables'!A62"/><Relationship Id="rId6" Type="http://schemas.openxmlformats.org/officeDocument/2006/relationships/image" Target="../media/image7.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image" Target="../media/image4.svg"/><Relationship Id="rId10"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16.svg"/><Relationship Id="rId14" Type="http://schemas.openxmlformats.org/officeDocument/2006/relationships/image" Target="../media/image3.pn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4.svg"/><Relationship Id="rId3" Type="http://schemas.openxmlformats.org/officeDocument/2006/relationships/image" Target="../media/image20.png"/><Relationship Id="rId7" Type="http://schemas.openxmlformats.org/officeDocument/2006/relationships/image" Target="../media/image4.png"/><Relationship Id="rId12" Type="http://schemas.openxmlformats.org/officeDocument/2006/relationships/image" Target="../media/image3.pn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hyperlink" Target="https://go.microsoft.com/fwlink/?linkid=844735" TargetMode="External"/><Relationship Id="rId5" Type="http://schemas.openxmlformats.org/officeDocument/2006/relationships/image" Target="../media/image16.png"/><Relationship Id="rId10" Type="http://schemas.openxmlformats.org/officeDocument/2006/relationships/hyperlink" Target="#'8. Analyze'!A1"/><Relationship Id="rId4" Type="http://schemas.openxmlformats.org/officeDocument/2006/relationships/image" Target="../media/image21.png"/><Relationship Id="rId9" Type="http://schemas.openxmlformats.org/officeDocument/2006/relationships/hyperlink" Target="#'7. Drop-downs'!A1"/><Relationship Id="rId14" Type="http://schemas.openxmlformats.org/officeDocument/2006/relationships/hyperlink" Target="https://go.microsoft.com/fwlink/?linkid=844742"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9. Charts'!A1"/><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11" Type="http://schemas.openxmlformats.org/officeDocument/2006/relationships/image" Target="../media/image6.svg"/><Relationship Id="rId5" Type="http://schemas.openxmlformats.org/officeDocument/2006/relationships/image" Target="../media/image4.svg"/><Relationship Id="rId10"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xmlns=""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xmlns=""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xmlns=""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xmlns=""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xmlns=""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xmlns=""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xmlns=""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xmlns=""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xmlns=""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xmlns=""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xmlns=""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xmlns=""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xmlns=""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xmlns=""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xmlns=""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xmlns=""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xmlns=""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xmlns=""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xmlns=""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xmlns=""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xmlns=""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xmlns=""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xmlns=""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xmlns=""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xmlns=""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xmlns=""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xmlns=""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xmlns=""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xmlns=""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xmlns=""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xmlns=""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xmlns=""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xmlns=""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xmlns=""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xmlns=""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xmlns=""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xmlns=""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xmlns=""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xmlns=""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xmlns=""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xmlns=""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xmlns=""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xmlns=""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xmlns=""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xmlns=""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xmlns=""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xmlns=""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xmlns=""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xmlns=""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xmlns=""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xmlns=""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xmlns=""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xmlns=""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xmlns=""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xmlns=""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xmlns=""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xmlns=""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xmlns=""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xmlns=""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xmlns=""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8" tooltip="Select to go to the next step"/>
            <a:extLst>
              <a:ext uri="{FF2B5EF4-FFF2-40B4-BE49-F238E27FC236}">
                <a16:creationId xmlns:a16="http://schemas.microsoft.com/office/drawing/2014/main" xmlns=""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9" tooltip="Select to learn about creating a chart from start to finish from the web"/>
            <a:extLst>
              <a:ext uri="{FF2B5EF4-FFF2-40B4-BE49-F238E27FC236}">
                <a16:creationId xmlns:a16="http://schemas.microsoft.com/office/drawing/2014/main" xmlns=""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xmlns="" id="{00000000-0008-0000-09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2" tooltip="Select to learn about creating a combo chart with a secondary axis from the web"/>
            <a:extLst>
              <a:ext uri="{FF2B5EF4-FFF2-40B4-BE49-F238E27FC236}">
                <a16:creationId xmlns:a16="http://schemas.microsoft.com/office/drawing/2014/main" xmlns=""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2" tooltip="Select to learn more from the web"/>
            <a:extLst>
              <a:ext uri="{FF2B5EF4-FFF2-40B4-BE49-F238E27FC236}">
                <a16:creationId xmlns:a16="http://schemas.microsoft.com/office/drawing/2014/main" xmlns="" id="{00000000-0008-0000-0900-00009C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3" tooltip="Select to learn about Available chart types in Office from the web"/>
            <a:extLst>
              <a:ext uri="{FF2B5EF4-FFF2-40B4-BE49-F238E27FC236}">
                <a16:creationId xmlns:a16="http://schemas.microsoft.com/office/drawing/2014/main" xmlns=""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3" tooltip="Select to learn more from the web"/>
            <a:extLst>
              <a:ext uri="{FF2B5EF4-FFF2-40B4-BE49-F238E27FC236}">
                <a16:creationId xmlns:a16="http://schemas.microsoft.com/office/drawing/2014/main" xmlns="" id="{00000000-0008-0000-0900-00009E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xmlns=""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xmlns=""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xmlns=""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xmlns=""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xmlns=""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xmlns=""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xmlns=""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xmlns=""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xmlns=""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xmlns=""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xmlns=""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xmlns=""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xmlns=""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xmlns=""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xmlns=""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xmlns=""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xmlns=""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xmlns=""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xmlns=""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xmlns=""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xmlns=""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xmlns=""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xmlns=""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xmlns=""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xmlns=""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xmlns=""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xmlns=""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xmlns=""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xmlns=""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xmlns=""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xmlns=""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xmlns=""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xmlns=""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xmlns=""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xmlns=""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xmlns=""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xmlns=""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xmlns=""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xmlns=""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xmlns=""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xmlns=""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xmlns=""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xmlns=""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xmlns=""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xmlns=""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xmlns=""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xmlns=""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xmlns=""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xmlns=""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xmlns=""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xmlns=""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5" tooltip="Select to go to the next step"/>
            <a:extLst>
              <a:ext uri="{FF2B5EF4-FFF2-40B4-BE49-F238E27FC236}">
                <a16:creationId xmlns:a16="http://schemas.microsoft.com/office/drawing/2014/main" xmlns=""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6" tooltip="Select to learn creating a PivotTable to analyze worksheet data from the web"/>
            <a:extLst>
              <a:ext uri="{FF2B5EF4-FFF2-40B4-BE49-F238E27FC236}">
                <a16:creationId xmlns:a16="http://schemas.microsoft.com/office/drawing/2014/main" xmlns=""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6" tooltip="Select to learn more from the web"/>
            <a:extLst>
              <a:ext uri="{FF2B5EF4-FFF2-40B4-BE49-F238E27FC236}">
                <a16:creationId xmlns:a16="http://schemas.microsoft.com/office/drawing/2014/main" xmlns="" id="{00000000-0008-0000-0A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9" tooltip="Select to learn about using the Field List to arrange fields in a PivotTable from the web"/>
            <a:extLst>
              <a:ext uri="{FF2B5EF4-FFF2-40B4-BE49-F238E27FC236}">
                <a16:creationId xmlns:a16="http://schemas.microsoft.com/office/drawing/2014/main" xmlns=""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9" tooltip="Select to learn more from the web"/>
            <a:extLst>
              <a:ext uri="{FF2B5EF4-FFF2-40B4-BE49-F238E27FC236}">
                <a16:creationId xmlns:a16="http://schemas.microsoft.com/office/drawing/2014/main" xmlns="" id="{00000000-0008-0000-0A00-00009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xmlns=""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xmlns=""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xmlns=""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xmlns=""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xmlns=""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xmlns=""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xmlns=""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xmlns=""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xmlns=""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xmlns=""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xmlns=""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xmlns=""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xmlns=""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xmlns=""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xmlns=""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xmlns=""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xmlns=""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xmlns=""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xmlns=""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xmlns=""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xmlns=""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xmlns=""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xmlns=""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xmlns=""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xmlns=""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xmlns=""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xmlns=""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xmlns=""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xmlns=""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xmlns=""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xmlns=""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xmlns=""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xmlns=""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xmlns=""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xmlns=""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xmlns=""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xmlns=""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xmlns=""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xmlns=""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xmlns=""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xmlns=""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xmlns=""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xmlns=""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xmlns=""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xmlns=""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xmlns=""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xmlns=""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xmlns=""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xmlns=""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xmlns=""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xmlns=""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xmlns=""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xmlns=""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xmlns=""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xmlns=""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xmlns=""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xmlns=""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xmlns=""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xmlns=""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xmlns=""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xmlns=""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xmlns=""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xmlns=""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xmlns=""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xmlns=""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xmlns=""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xmlns=""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xmlns=""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xmlns=""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xmlns=""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xmlns=""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xmlns=""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xmlns=""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xmlns=""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xmlns=""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xmlns=""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xmlns=""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xmlns=""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xmlns=""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xmlns=""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xmlns=""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xmlns=""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xmlns=""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xmlns=""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xmlns=""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xmlns=""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xmlns=""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xmlns=""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xmlns=""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xmlns=""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xmlns=""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xmlns=""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xmlns=""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xmlns=""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xmlns=""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xmlns=""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xmlns=""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xmlns=""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xmlns=""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xmlns=""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xmlns=""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xmlns=""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xmlns=""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xmlns=""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xmlns=""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xmlns=""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xmlns=""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xmlns=""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xmlns=""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xmlns=""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xmlns=""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xmlns=""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xmlns=""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xmlns=""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20" tooltip="Select to go to the next step"/>
              <a:extLst>
                <a:ext uri="{FF2B5EF4-FFF2-40B4-BE49-F238E27FC236}">
                  <a16:creationId xmlns:a16="http://schemas.microsoft.com/office/drawing/2014/main" xmlns=""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xmlns=""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xmlns=""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xmlns=""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xmlns=""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xmlns=""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xmlns=""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xmlns=""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xmlns=""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xmlns=""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xmlns=""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xmlns=""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xmlns=""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xmlns=""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xmlns=""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xmlns=""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xmlns=""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xmlns=""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xmlns=""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xmlns=""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xmlns=""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xmlns=""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xmlns=""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xmlns=""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xmlns=""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xmlns=""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xmlns=""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xmlns=""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xmlns=""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xmlns=""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xmlns=""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xmlns=""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xmlns=""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xmlns=""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xmlns=""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xmlns=""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xmlns=""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xmlns=""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xmlns=""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xmlns=""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xmlns=""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xmlns=""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xmlns=""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xmlns=""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xmlns=""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xmlns=""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xmlns=""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xmlns=""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xmlns=""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xmlns=""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xmlns=""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xmlns=""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xmlns=""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xmlns=""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xmlns=""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xmlns=""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xmlns=""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xmlns=""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xmlns=""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xmlns=""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xmlns=""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xmlns=""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xmlns=""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xmlns=""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xmlns=""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xmlns=""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xmlns=""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xmlns=""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xmlns=""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xmlns=""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xmlns=""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xmlns=""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xmlns=""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xmlns=""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xmlns=""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xmlns=""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xmlns=""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9" tooltip="Select to go to the next step"/>
            <a:extLst>
              <a:ext uri="{FF2B5EF4-FFF2-40B4-BE49-F238E27FC236}">
                <a16:creationId xmlns:a16="http://schemas.microsoft.com/office/drawing/2014/main" xmlns=""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10" tooltip="Select to learn about filling data automatically in worksheet cells from the web"/>
            <a:extLst>
              <a:ext uri="{FF2B5EF4-FFF2-40B4-BE49-F238E27FC236}">
                <a16:creationId xmlns:a16="http://schemas.microsoft.com/office/drawing/2014/main" xmlns=""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10" tooltip="Select to learn more from the web"/>
            <a:extLst>
              <a:ext uri="{FF2B5EF4-FFF2-40B4-BE49-F238E27FC236}">
                <a16:creationId xmlns:a16="http://schemas.microsoft.com/office/drawing/2014/main" xmlns="" id="{00000000-0008-0000-0200-0000C3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3" tooltip="Select to learn about filling a formula down into adjacent cells from the web"/>
            <a:extLst>
              <a:ext uri="{FF2B5EF4-FFF2-40B4-BE49-F238E27FC236}">
                <a16:creationId xmlns:a16="http://schemas.microsoft.com/office/drawing/2014/main" xmlns=""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3" tooltip="Select to learn more from the web"/>
            <a:extLst>
              <a:ext uri="{FF2B5EF4-FFF2-40B4-BE49-F238E27FC236}">
                <a16:creationId xmlns:a16="http://schemas.microsoft.com/office/drawing/2014/main" xmlns="" id="{00000000-0008-0000-0200-0000C5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xmlns="" id="{00000000-0008-0000-0200-000051000000}"/>
            </a:ext>
          </a:extLst>
        </xdr:cNvPr>
        <xdr:cNvPicPr>
          <a:picLocks noChangeAspect="1"/>
        </xdr:cNvPicPr>
      </xdr:nvPicPr>
      <xdr:blipFill rotWithShape="1">
        <a:blip xmlns:r="http://schemas.openxmlformats.org/officeDocument/2006/relationships" r:embed="rId14">
          <a:extLst>
            <a:ext uri="{BEBA8EAE-BF5A-486C-A8C5-ECC9F3942E4B}">
              <a14:imgProps xmlns:a14="http://schemas.microsoft.com/office/drawing/2010/main" xmlns="">
                <a14:imgLayer r:embed="rId15">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xmlns=""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xmlns=""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xmlns=""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xmlns=""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xmlns=""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xmlns=""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xmlns="" id="{00000000-0008-0000-0200-000049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xmlns="" r:embed="rId17"/>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xmlns=""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xmlns=""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xmlns=""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xmlns=""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xmlns=""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xmlns=""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xmlns=""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xmlns=""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xmlns=""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xmlns=""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xmlns=""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xmlns=""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xmlns=""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xmlns=""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xmlns=""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xmlns=""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xmlns=""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xmlns=""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xmlns=""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xmlns=""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xmlns=""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xmlns=""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xmlns=""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xmlns=""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xmlns=""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xmlns=""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xmlns=""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xmlns=""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xmlns=""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xmlns=""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xmlns=""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xmlns=""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xmlns=""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xmlns=""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xmlns=""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xmlns=""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xmlns=""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xmlns=""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xmlns=""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xmlns=""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xmlns=""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xmlns=""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xmlns=""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xmlns=""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xmlns=""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xmlns=""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xmlns=""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xmlns=""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xmlns=""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xmlns=""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xmlns=""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xmlns=""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xmlns=""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xmlns=""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xmlns=""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xmlns=""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xmlns=""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xmlns=""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xmlns=""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xmlns=""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xmlns=""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xmlns=""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xmlns=""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xmlns=""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xmlns=""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xmlns=""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xmlns=""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xmlns=""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xmlns=""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xmlns=""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xmlns=""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xmlns=""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xmlns=""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xmlns=""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xmlns=""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xmlns=""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xmlns=""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xmlns=""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xmlns=""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xmlns=""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xmlns=""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xmlns=""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xmlns=""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xmlns=""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xmlns=""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xmlns=""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xmlns=""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xmlns=""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xmlns=""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xmlns=""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xmlns=""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xmlns=""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xmlns=""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xmlns=""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xmlns=""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xmlns="" val="0"/>
              </a:ext>
              <a:ext uri="{96DAC541-7B7A-43D3-8B79-37D633B846F1}">
                <asvg:svgBlip xmlns:asvg="http://schemas.microsoft.com/office/drawing/2016/SVG/main" xmlns=""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xmlns=""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xmlns=""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xmlns=""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xmlns=""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xmlns=""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xmlns=""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xmlns=""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xmlns=""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6" tooltip="Select to go to the next step"/>
              <a:extLst>
                <a:ext uri="{FF2B5EF4-FFF2-40B4-BE49-F238E27FC236}">
                  <a16:creationId xmlns:a16="http://schemas.microsoft.com/office/drawing/2014/main" xmlns=""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xmlns=""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xmlns=""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xmlns=""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xmlns=""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xmlns=""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xmlns=""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xmlns=""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xmlns=""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xmlns=""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xmlns="" id="{EAE844B1-9579-4BCD-9E05-FBB11800A63B}"/>
              </a:ext>
            </a:extLst>
          </xdr:cNvPr>
          <xdr:cNvPicPr>
            <a:picLocks noChangeAspect="1"/>
          </xdr:cNvPicPr>
        </xdr:nvPicPr>
        <xdr:blipFill>
          <a:blip xmlns:r="http://schemas.openxmlformats.org/officeDocument/2006/relationships" r:embed="rId17"/>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xmlns=""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xmlns=""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xmlns=""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xmlns=""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xmlns=""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xmlns=""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xmlns=""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xmlns=""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xmlns=""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xmlns=""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xmlns=""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xmlns=""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xmlns=""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xmlns=""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xmlns=""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xmlns=""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xmlns=""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xmlns=""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xmlns=""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xmlns=""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xmlns=""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xmlns=""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xmlns=""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xmlns=""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xmlns=""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xmlns=""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xmlns=""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xmlns=""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xmlns=""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xmlns=""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xmlns=""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xmlns=""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xmlns=""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xmlns=""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xmlns=""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xmlns=""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xmlns=""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xmlns=""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xmlns=""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xmlns=""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xmlns=""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xmlns=""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xmlns=""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xmlns=""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xmlns=""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xmlns=""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xmlns=""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xmlns=""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xmlns=""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xmlns=""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xmlns=""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xmlns=""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xmlns=""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xmlns=""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r>
              <a:rPr lang="en-US" sz="1100">
                <a:latin typeface="Segoe UI" panose="020B0502040204020203" pitchFamily="34" charset="0"/>
                <a:cs typeface="Segoe UI" panose="020B0502040204020203" pitchFamily="34" charset="0"/>
              </a:rPr>
              <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xmlns=""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xmlns=""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xmlns=""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xmlns=""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xmlns=""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xmlns=""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xmlns=""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xmlns=""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xmlns=""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xmlns=""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xmlns=""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xmlns=""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xmlns=""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xmlns=""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xmlns=""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xmlns="" val="0"/>
              </a:ext>
              <a:ext uri="{96DAC541-7B7A-43D3-8B79-37D633B846F1}">
                <asvg:svgBlip xmlns:asvg="http://schemas.microsoft.com/office/drawing/2016/SVG/main" xmlns=""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xmlns=""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xmlns=""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xmlns=""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xmlns=""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xmlns=""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xmlns=""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xmlns=""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xmlns=""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8" tooltip="Select to go to the next step"/>
            <a:extLst>
              <a:ext uri="{FF2B5EF4-FFF2-40B4-BE49-F238E27FC236}">
                <a16:creationId xmlns:a16="http://schemas.microsoft.com/office/drawing/2014/main" xmlns=""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9" tooltip="Select to learn about Transpose (rotate) data from rows to columns or vice versa from the web"/>
            <a:extLst>
              <a:ext uri="{FF2B5EF4-FFF2-40B4-BE49-F238E27FC236}">
                <a16:creationId xmlns:a16="http://schemas.microsoft.com/office/drawing/2014/main" xmlns=""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9" tooltip="Select to learn more from the web"/>
            <a:extLst>
              <a:ext uri="{FF2B5EF4-FFF2-40B4-BE49-F238E27FC236}">
                <a16:creationId xmlns:a16="http://schemas.microsoft.com/office/drawing/2014/main" xmlns="" id="{00000000-0008-0000-0400-0000C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2" tooltip="Select to learn all about the TRANSPOSE function from the web"/>
            <a:extLst>
              <a:ext uri="{FF2B5EF4-FFF2-40B4-BE49-F238E27FC236}">
                <a16:creationId xmlns:a16="http://schemas.microsoft.com/office/drawing/2014/main" xmlns=""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2" tooltip="Select to learn more from the web"/>
            <a:extLst>
              <a:ext uri="{FF2B5EF4-FFF2-40B4-BE49-F238E27FC236}">
                <a16:creationId xmlns:a16="http://schemas.microsoft.com/office/drawing/2014/main" xmlns="" id="{00000000-0008-0000-0400-0000C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3" tooltip="Select to learn about creating an array formula from the web"/>
            <a:extLst>
              <a:ext uri="{FF2B5EF4-FFF2-40B4-BE49-F238E27FC236}">
                <a16:creationId xmlns:a16="http://schemas.microsoft.com/office/drawing/2014/main" xmlns=""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3" tooltip="Select to learn more from the web"/>
            <a:extLst>
              <a:ext uri="{FF2B5EF4-FFF2-40B4-BE49-F238E27FC236}">
                <a16:creationId xmlns:a16="http://schemas.microsoft.com/office/drawing/2014/main" xmlns="" id="{00000000-0008-0000-0400-0000C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xmlns=""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4"/>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xmlns=""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xmlns=""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xmlns="" id="{00000000-0008-0000-0400-00006B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xmlns="" val="0"/>
              </a:ext>
              <a:ext uri="{96DAC541-7B7A-43D3-8B79-37D633B846F1}">
                <asvg:svgBlip xmlns:asvg="http://schemas.microsoft.com/office/drawing/2016/SVG/main" xmlns="" r:embed="rId16"/>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xmlns=""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xmlns=""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xmlns=""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xmlns=""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xmlns=""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xmlns=""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xmlns=""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xmlns=""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xmlns=""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xmlns=""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xmlns=""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xmlns=""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xmlns=""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xmlns=""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xmlns=""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xmlns=""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xmlns=""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xmlns=""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xmlns=""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xmlns=""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xmlns=""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xmlns=""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xmlns=""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xmlns=""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xmlns=""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xmlns=""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xmlns=""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xmlns=""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xmlns=""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xmlns=""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xmlns=""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xmlns=""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xmlns=""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xmlns=""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xmlns=""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xmlns=""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xmlns=""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xmlns=""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xmlns=""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xmlns=""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xmlns=""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xmlns=""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xmlns=""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xmlns=""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xmlns=""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xmlns=""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xmlns=""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xmlns=""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xmlns=""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xmlns=""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xmlns=""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xmlns=""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xmlns=""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xmlns=""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9" tooltip="Select to go to the next step"/>
            <a:extLst>
              <a:ext uri="{FF2B5EF4-FFF2-40B4-BE49-F238E27FC236}">
                <a16:creationId xmlns:a16="http://schemas.microsoft.com/office/drawing/2014/main" xmlns=""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10" tooltip="Select to learn about sorting data in a range or table from the web"/>
            <a:extLst>
              <a:ext uri="{FF2B5EF4-FFF2-40B4-BE49-F238E27FC236}">
                <a16:creationId xmlns:a16="http://schemas.microsoft.com/office/drawing/2014/main" xmlns=""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10" tooltip="Select to learn more from the web"/>
            <a:extLst>
              <a:ext uri="{FF2B5EF4-FFF2-40B4-BE49-F238E27FC236}">
                <a16:creationId xmlns:a16="http://schemas.microsoft.com/office/drawing/2014/main" xmlns="" id="{00000000-0008-0000-0500-000096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3" tooltip="Select to learn about filtering data in a range or table from the web"/>
            <a:extLst>
              <a:ext uri="{FF2B5EF4-FFF2-40B4-BE49-F238E27FC236}">
                <a16:creationId xmlns:a16="http://schemas.microsoft.com/office/drawing/2014/main" xmlns=""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3" tooltip="Select to learn more from the web"/>
            <a:extLst>
              <a:ext uri="{FF2B5EF4-FFF2-40B4-BE49-F238E27FC236}">
                <a16:creationId xmlns:a16="http://schemas.microsoft.com/office/drawing/2014/main" xmlns="" id="{00000000-0008-0000-05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xmlns=""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xmlns=""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xmlns=""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xmlns=""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xmlns=""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xmlns=""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xmlns=""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xmlns=""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xmlns=""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xmlns=""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xmlns=""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xmlns=""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xmlns=""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xmlns=""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xmlns=""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xmlns=""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xmlns=""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xmlns=""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xmlns=""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xmlns=""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xmlns=""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xmlns=""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xmlns=""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xmlns=""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xmlns=""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xmlns=""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xmlns=""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xmlns=""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xmlns=""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xmlns=""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xmlns=""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xmlns=""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xmlns=""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xmlns=""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xmlns=""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xmlns=""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xmlns=""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xmlns=""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xmlns=""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xmlns=""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xmlns=""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xmlns=""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xmlns=""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xmlns=""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xmlns=""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xmlns=""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xmlns=""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xmlns=""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xmlns=""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xmlns=""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xmlns=""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xmlns=""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xmlns=""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xmlns=""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xmlns=""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xmlns=""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xmlns=""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xmlns=""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xmlns=""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xmlns=""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xmlns=""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xmlns=""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xmlns=""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xmlns=""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xmlns=""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xmlns=""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xmlns=""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xmlns=""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xmlns=""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2" tooltip="Select to go to the next step"/>
            <a:extLst>
              <a:ext uri="{FF2B5EF4-FFF2-40B4-BE49-F238E27FC236}">
                <a16:creationId xmlns:a16="http://schemas.microsoft.com/office/drawing/2014/main" xmlns=""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3" tooltip="Select to learn an overview of Excel tables from the web"/>
            <a:extLst>
              <a:ext uri="{FF2B5EF4-FFF2-40B4-BE49-F238E27FC236}">
                <a16:creationId xmlns:a16="http://schemas.microsoft.com/office/drawing/2014/main" xmlns=""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3" tooltip="Select to learn more from the web"/>
            <a:extLst>
              <a:ext uri="{FF2B5EF4-FFF2-40B4-BE49-F238E27FC236}">
                <a16:creationId xmlns:a16="http://schemas.microsoft.com/office/drawing/2014/main" xmlns="" id="{00000000-0008-0000-0600-0000A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6" tooltip="Select to learn about Total the data in an Excel table from the web"/>
            <a:extLst>
              <a:ext uri="{FF2B5EF4-FFF2-40B4-BE49-F238E27FC236}">
                <a16:creationId xmlns:a16="http://schemas.microsoft.com/office/drawing/2014/main" xmlns=""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6" tooltip="Select to learn more from the web"/>
            <a:extLst>
              <a:ext uri="{FF2B5EF4-FFF2-40B4-BE49-F238E27FC236}">
                <a16:creationId xmlns:a16="http://schemas.microsoft.com/office/drawing/2014/main" xmlns="" id="{00000000-0008-0000-0600-0000A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7" tooltip="Select to learn about using calculated columns in an Excel table from the web"/>
            <a:extLst>
              <a:ext uri="{FF2B5EF4-FFF2-40B4-BE49-F238E27FC236}">
                <a16:creationId xmlns:a16="http://schemas.microsoft.com/office/drawing/2014/main" xmlns=""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7" tooltip="Select to learn more from the web"/>
            <a:extLst>
              <a:ext uri="{FF2B5EF4-FFF2-40B4-BE49-F238E27FC236}">
                <a16:creationId xmlns:a16="http://schemas.microsoft.com/office/drawing/2014/main" xmlns="" id="{00000000-0008-0000-0600-0000AB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xmlns=""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xmlns=""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xmlns=""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xmlns=""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xmlns=""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xmlns=""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xmlns=""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xmlns=""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xmlns=""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xmlns=""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xmlns=""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xmlns=""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xmlns=""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xmlns=""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xmlns=""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xmlns=""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xmlns=""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xmlns=""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xmlns=""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xmlns=""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xmlns=""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xmlns=""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xmlns=""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xmlns=""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xmlns=""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xmlns=""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xmlns=""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xmlns=""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xmlns=""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xmlns=""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xmlns=""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xmlns=""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xmlns=""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xmlns=""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xmlns=""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xmlns=""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xmlns=""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xmlns=""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xmlns=""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xmlns=""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xmlns=""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xmlns=""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xmlns=""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xmlns=""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xmlns=""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xmlns=""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xmlns="" val="0"/>
              </a:ext>
              <a:ext uri="{96DAC541-7B7A-43D3-8B79-37D633B846F1}">
                <asvg:svgBlip xmlns:asvg="http://schemas.microsoft.com/office/drawing/2016/SVG/main" xmlns=""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xmlns=""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xmlns=""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xmlns=""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xmlns=""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xmlns=""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xmlns=""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xmlns=""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xmlns=""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xmlns=""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xmlns=""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xmlns=""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1" tooltip="Select to learn about applying data validation to cells from the web"/>
            <a:extLst>
              <a:ext uri="{FF2B5EF4-FFF2-40B4-BE49-F238E27FC236}">
                <a16:creationId xmlns:a16="http://schemas.microsoft.com/office/drawing/2014/main" xmlns=""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1" tooltip="Select to learn more from the web"/>
            <a:extLst>
              <a:ext uri="{FF2B5EF4-FFF2-40B4-BE49-F238E27FC236}">
                <a16:creationId xmlns:a16="http://schemas.microsoft.com/office/drawing/2014/main" xmlns="" id="{00000000-0008-0000-0700-000098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4" tooltip="Select to learn about creating a drop-down list from the web"/>
            <a:extLst>
              <a:ext uri="{FF2B5EF4-FFF2-40B4-BE49-F238E27FC236}">
                <a16:creationId xmlns:a16="http://schemas.microsoft.com/office/drawing/2014/main" xmlns=""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4" tooltip="Select to learn more from the web"/>
            <a:extLst>
              <a:ext uri="{FF2B5EF4-FFF2-40B4-BE49-F238E27FC236}">
                <a16:creationId xmlns:a16="http://schemas.microsoft.com/office/drawing/2014/main" xmlns="" id="{00000000-0008-0000-0700-00009A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xmlns=""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xmlns=""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xmlns=""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xmlns=""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xmlns=""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xmlns=""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xmlns=""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xmlns=""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xmlns=""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xmlns=""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xmlns=""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xmlns=""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xmlns=""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xmlns=""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xmlns=""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xmlns=""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xmlns=""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xmlns=""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xmlns=""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xmlns=""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xmlns=""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xmlns=""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xmlns=""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xmlns=""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xmlns=""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xmlns=""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xmlns=""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xmlns=""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xmlns=""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xmlns=""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xmlns=""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xmlns=""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xmlns=""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xmlns=""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xmlns=""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xmlns=""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xmlns=""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xmlns=""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xmlns=""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xmlns=""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xmlns=""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xmlns=""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xmlns=""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xmlns=""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xmlns=""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xmlns=""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xmlns=""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xmlns=""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xmlns=""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xmlns=""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8" tooltip="Select to go to the next step"/>
            <a:extLst>
              <a:ext uri="{FF2B5EF4-FFF2-40B4-BE49-F238E27FC236}">
                <a16:creationId xmlns:a16="http://schemas.microsoft.com/office/drawing/2014/main" xmlns=""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xmlns=""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xmlns=""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xmlns=""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xmlns=""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xmlns=""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xmlns=""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xmlns=""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xmlns=""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xmlns=""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xmlns="" id="{00000000-0008-0000-0800-000090000000}"/>
              </a:ext>
            </a:extLst>
          </xdr:cNvPr>
          <xdr:cNvPicPr>
            <a:picLocks noChangeAspect="1"/>
          </xdr:cNvPicPr>
        </xdr:nvPicPr>
        <xdr:blipFill rotWithShape="1">
          <a:blip xmlns:r="http://schemas.openxmlformats.org/officeDocument/2006/relationships" r:embed="rId9"/>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xmlns="" id="{00000000-0008-0000-0800-000097000000}"/>
              </a:ext>
            </a:extLst>
          </xdr:cNvPr>
          <xdr:cNvPicPr>
            <a:picLocks noChangeAspect="1"/>
          </xdr:cNvPicPr>
        </xdr:nvPicPr>
        <xdr:blipFill rotWithShape="1">
          <a:blip xmlns:r="http://schemas.openxmlformats.org/officeDocument/2006/relationships" r:embed="rId9"/>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xmlns=""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xmlns=""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xmlns="" id="{00000000-0008-0000-0800-00009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xmlns="" id="{00000000-0008-0000-0800-000098000000}"/>
              </a:ext>
            </a:extLst>
          </xdr:cNvPr>
          <xdr:cNvPicPr>
            <a:picLocks noChangeAspect="1"/>
          </xdr:cNvPicPr>
        </xdr:nvPicPr>
        <xdr:blipFill rotWithShape="1">
          <a:blip xmlns:r="http://schemas.openxmlformats.org/officeDocument/2006/relationships" r:embed="rId9"/>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90.717194560188" createdVersion="6" refreshedVersion="8" minRefreshableVersion="3" recordCount="6">
  <cacheSource type="worksheet">
    <worksheetSource name="PivotTableData"/>
  </cacheSource>
  <cacheFields count="4">
    <cacheField name="Date" numFmtId="14">
      <sharedItems containsSemiMixedTypes="0" containsNonDate="0" containsDate="1" containsString="0" minDate="2024-05-21T00:00:00" maxDate="2024-07-18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5-21T00:00:00"/>
    <s v="Anne"/>
    <x v="0"/>
    <n v="1400"/>
  </r>
  <r>
    <d v="2024-05-26T00:00:00"/>
    <s v="Mark"/>
    <x v="1"/>
    <n v="1010"/>
  </r>
  <r>
    <d v="2024-06-12T00:00:00"/>
    <s v="Anne"/>
    <x v="0"/>
    <n v="750"/>
  </r>
  <r>
    <d v="2024-06-16T00:00:00"/>
    <s v="Mark"/>
    <x v="2"/>
    <n v="510"/>
  </r>
  <r>
    <d v="2024-07-06T00:00:00"/>
    <s v="Mariya"/>
    <x v="2"/>
    <n v="1600"/>
  </r>
  <r>
    <d v="2024-07-17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2" name="Sort" displayName="Sort" ref="C31:F37">
  <autoFilter ref="C31:F37"/>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id="30" name="PivotTableData" displayName="PivotTableData" ref="C3:F9" totalsRowShown="0">
  <autoFilter ref="C3:F9"/>
  <tableColumns count="4">
    <tableColumn id="1" name="Date" dataCellStyle="Date"/>
    <tableColumn id="2" name="Salesperson"/>
    <tableColumn id="3" name="Product"/>
    <tableColumn id="4"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id="5" name="PivotTableData2" displayName="PivotTableData2" ref="C34:F40" totalsRowShown="0">
  <autoFilter ref="C34:F40"/>
  <tableColumns count="4">
    <tableColumn id="1" name="Date" dataDxfId="1" dataCellStyle="Date"/>
    <tableColumn id="2" name="Salesperson"/>
    <tableColumn id="3" name="Product"/>
    <tableColumn id="4"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id="13" name="Filter" displayName="Filter" ref="C49:F55">
  <autoFilter ref="C49:F55"/>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id="2" name="CalculatedColumns" displayName="CalculatedColumns" ref="C33:H41" totalsRowShown="0" headerRowCellStyle="Heading 3">
  <autoFilter ref="C33:H41"/>
  <tableColumns count="6">
    <tableColumn id="1" name="Department"/>
    <tableColumn id="2" name="Category"/>
    <tableColumn id="3" name="Oct" dataCellStyle="Currency"/>
    <tableColumn id="4" name="Nov" dataCellStyle="Currency"/>
    <tableColumn id="5" name="Dec" dataCellStyle="Currency"/>
    <tableColumn id="6"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id="3" name="TotalRows" displayName="TotalRows" ref="C53:E61" headerRowCellStyle="Heading 3">
  <autoFilter ref="C53:E61"/>
  <tableColumns count="3">
    <tableColumn id="1" name="Department" totalsRowLabel="Total"/>
    <tableColumn id="2" name="Category"/>
    <tableColumn id="6"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id="16" name="AnalyzeData" displayName="AnalyzeData" ref="C5:G13" totalsRowShown="0">
  <autoFilter ref="C5:G13"/>
  <tableColumns count="5">
    <tableColumn id="1" name="Department"/>
    <tableColumn id="2" name="Category"/>
    <tableColumn id="3" name="Oct" dataCellStyle="Currency"/>
    <tableColumn id="4" name="Nov" dataCellStyle="Currency"/>
    <tableColumn id="5"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id="17" name="ChartData" displayName="ChartData" ref="C34:G42">
  <autoFilter ref="C34:G4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id="19" name="SparklineData" displayName="SparklineData" ref="C54:G62">
  <autoFilter ref="C54:G6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id="24" name="RecommendedChartData" displayName="RecommendedChartData" ref="C5:D11" totalsRowShown="0">
  <autoFilter ref="C5:D11"/>
  <tableColumns count="2">
    <tableColumn id="1" name="Year"/>
    <tableColumn id="2"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id="26" name="RecommendedChartData2" displayName="RecommendedChartData2" ref="D67:F73" totalsRowShown="0">
  <autoFilter ref="D67:F73"/>
  <tableColumns count="3">
    <tableColumn id="1" name="Date" dataCellStyle="Year"/>
    <tableColumn id="2" name="Conference attendance"/>
    <tableColumn id="3"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pageSetUpPr autoPageBreaks="0"/>
  </sheetPr>
  <dimension ref="A1:A5"/>
  <sheetViews>
    <sheetView showGridLines="0" topLeftCell="A3" workbookViewId="0">
      <selection activeCell="C4" sqref="C4"/>
    </sheetView>
  </sheetViews>
  <sheetFormatPr defaultColWidth="11.140625" defaultRowHeight="20.25" customHeight="1"/>
  <cols>
    <col min="1" max="1" width="129.7109375" customWidth="1"/>
    <col min="2" max="2" width="3.5703125" customWidth="1"/>
  </cols>
  <sheetData>
    <row r="1" spans="1:1" ht="15" customHeight="1">
      <c r="A1" s="17" t="s">
        <v>330</v>
      </c>
    </row>
    <row r="2" spans="1:1" ht="102">
      <c r="A2" s="25" t="s">
        <v>63</v>
      </c>
    </row>
    <row r="3" spans="1:1" ht="45">
      <c r="A3" s="26" t="s">
        <v>103</v>
      </c>
    </row>
    <row r="4" spans="1:1" ht="264" customHeight="1">
      <c r="A4" s="49" t="s">
        <v>348</v>
      </c>
    </row>
    <row r="5" spans="1:1" ht="20.25" customHeight="1">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sheetPr codeName="Sheet10"/>
  <dimension ref="A1:F73"/>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13.85546875" customWidth="1"/>
    <col min="4" max="4" width="24.42578125" customWidth="1"/>
    <col min="5" max="5" width="23.85546875" customWidth="1"/>
    <col min="6" max="6" width="15.5703125" customWidth="1"/>
  </cols>
  <sheetData>
    <row r="1" spans="1:6" ht="60" customHeight="1">
      <c r="A1" s="16" t="s">
        <v>134</v>
      </c>
    </row>
    <row r="2" spans="1:6" ht="15" customHeight="1">
      <c r="A2" s="16" t="s">
        <v>345</v>
      </c>
    </row>
    <row r="3" spans="1:6" ht="15" customHeight="1">
      <c r="A3" s="16" t="s">
        <v>259</v>
      </c>
    </row>
    <row r="4" spans="1:6" ht="15" customHeight="1">
      <c r="A4" s="16" t="s">
        <v>346</v>
      </c>
    </row>
    <row r="5" spans="1:6" s="3" customFormat="1" ht="15" customHeight="1">
      <c r="A5" s="16" t="s">
        <v>326</v>
      </c>
      <c r="B5"/>
      <c r="C5" t="s">
        <v>84</v>
      </c>
      <c r="D5" t="s">
        <v>85</v>
      </c>
      <c r="E5"/>
      <c r="F5"/>
    </row>
    <row r="6" spans="1:6" s="3" customFormat="1" ht="15" customHeight="1">
      <c r="A6" s="16" t="s">
        <v>363</v>
      </c>
      <c r="B6"/>
      <c r="C6">
        <f ca="1">YEAR(TODAY())-5</f>
        <v>2019</v>
      </c>
      <c r="D6">
        <v>500</v>
      </c>
      <c r="E6"/>
      <c r="F6"/>
    </row>
    <row r="7" spans="1:6" s="3" customFormat="1" ht="15" customHeight="1">
      <c r="A7" s="16" t="s">
        <v>347</v>
      </c>
      <c r="B7"/>
      <c r="C7">
        <f ca="1">YEAR(TODAY())-4</f>
        <v>2020</v>
      </c>
      <c r="D7">
        <v>800</v>
      </c>
      <c r="E7"/>
      <c r="F7"/>
    </row>
    <row r="8" spans="1:6" s="3" customFormat="1" ht="15" customHeight="1">
      <c r="A8" s="16" t="s">
        <v>260</v>
      </c>
      <c r="B8"/>
      <c r="C8">
        <f ca="1">YEAR(TODAY())-3</f>
        <v>2021</v>
      </c>
      <c r="D8">
        <v>1000</v>
      </c>
      <c r="E8"/>
      <c r="F8"/>
    </row>
    <row r="9" spans="1:6" s="3" customFormat="1" ht="15" customHeight="1">
      <c r="A9" s="48" t="s">
        <v>339</v>
      </c>
      <c r="B9"/>
      <c r="C9">
        <f ca="1">YEAR(TODAY())-2</f>
        <v>2022</v>
      </c>
      <c r="D9">
        <v>900</v>
      </c>
      <c r="E9"/>
      <c r="F9"/>
    </row>
    <row r="10" spans="1:6" s="3" customFormat="1" ht="15" customHeight="1">
      <c r="A10" s="16" t="s">
        <v>118</v>
      </c>
      <c r="B10"/>
      <c r="C10">
        <f ca="1">YEAR(TODAY())-1</f>
        <v>2023</v>
      </c>
      <c r="D10">
        <v>1000</v>
      </c>
      <c r="E10"/>
      <c r="F10"/>
    </row>
    <row r="11" spans="1:6" s="3" customFormat="1" ht="15" customHeight="1">
      <c r="A11" s="16"/>
      <c r="B11"/>
      <c r="C11">
        <f ca="1">YEAR(TODAY())</f>
        <v>2024</v>
      </c>
      <c r="D11">
        <v>1200</v>
      </c>
      <c r="E11"/>
      <c r="F11"/>
    </row>
    <row r="12" spans="1:6" s="3" customFormat="1" ht="15" customHeight="1">
      <c r="A12" s="16"/>
      <c r="B12"/>
      <c r="C12"/>
      <c r="D12"/>
      <c r="E12"/>
      <c r="F12"/>
    </row>
    <row r="13" spans="1:6" s="3" customFormat="1" ht="15" customHeight="1">
      <c r="A13" s="16"/>
      <c r="B13"/>
      <c r="C13"/>
      <c r="D13"/>
      <c r="E13"/>
      <c r="F13"/>
    </row>
    <row r="14" spans="1:6" s="3" customFormat="1" ht="15" customHeight="1">
      <c r="A14" s="16"/>
      <c r="B14"/>
      <c r="C14"/>
      <c r="D14"/>
      <c r="E14"/>
      <c r="F14"/>
    </row>
    <row r="15" spans="1:6" s="3" customFormat="1" ht="15" customHeight="1">
      <c r="A15" s="16"/>
      <c r="B15"/>
      <c r="C15"/>
      <c r="D15"/>
      <c r="E15"/>
      <c r="F15"/>
    </row>
    <row r="16" spans="1:6" s="3" customFormat="1" ht="15" customHeight="1">
      <c r="A16" s="16"/>
      <c r="B16"/>
      <c r="C16"/>
      <c r="D16"/>
      <c r="E16"/>
      <c r="F16"/>
    </row>
    <row r="17" spans="1:6" s="3" customFormat="1" ht="15" customHeight="1">
      <c r="A17" s="16"/>
      <c r="B17"/>
      <c r="C17"/>
      <c r="D17"/>
      <c r="E17"/>
      <c r="F17"/>
    </row>
    <row r="18" spans="1:6" s="3" customFormat="1" ht="15" customHeight="1">
      <c r="A18" s="16"/>
      <c r="B18"/>
      <c r="C18"/>
      <c r="D18"/>
      <c r="E18"/>
      <c r="F18"/>
    </row>
    <row r="19" spans="1:6" s="3" customFormat="1" ht="15" customHeight="1">
      <c r="A19" s="16"/>
      <c r="B19"/>
      <c r="C19"/>
      <c r="D19"/>
      <c r="E19"/>
      <c r="F19"/>
    </row>
    <row r="20" spans="1:6" s="3" customFormat="1" ht="15" customHeight="1">
      <c r="A20" s="16"/>
      <c r="B20"/>
      <c r="C20"/>
      <c r="D20"/>
      <c r="E20"/>
      <c r="F20"/>
    </row>
    <row r="21" spans="1:6" s="3" customFormat="1" ht="15" customHeight="1">
      <c r="A21" s="16"/>
      <c r="B21"/>
      <c r="C21"/>
      <c r="D21"/>
      <c r="E21"/>
      <c r="F21"/>
    </row>
    <row r="22" spans="1:6" s="3" customFormat="1" ht="15" customHeight="1">
      <c r="A22" s="16"/>
      <c r="B22"/>
    </row>
    <row r="23" spans="1:6" s="3" customFormat="1" ht="15" customHeight="1">
      <c r="A23" s="16"/>
      <c r="B23"/>
    </row>
    <row r="24" spans="1:6" s="3" customFormat="1" ht="15" customHeight="1">
      <c r="A24" s="16"/>
      <c r="B24"/>
    </row>
    <row r="27" spans="1:6" ht="15" customHeight="1">
      <c r="A27" s="16" t="s">
        <v>216</v>
      </c>
    </row>
    <row r="28" spans="1:6" ht="15" customHeight="1">
      <c r="A28" s="16" t="s">
        <v>217</v>
      </c>
    </row>
    <row r="29" spans="1:6" ht="15" customHeight="1">
      <c r="A29" s="16" t="s">
        <v>218</v>
      </c>
    </row>
    <row r="30" spans="1:6" ht="15" customHeight="1">
      <c r="A30" s="16" t="s">
        <v>226</v>
      </c>
    </row>
    <row r="31" spans="1:6" ht="15" customHeight="1">
      <c r="A31" s="16" t="s">
        <v>227</v>
      </c>
    </row>
    <row r="32" spans="1:6" ht="15" customHeight="1">
      <c r="A32" s="16" t="s">
        <v>219</v>
      </c>
    </row>
    <row r="33" spans="1:1" ht="15" customHeight="1">
      <c r="A33" s="16" t="s">
        <v>351</v>
      </c>
    </row>
    <row r="34" spans="1:1" ht="15" customHeight="1">
      <c r="A34" s="16" t="s">
        <v>364</v>
      </c>
    </row>
    <row r="35" spans="1:1" ht="15" customHeight="1">
      <c r="A35" s="16" t="s">
        <v>220</v>
      </c>
    </row>
    <row r="52" spans="1:1" ht="15" customHeight="1">
      <c r="A52" s="16" t="s">
        <v>221</v>
      </c>
    </row>
    <row r="53" spans="1:1" ht="15" customHeight="1">
      <c r="A53" s="16" t="s">
        <v>225</v>
      </c>
    </row>
    <row r="54" spans="1:1" ht="15" customHeight="1">
      <c r="A54" s="16" t="s">
        <v>261</v>
      </c>
    </row>
    <row r="55" spans="1:1" ht="15" customHeight="1">
      <c r="A55" s="16" t="s">
        <v>327</v>
      </c>
    </row>
    <row r="56" spans="1:1" ht="15" customHeight="1">
      <c r="A56" s="48" t="s">
        <v>357</v>
      </c>
    </row>
    <row r="57" spans="1:1" ht="15" customHeight="1">
      <c r="A57" s="16" t="s">
        <v>215</v>
      </c>
    </row>
    <row r="67" spans="1:6" ht="15" customHeight="1">
      <c r="D67" s="9" t="s">
        <v>78</v>
      </c>
      <c r="E67" s="9" t="s">
        <v>85</v>
      </c>
      <c r="F67" s="9" t="s">
        <v>86</v>
      </c>
    </row>
    <row r="68" spans="1:6" ht="15" customHeight="1">
      <c r="A68" s="16" t="s">
        <v>113</v>
      </c>
      <c r="D68">
        <f ca="1">YEAR(TODAY())-5</f>
        <v>2019</v>
      </c>
      <c r="E68" s="5">
        <v>500</v>
      </c>
      <c r="F68" s="38">
        <v>5000</v>
      </c>
    </row>
    <row r="69" spans="1:6" ht="15" customHeight="1">
      <c r="A69" s="16" t="s">
        <v>222</v>
      </c>
      <c r="D69">
        <f ca="1">YEAR(TODAY())-4</f>
        <v>2020</v>
      </c>
      <c r="E69">
        <v>800</v>
      </c>
      <c r="F69" s="37">
        <v>11200</v>
      </c>
    </row>
    <row r="70" spans="1:6" ht="15" customHeight="1">
      <c r="A70" s="16" t="s">
        <v>223</v>
      </c>
      <c r="D70">
        <f ca="1">YEAR(TODAY())-3</f>
        <v>2021</v>
      </c>
      <c r="E70" s="5">
        <v>1000</v>
      </c>
      <c r="F70" s="38">
        <v>30000</v>
      </c>
    </row>
    <row r="71" spans="1:6" ht="15" customHeight="1">
      <c r="A71" s="16" t="s">
        <v>224</v>
      </c>
      <c r="D71">
        <f ca="1">YEAR(TODAY())-2</f>
        <v>2022</v>
      </c>
      <c r="E71">
        <v>900</v>
      </c>
      <c r="F71" s="37">
        <v>25000</v>
      </c>
    </row>
    <row r="72" spans="1:6" ht="15" customHeight="1">
      <c r="A72" s="16" t="s">
        <v>112</v>
      </c>
      <c r="D72">
        <f ca="1">YEAR(TODAY())-1</f>
        <v>2023</v>
      </c>
      <c r="E72" s="5">
        <v>1000</v>
      </c>
      <c r="F72" s="38">
        <v>5000</v>
      </c>
    </row>
    <row r="73" spans="1:6" ht="15" customHeight="1">
      <c r="D73">
        <f ca="1">YEAR(TODAY())</f>
        <v>2024</v>
      </c>
      <c r="E73">
        <v>1200</v>
      </c>
      <c r="F73" s="37">
        <v>8000</v>
      </c>
    </row>
  </sheetData>
  <hyperlinks>
    <hyperlink ref="A71" r:id="rId1" tooltip="Select to learn about Available chart types in Office from the web"/>
    <hyperlink ref="A70" r:id="rId2" tooltip="Select to learn about creating a combo chart with a secondary axis from the web"/>
    <hyperlink ref="A69" r:id="rId3" tooltip="Select to learn about creating a chart from start to finish from the web"/>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sheetPr codeName="Sheet11"/>
  <dimension ref="A1:F61"/>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12.42578125" customWidth="1"/>
    <col min="4" max="4" width="14" customWidth="1"/>
    <col min="5" max="5" width="12.42578125" bestFit="1" customWidth="1"/>
    <col min="6" max="6" width="13.7109375" bestFit="1" customWidth="1"/>
  </cols>
  <sheetData>
    <row r="1" spans="1:6" ht="60" customHeight="1">
      <c r="A1" s="16" t="s">
        <v>135</v>
      </c>
    </row>
    <row r="2" spans="1:6" ht="15" customHeight="1">
      <c r="A2" s="16" t="s">
        <v>328</v>
      </c>
    </row>
    <row r="3" spans="1:6" ht="15" customHeight="1">
      <c r="A3" s="16" t="s">
        <v>262</v>
      </c>
      <c r="C3" t="s">
        <v>78</v>
      </c>
      <c r="D3" t="s">
        <v>79</v>
      </c>
      <c r="E3" t="s">
        <v>27</v>
      </c>
      <c r="F3" t="s">
        <v>1</v>
      </c>
    </row>
    <row r="4" spans="1:6" ht="15" customHeight="1">
      <c r="A4" s="16" t="s">
        <v>228</v>
      </c>
      <c r="C4" s="41">
        <f ca="1">TODAY()-57</f>
        <v>45434</v>
      </c>
      <c r="D4" t="s">
        <v>80</v>
      </c>
      <c r="E4" t="s">
        <v>81</v>
      </c>
      <c r="F4" s="39">
        <v>1400</v>
      </c>
    </row>
    <row r="5" spans="1:6" s="3" customFormat="1" ht="15" customHeight="1">
      <c r="A5" s="16" t="s">
        <v>373</v>
      </c>
      <c r="B5"/>
      <c r="C5" s="41">
        <f ca="1">TODAY()-52</f>
        <v>45439</v>
      </c>
      <c r="D5" t="s">
        <v>71</v>
      </c>
      <c r="E5" t="s">
        <v>82</v>
      </c>
      <c r="F5" s="39">
        <v>1010</v>
      </c>
    </row>
    <row r="6" spans="1:6" s="3" customFormat="1" ht="15" customHeight="1">
      <c r="A6" s="16" t="s">
        <v>374</v>
      </c>
      <c r="B6"/>
      <c r="C6" s="41">
        <f ca="1">TODAY()-35</f>
        <v>45456</v>
      </c>
      <c r="D6" t="s">
        <v>80</v>
      </c>
      <c r="E6" t="s">
        <v>81</v>
      </c>
      <c r="F6" s="39">
        <v>750</v>
      </c>
    </row>
    <row r="7" spans="1:6" s="3" customFormat="1" ht="15" customHeight="1">
      <c r="A7" s="16" t="s">
        <v>376</v>
      </c>
      <c r="B7"/>
      <c r="C7" s="41">
        <f ca="1">TODAY()-31</f>
        <v>45460</v>
      </c>
      <c r="D7" t="s">
        <v>71</v>
      </c>
      <c r="E7" t="s">
        <v>83</v>
      </c>
      <c r="F7" s="39">
        <v>510</v>
      </c>
    </row>
    <row r="8" spans="1:6" s="3" customFormat="1" ht="15" customHeight="1">
      <c r="A8" s="16" t="s">
        <v>118</v>
      </c>
      <c r="B8"/>
      <c r="C8" s="41">
        <f ca="1">TODAY()-11</f>
        <v>45480</v>
      </c>
      <c r="D8" t="s">
        <v>66</v>
      </c>
      <c r="E8" t="s">
        <v>83</v>
      </c>
      <c r="F8" s="39">
        <v>1600</v>
      </c>
    </row>
    <row r="9" spans="1:6" s="3" customFormat="1" ht="15" customHeight="1">
      <c r="A9" s="16"/>
      <c r="B9"/>
      <c r="C9" s="41">
        <f ca="1">TODAY()</f>
        <v>45491</v>
      </c>
      <c r="D9" t="s">
        <v>74</v>
      </c>
      <c r="E9" t="s">
        <v>82</v>
      </c>
      <c r="F9" s="39">
        <v>680</v>
      </c>
    </row>
    <row r="10" spans="1:6" s="3" customFormat="1" ht="15" customHeight="1">
      <c r="A10" s="16"/>
      <c r="B10"/>
      <c r="C10"/>
      <c r="D10"/>
      <c r="E10"/>
      <c r="F10"/>
    </row>
    <row r="11" spans="1:6" s="3" customFormat="1" ht="15" customHeight="1">
      <c r="A11" s="16"/>
      <c r="B11"/>
      <c r="E11" s="12" t="s">
        <v>76</v>
      </c>
      <c r="F11" t="s">
        <v>87</v>
      </c>
    </row>
    <row r="12" spans="1:6" s="3" customFormat="1" ht="15" customHeight="1">
      <c r="A12" s="16"/>
      <c r="B12"/>
      <c r="E12" s="3" t="s">
        <v>81</v>
      </c>
      <c r="F12" s="40">
        <v>2150</v>
      </c>
    </row>
    <row r="13" spans="1:6" s="3" customFormat="1" ht="15" customHeight="1">
      <c r="A13" s="16"/>
      <c r="B13"/>
      <c r="E13" s="3" t="s">
        <v>83</v>
      </c>
      <c r="F13" s="40">
        <v>2110</v>
      </c>
    </row>
    <row r="14" spans="1:6" s="3" customFormat="1" ht="15" customHeight="1">
      <c r="A14" s="16"/>
      <c r="B14"/>
      <c r="E14" s="3" t="s">
        <v>82</v>
      </c>
      <c r="F14" s="40">
        <v>1690</v>
      </c>
    </row>
    <row r="15" spans="1:6" s="3" customFormat="1" ht="15" customHeight="1">
      <c r="A15" s="16"/>
      <c r="B15"/>
      <c r="E15" s="3" t="s">
        <v>77</v>
      </c>
      <c r="F15" s="40">
        <v>5950</v>
      </c>
    </row>
    <row r="16" spans="1:6" s="3" customFormat="1" ht="15" customHeight="1">
      <c r="A16" s="16"/>
      <c r="B16"/>
      <c r="C16"/>
      <c r="D16"/>
      <c r="E16"/>
      <c r="F16"/>
    </row>
    <row r="17" spans="1:6" s="3" customFormat="1" ht="15" customHeight="1">
      <c r="A17" s="16"/>
      <c r="B17"/>
      <c r="C17"/>
      <c r="D17"/>
      <c r="E17"/>
      <c r="F17"/>
    </row>
    <row r="18" spans="1:6" s="3" customFormat="1" ht="15" customHeight="1">
      <c r="A18" s="16"/>
      <c r="B18"/>
      <c r="C18"/>
      <c r="D18"/>
      <c r="E18"/>
      <c r="F18"/>
    </row>
    <row r="19" spans="1:6" s="3" customFormat="1" ht="15" customHeight="1">
      <c r="A19" s="16"/>
      <c r="B19"/>
      <c r="C19"/>
      <c r="D19"/>
      <c r="E19"/>
      <c r="F19"/>
    </row>
    <row r="20" spans="1:6" s="3" customFormat="1" ht="15" customHeight="1">
      <c r="A20" s="16"/>
      <c r="B20"/>
      <c r="C20"/>
      <c r="D20"/>
      <c r="E20"/>
      <c r="F20"/>
    </row>
    <row r="21" spans="1:6" s="3" customFormat="1" ht="15" customHeight="1">
      <c r="A21" s="16"/>
      <c r="B21"/>
      <c r="C21"/>
      <c r="D21"/>
      <c r="E21" t="s">
        <v>375</v>
      </c>
      <c r="F21"/>
    </row>
    <row r="22" spans="1:6" s="3" customFormat="1" ht="15" customHeight="1">
      <c r="A22" s="16"/>
      <c r="B22"/>
      <c r="C22"/>
      <c r="D22"/>
      <c r="E22"/>
    </row>
    <row r="23" spans="1:6" s="3" customFormat="1" ht="15" customHeight="1">
      <c r="A23" s="16"/>
      <c r="B23"/>
      <c r="C23"/>
      <c r="D23"/>
      <c r="E23"/>
    </row>
    <row r="24" spans="1:6" s="3" customFormat="1" ht="15" customHeight="1">
      <c r="A24" s="16"/>
      <c r="B24"/>
      <c r="C24"/>
      <c r="D24"/>
      <c r="E24"/>
    </row>
    <row r="27" spans="1:6" ht="15" customHeight="1">
      <c r="A27" s="16" t="s">
        <v>229</v>
      </c>
    </row>
    <row r="28" spans="1:6" ht="15" customHeight="1">
      <c r="A28" s="16" t="s">
        <v>230</v>
      </c>
    </row>
    <row r="29" spans="1:6" ht="15" customHeight="1">
      <c r="A29" s="16" t="s">
        <v>329</v>
      </c>
    </row>
    <row r="30" spans="1:6" ht="15" customHeight="1">
      <c r="A30" s="16" t="s">
        <v>356</v>
      </c>
    </row>
    <row r="31" spans="1:6" ht="15" customHeight="1">
      <c r="A31" s="16" t="s">
        <v>340</v>
      </c>
    </row>
    <row r="32" spans="1:6" ht="15" customHeight="1">
      <c r="A32" s="16" t="s">
        <v>358</v>
      </c>
    </row>
    <row r="33" spans="1:6" ht="15" customHeight="1">
      <c r="A33" s="48" t="s">
        <v>359</v>
      </c>
    </row>
    <row r="34" spans="1:6" ht="15" customHeight="1">
      <c r="A34" s="48" t="s">
        <v>360</v>
      </c>
      <c r="C34" t="s">
        <v>78</v>
      </c>
      <c r="D34" t="s">
        <v>79</v>
      </c>
      <c r="E34" t="s">
        <v>27</v>
      </c>
      <c r="F34" t="s">
        <v>1</v>
      </c>
    </row>
    <row r="35" spans="1:6" ht="15" customHeight="1">
      <c r="A35" s="16" t="s">
        <v>361</v>
      </c>
      <c r="C35" s="41">
        <f ca="1">TODAY()-57</f>
        <v>45434</v>
      </c>
      <c r="D35" t="s">
        <v>80</v>
      </c>
      <c r="E35" t="s">
        <v>81</v>
      </c>
      <c r="F35" s="39">
        <v>1400</v>
      </c>
    </row>
    <row r="36" spans="1:6" ht="15" customHeight="1">
      <c r="A36" s="16" t="s">
        <v>231</v>
      </c>
      <c r="C36" s="41">
        <f ca="1">TODAY()-52</f>
        <v>45439</v>
      </c>
      <c r="D36" t="s">
        <v>71</v>
      </c>
      <c r="E36" t="s">
        <v>82</v>
      </c>
      <c r="F36" s="39">
        <v>1010</v>
      </c>
    </row>
    <row r="37" spans="1:6" ht="15" customHeight="1">
      <c r="C37" s="41">
        <f ca="1">TODAY()-35</f>
        <v>45456</v>
      </c>
      <c r="D37" t="s">
        <v>80</v>
      </c>
      <c r="E37" t="s">
        <v>81</v>
      </c>
      <c r="F37" s="39">
        <v>750</v>
      </c>
    </row>
    <row r="38" spans="1:6" ht="15" customHeight="1">
      <c r="C38" s="41">
        <f ca="1">TODAY()-31</f>
        <v>45460</v>
      </c>
      <c r="D38" t="s">
        <v>71</v>
      </c>
      <c r="E38" t="s">
        <v>83</v>
      </c>
      <c r="F38" s="39">
        <v>510</v>
      </c>
    </row>
    <row r="39" spans="1:6" ht="15" customHeight="1">
      <c r="C39" s="41">
        <f ca="1">TODAY()-11</f>
        <v>45480</v>
      </c>
      <c r="D39" t="s">
        <v>66</v>
      </c>
      <c r="E39" t="s">
        <v>83</v>
      </c>
      <c r="F39" s="39">
        <v>1600</v>
      </c>
    </row>
    <row r="40" spans="1:6" ht="15" customHeight="1">
      <c r="C40" s="41">
        <f ca="1">TODAY()</f>
        <v>45491</v>
      </c>
      <c r="D40" t="s">
        <v>74</v>
      </c>
      <c r="E40" t="s">
        <v>82</v>
      </c>
      <c r="F40" s="39">
        <v>680</v>
      </c>
    </row>
    <row r="58" spans="1:1" ht="15" customHeight="1">
      <c r="A58" s="16" t="s">
        <v>113</v>
      </c>
    </row>
    <row r="59" spans="1:1" ht="15" customHeight="1">
      <c r="A59" s="16" t="s">
        <v>232</v>
      </c>
    </row>
    <row r="60" spans="1:1" ht="15" customHeight="1">
      <c r="A60" s="16" t="s">
        <v>233</v>
      </c>
    </row>
    <row r="61" spans="1:1" ht="15" customHeight="1">
      <c r="A61" s="16" t="s">
        <v>112</v>
      </c>
    </row>
  </sheetData>
  <hyperlinks>
    <hyperlink ref="A60" r:id="rId2" tooltip="Select to learn about using the Field List to arrange fields in a PivotTable from the web"/>
    <hyperlink ref="A59" r:id="rId3" tooltip="Select to learn creating a PivotTable to analyze worksheet data from the web"/>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sheetPr codeName="Sheet12"/>
  <dimension ref="A1:B7"/>
  <sheetViews>
    <sheetView showGridLines="0" workbookViewId="0"/>
  </sheetViews>
  <sheetFormatPr defaultColWidth="8.85546875" defaultRowHeight="15" customHeight="1"/>
  <cols>
    <col min="1" max="1" width="8.85546875" style="16"/>
    <col min="2" max="2" width="95.140625" customWidth="1"/>
  </cols>
  <sheetData>
    <row r="1" spans="1:2" ht="60" customHeight="1">
      <c r="A1" s="16" t="s">
        <v>121</v>
      </c>
    </row>
    <row r="2" spans="1:2" s="13" customFormat="1" ht="15" customHeight="1">
      <c r="A2" s="16" t="s">
        <v>263</v>
      </c>
      <c r="B2"/>
    </row>
    <row r="3" spans="1:2" s="13" customFormat="1" ht="15" customHeight="1">
      <c r="A3" s="16" t="s">
        <v>331</v>
      </c>
      <c r="B3"/>
    </row>
    <row r="4" spans="1:2" s="14" customFormat="1" ht="15" customHeight="1">
      <c r="A4" s="16" t="s">
        <v>349</v>
      </c>
      <c r="B4"/>
    </row>
    <row r="5" spans="1:2" s="15" customFormat="1" ht="15" customHeight="1">
      <c r="A5" s="16" t="s">
        <v>350</v>
      </c>
      <c r="B5"/>
    </row>
    <row r="6" spans="1:2" s="15" customFormat="1" ht="15" customHeight="1">
      <c r="A6" s="48" t="s">
        <v>352</v>
      </c>
      <c r="B6"/>
    </row>
    <row r="7" spans="1:2" ht="15" customHeight="1">
      <c r="A7"/>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s>
  <pageMargins left="0.7" right="0.7" top="0.75" bottom="0.75" header="0.3" footer="0.3"/>
  <pageSetup orientation="portrait"/>
  <drawing r:id="rId4"/>
</worksheet>
</file>

<file path=xl/worksheets/sheet13.xml><?xml version="1.0" encoding="utf-8"?>
<worksheet xmlns="http://schemas.openxmlformats.org/spreadsheetml/2006/main" xmlns:r="http://schemas.openxmlformats.org/officeDocument/2006/relationships">
  <dimension ref="A4:J137"/>
  <sheetViews>
    <sheetView tabSelected="1" topLeftCell="A77" workbookViewId="0">
      <selection activeCell="D125" sqref="D125"/>
    </sheetView>
  </sheetViews>
  <sheetFormatPr defaultRowHeight="15"/>
  <sheetData>
    <row r="4" spans="1:10">
      <c r="C4">
        <v>43</v>
      </c>
      <c r="D4" s="51">
        <v>21.5</v>
      </c>
      <c r="E4">
        <v>2</v>
      </c>
      <c r="F4">
        <v>1092</v>
      </c>
      <c r="G4">
        <v>546</v>
      </c>
      <c r="H4">
        <f>+F4-1</f>
        <v>1091</v>
      </c>
      <c r="I4">
        <f>+G4-1</f>
        <v>545</v>
      </c>
      <c r="J4">
        <v>2</v>
      </c>
    </row>
    <row r="5" spans="1:10">
      <c r="C5">
        <v>12</v>
      </c>
      <c r="D5" s="51">
        <v>21.5</v>
      </c>
      <c r="E5">
        <v>2</v>
      </c>
      <c r="F5">
        <v>305</v>
      </c>
      <c r="G5">
        <v>546</v>
      </c>
      <c r="H5">
        <f t="shared" ref="H5:H16" si="0">+F5-1</f>
        <v>304</v>
      </c>
      <c r="I5">
        <f t="shared" ref="I5:I16" si="1">+G5-1</f>
        <v>545</v>
      </c>
      <c r="J5">
        <v>2</v>
      </c>
    </row>
    <row r="6" spans="1:10">
      <c r="C6" s="51">
        <v>35.5</v>
      </c>
      <c r="D6" s="51">
        <v>21.5</v>
      </c>
      <c r="E6">
        <v>2</v>
      </c>
      <c r="F6">
        <v>901.5</v>
      </c>
      <c r="G6">
        <v>546</v>
      </c>
      <c r="H6">
        <f t="shared" si="0"/>
        <v>900.5</v>
      </c>
      <c r="I6">
        <f t="shared" si="1"/>
        <v>545</v>
      </c>
      <c r="J6">
        <v>2</v>
      </c>
    </row>
    <row r="7" spans="1:10">
      <c r="C7">
        <v>42</v>
      </c>
      <c r="D7" s="51">
        <v>21.5</v>
      </c>
      <c r="E7">
        <v>2</v>
      </c>
      <c r="F7">
        <v>1067</v>
      </c>
      <c r="G7">
        <v>546</v>
      </c>
      <c r="H7">
        <f t="shared" si="0"/>
        <v>1066</v>
      </c>
      <c r="I7">
        <f t="shared" si="1"/>
        <v>545</v>
      </c>
      <c r="J7">
        <v>2</v>
      </c>
    </row>
    <row r="8" spans="1:10">
      <c r="A8" t="s">
        <v>379</v>
      </c>
      <c r="C8" s="51">
        <v>23.5</v>
      </c>
      <c r="D8" s="51">
        <v>21.5</v>
      </c>
      <c r="E8">
        <v>4</v>
      </c>
      <c r="F8">
        <v>597</v>
      </c>
      <c r="G8">
        <v>546</v>
      </c>
      <c r="H8">
        <f t="shared" si="0"/>
        <v>596</v>
      </c>
      <c r="I8">
        <f t="shared" si="1"/>
        <v>545</v>
      </c>
      <c r="J8">
        <v>4</v>
      </c>
    </row>
    <row r="9" spans="1:10">
      <c r="C9">
        <v>43</v>
      </c>
      <c r="D9" s="51">
        <v>21.5</v>
      </c>
      <c r="E9">
        <v>2</v>
      </c>
      <c r="F9">
        <v>1092</v>
      </c>
      <c r="G9">
        <v>546</v>
      </c>
      <c r="H9">
        <f t="shared" si="0"/>
        <v>1091</v>
      </c>
      <c r="I9">
        <f t="shared" si="1"/>
        <v>545</v>
      </c>
      <c r="J9">
        <v>2</v>
      </c>
    </row>
    <row r="10" spans="1:10">
      <c r="C10" s="51">
        <v>23.75</v>
      </c>
      <c r="D10" s="51">
        <v>21.5</v>
      </c>
      <c r="E10">
        <v>2</v>
      </c>
      <c r="F10">
        <v>603</v>
      </c>
      <c r="G10">
        <v>546</v>
      </c>
      <c r="H10">
        <f t="shared" si="0"/>
        <v>602</v>
      </c>
      <c r="I10">
        <f t="shared" si="1"/>
        <v>545</v>
      </c>
      <c r="J10">
        <v>2</v>
      </c>
    </row>
    <row r="11" spans="1:10">
      <c r="C11" s="51">
        <v>33.5</v>
      </c>
      <c r="D11" s="51">
        <v>19.25</v>
      </c>
      <c r="E11">
        <v>3</v>
      </c>
      <c r="F11">
        <v>851</v>
      </c>
      <c r="G11">
        <v>489</v>
      </c>
      <c r="H11">
        <f t="shared" si="0"/>
        <v>850</v>
      </c>
      <c r="I11">
        <f t="shared" si="1"/>
        <v>488</v>
      </c>
      <c r="J11">
        <v>3</v>
      </c>
    </row>
    <row r="12" spans="1:10">
      <c r="C12" s="51">
        <v>33.5</v>
      </c>
      <c r="D12" s="51">
        <v>6</v>
      </c>
      <c r="E12">
        <v>2</v>
      </c>
      <c r="F12">
        <v>851</v>
      </c>
      <c r="G12">
        <v>152.5</v>
      </c>
      <c r="H12">
        <f t="shared" si="0"/>
        <v>850</v>
      </c>
      <c r="I12">
        <f t="shared" si="1"/>
        <v>151.5</v>
      </c>
      <c r="J12">
        <v>2</v>
      </c>
    </row>
    <row r="13" spans="1:10">
      <c r="C13" s="51">
        <v>33.5</v>
      </c>
      <c r="D13" s="51">
        <v>2.625</v>
      </c>
      <c r="E13">
        <v>2</v>
      </c>
      <c r="F13">
        <v>851</v>
      </c>
      <c r="G13">
        <v>66.5</v>
      </c>
      <c r="H13">
        <f t="shared" si="0"/>
        <v>850</v>
      </c>
      <c r="I13">
        <f t="shared" si="1"/>
        <v>65.5</v>
      </c>
      <c r="J13">
        <v>2</v>
      </c>
    </row>
    <row r="14" spans="1:10">
      <c r="C14" s="51">
        <v>22</v>
      </c>
      <c r="D14" s="51">
        <v>19.25</v>
      </c>
      <c r="E14">
        <v>4</v>
      </c>
      <c r="F14">
        <v>559</v>
      </c>
      <c r="G14">
        <v>489</v>
      </c>
      <c r="H14">
        <f t="shared" si="0"/>
        <v>558</v>
      </c>
      <c r="I14">
        <f t="shared" si="1"/>
        <v>488</v>
      </c>
      <c r="J14">
        <v>4</v>
      </c>
    </row>
    <row r="15" spans="1:10">
      <c r="C15" s="51">
        <v>22</v>
      </c>
      <c r="D15" s="51">
        <v>6</v>
      </c>
      <c r="E15">
        <v>4</v>
      </c>
      <c r="F15">
        <v>559</v>
      </c>
      <c r="G15">
        <v>152.5</v>
      </c>
      <c r="H15">
        <f t="shared" si="0"/>
        <v>558</v>
      </c>
      <c r="I15">
        <f t="shared" si="1"/>
        <v>151.5</v>
      </c>
      <c r="J15">
        <v>4</v>
      </c>
    </row>
    <row r="16" spans="1:10">
      <c r="C16" s="51">
        <v>43</v>
      </c>
      <c r="D16" s="51">
        <v>21</v>
      </c>
      <c r="E16">
        <v>2</v>
      </c>
      <c r="F16">
        <v>1092</v>
      </c>
      <c r="G16">
        <v>533.5</v>
      </c>
      <c r="H16">
        <f t="shared" si="0"/>
        <v>1091</v>
      </c>
      <c r="I16">
        <f t="shared" si="1"/>
        <v>532.5</v>
      </c>
      <c r="J16">
        <v>2</v>
      </c>
    </row>
    <row r="17" spans="1:10">
      <c r="C17" s="51">
        <v>23.875</v>
      </c>
      <c r="D17" s="51">
        <v>21.5</v>
      </c>
      <c r="E17">
        <v>18</v>
      </c>
      <c r="F17">
        <v>606.5</v>
      </c>
      <c r="G17">
        <v>546</v>
      </c>
      <c r="H17">
        <f>+F17-1</f>
        <v>605.5</v>
      </c>
      <c r="I17">
        <f>+G17-1</f>
        <v>545</v>
      </c>
      <c r="J17">
        <v>18</v>
      </c>
    </row>
    <row r="18" spans="1:10">
      <c r="F18">
        <f t="shared" ref="F18:F67" si="2">+C18*25.4</f>
        <v>0</v>
      </c>
      <c r="G18">
        <f>+D18*25.4</f>
        <v>0</v>
      </c>
    </row>
    <row r="19" spans="1:10">
      <c r="C19" s="52">
        <v>43</v>
      </c>
      <c r="D19" s="52">
        <v>25.25</v>
      </c>
      <c r="E19" s="53">
        <v>1</v>
      </c>
      <c r="F19" s="53">
        <v>1092</v>
      </c>
      <c r="G19" s="53">
        <v>641.5</v>
      </c>
      <c r="H19" s="53">
        <f>+F19+0</f>
        <v>1092</v>
      </c>
      <c r="I19" s="53">
        <f>+G19+0</f>
        <v>641.5</v>
      </c>
      <c r="J19" s="53">
        <v>1</v>
      </c>
    </row>
    <row r="20" spans="1:10">
      <c r="C20" s="52">
        <v>12</v>
      </c>
      <c r="D20" s="52">
        <v>25.25</v>
      </c>
      <c r="E20" s="53">
        <v>1</v>
      </c>
      <c r="F20" s="53">
        <v>305</v>
      </c>
      <c r="G20" s="53">
        <v>641.5</v>
      </c>
      <c r="H20" s="53">
        <f t="shared" ref="H20:H25" si="3">+F20+0</f>
        <v>305</v>
      </c>
      <c r="I20" s="53">
        <f t="shared" ref="I20:I25" si="4">+G20+0</f>
        <v>641.5</v>
      </c>
      <c r="J20" s="53">
        <v>1</v>
      </c>
    </row>
    <row r="21" spans="1:10">
      <c r="C21" s="52">
        <v>35.5</v>
      </c>
      <c r="D21" s="52">
        <v>25.25</v>
      </c>
      <c r="E21" s="53">
        <v>1</v>
      </c>
      <c r="F21" s="53">
        <v>901.5</v>
      </c>
      <c r="G21" s="53">
        <v>641.5</v>
      </c>
      <c r="H21" s="53">
        <f t="shared" si="3"/>
        <v>901.5</v>
      </c>
      <c r="I21" s="53">
        <f t="shared" si="4"/>
        <v>641.5</v>
      </c>
      <c r="J21" s="53">
        <v>1</v>
      </c>
    </row>
    <row r="22" spans="1:10">
      <c r="A22" t="s">
        <v>380</v>
      </c>
      <c r="C22" s="52">
        <v>42</v>
      </c>
      <c r="D22" s="52">
        <v>25.25</v>
      </c>
      <c r="E22" s="53">
        <v>1</v>
      </c>
      <c r="F22" s="53">
        <v>1067</v>
      </c>
      <c r="G22" s="53">
        <v>641.5</v>
      </c>
      <c r="H22" s="53">
        <f t="shared" si="3"/>
        <v>1067</v>
      </c>
      <c r="I22" s="53">
        <f t="shared" si="4"/>
        <v>641.5</v>
      </c>
      <c r="J22" s="53">
        <v>1</v>
      </c>
    </row>
    <row r="23" spans="1:10">
      <c r="C23" s="52">
        <v>23.5</v>
      </c>
      <c r="D23" s="52">
        <v>25.25</v>
      </c>
      <c r="E23" s="53">
        <v>2</v>
      </c>
      <c r="F23" s="53">
        <v>597</v>
      </c>
      <c r="G23" s="53">
        <v>641.5</v>
      </c>
      <c r="H23" s="53">
        <f t="shared" si="3"/>
        <v>597</v>
      </c>
      <c r="I23" s="53">
        <f t="shared" si="4"/>
        <v>641.5</v>
      </c>
      <c r="J23" s="53">
        <v>2</v>
      </c>
    </row>
    <row r="24" spans="1:10">
      <c r="C24" s="52">
        <v>43</v>
      </c>
      <c r="D24" s="52">
        <v>25.25</v>
      </c>
      <c r="E24" s="53">
        <v>1</v>
      </c>
      <c r="F24" s="53">
        <v>1092</v>
      </c>
      <c r="G24" s="53">
        <v>641.5</v>
      </c>
      <c r="H24" s="53">
        <f t="shared" si="3"/>
        <v>1092</v>
      </c>
      <c r="I24" s="53">
        <f t="shared" si="4"/>
        <v>641.5</v>
      </c>
      <c r="J24" s="53">
        <v>1</v>
      </c>
    </row>
    <row r="25" spans="1:10">
      <c r="C25" s="52">
        <v>23.75</v>
      </c>
      <c r="D25" s="52">
        <v>25.25</v>
      </c>
      <c r="E25" s="53">
        <v>1</v>
      </c>
      <c r="F25" s="53">
        <v>603</v>
      </c>
      <c r="G25" s="53">
        <v>641.5</v>
      </c>
      <c r="H25" s="53">
        <f t="shared" si="3"/>
        <v>603</v>
      </c>
      <c r="I25" s="53">
        <f t="shared" si="4"/>
        <v>641.5</v>
      </c>
      <c r="J25" s="53">
        <v>1</v>
      </c>
    </row>
    <row r="26" spans="1:10">
      <c r="F26">
        <f t="shared" si="2"/>
        <v>0</v>
      </c>
      <c r="G26">
        <f>+D26*25.4</f>
        <v>0</v>
      </c>
    </row>
    <row r="27" spans="1:10">
      <c r="C27" s="51">
        <v>26.25</v>
      </c>
      <c r="D27" s="51">
        <v>21.375</v>
      </c>
      <c r="E27">
        <v>2</v>
      </c>
      <c r="F27">
        <v>666.5</v>
      </c>
      <c r="G27">
        <v>543</v>
      </c>
      <c r="H27" s="54">
        <f>+F27-2</f>
        <v>664.5</v>
      </c>
      <c r="I27" s="54">
        <f>+G27-2</f>
        <v>541</v>
      </c>
      <c r="J27" s="54">
        <v>2</v>
      </c>
    </row>
    <row r="28" spans="1:10">
      <c r="C28" s="51">
        <v>26.25</v>
      </c>
      <c r="D28" s="51">
        <v>11.875</v>
      </c>
      <c r="E28">
        <v>1</v>
      </c>
      <c r="F28">
        <v>666.5</v>
      </c>
      <c r="G28">
        <v>301.5</v>
      </c>
      <c r="H28" s="54">
        <f t="shared" ref="H28:H37" si="5">+F28-2</f>
        <v>664.5</v>
      </c>
      <c r="I28" s="54">
        <f t="shared" ref="I28:I37" si="6">+G28-2</f>
        <v>299.5</v>
      </c>
      <c r="J28" s="54">
        <v>1</v>
      </c>
    </row>
    <row r="29" spans="1:10">
      <c r="C29" s="51">
        <v>15.5</v>
      </c>
      <c r="D29" s="51">
        <v>35.5</v>
      </c>
      <c r="E29">
        <v>1</v>
      </c>
      <c r="F29">
        <v>393.5</v>
      </c>
      <c r="G29">
        <v>901.5</v>
      </c>
      <c r="H29" s="54">
        <f t="shared" si="5"/>
        <v>391.5</v>
      </c>
      <c r="I29" s="54">
        <f t="shared" si="6"/>
        <v>899.5</v>
      </c>
      <c r="J29" s="54">
        <v>1</v>
      </c>
    </row>
    <row r="30" spans="1:10">
      <c r="A30" t="s">
        <v>381</v>
      </c>
      <c r="C30" s="51">
        <v>10.75</v>
      </c>
      <c r="D30" s="51">
        <v>35.5</v>
      </c>
      <c r="E30">
        <v>1</v>
      </c>
      <c r="F30">
        <v>273</v>
      </c>
      <c r="G30">
        <v>901.5</v>
      </c>
      <c r="H30" s="54">
        <f t="shared" si="5"/>
        <v>271</v>
      </c>
      <c r="I30" s="54">
        <f t="shared" si="6"/>
        <v>899.5</v>
      </c>
      <c r="J30" s="54">
        <v>1</v>
      </c>
    </row>
    <row r="31" spans="1:10">
      <c r="C31" s="51">
        <v>5.75</v>
      </c>
      <c r="D31" s="51">
        <v>35.5</v>
      </c>
      <c r="E31">
        <v>1</v>
      </c>
      <c r="F31">
        <v>146</v>
      </c>
      <c r="G31">
        <v>901.5</v>
      </c>
      <c r="H31" s="54">
        <f t="shared" si="5"/>
        <v>144</v>
      </c>
      <c r="I31" s="54">
        <f t="shared" si="6"/>
        <v>899.5</v>
      </c>
      <c r="J31" s="54">
        <v>1</v>
      </c>
    </row>
    <row r="32" spans="1:10">
      <c r="C32" s="51">
        <v>5</v>
      </c>
      <c r="D32" s="51">
        <v>35.5</v>
      </c>
      <c r="E32">
        <v>1</v>
      </c>
      <c r="F32">
        <f t="shared" si="2"/>
        <v>127</v>
      </c>
      <c r="G32">
        <v>901.5</v>
      </c>
      <c r="H32" s="54">
        <f t="shared" si="5"/>
        <v>125</v>
      </c>
      <c r="I32" s="54">
        <f t="shared" si="6"/>
        <v>899.5</v>
      </c>
      <c r="J32" s="54">
        <v>1</v>
      </c>
    </row>
    <row r="33" spans="1:10">
      <c r="C33" s="51">
        <v>13.125</v>
      </c>
      <c r="D33" s="51">
        <v>23.5</v>
      </c>
      <c r="E33">
        <v>4</v>
      </c>
      <c r="F33">
        <v>333.5</v>
      </c>
      <c r="G33">
        <v>597</v>
      </c>
      <c r="H33" s="54">
        <f t="shared" si="5"/>
        <v>331.5</v>
      </c>
      <c r="I33" s="54">
        <f t="shared" si="6"/>
        <v>595</v>
      </c>
      <c r="J33" s="54">
        <v>4</v>
      </c>
    </row>
    <row r="34" spans="1:10">
      <c r="C34" s="51">
        <v>26.25</v>
      </c>
      <c r="D34" s="51">
        <v>18</v>
      </c>
      <c r="E34">
        <v>2</v>
      </c>
      <c r="F34">
        <v>666.5</v>
      </c>
      <c r="G34">
        <v>457</v>
      </c>
      <c r="H34" s="54">
        <f t="shared" si="5"/>
        <v>664.5</v>
      </c>
      <c r="I34" s="54">
        <f t="shared" si="6"/>
        <v>455</v>
      </c>
      <c r="J34" s="54">
        <v>2</v>
      </c>
    </row>
    <row r="35" spans="1:10">
      <c r="C35" s="51">
        <v>26.25</v>
      </c>
      <c r="D35" s="51">
        <v>23.75</v>
      </c>
      <c r="E35">
        <v>1</v>
      </c>
      <c r="F35">
        <v>666.5</v>
      </c>
      <c r="G35">
        <v>603</v>
      </c>
      <c r="H35" s="54">
        <f t="shared" si="5"/>
        <v>664.5</v>
      </c>
      <c r="I35" s="54">
        <f t="shared" si="6"/>
        <v>601</v>
      </c>
      <c r="J35" s="54">
        <v>1</v>
      </c>
    </row>
    <row r="36" spans="1:10">
      <c r="C36" s="51">
        <v>26.25</v>
      </c>
      <c r="D36" s="51">
        <v>4</v>
      </c>
      <c r="E36">
        <v>4</v>
      </c>
      <c r="F36">
        <v>666.5</v>
      </c>
      <c r="G36">
        <v>101.5</v>
      </c>
      <c r="H36" s="54">
        <f t="shared" si="5"/>
        <v>664.5</v>
      </c>
      <c r="I36" s="54">
        <f t="shared" si="6"/>
        <v>99.5</v>
      </c>
      <c r="J36" s="54">
        <v>4</v>
      </c>
    </row>
    <row r="37" spans="1:10">
      <c r="C37" s="51">
        <v>26.25</v>
      </c>
      <c r="D37" s="51">
        <v>6</v>
      </c>
      <c r="E37">
        <v>1</v>
      </c>
      <c r="F37">
        <v>666.5</v>
      </c>
      <c r="G37">
        <v>152.5</v>
      </c>
      <c r="H37" s="54">
        <f t="shared" si="5"/>
        <v>664.5</v>
      </c>
      <c r="I37" s="54">
        <f t="shared" si="6"/>
        <v>150.5</v>
      </c>
      <c r="J37" s="54">
        <v>1</v>
      </c>
    </row>
    <row r="38" spans="1:10">
      <c r="F38">
        <f t="shared" si="2"/>
        <v>0</v>
      </c>
      <c r="G38">
        <f>+D38*25.4</f>
        <v>0</v>
      </c>
    </row>
    <row r="39" spans="1:10">
      <c r="C39" s="51">
        <v>35</v>
      </c>
      <c r="D39" s="51">
        <v>11.75</v>
      </c>
      <c r="E39">
        <v>2</v>
      </c>
      <c r="F39">
        <f t="shared" si="2"/>
        <v>889</v>
      </c>
      <c r="G39">
        <v>298.5</v>
      </c>
      <c r="H39">
        <f t="shared" ref="H39:H45" si="7">+F39-1</f>
        <v>888</v>
      </c>
      <c r="I39">
        <f t="shared" ref="I39:I45" si="8">+G39-1</f>
        <v>297.5</v>
      </c>
      <c r="J39">
        <v>2</v>
      </c>
    </row>
    <row r="40" spans="1:10">
      <c r="A40" t="s">
        <v>382</v>
      </c>
      <c r="C40" s="51">
        <v>17.5</v>
      </c>
      <c r="D40" s="51">
        <v>11.75</v>
      </c>
      <c r="E40">
        <v>2</v>
      </c>
      <c r="F40">
        <f t="shared" si="2"/>
        <v>444.5</v>
      </c>
      <c r="G40">
        <v>298.5</v>
      </c>
      <c r="H40">
        <f t="shared" si="7"/>
        <v>443.5</v>
      </c>
      <c r="I40">
        <f t="shared" si="8"/>
        <v>297.5</v>
      </c>
      <c r="J40">
        <v>2</v>
      </c>
    </row>
    <row r="41" spans="1:10">
      <c r="C41" s="51">
        <v>28</v>
      </c>
      <c r="D41" s="51">
        <v>11.75</v>
      </c>
      <c r="E41">
        <v>2</v>
      </c>
      <c r="F41">
        <v>711</v>
      </c>
      <c r="G41">
        <v>298.5</v>
      </c>
      <c r="H41">
        <f t="shared" si="7"/>
        <v>710</v>
      </c>
      <c r="I41">
        <f t="shared" si="8"/>
        <v>297.5</v>
      </c>
      <c r="J41">
        <v>2</v>
      </c>
    </row>
    <row r="42" spans="1:10">
      <c r="C42" s="51">
        <v>22.625</v>
      </c>
      <c r="D42" s="51">
        <v>11.75</v>
      </c>
      <c r="E42">
        <v>6</v>
      </c>
      <c r="F42">
        <v>574.5</v>
      </c>
      <c r="G42">
        <v>298.5</v>
      </c>
      <c r="H42">
        <f t="shared" si="7"/>
        <v>573.5</v>
      </c>
      <c r="I42">
        <f t="shared" si="8"/>
        <v>297.5</v>
      </c>
      <c r="J42">
        <v>6</v>
      </c>
    </row>
    <row r="43" spans="1:10">
      <c r="C43" s="51">
        <v>33.625</v>
      </c>
      <c r="D43" s="51">
        <v>11.75</v>
      </c>
      <c r="E43">
        <v>1</v>
      </c>
      <c r="F43">
        <v>854</v>
      </c>
      <c r="G43">
        <v>298.5</v>
      </c>
      <c r="H43">
        <f t="shared" si="7"/>
        <v>853</v>
      </c>
      <c r="I43">
        <f t="shared" si="8"/>
        <v>297.5</v>
      </c>
      <c r="J43">
        <v>1</v>
      </c>
    </row>
    <row r="44" spans="1:10">
      <c r="C44" s="51">
        <v>16.125</v>
      </c>
      <c r="D44" s="51">
        <v>11.75</v>
      </c>
      <c r="E44">
        <v>1</v>
      </c>
      <c r="F44">
        <v>409.5</v>
      </c>
      <c r="G44">
        <v>298.5</v>
      </c>
      <c r="H44">
        <f t="shared" si="7"/>
        <v>408.5</v>
      </c>
      <c r="I44">
        <f t="shared" si="8"/>
        <v>297.5</v>
      </c>
      <c r="J44">
        <v>1</v>
      </c>
    </row>
    <row r="45" spans="1:10">
      <c r="C45" s="51">
        <v>26.625</v>
      </c>
      <c r="D45" s="51">
        <v>11.75</v>
      </c>
      <c r="E45">
        <v>1</v>
      </c>
      <c r="F45">
        <v>676</v>
      </c>
      <c r="G45">
        <v>298.5</v>
      </c>
      <c r="H45">
        <f t="shared" si="7"/>
        <v>675</v>
      </c>
      <c r="I45">
        <f t="shared" si="8"/>
        <v>297.5</v>
      </c>
      <c r="J45">
        <v>1</v>
      </c>
    </row>
    <row r="46" spans="1:10">
      <c r="F46">
        <f t="shared" si="2"/>
        <v>0</v>
      </c>
      <c r="G46">
        <f>+D46*25.4</f>
        <v>0</v>
      </c>
    </row>
    <row r="47" spans="1:10">
      <c r="A47" t="s">
        <v>380</v>
      </c>
      <c r="C47" s="52">
        <v>35</v>
      </c>
      <c r="D47" s="52">
        <v>24</v>
      </c>
      <c r="E47" s="53">
        <v>1</v>
      </c>
      <c r="F47" s="53">
        <f t="shared" si="2"/>
        <v>889</v>
      </c>
      <c r="G47" s="53">
        <v>609.5</v>
      </c>
      <c r="H47" s="53">
        <f t="shared" ref="H47:H49" si="9">+F47+0</f>
        <v>889</v>
      </c>
      <c r="I47" s="53">
        <f t="shared" ref="I47:I49" si="10">+G47+0</f>
        <v>609.5</v>
      </c>
      <c r="J47" s="53">
        <v>1</v>
      </c>
    </row>
    <row r="48" spans="1:10">
      <c r="C48" s="52">
        <v>17.5</v>
      </c>
      <c r="D48" s="52">
        <v>24</v>
      </c>
      <c r="E48" s="53">
        <v>1</v>
      </c>
      <c r="F48" s="53">
        <f t="shared" si="2"/>
        <v>444.5</v>
      </c>
      <c r="G48" s="53">
        <v>609.5</v>
      </c>
      <c r="H48" s="53">
        <f t="shared" si="9"/>
        <v>444.5</v>
      </c>
      <c r="I48" s="53">
        <f t="shared" si="10"/>
        <v>609.5</v>
      </c>
      <c r="J48" s="53">
        <v>1</v>
      </c>
    </row>
    <row r="49" spans="1:10">
      <c r="C49" s="52">
        <v>28</v>
      </c>
      <c r="D49" s="52">
        <v>24</v>
      </c>
      <c r="E49" s="53">
        <v>1</v>
      </c>
      <c r="F49" s="53">
        <v>711</v>
      </c>
      <c r="G49" s="53">
        <v>609.5</v>
      </c>
      <c r="H49" s="53">
        <f t="shared" si="9"/>
        <v>711</v>
      </c>
      <c r="I49" s="53">
        <f t="shared" si="10"/>
        <v>609.5</v>
      </c>
      <c r="J49" s="53">
        <v>1</v>
      </c>
    </row>
    <row r="50" spans="1:10">
      <c r="F50">
        <f t="shared" si="2"/>
        <v>0</v>
      </c>
      <c r="G50">
        <f>+D50*25.4</f>
        <v>0</v>
      </c>
    </row>
    <row r="51" spans="1:10">
      <c r="C51" s="51">
        <v>48</v>
      </c>
      <c r="D51" s="51">
        <v>18</v>
      </c>
      <c r="E51">
        <v>2</v>
      </c>
      <c r="F51">
        <v>1219</v>
      </c>
      <c r="G51">
        <v>457</v>
      </c>
      <c r="H51">
        <f t="shared" ref="H51:H56" si="11">+F51-1</f>
        <v>1218</v>
      </c>
      <c r="I51">
        <f t="shared" ref="I51:I56" si="12">+G51-1</f>
        <v>456</v>
      </c>
      <c r="J51">
        <v>2</v>
      </c>
    </row>
    <row r="52" spans="1:10">
      <c r="C52" s="51">
        <v>22.25</v>
      </c>
      <c r="D52" s="51">
        <v>18</v>
      </c>
      <c r="E52">
        <v>3</v>
      </c>
      <c r="F52">
        <v>565</v>
      </c>
      <c r="G52">
        <v>457</v>
      </c>
      <c r="H52">
        <f t="shared" si="11"/>
        <v>564</v>
      </c>
      <c r="I52">
        <f t="shared" si="12"/>
        <v>456</v>
      </c>
      <c r="J52">
        <v>3</v>
      </c>
    </row>
    <row r="53" spans="1:10">
      <c r="A53" t="s">
        <v>382</v>
      </c>
      <c r="C53" s="51">
        <v>22.25</v>
      </c>
      <c r="D53" s="51">
        <v>17.5</v>
      </c>
      <c r="E53">
        <v>3</v>
      </c>
      <c r="F53">
        <v>565</v>
      </c>
      <c r="G53">
        <v>444.5</v>
      </c>
      <c r="H53">
        <f t="shared" si="11"/>
        <v>564</v>
      </c>
      <c r="I53">
        <f t="shared" si="12"/>
        <v>443.5</v>
      </c>
      <c r="J53">
        <v>3</v>
      </c>
    </row>
    <row r="54" spans="1:10">
      <c r="C54" s="51">
        <v>20.75</v>
      </c>
      <c r="D54" s="51">
        <v>11.75</v>
      </c>
      <c r="E54">
        <v>4</v>
      </c>
      <c r="F54">
        <v>527</v>
      </c>
      <c r="G54">
        <v>298.5</v>
      </c>
      <c r="H54">
        <f t="shared" si="11"/>
        <v>526</v>
      </c>
      <c r="I54">
        <f t="shared" si="12"/>
        <v>297.5</v>
      </c>
      <c r="J54">
        <v>4</v>
      </c>
    </row>
    <row r="55" spans="1:10">
      <c r="C55" s="51">
        <v>22.375</v>
      </c>
      <c r="D55" s="51">
        <v>11.75</v>
      </c>
      <c r="E55">
        <v>4</v>
      </c>
      <c r="F55">
        <v>568.5</v>
      </c>
      <c r="G55">
        <v>298.5</v>
      </c>
      <c r="H55">
        <f t="shared" si="11"/>
        <v>567.5</v>
      </c>
      <c r="I55">
        <f t="shared" si="12"/>
        <v>297.5</v>
      </c>
      <c r="J55">
        <v>4</v>
      </c>
    </row>
    <row r="56" spans="1:10">
      <c r="C56" s="51">
        <v>19.875</v>
      </c>
      <c r="D56" s="51">
        <v>11.5</v>
      </c>
      <c r="E56">
        <v>2</v>
      </c>
      <c r="F56">
        <v>505</v>
      </c>
      <c r="G56">
        <v>292</v>
      </c>
      <c r="H56">
        <f t="shared" si="11"/>
        <v>504</v>
      </c>
      <c r="I56">
        <f t="shared" si="12"/>
        <v>291</v>
      </c>
      <c r="J56">
        <v>2</v>
      </c>
    </row>
    <row r="57" spans="1:10">
      <c r="F57">
        <f t="shared" si="2"/>
        <v>0</v>
      </c>
      <c r="G57">
        <f>+D57*25.4</f>
        <v>0</v>
      </c>
    </row>
    <row r="58" spans="1:10">
      <c r="A58" t="s">
        <v>380</v>
      </c>
      <c r="C58" s="52">
        <v>48</v>
      </c>
      <c r="D58" s="52">
        <v>23.75</v>
      </c>
      <c r="E58" s="53">
        <v>1</v>
      </c>
      <c r="F58" s="53">
        <v>1219</v>
      </c>
      <c r="G58" s="53">
        <v>603</v>
      </c>
      <c r="H58" s="53">
        <f t="shared" ref="H58:H59" si="13">+F58+0</f>
        <v>1219</v>
      </c>
      <c r="I58" s="53">
        <f t="shared" ref="I58:I59" si="14">+G58+0</f>
        <v>603</v>
      </c>
      <c r="J58" s="53">
        <v>1</v>
      </c>
    </row>
    <row r="59" spans="1:10">
      <c r="C59" s="52">
        <v>20.75</v>
      </c>
      <c r="D59" s="52">
        <v>24</v>
      </c>
      <c r="E59" s="53">
        <v>2</v>
      </c>
      <c r="F59" s="53">
        <v>527</v>
      </c>
      <c r="G59" s="53">
        <v>609.5</v>
      </c>
      <c r="H59" s="53">
        <f t="shared" si="13"/>
        <v>527</v>
      </c>
      <c r="I59" s="53">
        <f t="shared" si="14"/>
        <v>609.5</v>
      </c>
      <c r="J59" s="53">
        <v>2</v>
      </c>
    </row>
    <row r="60" spans="1:10">
      <c r="F60">
        <f t="shared" si="2"/>
        <v>0</v>
      </c>
      <c r="G60">
        <f>+D60*25.4</f>
        <v>0</v>
      </c>
    </row>
    <row r="61" spans="1:10">
      <c r="C61" s="51">
        <v>24</v>
      </c>
      <c r="D61" s="51">
        <v>17.5</v>
      </c>
      <c r="E61">
        <v>3</v>
      </c>
      <c r="F61">
        <v>609.5</v>
      </c>
      <c r="G61">
        <f>+D61*25.4</f>
        <v>444.5</v>
      </c>
      <c r="H61" s="55">
        <f t="shared" ref="H61:H66" si="15">+F61-2</f>
        <v>607.5</v>
      </c>
      <c r="I61" s="55">
        <f t="shared" ref="I61:I66" si="16">+G61-2</f>
        <v>442.5</v>
      </c>
      <c r="J61" s="55">
        <v>3</v>
      </c>
    </row>
    <row r="62" spans="1:10">
      <c r="C62" s="51">
        <v>24</v>
      </c>
      <c r="D62" s="51">
        <v>26</v>
      </c>
      <c r="E62">
        <v>1</v>
      </c>
      <c r="F62">
        <v>609.5</v>
      </c>
      <c r="G62">
        <v>660.5</v>
      </c>
      <c r="H62" s="55">
        <f t="shared" si="15"/>
        <v>607.5</v>
      </c>
      <c r="I62" s="55">
        <f t="shared" si="16"/>
        <v>658.5</v>
      </c>
      <c r="J62" s="55">
        <v>1</v>
      </c>
    </row>
    <row r="63" spans="1:10">
      <c r="A63" t="s">
        <v>381</v>
      </c>
      <c r="C63" s="51">
        <v>24</v>
      </c>
      <c r="D63" s="51">
        <v>20.75</v>
      </c>
      <c r="E63">
        <v>2</v>
      </c>
      <c r="F63">
        <v>609.5</v>
      </c>
      <c r="G63">
        <v>527</v>
      </c>
      <c r="H63" s="55">
        <f t="shared" si="15"/>
        <v>607.5</v>
      </c>
      <c r="I63" s="55">
        <f t="shared" si="16"/>
        <v>525</v>
      </c>
      <c r="J63" s="55">
        <v>2</v>
      </c>
    </row>
    <row r="64" spans="1:10">
      <c r="C64" s="51">
        <v>13</v>
      </c>
      <c r="D64" s="51">
        <v>24</v>
      </c>
      <c r="E64">
        <v>5</v>
      </c>
      <c r="F64">
        <v>330</v>
      </c>
      <c r="G64">
        <v>609.5</v>
      </c>
      <c r="H64" s="55">
        <f t="shared" si="15"/>
        <v>328</v>
      </c>
      <c r="I64" s="55">
        <f t="shared" si="16"/>
        <v>607.5</v>
      </c>
      <c r="J64" s="55">
        <v>5</v>
      </c>
    </row>
    <row r="65" spans="1:10">
      <c r="C65" s="51">
        <v>3</v>
      </c>
      <c r="D65" s="51">
        <v>24</v>
      </c>
      <c r="E65">
        <v>2</v>
      </c>
      <c r="F65">
        <v>76</v>
      </c>
      <c r="G65">
        <v>609.5</v>
      </c>
      <c r="H65" s="55">
        <f t="shared" si="15"/>
        <v>74</v>
      </c>
      <c r="I65" s="55">
        <f t="shared" si="16"/>
        <v>607.5</v>
      </c>
      <c r="J65" s="55">
        <v>2</v>
      </c>
    </row>
    <row r="66" spans="1:10">
      <c r="C66" s="51">
        <v>2</v>
      </c>
      <c r="D66" s="51">
        <v>48</v>
      </c>
      <c r="E66">
        <v>2</v>
      </c>
      <c r="F66">
        <v>51</v>
      </c>
      <c r="G66">
        <v>1219</v>
      </c>
      <c r="H66" s="55">
        <f t="shared" si="15"/>
        <v>49</v>
      </c>
      <c r="I66" s="55">
        <f t="shared" si="16"/>
        <v>1217</v>
      </c>
      <c r="J66" s="55">
        <v>2</v>
      </c>
    </row>
    <row r="67" spans="1:10">
      <c r="F67">
        <f t="shared" si="2"/>
        <v>0</v>
      </c>
      <c r="G67">
        <f>+D67*25.4</f>
        <v>0</v>
      </c>
    </row>
    <row r="68" spans="1:10">
      <c r="C68" s="51">
        <v>78.5</v>
      </c>
      <c r="D68" s="51">
        <v>22</v>
      </c>
      <c r="E68">
        <v>2</v>
      </c>
      <c r="F68">
        <v>1994</v>
      </c>
      <c r="G68">
        <v>559</v>
      </c>
      <c r="H68">
        <f t="shared" ref="H68:H74" si="17">+F68-1</f>
        <v>1993</v>
      </c>
      <c r="I68">
        <f t="shared" ref="I68:I74" si="18">+G68-1</f>
        <v>558</v>
      </c>
      <c r="J68">
        <v>2</v>
      </c>
    </row>
    <row r="69" spans="1:10">
      <c r="C69" s="51">
        <v>22.25</v>
      </c>
      <c r="D69" s="51">
        <v>22</v>
      </c>
      <c r="E69">
        <v>2</v>
      </c>
      <c r="F69">
        <v>565</v>
      </c>
      <c r="G69">
        <v>559</v>
      </c>
      <c r="H69">
        <f t="shared" si="17"/>
        <v>564</v>
      </c>
      <c r="I69">
        <f t="shared" si="18"/>
        <v>558</v>
      </c>
      <c r="J69">
        <v>2</v>
      </c>
    </row>
    <row r="70" spans="1:10">
      <c r="A70" t="s">
        <v>383</v>
      </c>
      <c r="C70" s="51">
        <v>22.25</v>
      </c>
      <c r="D70" s="51">
        <v>21.5</v>
      </c>
      <c r="E70">
        <v>4</v>
      </c>
      <c r="F70">
        <v>565</v>
      </c>
      <c r="G70">
        <v>546</v>
      </c>
      <c r="H70">
        <f t="shared" si="17"/>
        <v>564</v>
      </c>
      <c r="I70">
        <f t="shared" si="18"/>
        <v>545</v>
      </c>
      <c r="J70">
        <v>4</v>
      </c>
    </row>
    <row r="71" spans="1:10">
      <c r="C71" s="51">
        <v>78.5</v>
      </c>
      <c r="D71" s="51">
        <v>11.75</v>
      </c>
      <c r="E71">
        <v>2</v>
      </c>
      <c r="F71">
        <v>1994</v>
      </c>
      <c r="G71">
        <v>298.5</v>
      </c>
      <c r="H71">
        <f t="shared" si="17"/>
        <v>1993</v>
      </c>
      <c r="I71">
        <f t="shared" si="18"/>
        <v>297.5</v>
      </c>
      <c r="J71">
        <v>2</v>
      </c>
    </row>
    <row r="72" spans="1:10">
      <c r="C72" s="51">
        <v>78.5</v>
      </c>
      <c r="D72" s="51">
        <v>23</v>
      </c>
      <c r="E72">
        <v>1</v>
      </c>
      <c r="F72">
        <v>1994</v>
      </c>
      <c r="G72">
        <v>584</v>
      </c>
      <c r="H72">
        <f t="shared" si="17"/>
        <v>1993</v>
      </c>
      <c r="I72">
        <f t="shared" si="18"/>
        <v>583</v>
      </c>
      <c r="J72">
        <v>1</v>
      </c>
    </row>
    <row r="73" spans="1:10">
      <c r="C73" s="51">
        <v>21.625</v>
      </c>
      <c r="D73" s="51">
        <v>11.75</v>
      </c>
      <c r="E73">
        <v>2</v>
      </c>
      <c r="F73">
        <v>549</v>
      </c>
      <c r="G73">
        <v>298.5</v>
      </c>
      <c r="H73">
        <f t="shared" si="17"/>
        <v>548</v>
      </c>
      <c r="I73">
        <f t="shared" si="18"/>
        <v>297.5</v>
      </c>
      <c r="J73">
        <v>2</v>
      </c>
    </row>
    <row r="74" spans="1:10">
      <c r="C74" s="51">
        <v>21.625</v>
      </c>
      <c r="D74" s="51">
        <v>11.5</v>
      </c>
      <c r="E74">
        <v>4</v>
      </c>
      <c r="F74">
        <v>549</v>
      </c>
      <c r="G74">
        <v>292</v>
      </c>
      <c r="H74">
        <f t="shared" si="17"/>
        <v>548</v>
      </c>
      <c r="I74">
        <f t="shared" si="18"/>
        <v>291</v>
      </c>
      <c r="J74">
        <v>4</v>
      </c>
    </row>
    <row r="75" spans="1:10">
      <c r="F75">
        <f>+C75*25.4</f>
        <v>0</v>
      </c>
      <c r="G75">
        <f>+D75*25.4</f>
        <v>0</v>
      </c>
    </row>
    <row r="76" spans="1:10">
      <c r="A76" t="s">
        <v>380</v>
      </c>
      <c r="C76" s="52">
        <v>78.5</v>
      </c>
      <c r="D76" s="52">
        <v>23.75</v>
      </c>
      <c r="E76" s="53">
        <v>1</v>
      </c>
      <c r="F76" s="53">
        <v>1994</v>
      </c>
      <c r="G76" s="53">
        <v>603</v>
      </c>
      <c r="H76" s="53">
        <f t="shared" ref="H76" si="19">+F76+0</f>
        <v>1994</v>
      </c>
      <c r="I76" s="53">
        <f t="shared" ref="I76" si="20">+G76+0</f>
        <v>603</v>
      </c>
      <c r="J76" s="53">
        <v>1</v>
      </c>
    </row>
    <row r="77" spans="1:10">
      <c r="F77">
        <f>+C77*25.4</f>
        <v>0</v>
      </c>
      <c r="G77">
        <v>0</v>
      </c>
    </row>
    <row r="78" spans="1:10">
      <c r="C78" s="51">
        <v>78.5</v>
      </c>
      <c r="D78" s="51">
        <v>23.75</v>
      </c>
      <c r="E78">
        <v>1</v>
      </c>
      <c r="F78">
        <v>1994</v>
      </c>
      <c r="G78">
        <v>603</v>
      </c>
      <c r="H78" s="56">
        <f t="shared" ref="H78:H80" si="21">+F78-2</f>
        <v>1992</v>
      </c>
      <c r="I78" s="56">
        <f t="shared" ref="I78:I80" si="22">+G78-2</f>
        <v>601</v>
      </c>
      <c r="J78" s="56">
        <v>1</v>
      </c>
    </row>
    <row r="79" spans="1:10">
      <c r="A79" t="s">
        <v>381</v>
      </c>
      <c r="C79" s="51">
        <v>78.5</v>
      </c>
      <c r="D79">
        <v>23</v>
      </c>
      <c r="E79">
        <v>1</v>
      </c>
      <c r="F79">
        <v>1994</v>
      </c>
      <c r="G79">
        <v>584</v>
      </c>
      <c r="H79" s="56">
        <f t="shared" si="21"/>
        <v>1992</v>
      </c>
      <c r="I79" s="56">
        <f t="shared" si="22"/>
        <v>582</v>
      </c>
      <c r="J79" s="56">
        <v>1</v>
      </c>
    </row>
    <row r="80" spans="1:10">
      <c r="C80" s="51">
        <v>36</v>
      </c>
      <c r="D80" s="51">
        <v>23</v>
      </c>
      <c r="E80">
        <v>1</v>
      </c>
      <c r="F80">
        <v>914.5</v>
      </c>
      <c r="G80">
        <v>584</v>
      </c>
      <c r="H80" s="56">
        <f t="shared" si="21"/>
        <v>912.5</v>
      </c>
      <c r="I80" s="56">
        <f t="shared" si="22"/>
        <v>582</v>
      </c>
      <c r="J80" s="56">
        <v>1</v>
      </c>
    </row>
    <row r="81" spans="1:10">
      <c r="F81">
        <f>+C81*25.4</f>
        <v>0</v>
      </c>
      <c r="G81">
        <f>+D81*25.4</f>
        <v>0</v>
      </c>
    </row>
    <row r="82" spans="1:10">
      <c r="C82" s="51">
        <v>95</v>
      </c>
      <c r="D82" s="51">
        <v>20</v>
      </c>
      <c r="E82">
        <v>6</v>
      </c>
      <c r="F82">
        <f>+C82*25.4</f>
        <v>2413</v>
      </c>
      <c r="G82">
        <f>+D82*25.4</f>
        <v>508</v>
      </c>
      <c r="H82">
        <f t="shared" ref="H82:H88" si="23">+F82-1</f>
        <v>2412</v>
      </c>
      <c r="I82">
        <f t="shared" ref="I82:I88" si="24">+G82-1</f>
        <v>507</v>
      </c>
      <c r="J82">
        <v>6</v>
      </c>
    </row>
    <row r="83" spans="1:10">
      <c r="C83" s="51">
        <v>36.625</v>
      </c>
      <c r="D83">
        <v>20</v>
      </c>
      <c r="E83">
        <v>4</v>
      </c>
      <c r="F83">
        <v>930</v>
      </c>
      <c r="G83">
        <f>+D83*25.4</f>
        <v>508</v>
      </c>
      <c r="H83">
        <f t="shared" si="23"/>
        <v>929</v>
      </c>
      <c r="I83">
        <f t="shared" si="24"/>
        <v>507</v>
      </c>
      <c r="J83">
        <v>4</v>
      </c>
    </row>
    <row r="84" spans="1:10">
      <c r="A84" t="s">
        <v>384</v>
      </c>
      <c r="C84" s="51">
        <v>17.625</v>
      </c>
      <c r="D84" s="51">
        <v>20</v>
      </c>
      <c r="E84">
        <v>2</v>
      </c>
      <c r="F84">
        <v>447.5</v>
      </c>
      <c r="G84">
        <f>+D84*25.4</f>
        <v>508</v>
      </c>
      <c r="H84">
        <f t="shared" si="23"/>
        <v>446.5</v>
      </c>
      <c r="I84">
        <f t="shared" si="24"/>
        <v>507</v>
      </c>
      <c r="J84">
        <v>2</v>
      </c>
    </row>
    <row r="85" spans="1:10">
      <c r="C85" s="51">
        <v>36.625</v>
      </c>
      <c r="D85" s="51">
        <v>19.5</v>
      </c>
      <c r="E85">
        <v>10</v>
      </c>
      <c r="F85">
        <v>930</v>
      </c>
      <c r="G85">
        <v>495.5</v>
      </c>
      <c r="H85">
        <f t="shared" si="23"/>
        <v>929</v>
      </c>
      <c r="I85">
        <f t="shared" si="24"/>
        <v>494.5</v>
      </c>
      <c r="J85">
        <v>10</v>
      </c>
    </row>
    <row r="86" spans="1:10">
      <c r="C86" s="51">
        <v>17.625</v>
      </c>
      <c r="D86" s="51">
        <v>19.5</v>
      </c>
      <c r="E86">
        <v>5</v>
      </c>
      <c r="F86">
        <v>447.5</v>
      </c>
      <c r="G86">
        <v>495.5</v>
      </c>
      <c r="H86">
        <f t="shared" si="23"/>
        <v>446.5</v>
      </c>
      <c r="I86">
        <f t="shared" si="24"/>
        <v>494.5</v>
      </c>
      <c r="J86">
        <v>5</v>
      </c>
    </row>
    <row r="87" spans="1:10">
      <c r="C87" s="51">
        <v>18.625</v>
      </c>
      <c r="D87" s="51">
        <v>20</v>
      </c>
      <c r="E87">
        <v>2</v>
      </c>
      <c r="F87">
        <v>473</v>
      </c>
      <c r="G87">
        <f>+D87*25.4</f>
        <v>508</v>
      </c>
      <c r="H87">
        <f t="shared" si="23"/>
        <v>472</v>
      </c>
      <c r="I87">
        <f t="shared" si="24"/>
        <v>507</v>
      </c>
      <c r="J87">
        <v>2</v>
      </c>
    </row>
    <row r="88" spans="1:10">
      <c r="C88" s="51">
        <v>18.625</v>
      </c>
      <c r="D88" s="51">
        <v>14</v>
      </c>
      <c r="E88">
        <v>6</v>
      </c>
      <c r="F88">
        <v>473</v>
      </c>
      <c r="G88">
        <v>355.5</v>
      </c>
      <c r="H88">
        <f t="shared" si="23"/>
        <v>472</v>
      </c>
      <c r="I88">
        <f t="shared" si="24"/>
        <v>354.5</v>
      </c>
      <c r="J88">
        <v>6</v>
      </c>
    </row>
    <row r="89" spans="1:10">
      <c r="F89">
        <f t="shared" ref="F89:G91" si="25">+C89*25.4</f>
        <v>0</v>
      </c>
      <c r="G89">
        <f t="shared" si="25"/>
        <v>0</v>
      </c>
    </row>
    <row r="90" spans="1:10">
      <c r="B90" t="s">
        <v>386</v>
      </c>
      <c r="C90" s="51">
        <v>95</v>
      </c>
      <c r="D90" s="51">
        <v>20</v>
      </c>
      <c r="E90">
        <v>1</v>
      </c>
      <c r="F90">
        <f t="shared" si="25"/>
        <v>2413</v>
      </c>
      <c r="G90">
        <f t="shared" si="25"/>
        <v>508</v>
      </c>
      <c r="H90" s="58">
        <f t="shared" ref="H90:H92" si="26">+F90-1</f>
        <v>2412</v>
      </c>
      <c r="I90" s="58">
        <f t="shared" ref="I90:I92" si="27">+G90-1</f>
        <v>507</v>
      </c>
      <c r="J90" s="58">
        <v>1</v>
      </c>
    </row>
    <row r="91" spans="1:10">
      <c r="A91" t="s">
        <v>385</v>
      </c>
      <c r="C91" s="51">
        <v>95</v>
      </c>
      <c r="D91" s="51">
        <v>20</v>
      </c>
      <c r="E91">
        <v>1</v>
      </c>
      <c r="F91">
        <f t="shared" si="25"/>
        <v>2413</v>
      </c>
      <c r="G91">
        <f t="shared" si="25"/>
        <v>508</v>
      </c>
      <c r="H91" s="58">
        <f t="shared" si="26"/>
        <v>2412</v>
      </c>
      <c r="I91" s="58">
        <f t="shared" si="27"/>
        <v>507</v>
      </c>
      <c r="J91" s="58">
        <v>1</v>
      </c>
    </row>
    <row r="92" spans="1:10">
      <c r="C92" s="51">
        <v>18.625</v>
      </c>
      <c r="D92" s="51">
        <v>20</v>
      </c>
      <c r="E92">
        <v>2</v>
      </c>
      <c r="F92">
        <v>473</v>
      </c>
      <c r="G92">
        <f>+D92*25.4</f>
        <v>508</v>
      </c>
      <c r="H92" s="58">
        <f t="shared" si="26"/>
        <v>472</v>
      </c>
      <c r="I92" s="58">
        <f t="shared" si="27"/>
        <v>507</v>
      </c>
      <c r="J92" s="58">
        <v>2</v>
      </c>
    </row>
    <row r="93" spans="1:10">
      <c r="F93">
        <f>+C93*25.4</f>
        <v>0</v>
      </c>
      <c r="G93">
        <f>+D93*25.4</f>
        <v>0</v>
      </c>
    </row>
    <row r="94" spans="1:10">
      <c r="C94" s="52">
        <v>90.5</v>
      </c>
      <c r="D94" s="52">
        <v>38</v>
      </c>
      <c r="E94" s="53">
        <v>2</v>
      </c>
      <c r="F94" s="53">
        <v>2298.5</v>
      </c>
      <c r="G94" s="53">
        <v>965</v>
      </c>
      <c r="H94" s="53">
        <f t="shared" ref="H94:H96" si="28">+F94+0</f>
        <v>2298.5</v>
      </c>
      <c r="I94" s="53">
        <f t="shared" ref="I94:I96" si="29">+G94+0</f>
        <v>965</v>
      </c>
      <c r="J94" s="53">
        <v>2</v>
      </c>
    </row>
    <row r="95" spans="1:10">
      <c r="A95" t="s">
        <v>380</v>
      </c>
      <c r="C95" s="52">
        <v>90.5</v>
      </c>
      <c r="D95" s="52">
        <v>19</v>
      </c>
      <c r="E95" s="53">
        <v>1</v>
      </c>
      <c r="F95" s="53">
        <v>2298.5</v>
      </c>
      <c r="G95" s="53">
        <v>482.5</v>
      </c>
      <c r="H95" s="53">
        <f t="shared" si="28"/>
        <v>2298.5</v>
      </c>
      <c r="I95" s="53">
        <f t="shared" si="29"/>
        <v>482.5</v>
      </c>
      <c r="J95" s="53">
        <v>1</v>
      </c>
    </row>
    <row r="96" spans="1:10">
      <c r="C96" s="52">
        <v>90.5</v>
      </c>
      <c r="D96" s="52">
        <v>20</v>
      </c>
      <c r="E96" s="53">
        <v>1</v>
      </c>
      <c r="F96" s="53">
        <v>2298.5</v>
      </c>
      <c r="G96" s="53">
        <f>+D96*25.4</f>
        <v>508</v>
      </c>
      <c r="H96" s="53">
        <f t="shared" si="28"/>
        <v>2298.5</v>
      </c>
      <c r="I96" s="53">
        <f t="shared" si="29"/>
        <v>508</v>
      </c>
      <c r="J96" s="53">
        <v>1</v>
      </c>
    </row>
    <row r="97" spans="1:10">
      <c r="F97">
        <f>+C97*25.4</f>
        <v>0</v>
      </c>
      <c r="G97">
        <f>+D97*25.4</f>
        <v>0</v>
      </c>
    </row>
    <row r="98" spans="1:10">
      <c r="C98" s="51">
        <v>17.625</v>
      </c>
      <c r="D98" s="51">
        <v>6</v>
      </c>
      <c r="E98">
        <v>4</v>
      </c>
      <c r="F98">
        <v>447.5</v>
      </c>
      <c r="G98">
        <v>152.5</v>
      </c>
      <c r="H98">
        <f t="shared" ref="H98:H101" si="30">+F98-1</f>
        <v>446.5</v>
      </c>
      <c r="I98">
        <f t="shared" ref="I98:I101" si="31">+G98-1</f>
        <v>151.5</v>
      </c>
      <c r="J98">
        <v>4</v>
      </c>
    </row>
    <row r="99" spans="1:10">
      <c r="A99" t="s">
        <v>387</v>
      </c>
      <c r="C99" s="51">
        <v>17</v>
      </c>
      <c r="D99" s="51">
        <v>4</v>
      </c>
      <c r="E99">
        <v>8</v>
      </c>
      <c r="F99">
        <v>432</v>
      </c>
      <c r="G99">
        <v>101.5</v>
      </c>
      <c r="H99">
        <f t="shared" si="30"/>
        <v>431</v>
      </c>
      <c r="I99">
        <f t="shared" si="31"/>
        <v>100.5</v>
      </c>
      <c r="J99">
        <v>8</v>
      </c>
    </row>
    <row r="100" spans="1:10">
      <c r="C100" s="51">
        <v>18</v>
      </c>
      <c r="D100" s="51">
        <v>4</v>
      </c>
      <c r="E100">
        <v>8</v>
      </c>
      <c r="F100">
        <v>457</v>
      </c>
      <c r="G100">
        <v>101.5</v>
      </c>
      <c r="H100">
        <f t="shared" si="30"/>
        <v>456</v>
      </c>
      <c r="I100">
        <f t="shared" si="31"/>
        <v>100.5</v>
      </c>
      <c r="J100">
        <v>8</v>
      </c>
    </row>
    <row r="101" spans="1:10">
      <c r="C101" s="51">
        <v>18</v>
      </c>
      <c r="D101" s="51">
        <v>2</v>
      </c>
      <c r="E101">
        <v>4</v>
      </c>
      <c r="F101">
        <v>457</v>
      </c>
      <c r="G101">
        <v>51</v>
      </c>
      <c r="H101">
        <f t="shared" si="30"/>
        <v>456</v>
      </c>
      <c r="I101">
        <f t="shared" si="31"/>
        <v>50</v>
      </c>
      <c r="J101">
        <v>4</v>
      </c>
    </row>
    <row r="102" spans="1:10">
      <c r="F102">
        <f>+C102*25.4</f>
        <v>0</v>
      </c>
      <c r="G102">
        <f>+D102*25.4</f>
        <v>0</v>
      </c>
    </row>
    <row r="103" spans="1:10">
      <c r="A103" t="s">
        <v>387</v>
      </c>
      <c r="C103" s="52">
        <v>17</v>
      </c>
      <c r="D103" s="52">
        <v>18</v>
      </c>
      <c r="E103" s="53">
        <v>4</v>
      </c>
      <c r="F103" s="53">
        <v>432</v>
      </c>
      <c r="G103" s="53">
        <v>457</v>
      </c>
      <c r="H103" s="53">
        <f t="shared" ref="H103:H106" si="32">+F103+0</f>
        <v>432</v>
      </c>
      <c r="I103" s="53">
        <f t="shared" ref="I103:I106" si="33">+G103+0</f>
        <v>457</v>
      </c>
      <c r="J103" s="53">
        <v>4</v>
      </c>
    </row>
    <row r="104" spans="1:10">
      <c r="A104" t="s">
        <v>380</v>
      </c>
      <c r="C104" s="52">
        <v>18</v>
      </c>
      <c r="D104" s="52">
        <v>6</v>
      </c>
      <c r="E104" s="53">
        <v>4</v>
      </c>
      <c r="F104" s="53">
        <v>457</v>
      </c>
      <c r="G104" s="53">
        <v>152.5</v>
      </c>
      <c r="H104" s="53">
        <f t="shared" si="32"/>
        <v>457</v>
      </c>
      <c r="I104" s="53">
        <f t="shared" si="33"/>
        <v>152.5</v>
      </c>
      <c r="J104" s="53">
        <v>4</v>
      </c>
    </row>
    <row r="105" spans="1:10">
      <c r="C105" s="52">
        <v>17.625</v>
      </c>
      <c r="D105" s="52">
        <v>6</v>
      </c>
      <c r="E105" s="53">
        <v>4</v>
      </c>
      <c r="F105" s="53">
        <v>447.5</v>
      </c>
      <c r="G105" s="53">
        <v>152.5</v>
      </c>
      <c r="H105" s="53">
        <f t="shared" si="32"/>
        <v>447.5</v>
      </c>
      <c r="I105" s="53">
        <f t="shared" si="33"/>
        <v>152.5</v>
      </c>
      <c r="J105" s="53">
        <v>4</v>
      </c>
    </row>
    <row r="106" spans="1:10">
      <c r="C106" s="52">
        <v>18</v>
      </c>
      <c r="D106" s="52">
        <v>18</v>
      </c>
      <c r="E106" s="53">
        <v>2</v>
      </c>
      <c r="F106" s="53">
        <v>457</v>
      </c>
      <c r="G106" s="53">
        <v>457</v>
      </c>
      <c r="H106" s="53">
        <f t="shared" si="32"/>
        <v>457</v>
      </c>
      <c r="I106" s="53">
        <f t="shared" si="33"/>
        <v>457</v>
      </c>
      <c r="J106" s="53">
        <v>2</v>
      </c>
    </row>
    <row r="107" spans="1:10">
      <c r="F107">
        <f>+C107*25.4</f>
        <v>0</v>
      </c>
      <c r="G107">
        <f>+D107*25.4</f>
        <v>0</v>
      </c>
    </row>
    <row r="108" spans="1:10">
      <c r="A108" t="s">
        <v>381</v>
      </c>
      <c r="C108" s="51">
        <v>91</v>
      </c>
      <c r="D108" s="51">
        <v>19</v>
      </c>
      <c r="E108">
        <v>2</v>
      </c>
      <c r="F108">
        <v>2311.5</v>
      </c>
      <c r="G108">
        <v>482.5</v>
      </c>
      <c r="H108" s="58">
        <f t="shared" ref="H108:H113" si="34">+F108-2</f>
        <v>2309.5</v>
      </c>
      <c r="I108" s="58">
        <f t="shared" ref="I108:I113" si="35">+G108-2</f>
        <v>480.5</v>
      </c>
      <c r="J108" s="58">
        <v>2</v>
      </c>
    </row>
    <row r="109" spans="1:10">
      <c r="C109" s="51">
        <v>91</v>
      </c>
      <c r="D109" s="51">
        <v>18.875</v>
      </c>
      <c r="E109">
        <v>3</v>
      </c>
      <c r="F109">
        <v>2311.5</v>
      </c>
      <c r="G109">
        <v>479.5</v>
      </c>
      <c r="H109" s="58">
        <f t="shared" si="34"/>
        <v>2309.5</v>
      </c>
      <c r="I109" s="58">
        <f t="shared" si="35"/>
        <v>477.5</v>
      </c>
      <c r="J109" s="58">
        <v>3</v>
      </c>
    </row>
    <row r="110" spans="1:10">
      <c r="C110" s="51">
        <v>20</v>
      </c>
      <c r="D110" s="51">
        <v>9.25</v>
      </c>
      <c r="E110">
        <v>2</v>
      </c>
      <c r="F110">
        <f>+C110*25.4</f>
        <v>508</v>
      </c>
      <c r="G110">
        <v>235</v>
      </c>
      <c r="H110" s="58">
        <f t="shared" si="34"/>
        <v>506</v>
      </c>
      <c r="I110" s="58">
        <f t="shared" si="35"/>
        <v>233</v>
      </c>
      <c r="J110" s="58">
        <v>2</v>
      </c>
    </row>
    <row r="111" spans="1:10">
      <c r="C111" s="51">
        <v>20</v>
      </c>
      <c r="D111" s="51">
        <v>5</v>
      </c>
      <c r="E111">
        <v>1</v>
      </c>
      <c r="F111">
        <f>+C111*25.4</f>
        <v>508</v>
      </c>
      <c r="G111">
        <f>+D111*25.4</f>
        <v>127</v>
      </c>
      <c r="H111" s="58">
        <f t="shared" si="34"/>
        <v>506</v>
      </c>
      <c r="I111" s="58">
        <f t="shared" si="35"/>
        <v>125</v>
      </c>
      <c r="J111" s="58">
        <v>1</v>
      </c>
    </row>
    <row r="112" spans="1:10">
      <c r="C112" s="51">
        <v>18.625</v>
      </c>
      <c r="D112" s="51">
        <v>2</v>
      </c>
      <c r="E112">
        <v>2</v>
      </c>
      <c r="F112">
        <v>473</v>
      </c>
      <c r="G112">
        <v>51</v>
      </c>
      <c r="H112" s="58">
        <f t="shared" si="34"/>
        <v>471</v>
      </c>
      <c r="I112" s="58">
        <f t="shared" si="35"/>
        <v>49</v>
      </c>
      <c r="J112" s="58">
        <v>2</v>
      </c>
    </row>
    <row r="113" spans="1:10">
      <c r="C113" s="51">
        <v>95</v>
      </c>
      <c r="D113" s="51">
        <v>2</v>
      </c>
      <c r="E113">
        <v>2</v>
      </c>
      <c r="F113">
        <f>+C113*25.4</f>
        <v>2413</v>
      </c>
      <c r="G113">
        <v>51</v>
      </c>
      <c r="H113" s="58">
        <f t="shared" si="34"/>
        <v>2411</v>
      </c>
      <c r="I113" s="58">
        <f t="shared" si="35"/>
        <v>49</v>
      </c>
      <c r="J113" s="58">
        <v>2</v>
      </c>
    </row>
    <row r="114" spans="1:10">
      <c r="F114">
        <f>+C114*25.4</f>
        <v>0</v>
      </c>
      <c r="G114">
        <f>+D114*25.4</f>
        <v>0</v>
      </c>
    </row>
    <row r="115" spans="1:10">
      <c r="C115" s="51">
        <v>88.5</v>
      </c>
      <c r="D115" s="51">
        <v>22</v>
      </c>
      <c r="E115">
        <v>2</v>
      </c>
      <c r="F115">
        <v>2248</v>
      </c>
      <c r="G115">
        <v>559</v>
      </c>
      <c r="H115">
        <f t="shared" ref="H115:H121" si="36">+F115-1</f>
        <v>2247</v>
      </c>
      <c r="I115">
        <f t="shared" ref="I115:I121" si="37">+G115-1</f>
        <v>558</v>
      </c>
      <c r="J115">
        <v>2</v>
      </c>
    </row>
    <row r="116" spans="1:10">
      <c r="C116" s="51">
        <v>82.625</v>
      </c>
      <c r="D116" s="51">
        <v>18.5</v>
      </c>
      <c r="E116">
        <v>2</v>
      </c>
      <c r="F116">
        <v>2098.5</v>
      </c>
      <c r="G116">
        <v>470</v>
      </c>
      <c r="H116">
        <f t="shared" si="36"/>
        <v>2097.5</v>
      </c>
      <c r="I116">
        <f t="shared" si="37"/>
        <v>469</v>
      </c>
      <c r="J116">
        <v>2</v>
      </c>
    </row>
    <row r="117" spans="1:10">
      <c r="C117" s="51">
        <v>82.625</v>
      </c>
      <c r="D117" s="51">
        <v>22</v>
      </c>
      <c r="E117">
        <v>2</v>
      </c>
      <c r="F117">
        <v>2098.5</v>
      </c>
      <c r="G117">
        <v>559</v>
      </c>
      <c r="H117">
        <f t="shared" si="36"/>
        <v>2097.5</v>
      </c>
      <c r="I117">
        <f t="shared" si="37"/>
        <v>558</v>
      </c>
      <c r="J117">
        <v>2</v>
      </c>
    </row>
    <row r="118" spans="1:10">
      <c r="C118" s="51">
        <v>41</v>
      </c>
      <c r="D118" s="51">
        <v>18.5</v>
      </c>
      <c r="E118">
        <v>10</v>
      </c>
      <c r="F118">
        <v>1041.5</v>
      </c>
      <c r="G118">
        <v>470</v>
      </c>
      <c r="H118">
        <f t="shared" si="36"/>
        <v>1040.5</v>
      </c>
      <c r="I118">
        <f t="shared" si="37"/>
        <v>469</v>
      </c>
      <c r="J118">
        <v>10</v>
      </c>
    </row>
    <row r="119" spans="1:10">
      <c r="C119" s="51">
        <v>16</v>
      </c>
      <c r="D119" s="51">
        <v>4</v>
      </c>
      <c r="E119">
        <v>4</v>
      </c>
      <c r="F119">
        <v>406.5</v>
      </c>
      <c r="G119">
        <v>101.5</v>
      </c>
      <c r="H119">
        <f t="shared" si="36"/>
        <v>405.5</v>
      </c>
      <c r="I119">
        <f t="shared" si="37"/>
        <v>100.5</v>
      </c>
      <c r="J119">
        <v>4</v>
      </c>
    </row>
    <row r="120" spans="1:10">
      <c r="C120" s="51">
        <v>19</v>
      </c>
      <c r="D120" s="51">
        <v>4</v>
      </c>
      <c r="E120">
        <v>4</v>
      </c>
      <c r="F120">
        <v>482.5</v>
      </c>
      <c r="G120">
        <v>101.5</v>
      </c>
      <c r="H120">
        <f t="shared" si="36"/>
        <v>481.5</v>
      </c>
      <c r="I120">
        <f t="shared" si="37"/>
        <v>100.5</v>
      </c>
      <c r="J120">
        <v>4</v>
      </c>
    </row>
    <row r="121" spans="1:10">
      <c r="C121" s="51">
        <v>20.5</v>
      </c>
      <c r="D121" s="51">
        <v>6</v>
      </c>
      <c r="E121">
        <v>2</v>
      </c>
      <c r="F121">
        <v>520.5</v>
      </c>
      <c r="G121">
        <v>152.5</v>
      </c>
      <c r="H121">
        <f t="shared" si="36"/>
        <v>519.5</v>
      </c>
      <c r="I121">
        <f t="shared" si="37"/>
        <v>151.5</v>
      </c>
      <c r="J121">
        <v>2</v>
      </c>
    </row>
    <row r="122" spans="1:10">
      <c r="F122">
        <f>+C122*25.4</f>
        <v>0</v>
      </c>
      <c r="G122">
        <f>+D122*25.4</f>
        <v>0</v>
      </c>
    </row>
    <row r="123" spans="1:10">
      <c r="A123" t="s">
        <v>380</v>
      </c>
      <c r="C123" s="52">
        <v>20.5</v>
      </c>
      <c r="D123" s="52">
        <v>19</v>
      </c>
      <c r="E123" s="53">
        <v>2</v>
      </c>
      <c r="F123" s="53">
        <v>520.5</v>
      </c>
      <c r="G123" s="53">
        <v>482.5</v>
      </c>
      <c r="H123" s="53">
        <f>+F123+0</f>
        <v>520.5</v>
      </c>
      <c r="I123" s="53">
        <f>+G123+0</f>
        <v>482.5</v>
      </c>
      <c r="J123" s="53">
        <v>2</v>
      </c>
    </row>
    <row r="124" spans="1:10">
      <c r="C124" s="52">
        <v>84</v>
      </c>
      <c r="D124" s="52">
        <v>42</v>
      </c>
      <c r="E124" s="53">
        <v>2</v>
      </c>
      <c r="F124" s="53">
        <v>2133.5</v>
      </c>
      <c r="G124" s="53">
        <v>1067</v>
      </c>
      <c r="H124" s="53">
        <f>+F124+0</f>
        <v>2133.5</v>
      </c>
      <c r="I124" s="53">
        <f>+G124+0</f>
        <v>1067</v>
      </c>
      <c r="J124" s="53">
        <v>2</v>
      </c>
    </row>
    <row r="125" spans="1:10">
      <c r="F125">
        <f>+C125*25.4</f>
        <v>0</v>
      </c>
      <c r="G125">
        <f>+D125*25.4</f>
        <v>0</v>
      </c>
    </row>
    <row r="126" spans="1:10">
      <c r="A126" t="s">
        <v>381</v>
      </c>
      <c r="C126" s="51">
        <v>82.25</v>
      </c>
      <c r="D126" s="51">
        <v>42.75</v>
      </c>
      <c r="E126">
        <v>2</v>
      </c>
      <c r="F126">
        <v>2089</v>
      </c>
      <c r="G126">
        <v>1086</v>
      </c>
      <c r="H126" s="57">
        <f t="shared" ref="H126:H130" si="38">+F126-2</f>
        <v>2087</v>
      </c>
      <c r="I126" s="57">
        <f t="shared" ref="I126:I130" si="39">+G126-2</f>
        <v>1084</v>
      </c>
      <c r="J126" s="57">
        <v>2</v>
      </c>
    </row>
    <row r="127" spans="1:10">
      <c r="C127" s="51">
        <v>38.75</v>
      </c>
      <c r="D127" s="51">
        <v>21</v>
      </c>
      <c r="E127">
        <v>4</v>
      </c>
      <c r="F127">
        <v>984</v>
      </c>
      <c r="G127">
        <v>533.5</v>
      </c>
      <c r="H127" s="57">
        <f t="shared" si="38"/>
        <v>982</v>
      </c>
      <c r="I127" s="57">
        <f t="shared" si="39"/>
        <v>531.5</v>
      </c>
      <c r="J127" s="57">
        <v>4</v>
      </c>
    </row>
    <row r="128" spans="1:10">
      <c r="C128" s="51">
        <v>45</v>
      </c>
      <c r="D128" s="51">
        <v>23</v>
      </c>
      <c r="E128">
        <v>1</v>
      </c>
      <c r="F128">
        <f>+C128*25.4</f>
        <v>1143</v>
      </c>
      <c r="G128">
        <v>584</v>
      </c>
      <c r="H128" s="57">
        <f t="shared" si="38"/>
        <v>1141</v>
      </c>
      <c r="I128" s="57">
        <f t="shared" si="39"/>
        <v>582</v>
      </c>
      <c r="J128" s="57">
        <v>1</v>
      </c>
    </row>
    <row r="129" spans="1:10">
      <c r="C129" s="51">
        <v>88.5</v>
      </c>
      <c r="D129" s="51">
        <v>23</v>
      </c>
      <c r="E129">
        <v>1</v>
      </c>
      <c r="F129">
        <v>2248</v>
      </c>
      <c r="G129">
        <v>584</v>
      </c>
      <c r="H129" s="57">
        <f t="shared" si="38"/>
        <v>2246</v>
      </c>
      <c r="I129" s="57">
        <f t="shared" si="39"/>
        <v>582</v>
      </c>
      <c r="J129" s="57">
        <v>1</v>
      </c>
    </row>
    <row r="130" spans="1:10">
      <c r="C130" s="51">
        <v>88</v>
      </c>
      <c r="D130" s="51">
        <v>4</v>
      </c>
      <c r="E130">
        <v>1</v>
      </c>
      <c r="F130">
        <v>2235</v>
      </c>
      <c r="G130">
        <v>101.5</v>
      </c>
      <c r="H130" s="57">
        <f t="shared" si="38"/>
        <v>2233</v>
      </c>
      <c r="I130" s="57">
        <f t="shared" si="39"/>
        <v>99.5</v>
      </c>
      <c r="J130" s="57">
        <v>1</v>
      </c>
    </row>
    <row r="131" spans="1:10">
      <c r="C131" s="51"/>
      <c r="D131" s="51"/>
      <c r="F131">
        <f>+C131*25.4</f>
        <v>0</v>
      </c>
      <c r="G131">
        <f>+D131*25.4</f>
        <v>0</v>
      </c>
    </row>
    <row r="132" spans="1:10">
      <c r="A132" t="s">
        <v>388</v>
      </c>
      <c r="C132" s="51">
        <v>84</v>
      </c>
      <c r="D132" s="51">
        <v>4</v>
      </c>
      <c r="E132">
        <v>2</v>
      </c>
      <c r="F132">
        <v>2133.5</v>
      </c>
      <c r="G132">
        <v>101.5</v>
      </c>
      <c r="H132">
        <f t="shared" ref="H132:H133" si="40">+F132-1</f>
        <v>2132.5</v>
      </c>
      <c r="I132">
        <f t="shared" ref="I132:I133" si="41">+G132-1</f>
        <v>100.5</v>
      </c>
      <c r="J132">
        <v>2</v>
      </c>
    </row>
    <row r="133" spans="1:10">
      <c r="C133" s="51">
        <v>48</v>
      </c>
      <c r="D133" s="51">
        <v>4</v>
      </c>
      <c r="E133">
        <v>8</v>
      </c>
      <c r="F133">
        <v>1219</v>
      </c>
      <c r="G133">
        <v>101.5</v>
      </c>
      <c r="H133">
        <f t="shared" si="40"/>
        <v>1218</v>
      </c>
      <c r="I133">
        <f t="shared" si="41"/>
        <v>100.5</v>
      </c>
      <c r="J133">
        <v>8</v>
      </c>
    </row>
    <row r="134" spans="1:10">
      <c r="F134">
        <f>+C134*25.4</f>
        <v>0</v>
      </c>
      <c r="G134">
        <f>+D134*25.4</f>
        <v>0</v>
      </c>
    </row>
    <row r="135" spans="1:10">
      <c r="A135" t="s">
        <v>385</v>
      </c>
      <c r="C135" s="51">
        <v>88.5</v>
      </c>
      <c r="D135" s="51">
        <v>2</v>
      </c>
      <c r="E135">
        <v>1</v>
      </c>
      <c r="F135">
        <v>2248</v>
      </c>
      <c r="G135">
        <v>51</v>
      </c>
      <c r="H135" s="57">
        <f t="shared" ref="H135:H137" si="42">+F135-1</f>
        <v>2247</v>
      </c>
      <c r="I135" s="57">
        <f t="shared" ref="I135:I137" si="43">+G135-1</f>
        <v>50</v>
      </c>
      <c r="J135" s="57">
        <v>1</v>
      </c>
    </row>
    <row r="136" spans="1:10">
      <c r="C136" s="51">
        <v>45</v>
      </c>
      <c r="D136" s="51">
        <v>2</v>
      </c>
      <c r="E136">
        <v>1</v>
      </c>
      <c r="F136">
        <f>+C136*25.4</f>
        <v>1143</v>
      </c>
      <c r="G136">
        <v>51</v>
      </c>
      <c r="H136" s="57">
        <f t="shared" si="42"/>
        <v>1142</v>
      </c>
      <c r="I136" s="57">
        <f t="shared" si="43"/>
        <v>50</v>
      </c>
      <c r="J136" s="57">
        <v>1</v>
      </c>
    </row>
    <row r="137" spans="1:10">
      <c r="C137" s="51">
        <v>88</v>
      </c>
      <c r="D137" s="51">
        <v>4.5</v>
      </c>
      <c r="E137">
        <v>1</v>
      </c>
      <c r="F137">
        <v>2235</v>
      </c>
      <c r="G137">
        <v>114.5</v>
      </c>
      <c r="H137" s="57">
        <f t="shared" si="42"/>
        <v>2234</v>
      </c>
      <c r="I137" s="57">
        <f t="shared" si="43"/>
        <v>113.5</v>
      </c>
      <c r="J137" s="5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G91"/>
  <sheetViews>
    <sheetView showGridLines="0" zoomScalePageLayoutView="125" workbookViewId="0"/>
  </sheetViews>
  <sheetFormatPr defaultColWidth="8.85546875" defaultRowHeight="15" customHeight="1"/>
  <cols>
    <col min="1" max="1" width="12.7109375" style="16" customWidth="1"/>
    <col min="2" max="2" width="82.85546875" style="18" customWidth="1"/>
    <col min="3" max="16384" width="8.85546875" style="18"/>
  </cols>
  <sheetData>
    <row r="1" spans="1:7" ht="60" customHeight="1">
      <c r="A1" s="16" t="s">
        <v>104</v>
      </c>
      <c r="B1" s="22"/>
    </row>
    <row r="2" spans="1:7" ht="15" customHeight="1">
      <c r="A2" s="16" t="s">
        <v>105</v>
      </c>
    </row>
    <row r="3" spans="1:7" ht="15" customHeight="1">
      <c r="A3" s="16" t="s">
        <v>106</v>
      </c>
      <c r="B3" s="23"/>
      <c r="C3" s="27" t="s">
        <v>0</v>
      </c>
      <c r="D3" s="27" t="s">
        <v>1</v>
      </c>
      <c r="F3" s="27" t="s">
        <v>6</v>
      </c>
      <c r="G3" s="27" t="s">
        <v>1</v>
      </c>
    </row>
    <row r="4" spans="1:7" ht="15" customHeight="1">
      <c r="A4" s="16" t="s">
        <v>117</v>
      </c>
      <c r="C4" s="6" t="s">
        <v>2</v>
      </c>
      <c r="D4" s="6">
        <v>50</v>
      </c>
      <c r="F4" s="6" t="s">
        <v>7</v>
      </c>
      <c r="G4" s="6">
        <v>50</v>
      </c>
    </row>
    <row r="5" spans="1:7" s="19" customFormat="1" ht="15" customHeight="1">
      <c r="A5" s="16" t="s">
        <v>264</v>
      </c>
      <c r="C5" s="6" t="s">
        <v>3</v>
      </c>
      <c r="D5" s="6">
        <v>20</v>
      </c>
      <c r="F5" s="6" t="s">
        <v>8</v>
      </c>
      <c r="G5" s="6">
        <v>30</v>
      </c>
    </row>
    <row r="6" spans="1:7" s="19" customFormat="1" ht="15" customHeight="1">
      <c r="A6" s="16" t="s">
        <v>138</v>
      </c>
      <c r="B6" s="24"/>
      <c r="C6" s="6" t="s">
        <v>4</v>
      </c>
      <c r="D6" s="6">
        <v>60</v>
      </c>
      <c r="F6" s="6" t="s">
        <v>9</v>
      </c>
      <c r="G6" s="6">
        <v>10</v>
      </c>
    </row>
    <row r="7" spans="1:7" s="19" customFormat="1" ht="15" customHeight="1">
      <c r="A7" s="16" t="s">
        <v>341</v>
      </c>
      <c r="C7" s="6" t="s">
        <v>5</v>
      </c>
      <c r="D7" s="6">
        <v>40</v>
      </c>
      <c r="F7" s="6" t="s">
        <v>10</v>
      </c>
      <c r="G7" s="6">
        <v>50</v>
      </c>
    </row>
    <row r="8" spans="1:7" s="19" customFormat="1" ht="15" customHeight="1">
      <c r="A8" s="16" t="s">
        <v>275</v>
      </c>
      <c r="D8" s="7"/>
      <c r="G8" s="7"/>
    </row>
    <row r="9" spans="1:7" s="19" customFormat="1" ht="15" customHeight="1">
      <c r="A9" s="16" t="s">
        <v>265</v>
      </c>
    </row>
    <row r="10" spans="1:7" s="19" customFormat="1" ht="15" customHeight="1">
      <c r="A10" s="16" t="s">
        <v>276</v>
      </c>
      <c r="C10" s="27" t="s">
        <v>11</v>
      </c>
      <c r="D10" s="27" t="s">
        <v>1</v>
      </c>
      <c r="F10" s="27" t="s">
        <v>11</v>
      </c>
      <c r="G10" s="27" t="s">
        <v>1</v>
      </c>
    </row>
    <row r="11" spans="1:7" s="19" customFormat="1" ht="15" customHeight="1">
      <c r="A11" s="16" t="s">
        <v>366</v>
      </c>
      <c r="C11" s="6" t="s">
        <v>12</v>
      </c>
      <c r="D11" s="6">
        <v>50</v>
      </c>
      <c r="F11" s="6" t="s">
        <v>12</v>
      </c>
      <c r="G11" s="6">
        <v>50</v>
      </c>
    </row>
    <row r="12" spans="1:7" s="19" customFormat="1" ht="15" customHeight="1">
      <c r="A12" s="16" t="s">
        <v>277</v>
      </c>
      <c r="C12" s="6" t="s">
        <v>13</v>
      </c>
      <c r="D12" s="6">
        <v>100</v>
      </c>
      <c r="F12" s="6" t="s">
        <v>13</v>
      </c>
      <c r="G12" s="6">
        <v>100</v>
      </c>
    </row>
    <row r="13" spans="1:7" s="19" customFormat="1" ht="15" customHeight="1">
      <c r="A13" s="16" t="s">
        <v>118</v>
      </c>
      <c r="C13" s="6" t="s">
        <v>14</v>
      </c>
      <c r="D13" s="6">
        <v>40</v>
      </c>
      <c r="F13" s="6" t="s">
        <v>14</v>
      </c>
      <c r="G13" s="6">
        <v>40</v>
      </c>
    </row>
    <row r="14" spans="1:7" s="19" customFormat="1" ht="15" customHeight="1">
      <c r="A14" s="16"/>
      <c r="C14" s="6" t="s">
        <v>15</v>
      </c>
      <c r="D14" s="6">
        <v>50</v>
      </c>
      <c r="F14" s="6" t="s">
        <v>15</v>
      </c>
      <c r="G14" s="6">
        <v>50</v>
      </c>
    </row>
    <row r="15" spans="1:7" s="19" customFormat="1" ht="15" customHeight="1" thickBot="1">
      <c r="A15" s="16"/>
      <c r="C15" s="6" t="s">
        <v>16</v>
      </c>
      <c r="D15" s="6">
        <v>20</v>
      </c>
      <c r="F15" s="6" t="s">
        <v>16</v>
      </c>
      <c r="G15" s="6">
        <v>20</v>
      </c>
    </row>
    <row r="16" spans="1:7" s="19" customFormat="1" ht="15" customHeight="1" thickTop="1" thickBot="1">
      <c r="A16" s="16"/>
      <c r="D16" s="7"/>
      <c r="G16" s="20"/>
    </row>
    <row r="17" spans="1:1" s="19" customFormat="1" ht="15" customHeight="1" thickTop="1">
      <c r="A17" s="16"/>
    </row>
    <row r="18" spans="1:1" s="19" customFormat="1" ht="15" customHeight="1">
      <c r="A18" s="16"/>
    </row>
    <row r="19" spans="1:1" s="19" customFormat="1" ht="15" customHeight="1">
      <c r="A19" s="16"/>
    </row>
    <row r="20" spans="1:1" s="19" customFormat="1" ht="15" customHeight="1">
      <c r="A20" s="16"/>
    </row>
    <row r="21" spans="1:1" s="19" customFormat="1" ht="15" customHeight="1">
      <c r="A21" s="16"/>
    </row>
    <row r="22" spans="1:1" s="19" customFormat="1" ht="15" customHeight="1">
      <c r="A22" s="16"/>
    </row>
    <row r="23" spans="1:1" s="19" customFormat="1" ht="15" customHeight="1">
      <c r="A23" s="16"/>
    </row>
    <row r="24" spans="1:1" s="19" customFormat="1" ht="15" customHeight="1">
      <c r="A24" s="16"/>
    </row>
    <row r="27" spans="1:1" ht="15" customHeight="1">
      <c r="A27" s="16" t="s">
        <v>107</v>
      </c>
    </row>
    <row r="28" spans="1:1" ht="15" customHeight="1">
      <c r="A28" s="16" t="s">
        <v>108</v>
      </c>
    </row>
    <row r="29" spans="1:1" ht="15" customHeight="1">
      <c r="A29" s="16" t="s">
        <v>266</v>
      </c>
    </row>
    <row r="30" spans="1:1" ht="15" customHeight="1">
      <c r="A30" s="16" t="s">
        <v>267</v>
      </c>
    </row>
    <row r="31" spans="1:1" ht="15" customHeight="1">
      <c r="A31" s="16" t="s">
        <v>268</v>
      </c>
    </row>
    <row r="32" spans="1:1" ht="15" customHeight="1">
      <c r="A32" s="16" t="s">
        <v>109</v>
      </c>
    </row>
    <row r="33" spans="1:7" ht="15" customHeight="1">
      <c r="A33" s="16" t="s">
        <v>332</v>
      </c>
    </row>
    <row r="34" spans="1:7" ht="15" customHeight="1">
      <c r="A34" s="16" t="s">
        <v>269</v>
      </c>
    </row>
    <row r="35" spans="1:7" ht="15" customHeight="1">
      <c r="A35" s="16" t="s">
        <v>270</v>
      </c>
    </row>
    <row r="36" spans="1:7" ht="15" customHeight="1">
      <c r="A36" s="16" t="s">
        <v>367</v>
      </c>
    </row>
    <row r="37" spans="1:7" ht="15" customHeight="1">
      <c r="A37" s="16" t="s">
        <v>271</v>
      </c>
      <c r="C37" s="27" t="s">
        <v>0</v>
      </c>
      <c r="D37" s="27" t="s">
        <v>1</v>
      </c>
    </row>
    <row r="38" spans="1:7" ht="15" customHeight="1">
      <c r="A38" s="16" t="s">
        <v>272</v>
      </c>
      <c r="C38" s="6" t="s">
        <v>2</v>
      </c>
      <c r="D38" s="6">
        <v>50</v>
      </c>
      <c r="E38" s="19"/>
    </row>
    <row r="39" spans="1:7" ht="15" customHeight="1">
      <c r="A39" s="16" t="s">
        <v>110</v>
      </c>
      <c r="C39" s="6" t="s">
        <v>3</v>
      </c>
      <c r="D39" s="6">
        <v>20</v>
      </c>
      <c r="E39" s="19"/>
    </row>
    <row r="40" spans="1:7" ht="15" customHeight="1">
      <c r="A40" s="16" t="s">
        <v>273</v>
      </c>
      <c r="C40" s="6" t="s">
        <v>4</v>
      </c>
      <c r="D40" s="6">
        <v>60</v>
      </c>
      <c r="E40" s="19"/>
    </row>
    <row r="41" spans="1:7" ht="15" customHeight="1">
      <c r="A41" s="16" t="s">
        <v>274</v>
      </c>
      <c r="C41" s="6" t="s">
        <v>5</v>
      </c>
      <c r="D41" s="6">
        <v>40</v>
      </c>
      <c r="E41" s="19"/>
    </row>
    <row r="42" spans="1:7" ht="15" customHeight="1">
      <c r="A42" s="16" t="s">
        <v>136</v>
      </c>
      <c r="C42" s="19"/>
      <c r="D42" s="7">
        <f>SUM(D38:D41)</f>
        <v>170</v>
      </c>
      <c r="E42" s="19"/>
      <c r="F42" s="19"/>
      <c r="G42" s="19"/>
    </row>
    <row r="43" spans="1:7" ht="15" customHeight="1">
      <c r="A43" s="16" t="s">
        <v>119</v>
      </c>
    </row>
    <row r="47" spans="1:7" ht="15" customHeight="1">
      <c r="C47" s="27" t="s">
        <v>11</v>
      </c>
      <c r="D47" s="27" t="s">
        <v>1</v>
      </c>
      <c r="E47" s="19"/>
      <c r="F47" s="27" t="s">
        <v>11</v>
      </c>
      <c r="G47" s="27" t="s">
        <v>1</v>
      </c>
    </row>
    <row r="48" spans="1:7" ht="15" customHeight="1">
      <c r="C48" s="6" t="s">
        <v>17</v>
      </c>
      <c r="D48" s="6">
        <v>20</v>
      </c>
      <c r="E48" s="19"/>
      <c r="F48" s="6" t="s">
        <v>18</v>
      </c>
      <c r="G48" s="6">
        <v>20</v>
      </c>
    </row>
    <row r="49" spans="3:7" ht="15" customHeight="1">
      <c r="C49" s="6"/>
      <c r="D49" s="6"/>
      <c r="E49" s="19"/>
      <c r="F49" s="6" t="s">
        <v>19</v>
      </c>
      <c r="G49" s="6">
        <v>10</v>
      </c>
    </row>
    <row r="50" spans="3:7" ht="15" customHeight="1">
      <c r="C50" s="6"/>
      <c r="D50" s="6"/>
      <c r="E50" s="19"/>
      <c r="F50" s="6" t="s">
        <v>20</v>
      </c>
      <c r="G50" s="6">
        <v>10</v>
      </c>
    </row>
    <row r="51" spans="3:7" ht="15" customHeight="1">
      <c r="C51" s="6"/>
      <c r="D51" s="6"/>
      <c r="E51" s="19"/>
      <c r="F51" s="6" t="s">
        <v>21</v>
      </c>
      <c r="G51" s="6">
        <v>40</v>
      </c>
    </row>
    <row r="53" spans="3:7" ht="15" customHeight="1">
      <c r="E53" s="27" t="s">
        <v>22</v>
      </c>
    </row>
    <row r="54" spans="3:7" ht="15" customHeight="1">
      <c r="E54" s="7">
        <f>SUM(D48,G48:G51,100)</f>
        <v>200</v>
      </c>
    </row>
    <row r="66" spans="1:7" ht="15" customHeight="1">
      <c r="A66" s="16" t="s">
        <v>111</v>
      </c>
    </row>
    <row r="67" spans="1:7" ht="15" customHeight="1">
      <c r="A67" s="16" t="s">
        <v>278</v>
      </c>
    </row>
    <row r="68" spans="1:7" ht="15" customHeight="1">
      <c r="A68" s="16" t="s">
        <v>279</v>
      </c>
    </row>
    <row r="69" spans="1:7" ht="15" customHeight="1">
      <c r="A69" s="16" t="s">
        <v>368</v>
      </c>
    </row>
    <row r="70" spans="1:7" ht="15" customHeight="1">
      <c r="A70" s="16" t="s">
        <v>280</v>
      </c>
    </row>
    <row r="71" spans="1:7" ht="15" customHeight="1">
      <c r="A71" s="16" t="s">
        <v>137</v>
      </c>
    </row>
    <row r="72" spans="1:7" ht="15" customHeight="1">
      <c r="A72" s="16" t="s">
        <v>281</v>
      </c>
      <c r="C72" s="27" t="s">
        <v>11</v>
      </c>
      <c r="D72" s="27" t="s">
        <v>1</v>
      </c>
      <c r="F72" s="27" t="s">
        <v>11</v>
      </c>
      <c r="G72" s="27" t="s">
        <v>1</v>
      </c>
    </row>
    <row r="73" spans="1:7" ht="15" customHeight="1">
      <c r="A73" s="48" t="s">
        <v>369</v>
      </c>
      <c r="C73" s="6" t="s">
        <v>12</v>
      </c>
      <c r="D73" s="6">
        <v>50</v>
      </c>
      <c r="F73" s="6" t="s">
        <v>12</v>
      </c>
      <c r="G73" s="6">
        <v>50</v>
      </c>
    </row>
    <row r="74" spans="1:7" ht="15" customHeight="1">
      <c r="A74" s="16" t="s">
        <v>120</v>
      </c>
      <c r="C74" s="6" t="s">
        <v>13</v>
      </c>
      <c r="D74" s="6">
        <v>100</v>
      </c>
      <c r="F74" s="6" t="s">
        <v>13</v>
      </c>
      <c r="G74" s="6">
        <v>100</v>
      </c>
    </row>
    <row r="75" spans="1:7" ht="15" customHeight="1">
      <c r="C75" s="6" t="s">
        <v>14</v>
      </c>
      <c r="D75" s="6">
        <v>40</v>
      </c>
      <c r="F75" s="6" t="s">
        <v>14</v>
      </c>
      <c r="G75" s="6">
        <v>40</v>
      </c>
    </row>
    <row r="76" spans="1:7" ht="15" customHeight="1">
      <c r="C76" s="6" t="s">
        <v>15</v>
      </c>
      <c r="D76" s="6">
        <v>50</v>
      </c>
      <c r="F76" s="6" t="s">
        <v>15</v>
      </c>
      <c r="G76" s="6">
        <v>50</v>
      </c>
    </row>
    <row r="77" spans="1:7" ht="15" customHeight="1" thickBot="1">
      <c r="C77" s="6" t="s">
        <v>16</v>
      </c>
      <c r="D77" s="6">
        <v>20</v>
      </c>
      <c r="F77" s="6" t="s">
        <v>16</v>
      </c>
      <c r="G77" s="6">
        <v>20</v>
      </c>
    </row>
    <row r="78" spans="1:7" ht="15" customHeight="1" thickTop="1" thickBot="1">
      <c r="D78" s="7">
        <f>SUMIF(D73:D77,"&gt;50")</f>
        <v>100</v>
      </c>
      <c r="F78" s="21"/>
      <c r="G78" s="20">
        <f>SUMIF(G73:G77,"&gt;=50")</f>
        <v>200</v>
      </c>
    </row>
    <row r="79" spans="1:7" ht="15" customHeight="1" thickTop="1"/>
    <row r="86" spans="1:1" ht="15" customHeight="1">
      <c r="A86" s="16" t="s">
        <v>113</v>
      </c>
    </row>
    <row r="87" spans="1:1" ht="15" customHeight="1">
      <c r="A87" s="16" t="s">
        <v>114</v>
      </c>
    </row>
    <row r="88" spans="1:1" ht="15" customHeight="1">
      <c r="A88" s="16" t="s">
        <v>115</v>
      </c>
    </row>
    <row r="89" spans="1:1" ht="15" customHeight="1">
      <c r="A89" s="16" t="s">
        <v>116</v>
      </c>
    </row>
    <row r="90" spans="1:1" ht="15" customHeight="1">
      <c r="A90" s="16" t="s">
        <v>362</v>
      </c>
    </row>
    <row r="91" spans="1:1" ht="15" customHeight="1">
      <c r="A91" s="16" t="s">
        <v>112</v>
      </c>
    </row>
  </sheetData>
  <hyperlinks>
    <hyperlink ref="A87" r:id="rId1" tooltip="Select to learn all about the SUM function from the web"/>
    <hyperlink ref="A88" r:id="rId2" tooltip="Select to learn all about the SUMIF function from the web"/>
    <hyperlink ref="A89" r:id="rId3" tooltip="Select to learn how to use Excel as a calculator from the web"/>
    <hyperlink ref="A90" r:id="rId4" tooltip="Select to learn an overview of Free Excel training online from the web"/>
    <hyperlink ref="A71" location="'10. PivotTables'!A1" tooltip="Select to go to PivotTable worksheet" display="NOTE: If you find you are making a lot of SUMIF formulas, you might find that a PivotTable is a better solution. See the PivotTable worksheet for more information."/>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sheetPr codeName="Sheet3"/>
  <dimension ref="A1:I67"/>
  <sheetViews>
    <sheetView showGridLines="0" zoomScalePageLayoutView="125" workbookViewId="0"/>
  </sheetViews>
  <sheetFormatPr defaultColWidth="8.85546875" defaultRowHeight="15" customHeight="1"/>
  <cols>
    <col min="1" max="1" width="12.7109375" style="16" customWidth="1"/>
    <col min="2" max="2" width="82.85546875" customWidth="1"/>
    <col min="3" max="16384" width="8.85546875" style="18"/>
  </cols>
  <sheetData>
    <row r="1" spans="1:9" ht="60" customHeight="1">
      <c r="A1" s="16" t="s">
        <v>122</v>
      </c>
    </row>
    <row r="2" spans="1:9" ht="15" customHeight="1">
      <c r="A2" s="16" t="s">
        <v>139</v>
      </c>
    </row>
    <row r="3" spans="1:9" ht="15" customHeight="1">
      <c r="A3" s="16" t="s">
        <v>282</v>
      </c>
      <c r="C3" s="27" t="s">
        <v>23</v>
      </c>
      <c r="D3" s="27" t="s">
        <v>24</v>
      </c>
      <c r="E3" s="27" t="s">
        <v>25</v>
      </c>
      <c r="F3" s="27" t="s">
        <v>24</v>
      </c>
      <c r="G3" s="27" t="s">
        <v>25</v>
      </c>
    </row>
    <row r="4" spans="1:9" ht="15" customHeight="1">
      <c r="A4" s="16" t="s">
        <v>123</v>
      </c>
      <c r="C4" s="6">
        <v>50</v>
      </c>
      <c r="D4" s="6">
        <v>50</v>
      </c>
      <c r="E4" s="7">
        <f>SUM(C4:D4)</f>
        <v>100</v>
      </c>
      <c r="F4" s="6">
        <v>75</v>
      </c>
      <c r="G4" s="6">
        <f>SUM(E4:F4)</f>
        <v>175</v>
      </c>
    </row>
    <row r="5" spans="1:9" s="19" customFormat="1" ht="15" customHeight="1">
      <c r="A5" s="16" t="s">
        <v>283</v>
      </c>
      <c r="B5"/>
      <c r="C5" s="6">
        <v>50</v>
      </c>
      <c r="D5" s="6">
        <v>60</v>
      </c>
      <c r="E5" s="6"/>
      <c r="F5" s="6">
        <v>75</v>
      </c>
      <c r="G5" s="6"/>
      <c r="H5" s="18"/>
      <c r="I5" s="18"/>
    </row>
    <row r="6" spans="1:9" s="19" customFormat="1" ht="15" customHeight="1">
      <c r="A6" s="16" t="s">
        <v>284</v>
      </c>
      <c r="B6"/>
      <c r="C6" s="6">
        <v>50</v>
      </c>
      <c r="D6" s="6">
        <v>70</v>
      </c>
      <c r="E6" s="6"/>
      <c r="F6" s="6">
        <v>75</v>
      </c>
      <c r="G6" s="6"/>
      <c r="H6" s="18"/>
      <c r="I6" s="18"/>
    </row>
    <row r="7" spans="1:9" s="19" customFormat="1" ht="15" customHeight="1">
      <c r="A7" s="16" t="s">
        <v>285</v>
      </c>
      <c r="B7"/>
      <c r="C7" s="6">
        <v>50</v>
      </c>
      <c r="D7" s="6">
        <v>80</v>
      </c>
      <c r="E7" s="6"/>
      <c r="F7" s="6">
        <v>75</v>
      </c>
      <c r="G7" s="6"/>
      <c r="H7" s="18"/>
      <c r="I7" s="18"/>
    </row>
    <row r="8" spans="1:9" s="19" customFormat="1" ht="15" customHeight="1">
      <c r="A8" s="16" t="s">
        <v>124</v>
      </c>
      <c r="B8"/>
      <c r="C8" s="18"/>
      <c r="D8" s="18"/>
      <c r="E8" s="18"/>
      <c r="F8" s="18"/>
      <c r="G8" s="18"/>
      <c r="H8" s="18"/>
      <c r="I8" s="18"/>
    </row>
    <row r="9" spans="1:9" s="19" customFormat="1" ht="15" customHeight="1">
      <c r="A9" s="16" t="s">
        <v>125</v>
      </c>
      <c r="B9"/>
      <c r="C9" s="18"/>
      <c r="D9" s="18"/>
      <c r="E9" s="18"/>
      <c r="F9" s="18"/>
      <c r="G9" s="18"/>
      <c r="H9" s="18"/>
      <c r="I9" s="18"/>
    </row>
    <row r="10" spans="1:9" s="19" customFormat="1" ht="15" customHeight="1">
      <c r="A10" s="16"/>
      <c r="B10"/>
      <c r="C10" s="27" t="s">
        <v>23</v>
      </c>
      <c r="D10" s="27" t="s">
        <v>24</v>
      </c>
      <c r="E10" s="27" t="s">
        <v>25</v>
      </c>
      <c r="F10" s="27" t="s">
        <v>24</v>
      </c>
      <c r="G10" s="27" t="s">
        <v>25</v>
      </c>
      <c r="H10" s="18"/>
      <c r="I10" s="18"/>
    </row>
    <row r="11" spans="1:9" s="19" customFormat="1" ht="15" customHeight="1">
      <c r="A11" s="16"/>
      <c r="B11"/>
      <c r="C11" s="6">
        <v>50</v>
      </c>
      <c r="D11" s="6">
        <v>50</v>
      </c>
      <c r="E11" s="6">
        <f>SUM(C11:D11)</f>
        <v>100</v>
      </c>
      <c r="F11" s="6">
        <v>75</v>
      </c>
      <c r="G11" s="6">
        <f>SUM(E11:F11)</f>
        <v>175</v>
      </c>
      <c r="H11" s="18"/>
      <c r="I11" s="18"/>
    </row>
    <row r="12" spans="1:9" s="19" customFormat="1" ht="15" customHeight="1">
      <c r="A12" s="16"/>
      <c r="B12"/>
      <c r="C12" s="6">
        <v>50</v>
      </c>
      <c r="D12" s="6">
        <v>60</v>
      </c>
      <c r="E12" s="6">
        <f t="shared" ref="E12:E14" si="0">SUM(C12:D12)</f>
        <v>110</v>
      </c>
      <c r="F12" s="6">
        <v>75</v>
      </c>
      <c r="G12" s="6">
        <f t="shared" ref="G12:G14" si="1">SUM(E12:F12)</f>
        <v>185</v>
      </c>
      <c r="H12" s="18"/>
      <c r="I12" s="18"/>
    </row>
    <row r="13" spans="1:9" s="19" customFormat="1" ht="15" customHeight="1">
      <c r="A13" s="16"/>
      <c r="B13"/>
      <c r="C13" s="6">
        <v>50</v>
      </c>
      <c r="D13" s="6">
        <v>70</v>
      </c>
      <c r="E13" s="6">
        <f t="shared" si="0"/>
        <v>120</v>
      </c>
      <c r="F13" s="6">
        <v>75</v>
      </c>
      <c r="G13" s="6">
        <f t="shared" si="1"/>
        <v>195</v>
      </c>
      <c r="H13" s="18"/>
      <c r="I13" s="18"/>
    </row>
    <row r="14" spans="1:9" s="19" customFormat="1" ht="15" customHeight="1">
      <c r="A14" s="16"/>
      <c r="B14"/>
      <c r="C14" s="42">
        <v>50</v>
      </c>
      <c r="D14" s="42">
        <v>80</v>
      </c>
      <c r="E14" s="42">
        <f t="shared" si="0"/>
        <v>130</v>
      </c>
      <c r="F14" s="42">
        <v>75</v>
      </c>
      <c r="G14" s="42">
        <f t="shared" si="1"/>
        <v>205</v>
      </c>
      <c r="H14" s="18"/>
      <c r="I14" s="18"/>
    </row>
    <row r="15" spans="1:9" s="19" customFormat="1" ht="15" customHeight="1">
      <c r="A15" s="16"/>
      <c r="B15"/>
      <c r="C15" s="7">
        <f>SUM(C11:C14)</f>
        <v>200</v>
      </c>
      <c r="D15" s="6"/>
      <c r="E15" s="6"/>
      <c r="F15" s="6"/>
      <c r="G15" s="6"/>
      <c r="H15" s="18"/>
      <c r="I15" s="18"/>
    </row>
    <row r="16" spans="1:9" s="19" customFormat="1" ht="15" customHeight="1">
      <c r="A16" s="16"/>
      <c r="B16"/>
      <c r="H16" s="18"/>
      <c r="I16" s="18"/>
    </row>
    <row r="17" spans="1:9" s="19" customFormat="1" ht="15" customHeight="1">
      <c r="A17" s="16"/>
      <c r="B17"/>
      <c r="H17" s="18"/>
      <c r="I17" s="18"/>
    </row>
    <row r="18" spans="1:9" s="19" customFormat="1" ht="15" customHeight="1">
      <c r="A18" s="16"/>
      <c r="B18"/>
      <c r="C18" s="18"/>
      <c r="D18" s="18"/>
      <c r="E18" s="18"/>
      <c r="F18" s="18"/>
      <c r="G18" s="18"/>
      <c r="H18" s="18"/>
      <c r="I18" s="18"/>
    </row>
    <row r="19" spans="1:9" s="19" customFormat="1" ht="15" customHeight="1">
      <c r="A19" s="16"/>
      <c r="B19"/>
      <c r="C19" s="18"/>
      <c r="D19" s="18"/>
      <c r="E19" s="18"/>
      <c r="F19" s="18"/>
      <c r="G19" s="18"/>
      <c r="H19" s="18"/>
      <c r="I19" s="18"/>
    </row>
    <row r="20" spans="1:9" s="19" customFormat="1" ht="15" customHeight="1">
      <c r="A20" s="16"/>
      <c r="B20"/>
      <c r="C20" s="18"/>
      <c r="D20" s="18"/>
      <c r="E20" s="18"/>
      <c r="F20" s="18"/>
      <c r="G20" s="18"/>
      <c r="H20" s="18"/>
      <c r="I20" s="18"/>
    </row>
    <row r="21" spans="1:9" s="19" customFormat="1" ht="15" customHeight="1">
      <c r="A21" s="16"/>
      <c r="B21"/>
      <c r="C21" s="18"/>
      <c r="D21" s="18"/>
      <c r="E21" s="18"/>
      <c r="F21" s="18"/>
      <c r="G21" s="18"/>
      <c r="H21" s="18"/>
      <c r="I21" s="18"/>
    </row>
    <row r="22" spans="1:9" s="19" customFormat="1" ht="15" customHeight="1">
      <c r="A22" s="16"/>
      <c r="B22"/>
    </row>
    <row r="23" spans="1:9" s="19" customFormat="1" ht="15" customHeight="1">
      <c r="A23" s="16"/>
      <c r="B23"/>
    </row>
    <row r="24" spans="1:9" s="19" customFormat="1" ht="15" customHeight="1">
      <c r="A24" s="16"/>
      <c r="B24"/>
    </row>
    <row r="27" spans="1:9" ht="15" customHeight="1">
      <c r="A27" s="16" t="s">
        <v>126</v>
      </c>
    </row>
    <row r="28" spans="1:9" ht="15" customHeight="1">
      <c r="A28" s="16" t="s">
        <v>127</v>
      </c>
    </row>
    <row r="29" spans="1:9" ht="15" customHeight="1">
      <c r="A29" s="16" t="s">
        <v>286</v>
      </c>
    </row>
    <row r="30" spans="1:9" ht="15" customHeight="1">
      <c r="A30" s="16" t="s">
        <v>287</v>
      </c>
    </row>
    <row r="31" spans="1:9" ht="15" customHeight="1">
      <c r="A31" s="16" t="s">
        <v>140</v>
      </c>
    </row>
    <row r="33" spans="3:8" ht="15" customHeight="1">
      <c r="C33" s="27" t="s">
        <v>34</v>
      </c>
      <c r="D33" s="27" t="s">
        <v>26</v>
      </c>
      <c r="E33" s="27" t="s">
        <v>27</v>
      </c>
      <c r="F33" s="27" t="s">
        <v>33</v>
      </c>
    </row>
    <row r="34" spans="3:8" ht="15" customHeight="1">
      <c r="C34" s="43" t="s">
        <v>28</v>
      </c>
      <c r="D34" s="43" t="s">
        <v>0</v>
      </c>
      <c r="E34" s="6" t="s">
        <v>29</v>
      </c>
      <c r="F34" s="6">
        <v>100</v>
      </c>
    </row>
    <row r="35" spans="3:8" ht="15" customHeight="1">
      <c r="C35" s="6"/>
      <c r="D35" s="6"/>
      <c r="E35" s="6" t="s">
        <v>30</v>
      </c>
      <c r="F35" s="6">
        <v>200</v>
      </c>
    </row>
    <row r="36" spans="3:8" ht="15" customHeight="1">
      <c r="C36" s="6"/>
      <c r="D36" s="6"/>
      <c r="E36" s="6" t="s">
        <v>31</v>
      </c>
      <c r="F36" s="6">
        <v>50</v>
      </c>
    </row>
    <row r="37" spans="3:8" ht="15" customHeight="1">
      <c r="C37" s="6"/>
      <c r="D37" s="6"/>
      <c r="E37" s="6" t="s">
        <v>32</v>
      </c>
      <c r="F37" s="6">
        <v>100</v>
      </c>
    </row>
    <row r="46" spans="3:8" ht="15" customHeight="1" thickBot="1">
      <c r="C46" s="27"/>
      <c r="D46" s="27" t="s">
        <v>35</v>
      </c>
      <c r="E46" s="27"/>
      <c r="F46" s="27"/>
    </row>
    <row r="47" spans="3:8" ht="15" customHeight="1" thickTop="1" thickBot="1">
      <c r="C47" s="43" t="s">
        <v>36</v>
      </c>
      <c r="D47" s="6">
        <v>35</v>
      </c>
      <c r="E47" s="6">
        <v>44</v>
      </c>
      <c r="F47" s="6">
        <v>79</v>
      </c>
      <c r="H47" s="20" t="s">
        <v>61</v>
      </c>
    </row>
    <row r="48" spans="3:8" ht="15" customHeight="1" thickTop="1">
      <c r="C48" s="6"/>
      <c r="D48" s="6">
        <v>74</v>
      </c>
      <c r="E48" s="6">
        <v>64</v>
      </c>
      <c r="F48" s="6">
        <v>56</v>
      </c>
      <c r="H48" s="6"/>
    </row>
    <row r="49" spans="1:8" ht="15" customHeight="1">
      <c r="C49" s="6"/>
      <c r="D49" s="6">
        <v>82</v>
      </c>
      <c r="E49" s="6">
        <v>50</v>
      </c>
      <c r="F49" s="6">
        <v>83</v>
      </c>
      <c r="H49" s="6"/>
    </row>
    <row r="50" spans="1:8" ht="15" customHeight="1">
      <c r="C50" s="6"/>
      <c r="D50" s="6">
        <v>90</v>
      </c>
      <c r="E50" s="6">
        <v>22</v>
      </c>
      <c r="F50" s="6">
        <v>89</v>
      </c>
      <c r="H50" s="6"/>
    </row>
    <row r="60" spans="1:8" ht="15" customHeight="1">
      <c r="C60" s="27" t="s">
        <v>37</v>
      </c>
      <c r="D60" s="27"/>
      <c r="E60" s="27"/>
      <c r="F60" s="27"/>
      <c r="G60" s="27"/>
      <c r="H60" s="27"/>
    </row>
    <row r="61" spans="1:8" ht="15" customHeight="1">
      <c r="C61" s="43">
        <v>15</v>
      </c>
      <c r="D61" s="43">
        <v>30</v>
      </c>
      <c r="E61" s="6"/>
      <c r="F61" s="6"/>
      <c r="G61" s="6"/>
      <c r="H61" s="6"/>
    </row>
    <row r="64" spans="1:8" ht="15" customHeight="1">
      <c r="A64" s="16" t="s">
        <v>113</v>
      </c>
    </row>
    <row r="65" spans="1:1" ht="15" customHeight="1">
      <c r="A65" s="16" t="s">
        <v>141</v>
      </c>
    </row>
    <row r="66" spans="1:1" ht="15" customHeight="1">
      <c r="A66" s="16" t="s">
        <v>142</v>
      </c>
    </row>
    <row r="67" spans="1:1" ht="15" customHeight="1">
      <c r="A67" s="16" t="s">
        <v>112</v>
      </c>
    </row>
  </sheetData>
  <hyperlinks>
    <hyperlink ref="A65" r:id="rId1" tooltip="Select to learn about filling data automatically in worksheet cells from the web"/>
    <hyperlink ref="A66" r:id="rId2" tooltip="Select to learn about filling a formula down into adjacent cells from the web"/>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sheetPr codeName="Sheet4"/>
  <dimension ref="A1:H86"/>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33.85546875" customWidth="1"/>
    <col min="4" max="4" width="10.28515625" customWidth="1"/>
    <col min="5" max="5" width="9.85546875" customWidth="1"/>
    <col min="6" max="7" width="15.5703125" customWidth="1"/>
    <col min="8" max="8" width="9.85546875" customWidth="1"/>
  </cols>
  <sheetData>
    <row r="1" spans="1:8" ht="60" customHeight="1">
      <c r="A1" s="16" t="s">
        <v>128</v>
      </c>
    </row>
    <row r="2" spans="1:8" ht="15" customHeight="1">
      <c r="A2" s="16" t="s">
        <v>342</v>
      </c>
    </row>
    <row r="3" spans="1:8" ht="15" customHeight="1">
      <c r="A3" s="16" t="s">
        <v>343</v>
      </c>
    </row>
    <row r="4" spans="1:8" ht="15" customHeight="1">
      <c r="A4" s="16" t="s">
        <v>143</v>
      </c>
      <c r="C4" s="27" t="s">
        <v>38</v>
      </c>
      <c r="D4" s="27" t="s">
        <v>39</v>
      </c>
      <c r="E4" s="27" t="s">
        <v>40</v>
      </c>
    </row>
    <row r="5" spans="1:8" s="3" customFormat="1" ht="15" customHeight="1">
      <c r="A5" s="16" t="s">
        <v>144</v>
      </c>
      <c r="B5"/>
      <c r="C5" s="31" t="s">
        <v>88</v>
      </c>
      <c r="D5" s="10"/>
      <c r="E5" s="32" t="s">
        <v>41</v>
      </c>
      <c r="F5"/>
      <c r="G5"/>
      <c r="H5"/>
    </row>
    <row r="6" spans="1:8" s="3" customFormat="1" ht="15" customHeight="1">
      <c r="A6" s="16" t="s">
        <v>288</v>
      </c>
      <c r="B6"/>
      <c r="C6" s="31" t="s">
        <v>95</v>
      </c>
      <c r="D6"/>
      <c r="E6" s="32"/>
      <c r="F6"/>
      <c r="G6"/>
      <c r="H6"/>
    </row>
    <row r="7" spans="1:8" s="3" customFormat="1" ht="15" customHeight="1">
      <c r="A7" s="16" t="s">
        <v>125</v>
      </c>
      <c r="B7"/>
      <c r="C7" s="31" t="s">
        <v>90</v>
      </c>
      <c r="D7"/>
      <c r="E7" s="32"/>
      <c r="F7"/>
      <c r="G7"/>
      <c r="H7"/>
    </row>
    <row r="8" spans="1:8" s="3" customFormat="1" ht="15" customHeight="1">
      <c r="A8" s="16"/>
      <c r="B8"/>
      <c r="C8" s="31" t="s">
        <v>89</v>
      </c>
      <c r="D8"/>
      <c r="E8" s="32"/>
      <c r="F8"/>
      <c r="G8"/>
      <c r="H8"/>
    </row>
    <row r="9" spans="1:8" s="3" customFormat="1" ht="15" customHeight="1">
      <c r="A9" s="16"/>
      <c r="B9"/>
      <c r="C9" s="33" t="s">
        <v>100</v>
      </c>
      <c r="D9" s="45"/>
      <c r="E9" s="46"/>
      <c r="F9"/>
      <c r="G9"/>
      <c r="H9"/>
    </row>
    <row r="10" spans="1:8" s="3" customFormat="1" ht="15" customHeight="1">
      <c r="A10" s="16"/>
      <c r="B10"/>
      <c r="C10"/>
      <c r="D10"/>
      <c r="E10"/>
      <c r="F10"/>
      <c r="G10"/>
      <c r="H10"/>
    </row>
    <row r="11" spans="1:8" s="3" customFormat="1" ht="15" customHeight="1">
      <c r="A11" s="16"/>
      <c r="B11"/>
      <c r="C11"/>
      <c r="D11"/>
      <c r="E11"/>
      <c r="F11"/>
      <c r="G11"/>
      <c r="H11"/>
    </row>
    <row r="12" spans="1:8" s="3" customFormat="1" ht="15" customHeight="1">
      <c r="A12" s="16"/>
      <c r="B12"/>
      <c r="C12"/>
      <c r="D12"/>
      <c r="E12"/>
      <c r="F12"/>
      <c r="G12"/>
      <c r="H12"/>
    </row>
    <row r="13" spans="1:8" s="3" customFormat="1" ht="15" customHeight="1">
      <c r="A13" s="16"/>
      <c r="B13"/>
      <c r="C13"/>
      <c r="D13"/>
      <c r="E13"/>
      <c r="F13"/>
      <c r="G13"/>
      <c r="H13"/>
    </row>
    <row r="14" spans="1:8" s="3" customFormat="1" ht="15" customHeight="1">
      <c r="A14" s="16"/>
      <c r="B14"/>
      <c r="C14"/>
      <c r="D14"/>
      <c r="E14"/>
      <c r="F14"/>
      <c r="G14"/>
      <c r="H14"/>
    </row>
    <row r="15" spans="1:8" s="3" customFormat="1" ht="15" customHeight="1">
      <c r="A15" s="16"/>
      <c r="B15"/>
      <c r="C15"/>
      <c r="D15"/>
      <c r="E15"/>
      <c r="F15"/>
      <c r="G15"/>
      <c r="H15"/>
    </row>
    <row r="16" spans="1:8" s="3" customFormat="1" ht="15" customHeight="1">
      <c r="A16" s="16"/>
      <c r="B16"/>
      <c r="C16"/>
      <c r="D16"/>
      <c r="E16"/>
      <c r="F16"/>
      <c r="G16"/>
      <c r="H16"/>
    </row>
    <row r="17" spans="1:8" s="3" customFormat="1" ht="15" customHeight="1">
      <c r="A17" s="16"/>
      <c r="B17"/>
      <c r="C17"/>
      <c r="D17"/>
      <c r="E17"/>
      <c r="F17"/>
      <c r="G17"/>
      <c r="H17"/>
    </row>
    <row r="18" spans="1:8" s="3" customFormat="1" ht="15" customHeight="1">
      <c r="A18" s="16"/>
      <c r="B18"/>
      <c r="C18"/>
      <c r="D18"/>
      <c r="E18"/>
      <c r="F18"/>
      <c r="G18"/>
      <c r="H18"/>
    </row>
    <row r="19" spans="1:8" s="3" customFormat="1" ht="15" customHeight="1">
      <c r="A19" s="16"/>
      <c r="B19"/>
      <c r="C19"/>
      <c r="D19"/>
      <c r="E19"/>
      <c r="F19"/>
      <c r="G19"/>
      <c r="H19"/>
    </row>
    <row r="20" spans="1:8" s="3" customFormat="1" ht="15" customHeight="1">
      <c r="A20" s="16"/>
      <c r="B20"/>
      <c r="C20"/>
      <c r="D20"/>
      <c r="E20"/>
      <c r="F20"/>
      <c r="G20"/>
      <c r="H20"/>
    </row>
    <row r="21" spans="1:8" s="3" customFormat="1" ht="15" customHeight="1">
      <c r="A21" s="16"/>
      <c r="B21"/>
      <c r="C21"/>
      <c r="D21"/>
      <c r="E21"/>
      <c r="F21"/>
      <c r="G21"/>
      <c r="H21"/>
    </row>
    <row r="22" spans="1:8" s="3" customFormat="1" ht="15" customHeight="1">
      <c r="A22" s="16"/>
      <c r="B22"/>
    </row>
    <row r="23" spans="1:8" s="3" customFormat="1" ht="15" customHeight="1">
      <c r="A23" s="16"/>
      <c r="B23"/>
    </row>
    <row r="24" spans="1:8" s="3" customFormat="1" ht="15" customHeight="1">
      <c r="A24" s="16"/>
      <c r="B24"/>
    </row>
    <row r="27" spans="1:8" ht="15" customHeight="1">
      <c r="A27" s="16" t="s">
        <v>145</v>
      </c>
    </row>
    <row r="28" spans="1:8" ht="15" customHeight="1">
      <c r="A28" s="16" t="s">
        <v>146</v>
      </c>
    </row>
    <row r="29" spans="1:8" ht="15" customHeight="1">
      <c r="A29" s="16" t="s">
        <v>289</v>
      </c>
    </row>
    <row r="30" spans="1:8" ht="15" customHeight="1">
      <c r="A30" s="16" t="s">
        <v>290</v>
      </c>
    </row>
    <row r="31" spans="1:8" ht="15" customHeight="1">
      <c r="A31" s="16" t="s">
        <v>291</v>
      </c>
      <c r="C31" s="27" t="s">
        <v>42</v>
      </c>
      <c r="D31" s="27" t="s">
        <v>39</v>
      </c>
      <c r="E31" s="27" t="s">
        <v>40</v>
      </c>
      <c r="F31" s="47" t="s">
        <v>99</v>
      </c>
    </row>
    <row r="32" spans="1:8" ht="15" customHeight="1">
      <c r="A32" s="16" t="s">
        <v>292</v>
      </c>
      <c r="C32" s="8" t="s">
        <v>91</v>
      </c>
    </row>
    <row r="33" spans="1:6" ht="15" customHeight="1">
      <c r="A33" s="16" t="s">
        <v>293</v>
      </c>
      <c r="C33" s="8" t="s">
        <v>92</v>
      </c>
    </row>
    <row r="34" spans="1:6" ht="15" customHeight="1">
      <c r="A34" s="16" t="s">
        <v>294</v>
      </c>
      <c r="C34" s="8" t="s">
        <v>93</v>
      </c>
    </row>
    <row r="35" spans="1:6" ht="15" customHeight="1">
      <c r="A35" s="16" t="s">
        <v>147</v>
      </c>
      <c r="C35" s="8" t="s">
        <v>94</v>
      </c>
    </row>
    <row r="36" spans="1:6" ht="15" customHeight="1">
      <c r="C36" s="8" t="s">
        <v>96</v>
      </c>
    </row>
    <row r="37" spans="1:6" ht="15" customHeight="1">
      <c r="C37" s="8" t="s">
        <v>97</v>
      </c>
    </row>
    <row r="38" spans="1:6" ht="15" customHeight="1">
      <c r="C38" s="8" t="s">
        <v>98</v>
      </c>
    </row>
    <row r="39" spans="1:6" ht="15" customHeight="1">
      <c r="C39" s="29" t="s">
        <v>102</v>
      </c>
      <c r="D39" s="30"/>
      <c r="E39" s="30"/>
      <c r="F39" s="30"/>
    </row>
    <row r="40" spans="1:6" ht="15" customHeight="1">
      <c r="C40" s="11"/>
      <c r="D40" s="11"/>
      <c r="E40" s="11"/>
      <c r="F40" s="11"/>
    </row>
    <row r="49" spans="1:8" ht="15" customHeight="1">
      <c r="A49" s="16" t="s">
        <v>148</v>
      </c>
    </row>
    <row r="50" spans="1:8" ht="15" customHeight="1">
      <c r="A50" s="16" t="s">
        <v>149</v>
      </c>
    </row>
    <row r="51" spans="1:8" ht="15" customHeight="1">
      <c r="A51" s="16" t="s">
        <v>370</v>
      </c>
    </row>
    <row r="52" spans="1:8" ht="15" customHeight="1">
      <c r="A52" s="16" t="s">
        <v>155</v>
      </c>
    </row>
    <row r="53" spans="1:8" ht="15" customHeight="1">
      <c r="A53" s="16" t="s">
        <v>150</v>
      </c>
    </row>
    <row r="54" spans="1:8" ht="15" customHeight="1">
      <c r="A54" s="16" t="s">
        <v>151</v>
      </c>
    </row>
    <row r="55" spans="1:8" ht="15" customHeight="1">
      <c r="A55" s="16" t="s">
        <v>152</v>
      </c>
      <c r="C55" s="27" t="s">
        <v>62</v>
      </c>
      <c r="E55" s="27" t="s">
        <v>39</v>
      </c>
      <c r="F55" s="47" t="s">
        <v>43</v>
      </c>
      <c r="G55" s="27" t="s">
        <v>101</v>
      </c>
      <c r="H55" s="27" t="s">
        <v>40</v>
      </c>
    </row>
    <row r="56" spans="1:8" ht="15" customHeight="1">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c r="A57" s="16" t="s">
        <v>371</v>
      </c>
    </row>
    <row r="58" spans="1:8" ht="15" customHeight="1">
      <c r="A58" s="16" t="s">
        <v>154</v>
      </c>
    </row>
    <row r="59" spans="1:8" ht="15" customHeight="1">
      <c r="A59" s="16" t="s">
        <v>156</v>
      </c>
    </row>
    <row r="60" spans="1:8" ht="15" customHeight="1">
      <c r="A60" s="16" t="s">
        <v>157</v>
      </c>
    </row>
    <row r="61" spans="1:8" ht="15" customHeight="1">
      <c r="A61" s="16" t="s">
        <v>295</v>
      </c>
    </row>
    <row r="62" spans="1:8" ht="15" customHeight="1">
      <c r="A62" s="16" t="s">
        <v>372</v>
      </c>
    </row>
    <row r="63" spans="1:8" ht="15" customHeight="1">
      <c r="A63" s="16" t="s">
        <v>177</v>
      </c>
    </row>
    <row r="79" spans="1:1" ht="15" customHeight="1">
      <c r="A79" s="16" t="s">
        <v>113</v>
      </c>
    </row>
    <row r="80" spans="1:1" ht="15" customHeight="1">
      <c r="A80" s="16" t="s">
        <v>158</v>
      </c>
    </row>
    <row r="81" spans="1:1" ht="15" customHeight="1">
      <c r="A81" s="16" t="s">
        <v>159</v>
      </c>
    </row>
    <row r="82" spans="1:1" ht="15" customHeight="1">
      <c r="A82" s="16" t="s">
        <v>160</v>
      </c>
    </row>
    <row r="83" spans="1:1" ht="15" customHeight="1">
      <c r="A83" s="16" t="s">
        <v>161</v>
      </c>
    </row>
    <row r="84" spans="1:1" ht="15" customHeight="1">
      <c r="A84" s="16" t="s">
        <v>162</v>
      </c>
    </row>
    <row r="85" spans="1:1" ht="15" customHeight="1">
      <c r="A85" s="16" t="s">
        <v>163</v>
      </c>
    </row>
    <row r="86" spans="1:1" ht="15" customHeight="1">
      <c r="A86" s="16" t="s">
        <v>112</v>
      </c>
    </row>
  </sheetData>
  <hyperlinks>
    <hyperlink ref="A80" r:id="rId1" tooltip="Select to learn about splitting text into different columns from the web"/>
    <hyperlink ref="A81" r:id="rId2" tooltip="Select to learn all about Get &amp; Transform from the web"/>
    <hyperlink ref="A82" r:id="rId3" tooltip="Select to learn all about the LEFT function from the web"/>
    <hyperlink ref="A83" r:id="rId4" tooltip="Select to learn all about the RIGHT function from the web"/>
    <hyperlink ref="A84" r:id="rId5" tooltip="Select to learn all about the FIND function from the web"/>
    <hyperlink ref="A85" r:id="rId6" tooltip="Select to learn all about the LEN function from the web"/>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sheetPr codeName="Sheet5"/>
  <dimension ref="A1:H76"/>
  <sheetViews>
    <sheetView showGridLines="0" zoomScalePageLayoutView="125" workbookViewId="0"/>
  </sheetViews>
  <sheetFormatPr defaultColWidth="8.85546875" defaultRowHeight="15" customHeight="1"/>
  <cols>
    <col min="1" max="1" width="12.7109375" style="16" customWidth="1"/>
    <col min="2" max="2" width="82.85546875" customWidth="1"/>
  </cols>
  <sheetData>
    <row r="1" spans="1:8" ht="60" customHeight="1">
      <c r="A1" s="16" t="s">
        <v>129</v>
      </c>
    </row>
    <row r="2" spans="1:8" ht="15" customHeight="1">
      <c r="A2" s="16" t="s">
        <v>164</v>
      </c>
    </row>
    <row r="3" spans="1:8" ht="15" customHeight="1">
      <c r="A3" s="16" t="s">
        <v>165</v>
      </c>
    </row>
    <row r="4" spans="1:8" ht="15" customHeight="1">
      <c r="A4" s="16" t="s">
        <v>166</v>
      </c>
    </row>
    <row r="5" spans="1:8" s="3" customFormat="1" ht="15" customHeight="1">
      <c r="A5" s="16" t="s">
        <v>167</v>
      </c>
      <c r="B5"/>
      <c r="C5" s="27" t="s">
        <v>11</v>
      </c>
      <c r="D5" s="6" t="s">
        <v>12</v>
      </c>
      <c r="E5" s="6" t="s">
        <v>13</v>
      </c>
      <c r="F5" s="6" t="s">
        <v>14</v>
      </c>
      <c r="G5" s="6" t="s">
        <v>15</v>
      </c>
      <c r="H5" s="6" t="s">
        <v>16</v>
      </c>
    </row>
    <row r="6" spans="1:8" s="3" customFormat="1" ht="15" customHeight="1">
      <c r="A6" s="16" t="s">
        <v>296</v>
      </c>
      <c r="B6"/>
      <c r="C6" s="27" t="s">
        <v>1</v>
      </c>
      <c r="D6" s="6">
        <v>50</v>
      </c>
      <c r="E6" s="6">
        <v>100</v>
      </c>
      <c r="F6" s="6">
        <v>40</v>
      </c>
      <c r="G6" s="6">
        <v>50</v>
      </c>
      <c r="H6" s="6">
        <v>20</v>
      </c>
    </row>
    <row r="7" spans="1:8" s="3" customFormat="1" ht="15" customHeight="1">
      <c r="A7" s="16" t="s">
        <v>297</v>
      </c>
      <c r="B7"/>
      <c r="C7"/>
      <c r="D7"/>
      <c r="E7"/>
      <c r="F7"/>
      <c r="G7"/>
      <c r="H7"/>
    </row>
    <row r="8" spans="1:8" s="3" customFormat="1" ht="15" customHeight="1">
      <c r="A8" s="16" t="s">
        <v>168</v>
      </c>
      <c r="B8"/>
      <c r="C8"/>
      <c r="D8"/>
      <c r="E8"/>
      <c r="F8"/>
      <c r="G8"/>
      <c r="H8"/>
    </row>
    <row r="9" spans="1:8" s="3" customFormat="1" ht="15" customHeight="1">
      <c r="A9" s="16" t="s">
        <v>118</v>
      </c>
      <c r="B9" t="s">
        <v>169</v>
      </c>
      <c r="C9" s="7"/>
      <c r="D9"/>
      <c r="E9"/>
      <c r="F9"/>
      <c r="G9"/>
      <c r="H9"/>
    </row>
    <row r="10" spans="1:8" s="3" customFormat="1" ht="15" customHeight="1">
      <c r="A10" s="16"/>
      <c r="B10"/>
      <c r="C10"/>
      <c r="D10"/>
      <c r="E10"/>
      <c r="F10"/>
      <c r="G10"/>
      <c r="H10"/>
    </row>
    <row r="11" spans="1:8" s="3" customFormat="1" ht="15" customHeight="1">
      <c r="A11" s="16"/>
      <c r="B11"/>
      <c r="C11"/>
      <c r="D11"/>
      <c r="E11"/>
      <c r="F11"/>
      <c r="G11"/>
      <c r="H11"/>
    </row>
    <row r="12" spans="1:8" s="3" customFormat="1" ht="15" customHeight="1">
      <c r="A12" s="16"/>
      <c r="B12"/>
      <c r="C12"/>
      <c r="D12"/>
      <c r="E12"/>
      <c r="F12"/>
      <c r="G12"/>
      <c r="H12"/>
    </row>
    <row r="13" spans="1:8" s="3" customFormat="1" ht="15" customHeight="1">
      <c r="A13" s="16"/>
      <c r="B13"/>
      <c r="C13"/>
      <c r="D13"/>
      <c r="E13"/>
      <c r="F13"/>
      <c r="G13"/>
      <c r="H13"/>
    </row>
    <row r="14" spans="1:8" s="3" customFormat="1" ht="15" customHeight="1">
      <c r="A14" s="16"/>
      <c r="B14"/>
      <c r="C14"/>
      <c r="D14"/>
      <c r="E14"/>
      <c r="F14"/>
      <c r="G14"/>
      <c r="H14"/>
    </row>
    <row r="15" spans="1:8" s="3" customFormat="1" ht="15" customHeight="1">
      <c r="A15" s="16"/>
      <c r="B15"/>
      <c r="C15"/>
      <c r="D15"/>
      <c r="E15"/>
      <c r="F15"/>
      <c r="G15"/>
      <c r="H15"/>
    </row>
    <row r="16" spans="1:8" s="3" customFormat="1" ht="15" customHeight="1">
      <c r="A16" s="16"/>
      <c r="B16"/>
      <c r="C16"/>
      <c r="D16"/>
      <c r="E16"/>
      <c r="F16"/>
      <c r="G16"/>
      <c r="H16"/>
    </row>
    <row r="17" spans="1:8" s="3" customFormat="1" ht="15" customHeight="1">
      <c r="A17" s="16"/>
      <c r="B17"/>
      <c r="C17"/>
      <c r="D17"/>
      <c r="E17"/>
      <c r="F17"/>
      <c r="G17"/>
      <c r="H17"/>
    </row>
    <row r="18" spans="1:8" s="3" customFormat="1" ht="15" customHeight="1">
      <c r="A18" s="16"/>
      <c r="B18"/>
      <c r="C18"/>
      <c r="D18"/>
      <c r="E18"/>
      <c r="F18"/>
      <c r="G18"/>
      <c r="H18"/>
    </row>
    <row r="19" spans="1:8" s="3" customFormat="1" ht="15" customHeight="1">
      <c r="A19" s="16"/>
      <c r="B19"/>
      <c r="C19"/>
      <c r="D19"/>
      <c r="E19"/>
      <c r="F19"/>
      <c r="G19"/>
      <c r="H19"/>
    </row>
    <row r="20" spans="1:8" s="3" customFormat="1" ht="15" customHeight="1">
      <c r="A20" s="16"/>
      <c r="B20"/>
      <c r="C20"/>
      <c r="D20"/>
      <c r="E20"/>
      <c r="F20"/>
      <c r="G20"/>
      <c r="H20"/>
    </row>
    <row r="21" spans="1:8" s="3" customFormat="1" ht="15" customHeight="1">
      <c r="A21" s="16"/>
      <c r="B21"/>
      <c r="C21"/>
      <c r="D21"/>
      <c r="E21"/>
      <c r="F21"/>
      <c r="G21"/>
      <c r="H21"/>
    </row>
    <row r="22" spans="1:8" s="3" customFormat="1" ht="15" customHeight="1">
      <c r="A22" s="16"/>
      <c r="B22"/>
    </row>
    <row r="23" spans="1:8" s="3" customFormat="1" ht="15" customHeight="1">
      <c r="A23" s="16"/>
      <c r="B23"/>
    </row>
    <row r="24" spans="1:8" s="3" customFormat="1" ht="15" customHeight="1">
      <c r="A24" s="16"/>
      <c r="B24"/>
    </row>
    <row r="27" spans="1:8" ht="15" customHeight="1">
      <c r="A27" s="16" t="s">
        <v>171</v>
      </c>
    </row>
    <row r="28" spans="1:8" ht="15" customHeight="1">
      <c r="A28" s="16" t="s">
        <v>172</v>
      </c>
    </row>
    <row r="29" spans="1:8" ht="15" customHeight="1">
      <c r="A29" s="16" t="s">
        <v>344</v>
      </c>
    </row>
    <row r="30" spans="1:8" ht="15" customHeight="1">
      <c r="A30" s="48" t="s">
        <v>353</v>
      </c>
    </row>
    <row r="31" spans="1:8" ht="15" customHeight="1">
      <c r="A31" s="16" t="s">
        <v>173</v>
      </c>
    </row>
    <row r="32" spans="1:8" ht="15" customHeight="1">
      <c r="A32" s="16" t="s">
        <v>174</v>
      </c>
    </row>
    <row r="33" spans="1:8" ht="15" customHeight="1">
      <c r="A33" s="16" t="s">
        <v>178</v>
      </c>
      <c r="C33" s="27" t="s">
        <v>11</v>
      </c>
      <c r="D33" s="6" t="s">
        <v>12</v>
      </c>
      <c r="E33" s="6" t="s">
        <v>13</v>
      </c>
      <c r="F33" s="6" t="s">
        <v>14</v>
      </c>
      <c r="G33" s="6" t="s">
        <v>15</v>
      </c>
      <c r="H33" s="6" t="s">
        <v>16</v>
      </c>
    </row>
    <row r="34" spans="1:8" ht="15" customHeight="1">
      <c r="C34" s="27" t="s">
        <v>1</v>
      </c>
      <c r="D34" s="6">
        <v>50</v>
      </c>
      <c r="E34" s="6">
        <v>100</v>
      </c>
      <c r="F34" s="6">
        <v>40</v>
      </c>
      <c r="G34" s="6">
        <v>50</v>
      </c>
      <c r="H34" s="6">
        <v>20</v>
      </c>
    </row>
    <row r="40" spans="1:8" ht="15" customHeight="1">
      <c r="C40" s="7"/>
      <c r="D40" s="7"/>
    </row>
    <row r="41" spans="1:8" ht="15" customHeight="1">
      <c r="C41" s="7"/>
      <c r="D41" s="7"/>
    </row>
    <row r="42" spans="1:8" ht="15" customHeight="1">
      <c r="C42" s="7"/>
      <c r="D42" s="7"/>
    </row>
    <row r="43" spans="1:8" ht="15" customHeight="1">
      <c r="C43" s="7"/>
      <c r="D43" s="7"/>
    </row>
    <row r="44" spans="1:8" ht="15" customHeight="1">
      <c r="C44" s="7"/>
      <c r="D44" s="7"/>
    </row>
    <row r="45" spans="1:8" ht="15" customHeight="1">
      <c r="C45" s="7"/>
      <c r="D45" s="7"/>
    </row>
    <row r="54" spans="1:1" ht="15" customHeight="1">
      <c r="A54" s="16" t="s">
        <v>179</v>
      </c>
    </row>
    <row r="55" spans="1:1" ht="15" customHeight="1">
      <c r="A55" s="16" t="s">
        <v>180</v>
      </c>
    </row>
    <row r="56" spans="1:1" ht="15" customHeight="1">
      <c r="A56" s="16" t="s">
        <v>181</v>
      </c>
    </row>
    <row r="57" spans="1:1" ht="15" customHeight="1">
      <c r="A57" s="16" t="s">
        <v>175</v>
      </c>
    </row>
    <row r="58" spans="1:1" ht="15" customHeight="1">
      <c r="A58" s="16" t="s">
        <v>176</v>
      </c>
    </row>
    <row r="59" spans="1:1" ht="15" customHeight="1">
      <c r="A59" s="16" t="s">
        <v>182</v>
      </c>
    </row>
    <row r="72" spans="1:1" ht="15" customHeight="1">
      <c r="A72" s="16" t="s">
        <v>113</v>
      </c>
    </row>
    <row r="73" spans="1:1" ht="15" customHeight="1">
      <c r="A73" s="16" t="s">
        <v>183</v>
      </c>
    </row>
    <row r="74" spans="1:1" ht="15" customHeight="1">
      <c r="A74" s="16" t="s">
        <v>184</v>
      </c>
    </row>
    <row r="75" spans="1:1" ht="15" customHeight="1">
      <c r="A75" s="16" t="s">
        <v>185</v>
      </c>
    </row>
    <row r="76" spans="1:1" ht="15" customHeight="1">
      <c r="A76" s="16" t="s">
        <v>112</v>
      </c>
    </row>
  </sheetData>
  <hyperlinks>
    <hyperlink ref="A75" r:id="rId1" tooltip="Select to learn about creating an array formula from the web"/>
    <hyperlink ref="A74" r:id="rId2" tooltip="Select to learn all about the TRANSPOSE function from the web"/>
    <hyperlink ref="A73" r:id="rId3" tooltip="Select to learn about Transpose (rotate) data from rows to columns or vice versa from the web"/>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sheetPr codeName="Sheet6"/>
  <dimension ref="A1:G63"/>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15.140625" customWidth="1"/>
    <col min="4" max="4" width="12.5703125" customWidth="1"/>
    <col min="5" max="5" width="8.28515625" customWidth="1"/>
    <col min="6" max="6" width="9.28515625" customWidth="1"/>
    <col min="7" max="7" width="10.85546875" customWidth="1"/>
  </cols>
  <sheetData>
    <row r="1" spans="1:7" ht="60" customHeight="1">
      <c r="A1" s="16" t="s">
        <v>130</v>
      </c>
    </row>
    <row r="2" spans="1:7" ht="15" customHeight="1">
      <c r="A2" s="16" t="s">
        <v>304</v>
      </c>
    </row>
    <row r="3" spans="1:7" ht="15" customHeight="1">
      <c r="A3" s="16" t="s">
        <v>298</v>
      </c>
    </row>
    <row r="4" spans="1:7" ht="15" customHeight="1">
      <c r="A4" s="16" t="s">
        <v>299</v>
      </c>
    </row>
    <row r="5" spans="1:7" s="3" customFormat="1" ht="15" customHeight="1">
      <c r="A5" s="16" t="s">
        <v>300</v>
      </c>
      <c r="B5"/>
      <c r="C5" s="27" t="s">
        <v>46</v>
      </c>
      <c r="D5" s="27" t="s">
        <v>26</v>
      </c>
      <c r="E5" s="27" t="s">
        <v>47</v>
      </c>
      <c r="F5" s="27" t="s">
        <v>48</v>
      </c>
      <c r="G5" s="27" t="s">
        <v>49</v>
      </c>
    </row>
    <row r="6" spans="1:7" s="3" customFormat="1" ht="15" customHeight="1">
      <c r="A6" s="16" t="s">
        <v>301</v>
      </c>
      <c r="B6"/>
      <c r="C6" s="6" t="s">
        <v>6</v>
      </c>
      <c r="D6" s="6" t="s">
        <v>7</v>
      </c>
      <c r="E6" s="50">
        <v>90000</v>
      </c>
      <c r="F6" s="50">
        <v>110000</v>
      </c>
      <c r="G6" s="50">
        <v>120000</v>
      </c>
    </row>
    <row r="7" spans="1:7" s="3" customFormat="1" ht="15" customHeight="1">
      <c r="A7" s="16" t="s">
        <v>302</v>
      </c>
      <c r="B7"/>
      <c r="C7" t="s">
        <v>45</v>
      </c>
      <c r="D7" t="s">
        <v>52</v>
      </c>
      <c r="E7" s="36">
        <v>25000</v>
      </c>
      <c r="F7" s="36">
        <v>80000</v>
      </c>
      <c r="G7" s="36">
        <v>120000</v>
      </c>
    </row>
    <row r="8" spans="1:7" s="3" customFormat="1" ht="15" customHeight="1">
      <c r="A8" s="16" t="s">
        <v>118</v>
      </c>
      <c r="B8"/>
      <c r="C8" s="6" t="s">
        <v>28</v>
      </c>
      <c r="D8" s="6" t="s">
        <v>0</v>
      </c>
      <c r="E8" s="50">
        <v>10000</v>
      </c>
      <c r="F8" s="50">
        <v>30000</v>
      </c>
      <c r="G8" s="50">
        <v>40000</v>
      </c>
    </row>
    <row r="9" spans="1:7" s="3" customFormat="1" ht="15" customHeight="1">
      <c r="A9" s="16"/>
      <c r="B9"/>
      <c r="C9" t="s">
        <v>28</v>
      </c>
      <c r="D9" t="s">
        <v>50</v>
      </c>
      <c r="E9" s="36">
        <v>30000</v>
      </c>
      <c r="F9" s="36">
        <v>80000</v>
      </c>
      <c r="G9" s="36">
        <v>30000</v>
      </c>
    </row>
    <row r="10" spans="1:7" s="3" customFormat="1" ht="15" customHeight="1">
      <c r="A10" s="16"/>
      <c r="B10"/>
      <c r="C10" s="6" t="s">
        <v>53</v>
      </c>
      <c r="D10" s="6" t="s">
        <v>54</v>
      </c>
      <c r="E10" s="50">
        <v>90000</v>
      </c>
      <c r="F10" s="50">
        <v>35000</v>
      </c>
      <c r="G10" s="50">
        <v>25000</v>
      </c>
    </row>
    <row r="11" spans="1:7" s="3" customFormat="1" ht="15" customHeight="1">
      <c r="A11" s="16"/>
      <c r="B11"/>
      <c r="C11" t="s">
        <v>6</v>
      </c>
      <c r="D11" t="s">
        <v>8</v>
      </c>
      <c r="E11" s="36">
        <v>75000</v>
      </c>
      <c r="F11" s="36">
        <v>82000</v>
      </c>
      <c r="G11" s="36">
        <v>2000000</v>
      </c>
    </row>
    <row r="12" spans="1:7" s="3" customFormat="1" ht="15" customHeight="1">
      <c r="A12" s="16"/>
      <c r="B12"/>
      <c r="C12" s="5" t="s">
        <v>45</v>
      </c>
      <c r="D12" s="5" t="s">
        <v>51</v>
      </c>
      <c r="E12" s="28">
        <v>30000</v>
      </c>
      <c r="F12" s="28">
        <v>15000</v>
      </c>
      <c r="G12" s="28">
        <v>20000</v>
      </c>
    </row>
    <row r="13" spans="1:7" s="3" customFormat="1" ht="15" customHeight="1">
      <c r="A13" s="16"/>
      <c r="B13"/>
      <c r="C13" t="s">
        <v>53</v>
      </c>
      <c r="D13" t="s">
        <v>64</v>
      </c>
      <c r="E13" s="36">
        <v>80000</v>
      </c>
      <c r="F13" s="36">
        <v>40000</v>
      </c>
      <c r="G13" s="36">
        <v>20000</v>
      </c>
    </row>
    <row r="14" spans="1:7" s="3" customFormat="1" ht="15" customHeight="1">
      <c r="A14" s="16"/>
      <c r="B14"/>
      <c r="C14"/>
      <c r="D14"/>
      <c r="E14"/>
      <c r="F14"/>
      <c r="G14"/>
    </row>
    <row r="15" spans="1:7" s="3" customFormat="1" ht="15" customHeight="1">
      <c r="A15" s="16"/>
      <c r="B15"/>
      <c r="C15"/>
      <c r="D15"/>
      <c r="E15"/>
      <c r="F15"/>
      <c r="G15"/>
    </row>
    <row r="16" spans="1:7" s="3" customFormat="1" ht="15" customHeight="1">
      <c r="A16" s="16"/>
      <c r="B16"/>
      <c r="C16"/>
      <c r="D16"/>
      <c r="E16"/>
      <c r="F16"/>
      <c r="G16"/>
    </row>
    <row r="17" spans="1:7" s="3" customFormat="1" ht="15" customHeight="1">
      <c r="A17" s="16"/>
      <c r="B17"/>
      <c r="C17"/>
      <c r="D17"/>
      <c r="E17"/>
      <c r="F17"/>
      <c r="G17"/>
    </row>
    <row r="18" spans="1:7" s="3" customFormat="1" ht="15" customHeight="1">
      <c r="A18" s="16"/>
      <c r="B18"/>
      <c r="C18"/>
      <c r="D18"/>
      <c r="E18"/>
      <c r="F18"/>
      <c r="G18"/>
    </row>
    <row r="19" spans="1:7" s="3" customFormat="1" ht="15" customHeight="1">
      <c r="A19" s="16"/>
      <c r="B19"/>
      <c r="C19"/>
      <c r="D19"/>
      <c r="E19"/>
      <c r="F19"/>
      <c r="G19"/>
    </row>
    <row r="20" spans="1:7" s="3" customFormat="1" ht="15" customHeight="1">
      <c r="A20" s="16"/>
      <c r="B20"/>
      <c r="C20"/>
      <c r="D20"/>
      <c r="E20"/>
      <c r="F20"/>
      <c r="G20"/>
    </row>
    <row r="21" spans="1:7" s="3" customFormat="1" ht="15" customHeight="1">
      <c r="A21" s="16"/>
      <c r="B21"/>
      <c r="C21"/>
      <c r="D21"/>
      <c r="E21"/>
      <c r="F21"/>
      <c r="G21"/>
    </row>
    <row r="22" spans="1:7" s="3" customFormat="1" ht="15" customHeight="1">
      <c r="A22" s="16"/>
      <c r="B22"/>
    </row>
    <row r="23" spans="1:7" s="3" customFormat="1" ht="15" customHeight="1">
      <c r="A23" s="16"/>
      <c r="B23"/>
    </row>
    <row r="24" spans="1:7" s="3" customFormat="1" ht="15" customHeight="1">
      <c r="A24" s="16"/>
      <c r="B24"/>
    </row>
    <row r="27" spans="1:7" ht="15" customHeight="1">
      <c r="A27" s="16" t="s">
        <v>186</v>
      </c>
    </row>
    <row r="28" spans="1:7" ht="15" customHeight="1">
      <c r="A28" s="16" t="s">
        <v>305</v>
      </c>
    </row>
    <row r="29" spans="1:7" ht="15" customHeight="1">
      <c r="A29" s="16" t="s">
        <v>303</v>
      </c>
    </row>
    <row r="30" spans="1:7" ht="15" customHeight="1">
      <c r="A30" s="16" t="s">
        <v>306</v>
      </c>
    </row>
    <row r="31" spans="1:7" ht="15" customHeight="1">
      <c r="A31" s="16" t="s">
        <v>365</v>
      </c>
      <c r="C31" t="s">
        <v>67</v>
      </c>
      <c r="D31" t="s">
        <v>68</v>
      </c>
      <c r="E31" t="s">
        <v>57</v>
      </c>
      <c r="F31" t="s">
        <v>69</v>
      </c>
    </row>
    <row r="32" spans="1:7" ht="15" customHeight="1">
      <c r="A32" s="16" t="s">
        <v>188</v>
      </c>
      <c r="C32" s="41">
        <f ca="1">TODAY()-2</f>
        <v>45489</v>
      </c>
      <c r="D32" t="s">
        <v>70</v>
      </c>
      <c r="E32" s="34">
        <v>21</v>
      </c>
      <c r="F32" s="35">
        <v>3820</v>
      </c>
    </row>
    <row r="33" spans="1:6" ht="15" customHeight="1">
      <c r="A33" s="16" t="s">
        <v>189</v>
      </c>
      <c r="C33" s="41">
        <f ca="1">TODAY()-3</f>
        <v>45488</v>
      </c>
      <c r="D33" t="s">
        <v>71</v>
      </c>
      <c r="E33" s="34">
        <v>62</v>
      </c>
      <c r="F33" s="34">
        <v>2112</v>
      </c>
    </row>
    <row r="34" spans="1:6" ht="15" customHeight="1">
      <c r="C34" s="41">
        <f ca="1">TODAY()-6</f>
        <v>45485</v>
      </c>
      <c r="D34" t="s">
        <v>73</v>
      </c>
      <c r="E34" s="34">
        <v>25</v>
      </c>
      <c r="F34" s="34">
        <v>1611</v>
      </c>
    </row>
    <row r="35" spans="1:6" ht="15" customHeight="1">
      <c r="C35" s="41">
        <f ca="1">TODAY()</f>
        <v>45491</v>
      </c>
      <c r="D35" t="s">
        <v>72</v>
      </c>
      <c r="E35" s="34">
        <v>30</v>
      </c>
      <c r="F35" s="35">
        <v>3085</v>
      </c>
    </row>
    <row r="36" spans="1:6" ht="15" customHeight="1">
      <c r="C36" s="41">
        <f ca="1">TODAY()-4</f>
        <v>45487</v>
      </c>
      <c r="D36" t="s">
        <v>75</v>
      </c>
      <c r="E36" s="34">
        <v>69</v>
      </c>
      <c r="F36" s="34">
        <v>528</v>
      </c>
    </row>
    <row r="37" spans="1:6" ht="15" customHeight="1">
      <c r="C37" s="41">
        <f ca="1">TODAY()-5</f>
        <v>45486</v>
      </c>
      <c r="D37" t="s">
        <v>74</v>
      </c>
      <c r="E37" s="34">
        <v>45</v>
      </c>
      <c r="F37" s="35">
        <v>5050</v>
      </c>
    </row>
    <row r="43" spans="1:6" ht="15" customHeight="1">
      <c r="A43" s="16" t="s">
        <v>187</v>
      </c>
    </row>
    <row r="44" spans="1:6" ht="15" customHeight="1">
      <c r="A44" s="16" t="s">
        <v>307</v>
      </c>
    </row>
    <row r="45" spans="1:6" ht="15" customHeight="1">
      <c r="A45" s="16" t="s">
        <v>333</v>
      </c>
    </row>
    <row r="46" spans="1:6" ht="15" customHeight="1">
      <c r="A46" s="16" t="s">
        <v>334</v>
      </c>
    </row>
    <row r="47" spans="1:6" ht="15" customHeight="1">
      <c r="A47" s="16" t="s">
        <v>206</v>
      </c>
    </row>
    <row r="49" spans="1:6" ht="15" customHeight="1">
      <c r="C49" t="s">
        <v>67</v>
      </c>
      <c r="D49" t="s">
        <v>68</v>
      </c>
      <c r="E49" t="s">
        <v>57</v>
      </c>
      <c r="F49" t="s">
        <v>69</v>
      </c>
    </row>
    <row r="50" spans="1:6" ht="15" customHeight="1">
      <c r="C50" s="41">
        <f ca="1">TODAY()-2</f>
        <v>45489</v>
      </c>
      <c r="D50" t="s">
        <v>70</v>
      </c>
      <c r="E50" s="34">
        <v>21</v>
      </c>
      <c r="F50" s="34">
        <v>3820</v>
      </c>
    </row>
    <row r="51" spans="1:6" ht="15" customHeight="1">
      <c r="C51" s="41">
        <f ca="1">TODAY()-3</f>
        <v>45488</v>
      </c>
      <c r="D51" t="s">
        <v>71</v>
      </c>
      <c r="E51" s="34">
        <v>62</v>
      </c>
      <c r="F51" s="34">
        <v>2112</v>
      </c>
    </row>
    <row r="52" spans="1:6" ht="15" customHeight="1">
      <c r="C52" s="41">
        <f ca="1">TODAY()</f>
        <v>45491</v>
      </c>
      <c r="D52" t="s">
        <v>72</v>
      </c>
      <c r="E52" s="34">
        <v>30</v>
      </c>
      <c r="F52" s="34">
        <v>3085</v>
      </c>
    </row>
    <row r="53" spans="1:6" ht="15" customHeight="1">
      <c r="C53" s="41">
        <f ca="1">TODAY()-6</f>
        <v>45485</v>
      </c>
      <c r="D53" t="s">
        <v>73</v>
      </c>
      <c r="E53" s="34">
        <v>25</v>
      </c>
      <c r="F53" s="34">
        <v>1611</v>
      </c>
    </row>
    <row r="54" spans="1:6" ht="15" customHeight="1">
      <c r="C54" s="41">
        <f ca="1">TODAY()-5</f>
        <v>45486</v>
      </c>
      <c r="D54" t="s">
        <v>74</v>
      </c>
      <c r="E54" s="34">
        <v>45</v>
      </c>
      <c r="F54" s="34">
        <v>5050</v>
      </c>
    </row>
    <row r="55" spans="1:6" ht="15" customHeight="1">
      <c r="C55" s="41">
        <f ca="1">TODAY()-4</f>
        <v>45487</v>
      </c>
      <c r="D55" t="s">
        <v>75</v>
      </c>
      <c r="E55" s="34">
        <v>69</v>
      </c>
      <c r="F55" s="34">
        <v>528</v>
      </c>
    </row>
    <row r="60" spans="1:6" ht="15" customHeight="1">
      <c r="A60" s="16" t="s">
        <v>113</v>
      </c>
    </row>
    <row r="61" spans="1:6" ht="15" customHeight="1">
      <c r="A61" s="16" t="s">
        <v>190</v>
      </c>
    </row>
    <row r="62" spans="1:6" ht="15" customHeight="1">
      <c r="A62" s="16" t="s">
        <v>191</v>
      </c>
    </row>
    <row r="63" spans="1:6" ht="15" customHeight="1">
      <c r="A63" s="16" t="s">
        <v>112</v>
      </c>
    </row>
  </sheetData>
  <sortState ref="C6:G13">
    <sortCondition ref="G5"/>
  </sortState>
  <hyperlinks>
    <hyperlink ref="A62" r:id="rId1" tooltip="Select to learn about filtering data in a range or table from the web"/>
    <hyperlink ref="A61" r:id="rId2" tooltip="Select to learn about sorting data in a range or table from the web"/>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sheetPr codeName="Sheet7"/>
  <dimension ref="A1:H76"/>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13.85546875" customWidth="1"/>
    <col min="4" max="4" width="11" customWidth="1"/>
    <col min="5" max="8" width="9.28515625" customWidth="1"/>
  </cols>
  <sheetData>
    <row r="1" spans="1:8" ht="60" customHeight="1">
      <c r="A1" s="16" t="s">
        <v>131</v>
      </c>
      <c r="B1" s="1"/>
    </row>
    <row r="2" spans="1:8" ht="15" customHeight="1">
      <c r="A2" s="16" t="s">
        <v>192</v>
      </c>
    </row>
    <row r="3" spans="1:8" ht="15" customHeight="1">
      <c r="A3" s="16" t="s">
        <v>234</v>
      </c>
      <c r="B3" s="2"/>
    </row>
    <row r="4" spans="1:8" ht="15" customHeight="1">
      <c r="A4" s="16" t="s">
        <v>308</v>
      </c>
    </row>
    <row r="5" spans="1:8" s="3" customFormat="1" ht="15" customHeight="1">
      <c r="A5" s="16" t="s">
        <v>193</v>
      </c>
      <c r="C5" t="s">
        <v>46</v>
      </c>
      <c r="D5" t="s">
        <v>26</v>
      </c>
      <c r="E5" t="s">
        <v>47</v>
      </c>
      <c r="F5" t="s">
        <v>48</v>
      </c>
      <c r="G5" t="s">
        <v>49</v>
      </c>
      <c r="H5"/>
    </row>
    <row r="6" spans="1:8" s="3" customFormat="1" ht="15" customHeight="1">
      <c r="A6" s="16" t="s">
        <v>309</v>
      </c>
      <c r="B6" s="4"/>
      <c r="C6" t="s">
        <v>28</v>
      </c>
      <c r="D6" t="s">
        <v>50</v>
      </c>
      <c r="E6">
        <v>30000</v>
      </c>
      <c r="F6">
        <v>80000</v>
      </c>
      <c r="G6">
        <v>30000</v>
      </c>
      <c r="H6"/>
    </row>
    <row r="7" spans="1:8" s="3" customFormat="1" ht="15" customHeight="1">
      <c r="A7" s="16" t="s">
        <v>335</v>
      </c>
      <c r="C7" t="s">
        <v>28</v>
      </c>
      <c r="D7" t="s">
        <v>0</v>
      </c>
      <c r="E7">
        <v>10000</v>
      </c>
      <c r="F7">
        <v>30000</v>
      </c>
      <c r="G7">
        <v>40000</v>
      </c>
      <c r="H7"/>
    </row>
    <row r="8" spans="1:8" s="3" customFormat="1" ht="15" customHeight="1">
      <c r="A8" s="16" t="s">
        <v>235</v>
      </c>
      <c r="C8" t="s">
        <v>45</v>
      </c>
      <c r="D8" t="s">
        <v>51</v>
      </c>
      <c r="E8">
        <v>30000</v>
      </c>
      <c r="F8">
        <v>15000</v>
      </c>
      <c r="G8">
        <v>20000</v>
      </c>
      <c r="H8"/>
    </row>
    <row r="9" spans="1:8" s="3" customFormat="1" ht="15" customHeight="1">
      <c r="A9" s="48" t="s">
        <v>336</v>
      </c>
      <c r="C9" t="s">
        <v>45</v>
      </c>
      <c r="D9" t="s">
        <v>52</v>
      </c>
      <c r="E9">
        <v>25000</v>
      </c>
      <c r="F9">
        <v>80000</v>
      </c>
      <c r="G9">
        <v>120000</v>
      </c>
      <c r="H9"/>
    </row>
    <row r="10" spans="1:8" s="3" customFormat="1" ht="15" customHeight="1">
      <c r="A10" s="16" t="s">
        <v>118</v>
      </c>
      <c r="C10" t="s">
        <v>53</v>
      </c>
      <c r="D10" t="s">
        <v>65</v>
      </c>
      <c r="E10">
        <v>80000</v>
      </c>
      <c r="F10">
        <v>40000</v>
      </c>
      <c r="G10">
        <v>20000</v>
      </c>
      <c r="H10"/>
    </row>
    <row r="11" spans="1:8" s="3" customFormat="1" ht="15" customHeight="1">
      <c r="A11" s="16"/>
      <c r="C11" t="s">
        <v>53</v>
      </c>
      <c r="D11" t="s">
        <v>54</v>
      </c>
      <c r="E11">
        <v>90000</v>
      </c>
      <c r="F11">
        <v>35000</v>
      </c>
      <c r="G11">
        <v>25000</v>
      </c>
      <c r="H11"/>
    </row>
    <row r="12" spans="1:8" s="3" customFormat="1" ht="15" customHeight="1">
      <c r="A12" s="16"/>
      <c r="C12" t="s">
        <v>6</v>
      </c>
      <c r="D12" t="s">
        <v>7</v>
      </c>
      <c r="E12">
        <v>90000</v>
      </c>
      <c r="F12">
        <v>110000</v>
      </c>
      <c r="G12">
        <v>200000</v>
      </c>
      <c r="H12"/>
    </row>
    <row r="13" spans="1:8" s="3" customFormat="1" ht="15" customHeight="1">
      <c r="A13" s="16"/>
      <c r="C13" t="s">
        <v>6</v>
      </c>
      <c r="D13" t="s">
        <v>8</v>
      </c>
      <c r="E13">
        <v>75000</v>
      </c>
      <c r="F13">
        <v>82000</v>
      </c>
      <c r="G13">
        <v>150000</v>
      </c>
      <c r="H13"/>
    </row>
    <row r="14" spans="1:8" s="3" customFormat="1" ht="15" customHeight="1">
      <c r="A14" s="16"/>
      <c r="C14"/>
      <c r="D14"/>
      <c r="E14"/>
      <c r="F14"/>
      <c r="G14"/>
      <c r="H14"/>
    </row>
    <row r="15" spans="1:8" s="3" customFormat="1" ht="15" customHeight="1">
      <c r="A15" s="16"/>
      <c r="C15"/>
      <c r="D15"/>
      <c r="E15"/>
      <c r="F15"/>
      <c r="G15"/>
      <c r="H15"/>
    </row>
    <row r="16" spans="1:8" s="3" customFormat="1" ht="15" customHeight="1">
      <c r="A16" s="16"/>
      <c r="C16"/>
      <c r="D16"/>
      <c r="E16"/>
      <c r="F16"/>
      <c r="G16"/>
      <c r="H16"/>
    </row>
    <row r="17" spans="1:8" s="3" customFormat="1" ht="15" customHeight="1">
      <c r="A17" s="16"/>
      <c r="C17"/>
      <c r="D17"/>
      <c r="E17"/>
      <c r="F17"/>
      <c r="G17"/>
      <c r="H17"/>
    </row>
    <row r="18" spans="1:8" s="3" customFormat="1" ht="15" customHeight="1">
      <c r="A18" s="16"/>
      <c r="C18"/>
      <c r="D18"/>
      <c r="E18"/>
      <c r="F18"/>
      <c r="G18"/>
      <c r="H18"/>
    </row>
    <row r="19" spans="1:8" s="3" customFormat="1" ht="15" customHeight="1">
      <c r="A19" s="16"/>
      <c r="C19"/>
      <c r="D19"/>
      <c r="E19"/>
      <c r="F19"/>
      <c r="G19"/>
      <c r="H19"/>
    </row>
    <row r="20" spans="1:8" s="3" customFormat="1" ht="15" customHeight="1">
      <c r="A20" s="16"/>
      <c r="C20"/>
      <c r="D20"/>
      <c r="E20"/>
      <c r="F20"/>
      <c r="G20"/>
      <c r="H20"/>
    </row>
    <row r="21" spans="1:8" s="3" customFormat="1" ht="15" customHeight="1">
      <c r="A21" s="16"/>
      <c r="C21"/>
      <c r="D21"/>
      <c r="E21"/>
      <c r="F21"/>
      <c r="G21"/>
      <c r="H21"/>
    </row>
    <row r="22" spans="1:8" s="3" customFormat="1" ht="15" customHeight="1">
      <c r="A22" s="16"/>
    </row>
    <row r="23" spans="1:8" s="3" customFormat="1" ht="15" customHeight="1">
      <c r="A23" s="16"/>
    </row>
    <row r="24" spans="1:8" s="3" customFormat="1" ht="15" customHeight="1">
      <c r="A24" s="16"/>
    </row>
    <row r="27" spans="1:8" ht="15" customHeight="1">
      <c r="A27" s="16" t="s">
        <v>194</v>
      </c>
    </row>
    <row r="28" spans="1:8" ht="15" customHeight="1">
      <c r="A28" s="16" t="s">
        <v>195</v>
      </c>
    </row>
    <row r="29" spans="1:8" ht="15" customHeight="1">
      <c r="A29" s="16" t="s">
        <v>310</v>
      </c>
    </row>
    <row r="30" spans="1:8" ht="15" customHeight="1">
      <c r="A30" s="16" t="s">
        <v>236</v>
      </c>
    </row>
    <row r="31" spans="1:8" ht="15" customHeight="1">
      <c r="A31" s="16" t="s">
        <v>311</v>
      </c>
    </row>
    <row r="32" spans="1:8" ht="15" customHeight="1">
      <c r="A32" s="16" t="s">
        <v>237</v>
      </c>
    </row>
    <row r="33" spans="1:8" ht="15" customHeight="1">
      <c r="A33" s="16" t="s">
        <v>196</v>
      </c>
      <c r="C33" s="27" t="s">
        <v>46</v>
      </c>
      <c r="D33" s="27" t="s">
        <v>26</v>
      </c>
      <c r="E33" s="27" t="s">
        <v>47</v>
      </c>
      <c r="F33" s="27" t="s">
        <v>48</v>
      </c>
      <c r="G33" s="27" t="s">
        <v>49</v>
      </c>
      <c r="H33" s="27" t="s">
        <v>55</v>
      </c>
    </row>
    <row r="34" spans="1:8" ht="15" customHeight="1">
      <c r="C34" s="5" t="s">
        <v>28</v>
      </c>
      <c r="D34" s="5" t="s">
        <v>50</v>
      </c>
      <c r="E34" s="28">
        <v>30000</v>
      </c>
      <c r="F34" s="28">
        <v>80000</v>
      </c>
      <c r="G34" s="28">
        <v>30000</v>
      </c>
      <c r="H34" s="36"/>
    </row>
    <row r="35" spans="1:8" ht="15" customHeight="1">
      <c r="C35" t="s">
        <v>28</v>
      </c>
      <c r="D35" t="s">
        <v>0</v>
      </c>
      <c r="E35" s="36">
        <v>10000</v>
      </c>
      <c r="F35" s="36">
        <v>30000</v>
      </c>
      <c r="G35" s="36">
        <v>40000</v>
      </c>
      <c r="H35" s="36"/>
    </row>
    <row r="36" spans="1:8" ht="15" customHeight="1">
      <c r="C36" s="5" t="s">
        <v>45</v>
      </c>
      <c r="D36" s="5" t="s">
        <v>51</v>
      </c>
      <c r="E36" s="28">
        <v>30000</v>
      </c>
      <c r="F36" s="28">
        <v>15000</v>
      </c>
      <c r="G36" s="28">
        <v>20000</v>
      </c>
      <c r="H36" s="36"/>
    </row>
    <row r="37" spans="1:8" ht="15" customHeight="1">
      <c r="C37" t="s">
        <v>45</v>
      </c>
      <c r="D37" t="s">
        <v>52</v>
      </c>
      <c r="E37" s="36">
        <v>25000</v>
      </c>
      <c r="F37" s="36">
        <v>80000</v>
      </c>
      <c r="G37" s="36">
        <v>120000</v>
      </c>
      <c r="H37" s="36"/>
    </row>
    <row r="38" spans="1:8" ht="15" customHeight="1">
      <c r="C38" s="5" t="s">
        <v>53</v>
      </c>
      <c r="D38" s="5" t="s">
        <v>64</v>
      </c>
      <c r="E38" s="28">
        <v>80000</v>
      </c>
      <c r="F38" s="28">
        <v>40000</v>
      </c>
      <c r="G38" s="28">
        <v>20000</v>
      </c>
      <c r="H38" s="36"/>
    </row>
    <row r="39" spans="1:8" ht="15" customHeight="1">
      <c r="C39" t="s">
        <v>53</v>
      </c>
      <c r="D39" t="s">
        <v>54</v>
      </c>
      <c r="E39" s="36">
        <v>90000</v>
      </c>
      <c r="F39" s="36">
        <v>35000</v>
      </c>
      <c r="G39" s="36">
        <v>25000</v>
      </c>
      <c r="H39" s="36"/>
    </row>
    <row r="40" spans="1:8" ht="15" customHeight="1">
      <c r="C40" s="5" t="s">
        <v>6</v>
      </c>
      <c r="D40" s="5" t="s">
        <v>7</v>
      </c>
      <c r="E40" s="28">
        <v>90000</v>
      </c>
      <c r="F40" s="28">
        <v>110000</v>
      </c>
      <c r="G40" s="28">
        <v>200000</v>
      </c>
      <c r="H40" s="36"/>
    </row>
    <row r="41" spans="1:8" ht="15" customHeight="1">
      <c r="C41" t="s">
        <v>6</v>
      </c>
      <c r="D41" t="s">
        <v>8</v>
      </c>
      <c r="E41" s="36">
        <v>75000</v>
      </c>
      <c r="F41" s="36">
        <v>82000</v>
      </c>
      <c r="G41" s="36">
        <v>150000</v>
      </c>
      <c r="H41" s="36"/>
    </row>
    <row r="47" spans="1:8" ht="15" customHeight="1">
      <c r="A47" s="16" t="s">
        <v>197</v>
      </c>
    </row>
    <row r="48" spans="1:8" ht="15" customHeight="1">
      <c r="A48" s="16" t="s">
        <v>198</v>
      </c>
    </row>
    <row r="49" spans="1:5" ht="15" customHeight="1">
      <c r="A49" s="16" t="s">
        <v>312</v>
      </c>
    </row>
    <row r="50" spans="1:5" ht="15" customHeight="1">
      <c r="A50" s="16" t="s">
        <v>238</v>
      </c>
    </row>
    <row r="51" spans="1:5" ht="15" customHeight="1">
      <c r="A51" s="16" t="s">
        <v>313</v>
      </c>
    </row>
    <row r="52" spans="1:5" ht="15" customHeight="1">
      <c r="A52" s="16" t="s">
        <v>314</v>
      </c>
    </row>
    <row r="53" spans="1:5" ht="15" customHeight="1">
      <c r="A53" s="16" t="s">
        <v>315</v>
      </c>
      <c r="C53" s="27" t="s">
        <v>46</v>
      </c>
      <c r="D53" s="27" t="s">
        <v>26</v>
      </c>
      <c r="E53" s="27" t="s">
        <v>56</v>
      </c>
    </row>
    <row r="54" spans="1:5" ht="15" customHeight="1">
      <c r="A54" s="16" t="s">
        <v>239</v>
      </c>
      <c r="C54" s="5" t="s">
        <v>28</v>
      </c>
      <c r="D54" s="5" t="s">
        <v>50</v>
      </c>
      <c r="E54" s="36">
        <v>1000</v>
      </c>
    </row>
    <row r="55" spans="1:5" ht="15" customHeight="1">
      <c r="A55" s="16" t="s">
        <v>316</v>
      </c>
      <c r="C55" t="s">
        <v>28</v>
      </c>
      <c r="D55" t="s">
        <v>0</v>
      </c>
      <c r="E55" s="36">
        <v>2000</v>
      </c>
    </row>
    <row r="56" spans="1:5" ht="15" customHeight="1">
      <c r="A56" s="16" t="s">
        <v>240</v>
      </c>
      <c r="C56" s="5" t="s">
        <v>45</v>
      </c>
      <c r="D56" s="5" t="s">
        <v>51</v>
      </c>
      <c r="E56" s="36">
        <v>3000</v>
      </c>
    </row>
    <row r="57" spans="1:5" ht="15" customHeight="1">
      <c r="A57" s="16" t="s">
        <v>182</v>
      </c>
      <c r="C57" t="s">
        <v>45</v>
      </c>
      <c r="D57" t="s">
        <v>52</v>
      </c>
      <c r="E57" s="36">
        <v>1000</v>
      </c>
    </row>
    <row r="58" spans="1:5" ht="15" customHeight="1">
      <c r="C58" s="5" t="s">
        <v>53</v>
      </c>
      <c r="D58" s="5" t="s">
        <v>64</v>
      </c>
      <c r="E58" s="36">
        <v>2000</v>
      </c>
    </row>
    <row r="59" spans="1:5" ht="15" customHeight="1">
      <c r="C59" t="s">
        <v>53</v>
      </c>
      <c r="D59" t="s">
        <v>54</v>
      </c>
      <c r="E59" s="36">
        <v>3000</v>
      </c>
    </row>
    <row r="60" spans="1:5" ht="15" customHeight="1">
      <c r="C60" s="5" t="s">
        <v>6</v>
      </c>
      <c r="D60" s="5" t="s">
        <v>7</v>
      </c>
      <c r="E60" s="36">
        <v>4000</v>
      </c>
    </row>
    <row r="61" spans="1:5" ht="15" customHeight="1">
      <c r="C61" t="s">
        <v>6</v>
      </c>
      <c r="D61" t="s">
        <v>8</v>
      </c>
      <c r="E61" s="36">
        <v>8000</v>
      </c>
    </row>
    <row r="72" spans="1:2" ht="15" customHeight="1">
      <c r="A72" s="16" t="s">
        <v>113</v>
      </c>
    </row>
    <row r="73" spans="1:2" ht="15" customHeight="1">
      <c r="A73" s="16" t="s">
        <v>199</v>
      </c>
    </row>
    <row r="74" spans="1:2" ht="15" customHeight="1">
      <c r="A74" s="16" t="s">
        <v>200</v>
      </c>
    </row>
    <row r="75" spans="1:2" ht="15" customHeight="1">
      <c r="A75" s="16" t="s">
        <v>201</v>
      </c>
    </row>
    <row r="76" spans="1:2" ht="15" customHeight="1">
      <c r="A76" s="16" t="s">
        <v>112</v>
      </c>
      <c r="B76" t="s">
        <v>170</v>
      </c>
    </row>
  </sheetData>
  <hyperlinks>
    <hyperlink ref="A75" r:id="rId1" tooltip="Select to learn about using calculated columns in an Excel table from the web"/>
    <hyperlink ref="A74" r:id="rId2" tooltip="Select to learn about Total the data in an Excel table from the web"/>
    <hyperlink ref="A73" r:id="rId3" tooltip="Select to learn an overview of Excel tables from the web"/>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sheetPr codeName="Sheet8"/>
  <dimension ref="A1:F63"/>
  <sheetViews>
    <sheetView showGridLines="0" zoomScalePageLayoutView="125" workbookViewId="0"/>
  </sheetViews>
  <sheetFormatPr defaultColWidth="8.85546875" defaultRowHeight="15" customHeight="1"/>
  <cols>
    <col min="1" max="1" width="12.7109375" style="16" customWidth="1"/>
    <col min="2" max="2" width="82.85546875" customWidth="1"/>
    <col min="3" max="4" width="11.7109375" customWidth="1"/>
    <col min="5" max="6" width="13.85546875" customWidth="1"/>
  </cols>
  <sheetData>
    <row r="1" spans="1:6" ht="60" customHeight="1">
      <c r="A1" s="16" t="s">
        <v>132</v>
      </c>
    </row>
    <row r="2" spans="1:6" ht="15" customHeight="1">
      <c r="A2" s="16" t="s">
        <v>202</v>
      </c>
    </row>
    <row r="3" spans="1:6" ht="15" customHeight="1">
      <c r="A3" s="16" t="s">
        <v>317</v>
      </c>
      <c r="C3" s="27" t="s">
        <v>57</v>
      </c>
      <c r="D3" s="27" t="s">
        <v>46</v>
      </c>
    </row>
    <row r="4" spans="1:6" ht="15" customHeight="1">
      <c r="A4" s="16" t="s">
        <v>203</v>
      </c>
      <c r="C4" s="6" t="s">
        <v>2</v>
      </c>
      <c r="D4" s="7"/>
    </row>
    <row r="5" spans="1:6" s="3" customFormat="1" ht="15" customHeight="1">
      <c r="A5" s="16" t="s">
        <v>318</v>
      </c>
      <c r="B5"/>
      <c r="C5" s="6" t="s">
        <v>7</v>
      </c>
      <c r="D5" s="7"/>
      <c r="F5"/>
    </row>
    <row r="6" spans="1:6" s="3" customFormat="1" ht="15" customHeight="1">
      <c r="A6" s="16" t="s">
        <v>377</v>
      </c>
      <c r="B6"/>
      <c r="C6" s="6" t="s">
        <v>4</v>
      </c>
      <c r="D6" s="7"/>
      <c r="F6"/>
    </row>
    <row r="7" spans="1:6" s="3" customFormat="1" ht="15" customHeight="1">
      <c r="A7" s="16" t="s">
        <v>319</v>
      </c>
      <c r="B7"/>
      <c r="C7" s="6" t="s">
        <v>5</v>
      </c>
      <c r="D7" s="7"/>
      <c r="F7"/>
    </row>
    <row r="8" spans="1:6" s="3" customFormat="1" ht="15" customHeight="1">
      <c r="A8" s="16" t="s">
        <v>337</v>
      </c>
      <c r="B8"/>
      <c r="C8" s="6" t="s">
        <v>58</v>
      </c>
      <c r="D8" s="7"/>
      <c r="F8"/>
    </row>
    <row r="9" spans="1:6" s="3" customFormat="1" ht="15" customHeight="1">
      <c r="A9" s="16" t="s">
        <v>241</v>
      </c>
      <c r="B9"/>
      <c r="C9" s="6" t="s">
        <v>59</v>
      </c>
      <c r="D9" s="7"/>
      <c r="F9"/>
    </row>
    <row r="10" spans="1:6" s="3" customFormat="1" ht="15" customHeight="1">
      <c r="A10" s="16" t="s">
        <v>118</v>
      </c>
      <c r="B10"/>
      <c r="C10" s="6" t="s">
        <v>60</v>
      </c>
      <c r="D10" s="7"/>
      <c r="F10"/>
    </row>
    <row r="11" spans="1:6" s="3" customFormat="1" ht="15" customHeight="1">
      <c r="A11" s="16"/>
      <c r="B11"/>
      <c r="C11" s="6" t="s">
        <v>12</v>
      </c>
      <c r="D11" s="7"/>
      <c r="F11"/>
    </row>
    <row r="12" spans="1:6" s="3" customFormat="1" ht="15" customHeight="1">
      <c r="A12" s="16"/>
      <c r="B12"/>
      <c r="C12" s="6" t="s">
        <v>8</v>
      </c>
      <c r="D12" s="7"/>
      <c r="F12"/>
    </row>
    <row r="13" spans="1:6" s="3" customFormat="1" ht="15" customHeight="1">
      <c r="A13" s="16"/>
      <c r="B13"/>
      <c r="C13" s="6" t="s">
        <v>14</v>
      </c>
      <c r="D13" s="7"/>
      <c r="F13"/>
    </row>
    <row r="14" spans="1:6" s="3" customFormat="1" ht="15" customHeight="1">
      <c r="A14" s="16"/>
      <c r="B14"/>
      <c r="C14" s="6" t="s">
        <v>15</v>
      </c>
      <c r="D14" s="7"/>
      <c r="F14"/>
    </row>
    <row r="15" spans="1:6" s="3" customFormat="1" ht="15" customHeight="1">
      <c r="A15" s="16"/>
      <c r="B15"/>
      <c r="C15" s="6" t="s">
        <v>16</v>
      </c>
      <c r="D15" s="7"/>
      <c r="F15"/>
    </row>
    <row r="16" spans="1:6" s="3" customFormat="1" ht="15" customHeight="1">
      <c r="A16" s="16"/>
      <c r="B16"/>
    </row>
    <row r="17" spans="1:6" s="3" customFormat="1" ht="15" customHeight="1">
      <c r="A17" s="16"/>
      <c r="B17"/>
    </row>
    <row r="18" spans="1:6" s="3" customFormat="1" ht="15" customHeight="1">
      <c r="A18" s="16"/>
      <c r="B18"/>
      <c r="C18"/>
      <c r="D18"/>
      <c r="E18"/>
      <c r="F18"/>
    </row>
    <row r="19" spans="1:6" s="3" customFormat="1" ht="15" customHeight="1">
      <c r="A19" s="16"/>
      <c r="B19"/>
      <c r="C19"/>
      <c r="D19"/>
      <c r="E19"/>
      <c r="F19"/>
    </row>
    <row r="20" spans="1:6" s="3" customFormat="1" ht="15" customHeight="1">
      <c r="A20" s="16"/>
      <c r="B20"/>
      <c r="C20"/>
      <c r="D20"/>
      <c r="E20"/>
      <c r="F20"/>
    </row>
    <row r="21" spans="1:6" s="3" customFormat="1" ht="15" customHeight="1">
      <c r="A21" s="16"/>
      <c r="B21"/>
      <c r="C21"/>
      <c r="D21"/>
      <c r="E21"/>
      <c r="F21"/>
    </row>
    <row r="22" spans="1:6" s="3" customFormat="1" ht="15" customHeight="1">
      <c r="A22" s="16"/>
      <c r="B22"/>
    </row>
    <row r="23" spans="1:6" s="3" customFormat="1" ht="15" customHeight="1">
      <c r="A23" s="16"/>
      <c r="B23"/>
    </row>
    <row r="24" spans="1:6" s="3" customFormat="1" ht="15" customHeight="1">
      <c r="A24" s="16"/>
      <c r="B24"/>
    </row>
    <row r="27" spans="1:6" ht="15" customHeight="1">
      <c r="A27" s="16" t="s">
        <v>204</v>
      </c>
    </row>
    <row r="28" spans="1:6" ht="15" customHeight="1">
      <c r="A28" s="16" t="s">
        <v>205</v>
      </c>
    </row>
    <row r="29" spans="1:6" ht="15" customHeight="1">
      <c r="A29" s="16" t="s">
        <v>320</v>
      </c>
    </row>
    <row r="30" spans="1:6" ht="15" customHeight="1">
      <c r="A30" s="16" t="s">
        <v>242</v>
      </c>
    </row>
    <row r="31" spans="1:6" ht="15" customHeight="1">
      <c r="A31" s="16" t="s">
        <v>244</v>
      </c>
      <c r="C31" s="27" t="s">
        <v>57</v>
      </c>
      <c r="D31" s="27" t="s">
        <v>46</v>
      </c>
      <c r="F31" s="44" t="s">
        <v>46</v>
      </c>
    </row>
    <row r="32" spans="1:6" ht="15" customHeight="1">
      <c r="A32" s="16" t="s">
        <v>243</v>
      </c>
      <c r="C32" s="6" t="s">
        <v>2</v>
      </c>
      <c r="D32" s="6"/>
      <c r="F32" s="8" t="s">
        <v>28</v>
      </c>
    </row>
    <row r="33" spans="1:6" ht="15" customHeight="1">
      <c r="A33" s="16" t="s">
        <v>378</v>
      </c>
      <c r="C33" s="6" t="s">
        <v>7</v>
      </c>
      <c r="D33" s="6"/>
      <c r="F33" s="6" t="s">
        <v>6</v>
      </c>
    </row>
    <row r="34" spans="1:6" ht="15" customHeight="1">
      <c r="A34" s="16" t="s">
        <v>321</v>
      </c>
      <c r="C34" s="6" t="s">
        <v>4</v>
      </c>
      <c r="D34" s="6"/>
      <c r="F34" s="8" t="s">
        <v>45</v>
      </c>
    </row>
    <row r="35" spans="1:6" ht="15" customHeight="1">
      <c r="A35" s="16" t="s">
        <v>245</v>
      </c>
      <c r="C35" s="6" t="s">
        <v>5</v>
      </c>
      <c r="D35" s="6"/>
    </row>
    <row r="36" spans="1:6" ht="15" customHeight="1">
      <c r="A36" s="16" t="s">
        <v>246</v>
      </c>
      <c r="C36" s="6" t="s">
        <v>58</v>
      </c>
      <c r="D36" s="6"/>
    </row>
    <row r="37" spans="1:6" ht="15" customHeight="1">
      <c r="A37" s="16" t="s">
        <v>247</v>
      </c>
      <c r="C37" s="6" t="s">
        <v>59</v>
      </c>
      <c r="D37" s="6"/>
    </row>
    <row r="38" spans="1:6" ht="15" customHeight="1">
      <c r="A38" s="16" t="s">
        <v>206</v>
      </c>
      <c r="C38" s="6" t="s">
        <v>60</v>
      </c>
      <c r="D38" s="6"/>
    </row>
    <row r="39" spans="1:6" ht="15" customHeight="1">
      <c r="C39" s="6" t="s">
        <v>12</v>
      </c>
      <c r="D39" s="6"/>
    </row>
    <row r="40" spans="1:6" ht="15" customHeight="1">
      <c r="C40" s="6" t="s">
        <v>8</v>
      </c>
      <c r="D40" s="6"/>
    </row>
    <row r="41" spans="1:6" ht="15" customHeight="1">
      <c r="C41" s="6" t="s">
        <v>14</v>
      </c>
      <c r="D41" s="6"/>
    </row>
    <row r="42" spans="1:6" ht="15" customHeight="1">
      <c r="C42" s="6" t="s">
        <v>15</v>
      </c>
      <c r="D42" s="6"/>
    </row>
    <row r="43" spans="1:6" ht="15" customHeight="1">
      <c r="C43" s="6" t="s">
        <v>16</v>
      </c>
      <c r="D43" s="6"/>
    </row>
    <row r="60" spans="1:1" ht="15" customHeight="1">
      <c r="A60" s="16" t="s">
        <v>113</v>
      </c>
    </row>
    <row r="61" spans="1:1" ht="15" customHeight="1">
      <c r="A61" s="16" t="s">
        <v>207</v>
      </c>
    </row>
    <row r="62" spans="1:1" ht="15" customHeight="1">
      <c r="A62" s="16" t="s">
        <v>208</v>
      </c>
    </row>
    <row r="63" spans="1:1" ht="15" customHeight="1">
      <c r="A63" s="16" t="s">
        <v>112</v>
      </c>
    </row>
  </sheetData>
  <hyperlinks>
    <hyperlink ref="A62" r:id="rId1" tooltip="Select to learn about creating a drop-down list from the web"/>
    <hyperlink ref="A61" r:id="rId2" tooltip="Select to learn about applying data validation to cells from the web"/>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sheetPr codeName="Sheet9"/>
  <dimension ref="A1:G71"/>
  <sheetViews>
    <sheetView showGridLines="0" zoomScalePageLayoutView="125" workbookViewId="0"/>
  </sheetViews>
  <sheetFormatPr defaultColWidth="8.85546875" defaultRowHeight="15" customHeight="1"/>
  <cols>
    <col min="1" max="1" width="12.7109375" style="16" customWidth="1"/>
    <col min="2" max="2" width="82.85546875" customWidth="1"/>
    <col min="3" max="3" width="13.85546875" customWidth="1"/>
    <col min="4" max="4" width="11" customWidth="1"/>
    <col min="5" max="5" width="10.85546875" customWidth="1"/>
    <col min="6" max="7" width="11.85546875" customWidth="1"/>
  </cols>
  <sheetData>
    <row r="1" spans="1:7" ht="60" customHeight="1">
      <c r="A1" s="16" t="s">
        <v>133</v>
      </c>
    </row>
    <row r="2" spans="1:7" ht="15" customHeight="1">
      <c r="A2" s="16" t="s">
        <v>209</v>
      </c>
    </row>
    <row r="3" spans="1:7" ht="15" customHeight="1">
      <c r="A3" s="16" t="s">
        <v>322</v>
      </c>
    </row>
    <row r="4" spans="1:7" ht="15" customHeight="1">
      <c r="A4" s="16" t="s">
        <v>252</v>
      </c>
    </row>
    <row r="5" spans="1:7" s="3" customFormat="1" ht="15" customHeight="1">
      <c r="A5" s="16" t="s">
        <v>354</v>
      </c>
      <c r="B5"/>
      <c r="C5" t="s">
        <v>46</v>
      </c>
      <c r="D5" t="s">
        <v>26</v>
      </c>
      <c r="E5" t="s">
        <v>47</v>
      </c>
      <c r="F5" t="s">
        <v>48</v>
      </c>
      <c r="G5" t="s">
        <v>49</v>
      </c>
    </row>
    <row r="6" spans="1:7" s="3" customFormat="1" ht="15" customHeight="1">
      <c r="A6" s="16" t="s">
        <v>248</v>
      </c>
      <c r="B6"/>
      <c r="C6" t="s">
        <v>28</v>
      </c>
      <c r="D6" t="s">
        <v>50</v>
      </c>
      <c r="E6" s="36">
        <v>30000</v>
      </c>
      <c r="F6" s="36">
        <v>80000</v>
      </c>
      <c r="G6" s="36">
        <v>30000</v>
      </c>
    </row>
    <row r="7" spans="1:7" s="3" customFormat="1" ht="15" customHeight="1">
      <c r="A7" s="16" t="s">
        <v>249</v>
      </c>
      <c r="B7"/>
      <c r="C7" t="s">
        <v>28</v>
      </c>
      <c r="D7" t="s">
        <v>0</v>
      </c>
      <c r="E7" s="36">
        <v>10000</v>
      </c>
      <c r="F7" s="36">
        <v>30000</v>
      </c>
      <c r="G7" s="36">
        <v>40000</v>
      </c>
    </row>
    <row r="8" spans="1:7" s="3" customFormat="1" ht="15" customHeight="1">
      <c r="A8" s="16" t="s">
        <v>355</v>
      </c>
      <c r="B8"/>
      <c r="C8" t="s">
        <v>45</v>
      </c>
      <c r="D8" t="s">
        <v>51</v>
      </c>
      <c r="E8" s="36">
        <v>30000</v>
      </c>
      <c r="F8" s="36">
        <v>15000</v>
      </c>
      <c r="G8" s="36">
        <v>20000</v>
      </c>
    </row>
    <row r="9" spans="1:7" s="3" customFormat="1" ht="15" customHeight="1">
      <c r="A9" s="16" t="s">
        <v>250</v>
      </c>
      <c r="B9"/>
      <c r="C9" t="s">
        <v>45</v>
      </c>
      <c r="D9" t="s">
        <v>52</v>
      </c>
      <c r="E9" s="36">
        <v>25000</v>
      </c>
      <c r="F9" s="36">
        <v>80000</v>
      </c>
      <c r="G9" s="36">
        <v>120000</v>
      </c>
    </row>
    <row r="10" spans="1:7" s="3" customFormat="1" ht="15" customHeight="1">
      <c r="A10" s="16" t="s">
        <v>118</v>
      </c>
      <c r="B10"/>
      <c r="C10" t="s">
        <v>53</v>
      </c>
      <c r="D10" t="s">
        <v>65</v>
      </c>
      <c r="E10" s="36">
        <v>80000</v>
      </c>
      <c r="F10" s="36">
        <v>40000</v>
      </c>
      <c r="G10" s="36">
        <v>20000</v>
      </c>
    </row>
    <row r="11" spans="1:7" s="3" customFormat="1" ht="15" customHeight="1">
      <c r="A11" s="16"/>
      <c r="B11"/>
      <c r="C11" t="s">
        <v>53</v>
      </c>
      <c r="D11" t="s">
        <v>54</v>
      </c>
      <c r="E11" s="36">
        <v>90000</v>
      </c>
      <c r="F11" s="36">
        <v>35000</v>
      </c>
      <c r="G11" s="36">
        <v>25000</v>
      </c>
    </row>
    <row r="12" spans="1:7" s="3" customFormat="1" ht="15" customHeight="1">
      <c r="A12" s="16"/>
      <c r="B12"/>
      <c r="C12" t="s">
        <v>6</v>
      </c>
      <c r="D12" t="s">
        <v>7</v>
      </c>
      <c r="E12" s="36">
        <v>90000</v>
      </c>
      <c r="F12" s="36">
        <v>110000</v>
      </c>
      <c r="G12" s="36">
        <v>200000</v>
      </c>
    </row>
    <row r="13" spans="1:7" s="3" customFormat="1" ht="15" customHeight="1">
      <c r="A13" s="16"/>
      <c r="B13"/>
      <c r="C13" t="s">
        <v>6</v>
      </c>
      <c r="D13" t="s">
        <v>8</v>
      </c>
      <c r="E13" s="36">
        <v>75000</v>
      </c>
      <c r="F13" s="36">
        <v>82000</v>
      </c>
      <c r="G13" s="36">
        <v>150000</v>
      </c>
    </row>
    <row r="14" spans="1:7" s="3" customFormat="1" ht="15" customHeight="1">
      <c r="A14" s="16"/>
      <c r="B14"/>
      <c r="C14"/>
      <c r="D14"/>
      <c r="E14"/>
      <c r="F14"/>
      <c r="G14"/>
    </row>
    <row r="15" spans="1:7" s="3" customFormat="1" ht="15" customHeight="1">
      <c r="A15" s="16"/>
      <c r="B15"/>
      <c r="C15"/>
      <c r="D15"/>
      <c r="E15"/>
      <c r="F15"/>
      <c r="G15"/>
    </row>
    <row r="16" spans="1:7" s="3" customFormat="1" ht="15" customHeight="1">
      <c r="A16" s="16"/>
      <c r="B16"/>
      <c r="C16"/>
      <c r="D16"/>
      <c r="E16"/>
      <c r="F16"/>
      <c r="G16"/>
    </row>
    <row r="17" spans="1:7" s="3" customFormat="1" ht="15" customHeight="1">
      <c r="A17" s="16"/>
      <c r="B17"/>
      <c r="C17"/>
      <c r="D17"/>
      <c r="E17"/>
      <c r="F17"/>
      <c r="G17"/>
    </row>
    <row r="18" spans="1:7" s="3" customFormat="1" ht="15" customHeight="1">
      <c r="A18" s="16"/>
      <c r="B18"/>
      <c r="C18"/>
      <c r="D18"/>
      <c r="E18"/>
      <c r="F18"/>
      <c r="G18"/>
    </row>
    <row r="19" spans="1:7" s="3" customFormat="1" ht="15" customHeight="1">
      <c r="A19" s="16"/>
      <c r="B19"/>
      <c r="C19"/>
      <c r="D19"/>
      <c r="E19"/>
      <c r="F19"/>
      <c r="G19"/>
    </row>
    <row r="20" spans="1:7" s="3" customFormat="1" ht="15" customHeight="1">
      <c r="A20" s="16"/>
      <c r="B20"/>
      <c r="C20"/>
      <c r="D20"/>
      <c r="E20"/>
      <c r="F20"/>
      <c r="G20"/>
    </row>
    <row r="21" spans="1:7" s="3" customFormat="1" ht="15" customHeight="1">
      <c r="A21" s="16"/>
      <c r="B21"/>
      <c r="C21"/>
      <c r="D21"/>
      <c r="E21"/>
      <c r="F21"/>
      <c r="G21"/>
    </row>
    <row r="22" spans="1:7" s="3" customFormat="1" ht="15" customHeight="1">
      <c r="A22" s="16"/>
      <c r="B22"/>
    </row>
    <row r="23" spans="1:7" s="3" customFormat="1" ht="15" customHeight="1">
      <c r="A23" s="16"/>
      <c r="B23"/>
    </row>
    <row r="24" spans="1:7" s="3" customFormat="1" ht="15" customHeight="1">
      <c r="A24" s="16"/>
      <c r="B24"/>
    </row>
    <row r="27" spans="1:7" ht="15" customHeight="1">
      <c r="A27" s="16" t="s">
        <v>210</v>
      </c>
    </row>
    <row r="28" spans="1:7" ht="15" customHeight="1">
      <c r="A28" s="16" t="s">
        <v>251</v>
      </c>
    </row>
    <row r="29" spans="1:7" ht="15" customHeight="1">
      <c r="A29" s="16" t="s">
        <v>323</v>
      </c>
    </row>
    <row r="30" spans="1:7" ht="15" customHeight="1">
      <c r="A30" s="16" t="s">
        <v>253</v>
      </c>
    </row>
    <row r="31" spans="1:7" ht="15" customHeight="1">
      <c r="A31" s="16" t="s">
        <v>254</v>
      </c>
    </row>
    <row r="32" spans="1:7" ht="15" customHeight="1">
      <c r="A32" s="16" t="s">
        <v>255</v>
      </c>
    </row>
    <row r="33" spans="1:7" ht="15" customHeight="1">
      <c r="A33" s="16" t="s">
        <v>338</v>
      </c>
    </row>
    <row r="34" spans="1:7" ht="15" customHeight="1">
      <c r="A34" s="16" t="s">
        <v>196</v>
      </c>
      <c r="C34" t="s">
        <v>46</v>
      </c>
      <c r="D34" t="s">
        <v>26</v>
      </c>
      <c r="E34" t="s">
        <v>47</v>
      </c>
      <c r="F34" t="s">
        <v>48</v>
      </c>
      <c r="G34" t="s">
        <v>49</v>
      </c>
    </row>
    <row r="35" spans="1:7" ht="15" customHeight="1">
      <c r="C35" t="s">
        <v>45</v>
      </c>
      <c r="D35" t="s">
        <v>51</v>
      </c>
      <c r="E35" s="36">
        <v>30000</v>
      </c>
      <c r="F35" s="36">
        <v>15000</v>
      </c>
      <c r="G35" s="36">
        <v>20000</v>
      </c>
    </row>
    <row r="36" spans="1:7" ht="15" customHeight="1">
      <c r="C36" t="s">
        <v>45</v>
      </c>
      <c r="D36" t="s">
        <v>52</v>
      </c>
      <c r="E36" s="36">
        <v>25000</v>
      </c>
      <c r="F36" s="36">
        <v>80000</v>
      </c>
      <c r="G36" s="36">
        <v>120000</v>
      </c>
    </row>
    <row r="37" spans="1:7" ht="15" customHeight="1">
      <c r="C37" t="s">
        <v>53</v>
      </c>
      <c r="D37" t="s">
        <v>64</v>
      </c>
      <c r="E37" s="36">
        <v>80000</v>
      </c>
      <c r="F37" s="36">
        <v>40000</v>
      </c>
      <c r="G37" s="36">
        <v>20000</v>
      </c>
    </row>
    <row r="38" spans="1:7" ht="15" customHeight="1">
      <c r="C38" t="s">
        <v>53</v>
      </c>
      <c r="D38" t="s">
        <v>54</v>
      </c>
      <c r="E38" s="36">
        <v>90000</v>
      </c>
      <c r="F38" s="36">
        <v>35000</v>
      </c>
      <c r="G38" s="36">
        <v>25000</v>
      </c>
    </row>
    <row r="39" spans="1:7" ht="15" customHeight="1">
      <c r="C39" t="s">
        <v>6</v>
      </c>
      <c r="D39" t="s">
        <v>7</v>
      </c>
      <c r="E39" s="36">
        <v>90000</v>
      </c>
      <c r="F39" s="36">
        <v>110000</v>
      </c>
      <c r="G39" s="36">
        <v>200000</v>
      </c>
    </row>
    <row r="40" spans="1:7" ht="15" customHeight="1">
      <c r="C40" t="s">
        <v>6</v>
      </c>
      <c r="D40" t="s">
        <v>8</v>
      </c>
      <c r="E40" s="36">
        <v>75000</v>
      </c>
      <c r="F40" s="36">
        <v>82000</v>
      </c>
      <c r="G40" s="36">
        <v>150000</v>
      </c>
    </row>
    <row r="41" spans="1:7" ht="15" customHeight="1">
      <c r="C41" t="s">
        <v>28</v>
      </c>
      <c r="D41" t="s">
        <v>50</v>
      </c>
      <c r="E41" s="36">
        <v>30000</v>
      </c>
      <c r="F41" s="36">
        <v>80000</v>
      </c>
      <c r="G41" s="36">
        <v>30000</v>
      </c>
    </row>
    <row r="42" spans="1:7" ht="15" customHeight="1">
      <c r="C42" t="s">
        <v>28</v>
      </c>
      <c r="D42" t="s">
        <v>0</v>
      </c>
      <c r="E42" s="36">
        <v>10000</v>
      </c>
      <c r="F42" s="36">
        <v>30000</v>
      </c>
      <c r="G42" s="36">
        <v>40000</v>
      </c>
    </row>
    <row r="47" spans="1:7" ht="15" customHeight="1">
      <c r="A47" s="16" t="s">
        <v>211</v>
      </c>
    </row>
    <row r="48" spans="1:7" ht="15" customHeight="1">
      <c r="A48" s="16" t="s">
        <v>212</v>
      </c>
    </row>
    <row r="49" spans="1:7" ht="15" customHeight="1">
      <c r="A49" s="16" t="s">
        <v>324</v>
      </c>
    </row>
    <row r="50" spans="1:7" ht="15" customHeight="1">
      <c r="A50" s="16" t="s">
        <v>256</v>
      </c>
    </row>
    <row r="51" spans="1:7" ht="15" customHeight="1">
      <c r="A51" s="16" t="s">
        <v>257</v>
      </c>
    </row>
    <row r="52" spans="1:7" ht="15" customHeight="1">
      <c r="A52" s="16" t="s">
        <v>258</v>
      </c>
    </row>
    <row r="53" spans="1:7" ht="15" customHeight="1">
      <c r="A53" s="16" t="s">
        <v>325</v>
      </c>
    </row>
    <row r="54" spans="1:7" ht="15" customHeight="1">
      <c r="A54" s="16" t="s">
        <v>215</v>
      </c>
      <c r="C54" t="s">
        <v>46</v>
      </c>
      <c r="D54" t="s">
        <v>26</v>
      </c>
      <c r="E54" t="s">
        <v>47</v>
      </c>
      <c r="F54" t="s">
        <v>48</v>
      </c>
      <c r="G54" t="s">
        <v>49</v>
      </c>
    </row>
    <row r="55" spans="1:7" ht="15" customHeight="1">
      <c r="C55" t="s">
        <v>45</v>
      </c>
      <c r="D55" t="s">
        <v>51</v>
      </c>
      <c r="E55" s="36">
        <v>30000</v>
      </c>
      <c r="F55" s="36">
        <v>15000</v>
      </c>
      <c r="G55" s="36">
        <v>20000</v>
      </c>
    </row>
    <row r="56" spans="1:7" ht="15" customHeight="1">
      <c r="C56" t="s">
        <v>45</v>
      </c>
      <c r="D56" t="s">
        <v>52</v>
      </c>
      <c r="E56" s="36">
        <v>25000</v>
      </c>
      <c r="F56" s="36">
        <v>80000</v>
      </c>
      <c r="G56" s="36">
        <v>120000</v>
      </c>
    </row>
    <row r="57" spans="1:7" ht="15" customHeight="1">
      <c r="C57" t="s">
        <v>53</v>
      </c>
      <c r="D57" t="s">
        <v>64</v>
      </c>
      <c r="E57" s="36">
        <v>80000</v>
      </c>
      <c r="F57" s="36">
        <v>40000</v>
      </c>
      <c r="G57" s="36">
        <v>20000</v>
      </c>
    </row>
    <row r="58" spans="1:7" ht="15" customHeight="1">
      <c r="C58" t="s">
        <v>53</v>
      </c>
      <c r="D58" t="s">
        <v>54</v>
      </c>
      <c r="E58" s="36">
        <v>90000</v>
      </c>
      <c r="F58" s="36">
        <v>35000</v>
      </c>
      <c r="G58" s="36">
        <v>25000</v>
      </c>
    </row>
    <row r="59" spans="1:7" ht="15" customHeight="1">
      <c r="C59" t="s">
        <v>6</v>
      </c>
      <c r="D59" t="s">
        <v>7</v>
      </c>
      <c r="E59" s="36">
        <v>90000</v>
      </c>
      <c r="F59" s="36">
        <v>110000</v>
      </c>
      <c r="G59" s="36">
        <v>200000</v>
      </c>
    </row>
    <row r="60" spans="1:7" ht="15" customHeight="1">
      <c r="C60" t="s">
        <v>6</v>
      </c>
      <c r="D60" t="s">
        <v>8</v>
      </c>
      <c r="E60" s="36">
        <v>75000</v>
      </c>
      <c r="F60" s="36">
        <v>82000</v>
      </c>
      <c r="G60" s="36">
        <v>150000</v>
      </c>
    </row>
    <row r="61" spans="1:7" ht="15" customHeight="1">
      <c r="C61" t="s">
        <v>28</v>
      </c>
      <c r="D61" t="s">
        <v>50</v>
      </c>
      <c r="E61" s="36">
        <v>30000</v>
      </c>
      <c r="F61" s="36">
        <v>80000</v>
      </c>
      <c r="G61" s="36">
        <v>30000</v>
      </c>
    </row>
    <row r="62" spans="1:7" ht="15" customHeight="1">
      <c r="C62" t="s">
        <v>28</v>
      </c>
      <c r="D62" t="s">
        <v>0</v>
      </c>
      <c r="E62" s="36">
        <v>10000</v>
      </c>
      <c r="F62" s="36">
        <v>30000</v>
      </c>
      <c r="G62" s="36">
        <v>40000</v>
      </c>
    </row>
    <row r="68" spans="1:1" ht="15" customHeight="1">
      <c r="A68" s="16" t="s">
        <v>113</v>
      </c>
    </row>
    <row r="69" spans="1:1" ht="15" customHeight="1">
      <c r="A69" s="16" t="s">
        <v>213</v>
      </c>
    </row>
    <row r="70" spans="1:1" ht="15" customHeight="1">
      <c r="A70" s="16" t="s">
        <v>214</v>
      </c>
    </row>
    <row r="71" spans="1:1" ht="15" customHeight="1">
      <c r="A71" s="16" t="s">
        <v>112</v>
      </c>
    </row>
  </sheetData>
  <hyperlinks>
    <hyperlink ref="A69" r:id="rId1" tooltip="Select to learn about analyzing your data instantly from the web"/>
    <hyperlink ref="A70" r:id="rId2" tooltip="Select to learn about analyzing trends in data using sparklines from the web"/>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2024-07-18T04:54:58Z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