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75" yWindow="270" windowWidth="20730" windowHeight="8970" tabRatio="551"/>
  </bookViews>
  <sheets>
    <sheet name="Heures" sheetId="3" r:id="rId1"/>
    <sheet name="Relevé mensuel" sheetId="18" r:id="rId2"/>
  </sheets>
  <definedNames>
    <definedName name="BAZERBACHI">#REF!</definedName>
    <definedName name="BERGIER">#REF!</definedName>
    <definedName name="POYER">#REF!</definedName>
    <definedName name="semaine1">#REF!</definedName>
    <definedName name="TABLEAU">#REF!</definedName>
    <definedName name="TABLEAU2">#REF!</definedName>
    <definedName name="_xlnm.Print_Area" localSheetId="0">Heures!#REF!</definedName>
    <definedName name="_xlnm.Print_Area" localSheetId="1">'Relevé mensuel'!$A$1:$S$55</definedName>
  </definedNames>
  <calcPr calcId="145621"/>
</workbook>
</file>

<file path=xl/calcChain.xml><?xml version="1.0" encoding="utf-8"?>
<calcChain xmlns="http://schemas.openxmlformats.org/spreadsheetml/2006/main">
  <c r="X5" i="18" l="1"/>
  <c r="N5" i="18"/>
  <c r="I7" i="18"/>
  <c r="U7" i="18"/>
  <c r="AE8" i="18"/>
  <c r="AF8" i="18"/>
  <c r="AG8" i="18"/>
  <c r="D9" i="18"/>
  <c r="AE9" i="18"/>
  <c r="AF9" i="18"/>
  <c r="AG9" i="18"/>
  <c r="AE10" i="18"/>
  <c r="AF10" i="18"/>
  <c r="AG10" i="18"/>
  <c r="AE11" i="18"/>
  <c r="AF11" i="18"/>
  <c r="AG11" i="18"/>
  <c r="AJ11" i="18"/>
  <c r="AJ12" i="18"/>
  <c r="B13" i="18"/>
  <c r="B14" i="18"/>
  <c r="B15" i="18"/>
  <c r="B16" i="18"/>
  <c r="B17" i="18"/>
  <c r="B18" i="18"/>
  <c r="B19" i="18"/>
  <c r="B21" i="18"/>
  <c r="C13" i="18"/>
  <c r="D13" i="18"/>
  <c r="F13" i="18"/>
  <c r="G13" i="18"/>
  <c r="H13" i="18"/>
  <c r="M13" i="18"/>
  <c r="N13" i="18"/>
  <c r="AJ13" i="18"/>
  <c r="C14" i="18"/>
  <c r="D14" i="18"/>
  <c r="F14" i="18"/>
  <c r="G14" i="18"/>
  <c r="H14" i="18"/>
  <c r="M14" i="18"/>
  <c r="N14" i="18"/>
  <c r="AJ14" i="18"/>
  <c r="C15" i="18"/>
  <c r="F15" i="18"/>
  <c r="G15" i="18"/>
  <c r="H15" i="18"/>
  <c r="M15" i="18"/>
  <c r="N15" i="18"/>
  <c r="AJ15" i="18"/>
  <c r="C16" i="18"/>
  <c r="G16" i="18"/>
  <c r="H16" i="18"/>
  <c r="M16" i="18"/>
  <c r="N16" i="18"/>
  <c r="AJ16" i="18"/>
  <c r="C17" i="18"/>
  <c r="F17" i="18"/>
  <c r="G17" i="18"/>
  <c r="H17" i="18"/>
  <c r="M17" i="18"/>
  <c r="N17" i="18"/>
  <c r="AJ17" i="18"/>
  <c r="C18" i="18"/>
  <c r="F18" i="18"/>
  <c r="G18" i="18"/>
  <c r="H18" i="18"/>
  <c r="M18" i="18"/>
  <c r="N18" i="18"/>
  <c r="P18" i="18"/>
  <c r="Q18" i="18"/>
  <c r="R18" i="18"/>
  <c r="AJ18" i="18"/>
  <c r="C19" i="18"/>
  <c r="D19" i="18"/>
  <c r="F19" i="18"/>
  <c r="G19" i="18"/>
  <c r="H19" i="18"/>
  <c r="M19" i="18"/>
  <c r="N19" i="18"/>
  <c r="P19" i="18"/>
  <c r="Q19" i="18"/>
  <c r="R19" i="18"/>
  <c r="AJ19" i="18"/>
  <c r="AJ20" i="18"/>
  <c r="C21" i="18"/>
  <c r="D21" i="18"/>
  <c r="M21" i="18"/>
  <c r="P21" i="18"/>
  <c r="Q21" i="18"/>
  <c r="R21" i="18"/>
  <c r="AJ21" i="18"/>
  <c r="C22" i="18"/>
  <c r="D22" i="18"/>
  <c r="M22" i="18"/>
  <c r="P22" i="18"/>
  <c r="Q22" i="18"/>
  <c r="R22" i="18"/>
  <c r="AJ22" i="18"/>
  <c r="C23" i="18"/>
  <c r="D23" i="18"/>
  <c r="M23" i="18"/>
  <c r="P23" i="18"/>
  <c r="Q23" i="18"/>
  <c r="R23" i="18"/>
  <c r="AJ23" i="18"/>
  <c r="C24" i="18"/>
  <c r="D24" i="18"/>
  <c r="M24" i="18"/>
  <c r="P24" i="18"/>
  <c r="Q24" i="18"/>
  <c r="R24" i="18"/>
  <c r="AJ24" i="18"/>
  <c r="C25" i="18"/>
  <c r="D25" i="18"/>
  <c r="M25" i="18"/>
  <c r="P25" i="18"/>
  <c r="Q25" i="18"/>
  <c r="R25" i="18"/>
  <c r="AJ25" i="18"/>
  <c r="C26" i="18"/>
  <c r="D26" i="18"/>
  <c r="F26" i="18"/>
  <c r="G26" i="18"/>
  <c r="H26" i="18"/>
  <c r="M26" i="18"/>
  <c r="N26" i="18"/>
  <c r="P26" i="18"/>
  <c r="Q26" i="18"/>
  <c r="R26" i="18"/>
  <c r="AJ26" i="18"/>
  <c r="C27" i="18"/>
  <c r="D27" i="18"/>
  <c r="F27" i="18"/>
  <c r="G27" i="18"/>
  <c r="H27" i="18"/>
  <c r="M27" i="18"/>
  <c r="N27" i="18"/>
  <c r="P27" i="18"/>
  <c r="Q27" i="18"/>
  <c r="R27" i="18"/>
  <c r="AJ27" i="18"/>
  <c r="AJ28" i="18"/>
  <c r="C29" i="18"/>
  <c r="F29" i="18"/>
  <c r="G29" i="18"/>
  <c r="H29" i="18"/>
  <c r="M29" i="18"/>
  <c r="N29" i="18"/>
  <c r="P29" i="18"/>
  <c r="Q29" i="18"/>
  <c r="R29" i="18"/>
  <c r="AJ29" i="18"/>
  <c r="C30" i="18"/>
  <c r="F30" i="18"/>
  <c r="G30" i="18"/>
  <c r="H30" i="18"/>
  <c r="M30" i="18"/>
  <c r="N30" i="18"/>
  <c r="P30" i="18"/>
  <c r="Q30" i="18"/>
  <c r="R30" i="18"/>
  <c r="AJ30" i="18"/>
  <c r="C31" i="18"/>
  <c r="F31" i="18"/>
  <c r="G31" i="18"/>
  <c r="H31" i="18"/>
  <c r="M31" i="18"/>
  <c r="N31" i="18"/>
  <c r="P31" i="18"/>
  <c r="Q31" i="18"/>
  <c r="R31" i="18"/>
  <c r="AJ31" i="18"/>
  <c r="C32" i="18"/>
  <c r="F32" i="18"/>
  <c r="G32" i="18"/>
  <c r="H32" i="18"/>
  <c r="M32" i="18"/>
  <c r="N32" i="18"/>
  <c r="P32" i="18"/>
  <c r="Q32" i="18"/>
  <c r="R32" i="18"/>
  <c r="AJ32" i="18"/>
  <c r="C33" i="18"/>
  <c r="F33" i="18"/>
  <c r="G33" i="18"/>
  <c r="H33" i="18"/>
  <c r="M33" i="18"/>
  <c r="N33" i="18"/>
  <c r="P33" i="18"/>
  <c r="Q33" i="18"/>
  <c r="R33" i="18"/>
  <c r="AJ33" i="18"/>
  <c r="C34" i="18"/>
  <c r="D34" i="18"/>
  <c r="F34" i="18"/>
  <c r="G34" i="18"/>
  <c r="H34" i="18"/>
  <c r="M34" i="18"/>
  <c r="N34" i="18"/>
  <c r="P34" i="18"/>
  <c r="Q34" i="18"/>
  <c r="R34" i="18"/>
  <c r="AJ34" i="18"/>
  <c r="C35" i="18"/>
  <c r="D35" i="18"/>
  <c r="F35" i="18"/>
  <c r="G35" i="18"/>
  <c r="H35" i="18"/>
  <c r="M35" i="18"/>
  <c r="N35" i="18"/>
  <c r="P35" i="18"/>
  <c r="Q35" i="18"/>
  <c r="R35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J58" i="18"/>
  <c r="AJ59" i="18"/>
  <c r="AJ60" i="18"/>
  <c r="AJ61" i="18"/>
  <c r="AJ62" i="18"/>
  <c r="AJ63" i="18"/>
  <c r="AJ64" i="18"/>
  <c r="AJ65" i="18"/>
  <c r="AJ66" i="18"/>
  <c r="AJ67" i="18"/>
  <c r="AJ68" i="18"/>
  <c r="AJ69" i="18"/>
  <c r="AJ70" i="18"/>
  <c r="AJ71" i="18"/>
  <c r="AJ72" i="18"/>
  <c r="AJ73" i="18"/>
  <c r="AJ74" i="18"/>
  <c r="AJ75" i="18"/>
  <c r="AJ76" i="18"/>
  <c r="AJ77" i="18"/>
  <c r="AJ78" i="18"/>
  <c r="AJ79" i="18"/>
  <c r="AJ80" i="18"/>
  <c r="AJ81" i="18"/>
  <c r="AJ82" i="18"/>
  <c r="AJ83" i="18"/>
  <c r="AJ84" i="18"/>
  <c r="AJ85" i="18"/>
  <c r="AJ86" i="18"/>
  <c r="AJ87" i="18"/>
  <c r="AJ88" i="18"/>
  <c r="AJ89" i="18"/>
  <c r="AJ90" i="18"/>
  <c r="AJ91" i="18"/>
  <c r="AJ92" i="18"/>
  <c r="AJ93" i="18"/>
  <c r="AJ94" i="18"/>
  <c r="AJ95" i="18"/>
  <c r="AJ96" i="18"/>
  <c r="AJ97" i="18"/>
  <c r="AJ98" i="18"/>
  <c r="AJ99" i="18"/>
  <c r="AJ100" i="18"/>
  <c r="AJ101" i="18"/>
  <c r="AJ102" i="18"/>
  <c r="AJ103" i="18"/>
  <c r="AJ104" i="18"/>
  <c r="AJ105" i="18"/>
  <c r="AJ106" i="18"/>
  <c r="AJ107" i="18"/>
  <c r="AJ108" i="18"/>
  <c r="AJ109" i="18"/>
  <c r="AJ110" i="18"/>
  <c r="V5" i="18"/>
  <c r="D5" i="18"/>
  <c r="N9" i="18"/>
  <c r="AB1" i="18"/>
  <c r="AB19" i="18"/>
  <c r="B22" i="18"/>
  <c r="B23" i="18"/>
  <c r="B24" i="18"/>
  <c r="B25" i="18"/>
  <c r="B26" i="18"/>
  <c r="B27" i="18"/>
  <c r="B29" i="18"/>
  <c r="B30" i="18"/>
  <c r="B31" i="18"/>
  <c r="B32" i="18"/>
  <c r="B33" i="18"/>
  <c r="B34" i="18"/>
  <c r="B35" i="18"/>
  <c r="L13" i="18"/>
  <c r="L14" i="18"/>
  <c r="L15" i="18"/>
  <c r="L16" i="18"/>
  <c r="L17" i="18"/>
  <c r="L18" i="18"/>
  <c r="L19" i="18"/>
  <c r="L21" i="18"/>
  <c r="L22" i="18"/>
  <c r="L23" i="18"/>
  <c r="L24" i="18"/>
  <c r="L25" i="18"/>
  <c r="L26" i="18"/>
  <c r="L27" i="18"/>
  <c r="L29" i="18"/>
  <c r="L30" i="18"/>
  <c r="L31" i="18"/>
  <c r="L32" i="18"/>
  <c r="L33" i="18"/>
  <c r="L34" i="18"/>
  <c r="L35" i="18"/>
  <c r="P36" i="18"/>
  <c r="R28" i="18"/>
  <c r="H36" i="18"/>
  <c r="F36" i="18"/>
  <c r="R36" i="18"/>
  <c r="Q36" i="18"/>
  <c r="C28" i="18"/>
  <c r="D20" i="18"/>
  <c r="D28" i="18"/>
  <c r="G36" i="18"/>
  <c r="M28" i="18"/>
  <c r="P20" i="18"/>
  <c r="N36" i="18"/>
  <c r="M36" i="18"/>
  <c r="D36" i="18"/>
  <c r="C36" i="18"/>
  <c r="Q28" i="18"/>
  <c r="H28" i="18"/>
  <c r="P28" i="18"/>
  <c r="G28" i="18"/>
  <c r="N28" i="18"/>
  <c r="F28" i="18"/>
  <c r="G20" i="18"/>
  <c r="N20" i="18"/>
  <c r="F20" i="18"/>
  <c r="R20" i="18"/>
  <c r="M20" i="18"/>
  <c r="Q20" i="18"/>
  <c r="H20" i="18"/>
  <c r="C20" i="18"/>
  <c r="N38" i="18"/>
  <c r="AA19" i="18"/>
  <c r="AB18" i="18"/>
  <c r="AB20" i="18"/>
  <c r="O38" i="18"/>
  <c r="I20" i="18"/>
  <c r="S28" i="18"/>
  <c r="R38" i="18"/>
  <c r="S36" i="18"/>
  <c r="I28" i="18"/>
  <c r="M38" i="18"/>
  <c r="P38" i="18"/>
  <c r="Q38" i="18"/>
  <c r="S20" i="18"/>
  <c r="I36" i="18"/>
  <c r="AB21" i="18"/>
  <c r="AA20" i="18"/>
  <c r="AB17" i="18"/>
  <c r="AA18" i="18"/>
  <c r="S38" i="18"/>
  <c r="N7" i="18"/>
  <c r="AA21" i="18"/>
  <c r="AB22" i="18"/>
  <c r="AB16" i="18"/>
  <c r="AA17" i="18"/>
  <c r="AA16" i="18"/>
  <c r="AB15" i="18"/>
  <c r="AB23" i="18"/>
  <c r="AA22" i="18"/>
  <c r="AA23" i="18"/>
  <c r="AB24" i="18"/>
  <c r="AB14" i="18"/>
  <c r="AA15" i="18"/>
  <c r="AB13" i="18"/>
  <c r="AA14" i="18"/>
  <c r="AA24" i="18"/>
  <c r="AB25" i="18"/>
  <c r="AB12" i="18"/>
  <c r="AA13" i="18"/>
  <c r="AA25" i="18"/>
  <c r="AB26" i="18"/>
  <c r="AB11" i="18"/>
  <c r="AA12" i="18"/>
  <c r="AA26" i="18"/>
  <c r="AB27" i="18"/>
  <c r="AB10" i="18"/>
  <c r="AA11" i="18"/>
  <c r="AB28" i="18"/>
  <c r="AA27" i="18"/>
  <c r="AB29" i="18"/>
  <c r="AA28" i="18"/>
  <c r="AB9" i="18"/>
  <c r="AA9" i="18"/>
  <c r="AA1" i="18"/>
  <c r="AA10" i="18"/>
  <c r="AB30" i="18"/>
  <c r="AA29" i="18"/>
  <c r="AA30" i="18"/>
  <c r="AB31" i="18"/>
  <c r="AA31" i="18"/>
  <c r="AB32" i="18"/>
  <c r="AA32" i="18"/>
  <c r="AB33" i="18"/>
  <c r="AB34" i="18"/>
  <c r="AA33" i="18"/>
  <c r="AB35" i="18"/>
  <c r="AA34" i="18"/>
  <c r="AA35" i="18"/>
  <c r="AB36" i="18"/>
  <c r="AB37" i="18"/>
  <c r="AA36" i="18"/>
  <c r="AB38" i="18"/>
  <c r="AA37" i="18"/>
  <c r="AA38" i="18"/>
  <c r="AB39" i="18"/>
  <c r="AA39" i="18"/>
  <c r="AB40" i="18"/>
  <c r="AA40" i="18"/>
  <c r="AB41" i="18"/>
  <c r="AA41" i="18"/>
  <c r="AB42" i="18"/>
  <c r="AA42" i="18"/>
  <c r="AB43" i="18"/>
  <c r="AB44" i="18"/>
  <c r="AA43" i="18"/>
  <c r="AB45" i="18"/>
  <c r="AA44" i="18"/>
  <c r="AA45" i="18"/>
  <c r="AB46" i="18"/>
  <c r="AB47" i="18"/>
  <c r="AA46" i="18"/>
  <c r="AA47" i="18"/>
  <c r="AB48" i="18"/>
  <c r="AA48" i="18"/>
  <c r="AB49" i="18"/>
  <c r="AB50" i="18"/>
  <c r="AA49" i="18"/>
  <c r="AB51" i="18"/>
  <c r="AA50" i="18"/>
  <c r="AB52" i="18"/>
  <c r="AA51" i="18"/>
  <c r="AA52" i="18"/>
  <c r="AB53" i="18"/>
  <c r="AB54" i="18"/>
  <c r="AA53" i="18"/>
  <c r="AB55" i="18"/>
  <c r="AA54" i="18"/>
  <c r="AB56" i="18"/>
  <c r="AA55" i="18"/>
  <c r="AB57" i="18"/>
  <c r="AA56" i="18"/>
  <c r="AB58" i="18"/>
  <c r="AA57" i="18"/>
  <c r="AA58" i="18"/>
  <c r="AB59" i="18"/>
  <c r="AA59" i="18"/>
  <c r="AB60" i="18"/>
  <c r="AB61" i="18"/>
  <c r="AA60" i="18"/>
  <c r="AA61" i="18"/>
  <c r="AB62" i="18"/>
  <c r="AB63" i="18"/>
  <c r="AA62" i="18"/>
  <c r="AB64" i="18"/>
  <c r="AA63" i="18"/>
  <c r="AA64" i="18"/>
  <c r="AB65" i="18"/>
  <c r="AB66" i="18"/>
  <c r="AA65" i="18"/>
  <c r="AB67" i="18"/>
  <c r="AA66" i="18"/>
  <c r="AA67" i="18"/>
  <c r="AB68" i="18"/>
  <c r="AA68" i="18"/>
  <c r="AB69" i="18"/>
  <c r="AA69" i="18"/>
  <c r="AB70" i="18"/>
  <c r="AB71" i="18"/>
  <c r="AA71" i="18"/>
  <c r="AA70" i="18"/>
</calcChain>
</file>

<file path=xl/sharedStrings.xml><?xml version="1.0" encoding="utf-8"?>
<sst xmlns="http://schemas.openxmlformats.org/spreadsheetml/2006/main" count="119" uniqueCount="57">
  <si>
    <t>Nuit</t>
  </si>
  <si>
    <t>Pause</t>
  </si>
  <si>
    <t>Mars</t>
  </si>
  <si>
    <t>Mai</t>
  </si>
  <si>
    <t>Juin</t>
  </si>
  <si>
    <t>Août</t>
  </si>
  <si>
    <t>Janvier</t>
  </si>
  <si>
    <t>Février</t>
  </si>
  <si>
    <t>Avril</t>
  </si>
  <si>
    <t>Juillet</t>
  </si>
  <si>
    <t>Septembre</t>
  </si>
  <si>
    <t>Octobre</t>
  </si>
  <si>
    <t>Novembre</t>
  </si>
  <si>
    <t>Décembre</t>
  </si>
  <si>
    <t>MOIS</t>
  </si>
  <si>
    <t>Relevé d'Heures Individuel Mensuel</t>
  </si>
  <si>
    <t>index</t>
  </si>
  <si>
    <t>nom</t>
  </si>
  <si>
    <t>ligne</t>
  </si>
  <si>
    <t>Nom / Prénom</t>
  </si>
  <si>
    <t>Qualification</t>
  </si>
  <si>
    <t>NOM</t>
  </si>
  <si>
    <t>n°</t>
  </si>
  <si>
    <t>nb jours</t>
  </si>
  <si>
    <t>Client / Site</t>
  </si>
  <si>
    <t>Heures Travaillées</t>
  </si>
  <si>
    <t>date</t>
  </si>
  <si>
    <t>nuit</t>
  </si>
  <si>
    <t>soir</t>
  </si>
  <si>
    <t>pause</t>
  </si>
  <si>
    <t>Mois / Année</t>
  </si>
  <si>
    <t>Divers</t>
  </si>
  <si>
    <t>EQUIPE</t>
  </si>
  <si>
    <t>Jour</t>
  </si>
  <si>
    <t>Date</t>
  </si>
  <si>
    <t>Lun</t>
  </si>
  <si>
    <t>Mar</t>
  </si>
  <si>
    <t>Mer</t>
  </si>
  <si>
    <t>Jeu</t>
  </si>
  <si>
    <t>Ven</t>
  </si>
  <si>
    <t>Sam</t>
  </si>
  <si>
    <t>Dim</t>
  </si>
  <si>
    <t>H Trav.</t>
  </si>
  <si>
    <t>Sous-Total</t>
  </si>
  <si>
    <t>Total mois</t>
  </si>
  <si>
    <t>Signature Salarié</t>
  </si>
  <si>
    <t>Signature Resp AAA</t>
  </si>
  <si>
    <t>DOCUMENT ASSURANCE QUALITE</t>
  </si>
  <si>
    <t>Reproduction interdite sans autorisation écrite de A.A.A.</t>
  </si>
  <si>
    <t>matin</t>
  </si>
  <si>
    <t>heures</t>
  </si>
  <si>
    <t>Form</t>
  </si>
  <si>
    <t>Edition n°2</t>
  </si>
  <si>
    <t>DQ618-01</t>
  </si>
  <si>
    <t>RTT</t>
  </si>
  <si>
    <t>F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</si>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</sst>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</cellStyleXfs>
  <cellXfs count="160">
    <xf numFmtId="0" fontId="0" fillId="0" borderId="0" xfId="0"/>
    <xf numFmtId="0" fontId="0" fillId="0" borderId="0" xfId="0" applyFill="1"/>
    <xf numFmtId="0" fontId="1" fillId="0" borderId="0" xfId="9"/>
    <xf numFmtId="0" fontId="1" fillId="0" borderId="0" xfId="9" applyAlignment="1">
      <alignment horizontal="center"/>
    </xf>
    <xf numFmtId="0" fontId="1" fillId="0" borderId="0" xfId="7" applyFont="1" applyFill="1" applyBorder="1" applyAlignment="1" applyProtection="1">
      <alignment horizontal="center"/>
      <protection locked="0"/>
    </xf>
    <xf numFmtId="0" fontId="2" fillId="0" borderId="0" xfId="9" applyFont="1" applyBorder="1" applyAlignment="1">
      <alignment vertical="center"/>
    </xf>
    <xf numFmtId="0" fontId="1" fillId="0" borderId="0" xfId="9" applyAlignment="1">
      <alignment vertical="center"/>
    </xf>
    <xf numFmtId="0" fontId="1" fillId="0" borderId="0" xfId="9" applyAlignment="1">
      <alignment horizontal="center" vertical="center"/>
    </xf>
    <xf numFmtId="0" fontId="5" fillId="0" borderId="1" xfId="7" applyFont="1" applyFill="1" applyBorder="1" applyAlignment="1" applyProtection="1">
      <alignment horizontal="center" vertical="center"/>
      <protection locked="0"/>
    </xf>
    <xf numFmtId="0" fontId="1" fillId="0" borderId="0" xfId="9" applyBorder="1" applyAlignment="1">
      <alignment vertical="center"/>
    </xf>
    <xf numFmtId="0" fontId="1" fillId="0" borderId="0" xfId="9" applyBorder="1" applyAlignment="1">
      <alignment horizontal="center" vertical="center"/>
    </xf>
    <xf numFmtId="0" fontId="6" fillId="0" borderId="0" xfId="9" applyFont="1" applyBorder="1" applyAlignment="1">
      <alignment vertical="center"/>
    </xf>
    <xf numFmtId="0" fontId="6" fillId="0" borderId="0" xfId="9" applyFont="1" applyAlignment="1">
      <alignment vertical="center"/>
    </xf>
    <xf numFmtId="0" fontId="1" fillId="0" borderId="2" xfId="9" applyBorder="1"/>
    <xf numFmtId="0" fontId="1" fillId="0" borderId="3" xfId="9" applyBorder="1" applyAlignment="1">
      <alignment vertical="center"/>
    </xf>
    <xf numFmtId="0" fontId="1" fillId="0" borderId="3" xfId="9" applyBorder="1" applyAlignment="1">
      <alignment horizontal="center" vertical="center"/>
    </xf>
    <xf numFmtId="0" fontId="1" fillId="0" borderId="1" xfId="9" applyBorder="1" applyAlignment="1">
      <alignment vertical="center"/>
    </xf>
    <xf numFmtId="0" fontId="1" fillId="0" borderId="4" xfId="9" applyBorder="1" applyAlignment="1">
      <alignment vertical="center"/>
    </xf>
    <xf numFmtId="0" fontId="1" fillId="0" borderId="5" xfId="9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" fillId="0" borderId="6" xfId="9" applyFont="1" applyBorder="1" applyAlignment="1">
      <alignment vertical="center"/>
    </xf>
    <xf numFmtId="0" fontId="2" fillId="0" borderId="7" xfId="9" applyFont="1" applyBorder="1" applyAlignment="1">
      <alignment vertical="center"/>
    </xf>
    <xf numFmtId="0" fontId="2" fillId="0" borderId="8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" fillId="0" borderId="0" xfId="9" applyFont="1" applyAlignment="1">
      <alignment horizontal="center" vertical="center"/>
    </xf>
    <xf numFmtId="0" fontId="7" fillId="0" borderId="0" xfId="9" applyFont="1" applyAlignment="1">
      <alignment vertical="top"/>
    </xf>
    <xf numFmtId="0" fontId="0" fillId="0" borderId="0" xfId="0" applyAlignment="1">
      <alignment horizontal="center"/>
    </xf>
    <xf numFmtId="0" fontId="1" fillId="0" borderId="0" xfId="9" applyFill="1" applyAlignment="1" applyProtection="1">
      <protection locked="0"/>
    </xf>
    <xf numFmtId="0" fontId="1" fillId="0" borderId="0" xfId="9" applyFont="1" applyFill="1" applyAlignment="1" applyProtection="1">
      <protection locked="0"/>
    </xf>
    <xf numFmtId="0" fontId="10" fillId="0" borderId="0" xfId="7" applyFont="1" applyFill="1" applyBorder="1" applyAlignment="1" applyProtection="1">
      <alignment horizontal="left" vertical="center"/>
      <protection locked="0"/>
    </xf>
    <xf numFmtId="0" fontId="10" fillId="2" borderId="9" xfId="8" applyFont="1" applyFill="1" applyBorder="1" applyAlignment="1" applyProtection="1">
      <alignment horizontal="center" vertical="center"/>
      <protection locked="0"/>
    </xf>
    <xf numFmtId="0" fontId="10" fillId="2" borderId="10" xfId="9" applyFont="1" applyFill="1" applyBorder="1" applyAlignment="1" applyProtection="1">
      <alignment horizontal="center" vertical="center"/>
      <protection locked="0"/>
    </xf>
    <xf numFmtId="0" fontId="11" fillId="2" borderId="10" xfId="9" applyFont="1" applyFill="1" applyBorder="1" applyProtection="1">
      <protection locked="0"/>
    </xf>
    <xf numFmtId="0" fontId="11" fillId="2" borderId="11" xfId="9" applyFont="1" applyFill="1" applyBorder="1" applyProtection="1">
      <protection locked="0"/>
    </xf>
    <xf numFmtId="0" fontId="5" fillId="3" borderId="0" xfId="9" applyFont="1" applyFill="1" applyProtection="1">
      <protection locked="0"/>
    </xf>
    <xf numFmtId="0" fontId="5" fillId="0" borderId="0" xfId="9" applyFont="1" applyBorder="1" applyProtection="1">
      <protection locked="0"/>
    </xf>
    <xf numFmtId="0" fontId="1" fillId="0" borderId="0" xfId="7" applyFont="1" applyFill="1" applyBorder="1" applyAlignment="1" applyProtection="1">
      <protection locked="0"/>
    </xf>
    <xf numFmtId="0" fontId="11" fillId="0" borderId="0" xfId="7" applyFont="1" applyFill="1" applyBorder="1" applyAlignment="1" applyProtection="1">
      <protection locked="0"/>
    </xf>
    <xf numFmtId="0" fontId="11" fillId="2" borderId="12" xfId="8" applyFont="1" applyFill="1" applyBorder="1" applyProtection="1">
      <protection locked="0"/>
    </xf>
    <xf numFmtId="0" fontId="11" fillId="2" borderId="0" xfId="9" applyFont="1" applyFill="1" applyBorder="1" applyProtection="1">
      <protection locked="0"/>
    </xf>
    <xf numFmtId="0" fontId="11" fillId="2" borderId="13" xfId="9" applyFont="1" applyFill="1" applyBorder="1" applyProtection="1">
      <protection locked="0"/>
    </xf>
    <xf numFmtId="0" fontId="11" fillId="0" borderId="0" xfId="7" applyFont="1" applyFill="1" applyBorder="1" applyAlignment="1" applyProtection="1">
      <alignment horizontal="center"/>
      <protection locked="0"/>
    </xf>
    <xf numFmtId="0" fontId="1" fillId="0" borderId="0" xfId="7" applyFont="1" applyFill="1" applyBorder="1" applyProtection="1">
      <protection locked="0"/>
    </xf>
    <xf numFmtId="0" fontId="5" fillId="0" borderId="0" xfId="7" applyFont="1" applyFill="1" applyBorder="1" applyAlignment="1" applyProtection="1">
      <alignment horizontal="center"/>
      <protection locked="0"/>
    </xf>
    <xf numFmtId="0" fontId="1" fillId="0" borderId="0" xfId="7" applyFont="1" applyFill="1" applyBorder="1" applyAlignment="1" applyProtection="1">
      <alignment vertical="center"/>
      <protection locked="0"/>
    </xf>
    <xf numFmtId="0" fontId="1" fillId="0" borderId="1" xfId="7" applyFont="1" applyFill="1" applyBorder="1" applyAlignment="1" applyProtection="1">
      <alignment vertical="center"/>
      <protection locked="0"/>
    </xf>
    <xf numFmtId="0" fontId="1" fillId="0" borderId="14" xfId="7" applyFont="1" applyFill="1" applyBorder="1" applyAlignment="1" applyProtection="1">
      <alignment vertical="center"/>
      <protection locked="0"/>
    </xf>
    <xf numFmtId="0" fontId="1" fillId="0" borderId="1" xfId="7" applyFont="1" applyFill="1" applyBorder="1" applyAlignment="1" applyProtection="1">
      <alignment horizontal="center" vertical="center"/>
      <protection locked="0"/>
    </xf>
    <xf numFmtId="0" fontId="11" fillId="0" borderId="1" xfId="7" applyFont="1" applyFill="1" applyBorder="1" applyAlignment="1" applyProtection="1">
      <alignment horizontal="center" vertical="center"/>
      <protection locked="0"/>
    </xf>
    <xf numFmtId="0" fontId="11" fillId="0" borderId="0" xfId="7" applyFont="1" applyFill="1" applyBorder="1" applyAlignment="1" applyProtection="1">
      <alignment horizontal="center" vertical="center"/>
      <protection locked="0"/>
    </xf>
    <xf numFmtId="0" fontId="11" fillId="2" borderId="12" xfId="9" applyFont="1" applyFill="1" applyBorder="1" applyAlignment="1" applyProtection="1">
      <alignment vertical="center"/>
      <protection locked="0"/>
    </xf>
    <xf numFmtId="0" fontId="11" fillId="2" borderId="0" xfId="9" applyFont="1" applyFill="1" applyBorder="1" applyAlignment="1" applyProtection="1">
      <alignment vertical="center"/>
      <protection locked="0"/>
    </xf>
    <xf numFmtId="0" fontId="11" fillId="2" borderId="13" xfId="9" applyFont="1" applyFill="1" applyBorder="1" applyAlignment="1" applyProtection="1">
      <alignment vertical="center"/>
      <protection locked="0"/>
    </xf>
    <xf numFmtId="0" fontId="5" fillId="3" borderId="0" xfId="9" applyFont="1" applyFill="1" applyAlignment="1" applyProtection="1">
      <alignment vertical="center"/>
      <protection locked="0"/>
    </xf>
    <xf numFmtId="0" fontId="5" fillId="0" borderId="0" xfId="9" applyFont="1" applyBorder="1" applyAlignment="1" applyProtection="1">
      <alignment vertical="center"/>
      <protection locked="0"/>
    </xf>
    <xf numFmtId="0" fontId="5" fillId="0" borderId="0" xfId="7" applyFont="1" applyFill="1" applyBorder="1" applyAlignment="1" applyProtection="1">
      <alignment horizontal="center" vertical="center"/>
      <protection locked="0"/>
    </xf>
    <xf numFmtId="0" fontId="1" fillId="0" borderId="0" xfId="7" applyFont="1" applyFill="1" applyBorder="1" applyAlignment="1" applyProtection="1">
      <alignment horizontal="center" vertical="center"/>
      <protection locked="0"/>
    </xf>
    <xf numFmtId="0" fontId="11" fillId="0" borderId="0" xfId="7" applyFont="1" applyFill="1" applyBorder="1" applyAlignment="1" applyProtection="1">
      <alignment horizontal="left" vertical="center"/>
      <protection locked="0"/>
    </xf>
    <xf numFmtId="0" fontId="11" fillId="2" borderId="0" xfId="7" applyFont="1" applyFill="1" applyBorder="1" applyAlignment="1" applyProtection="1">
      <alignment horizontal="center" vertical="center"/>
      <protection locked="0"/>
    </xf>
    <xf numFmtId="0" fontId="5" fillId="3" borderId="0" xfId="9" applyFont="1" applyFill="1" applyBorder="1" applyAlignment="1" applyProtection="1">
      <alignment vertical="center"/>
      <protection locked="0"/>
    </xf>
    <xf numFmtId="0" fontId="1" fillId="0" borderId="0" xfId="7" applyFont="1" applyFill="1" applyBorder="1" applyAlignment="1" applyProtection="1">
      <alignment horizontal="center" vertical="top"/>
      <protection locked="0"/>
    </xf>
    <xf numFmtId="0" fontId="11" fillId="0" borderId="0" xfId="7" applyFont="1" applyFill="1" applyBorder="1" applyAlignment="1" applyProtection="1">
      <alignment horizontal="center" vertical="top"/>
      <protection locked="0"/>
    </xf>
    <xf numFmtId="0" fontId="11" fillId="2" borderId="0" xfId="7" applyFont="1" applyFill="1" applyBorder="1" applyAlignment="1" applyProtection="1">
      <alignment horizontal="center"/>
      <protection locked="0"/>
    </xf>
    <xf numFmtId="0" fontId="1" fillId="0" borderId="0" xfId="9" applyFill="1" applyAlignment="1" applyProtection="1">
      <alignment vertical="center"/>
      <protection locked="0"/>
    </xf>
    <xf numFmtId="0" fontId="11" fillId="0" borderId="0" xfId="9" applyFont="1" applyFill="1" applyAlignment="1" applyProtection="1">
      <alignment vertical="center"/>
      <protection locked="0"/>
    </xf>
    <xf numFmtId="14" fontId="11" fillId="2" borderId="0" xfId="7" applyNumberFormat="1" applyFont="1" applyFill="1" applyBorder="1" applyAlignment="1" applyProtection="1">
      <alignment horizontal="center" vertical="center"/>
      <protection locked="0"/>
    </xf>
    <xf numFmtId="0" fontId="1" fillId="0" borderId="0" xfId="9" applyAlignment="1" applyProtection="1">
      <alignment vertical="center"/>
      <protection locked="0"/>
    </xf>
    <xf numFmtId="0" fontId="5" fillId="3" borderId="1" xfId="9" applyFont="1" applyFill="1" applyBorder="1" applyAlignment="1" applyProtection="1">
      <alignment vertical="center"/>
      <protection locked="0"/>
    </xf>
    <xf numFmtId="0" fontId="1" fillId="0" borderId="0" xfId="9" applyFill="1" applyProtection="1">
      <protection locked="0"/>
    </xf>
    <xf numFmtId="0" fontId="11" fillId="0" borderId="0" xfId="9" applyFont="1" applyFill="1" applyProtection="1">
      <protection locked="0"/>
    </xf>
    <xf numFmtId="0" fontId="5" fillId="3" borderId="1" xfId="9" applyFont="1" applyFill="1" applyBorder="1" applyProtection="1">
      <protection locked="0"/>
    </xf>
    <xf numFmtId="0" fontId="5" fillId="0" borderId="0" xfId="9" applyFont="1" applyAlignment="1" applyProtection="1">
      <alignment vertical="center"/>
      <protection locked="0"/>
    </xf>
    <xf numFmtId="0" fontId="2" fillId="0" borderId="0" xfId="9" applyFont="1" applyFill="1" applyAlignment="1" applyProtection="1">
      <alignment vertical="center"/>
      <protection locked="0"/>
    </xf>
    <xf numFmtId="0" fontId="12" fillId="0" borderId="0" xfId="9" applyFont="1" applyFill="1" applyAlignment="1" applyProtection="1">
      <alignment vertical="center"/>
      <protection locked="0"/>
    </xf>
    <xf numFmtId="0" fontId="12" fillId="2" borderId="0" xfId="9" applyFont="1" applyFill="1" applyBorder="1" applyAlignment="1" applyProtection="1">
      <alignment vertical="center"/>
      <protection locked="0"/>
    </xf>
    <xf numFmtId="0" fontId="13" fillId="2" borderId="0" xfId="9" applyFont="1" applyFill="1" applyBorder="1" applyAlignment="1" applyProtection="1">
      <alignment vertical="center"/>
      <protection locked="0"/>
    </xf>
    <xf numFmtId="0" fontId="12" fillId="2" borderId="13" xfId="9" applyFont="1" applyFill="1" applyBorder="1" applyAlignment="1" applyProtection="1">
      <alignment vertical="center"/>
      <protection locked="0"/>
    </xf>
    <xf numFmtId="0" fontId="2" fillId="0" borderId="0" xfId="9" applyFont="1" applyAlignment="1" applyProtection="1">
      <alignment vertical="center"/>
      <protection locked="0"/>
    </xf>
    <xf numFmtId="0" fontId="2" fillId="3" borderId="1" xfId="9" applyFont="1" applyFill="1" applyBorder="1" applyAlignment="1" applyProtection="1">
      <alignment vertical="center"/>
      <protection locked="0"/>
    </xf>
    <xf numFmtId="0" fontId="13" fillId="0" borderId="0" xfId="9" applyFont="1" applyFill="1" applyProtection="1">
      <protection locked="0"/>
    </xf>
    <xf numFmtId="0" fontId="5" fillId="0" borderId="0" xfId="9" applyFont="1" applyProtection="1">
      <protection locked="0"/>
    </xf>
    <xf numFmtId="0" fontId="11" fillId="2" borderId="15" xfId="9" applyFont="1" applyFill="1" applyBorder="1" applyAlignment="1" applyProtection="1">
      <alignment vertical="center"/>
      <protection locked="0"/>
    </xf>
    <xf numFmtId="14" fontId="11" fillId="2" borderId="16" xfId="7" applyNumberFormat="1" applyFont="1" applyFill="1" applyBorder="1" applyAlignment="1" applyProtection="1">
      <alignment horizontal="center" vertical="center"/>
      <protection locked="0"/>
    </xf>
    <xf numFmtId="0" fontId="11" fillId="2" borderId="16" xfId="9" applyFont="1" applyFill="1" applyBorder="1" applyProtection="1">
      <protection locked="0"/>
    </xf>
    <xf numFmtId="0" fontId="11" fillId="2" borderId="17" xfId="9" applyFont="1" applyFill="1" applyBorder="1" applyProtection="1">
      <protection locked="0"/>
    </xf>
    <xf numFmtId="0" fontId="11" fillId="0" borderId="0" xfId="8" applyFont="1" applyFill="1" applyBorder="1" applyProtection="1">
      <protection locked="0"/>
    </xf>
    <xf numFmtId="0" fontId="11" fillId="0" borderId="0" xfId="9" applyFont="1" applyProtection="1">
      <protection locked="0"/>
    </xf>
    <xf numFmtId="0" fontId="11" fillId="0" borderId="0" xfId="9" applyFont="1" applyBorder="1" applyProtection="1">
      <protection locked="0"/>
    </xf>
    <xf numFmtId="0" fontId="11" fillId="0" borderId="0" xfId="9" applyFont="1" applyFill="1" applyBorder="1" applyProtection="1">
      <protection locked="0"/>
    </xf>
    <xf numFmtId="0" fontId="1" fillId="3" borderId="1" xfId="9" applyFill="1" applyBorder="1" applyProtection="1">
      <protection locked="0"/>
    </xf>
    <xf numFmtId="0" fontId="11" fillId="0" borderId="0" xfId="9" applyFont="1" applyFill="1" applyBorder="1" applyAlignment="1" applyProtection="1">
      <alignment horizontal="left"/>
      <protection locked="0"/>
    </xf>
    <xf numFmtId="0" fontId="11" fillId="0" borderId="0" xfId="8" applyFont="1" applyProtection="1">
      <protection locked="0"/>
    </xf>
    <xf numFmtId="0" fontId="1" fillId="0" borderId="0" xfId="9" applyAlignment="1" applyProtection="1">
      <alignment vertical="center"/>
    </xf>
    <xf numFmtId="0" fontId="1" fillId="0" borderId="0" xfId="9" applyBorder="1" applyAlignment="1" applyProtection="1">
      <alignment vertical="center"/>
    </xf>
    <xf numFmtId="0" fontId="1" fillId="0" borderId="0" xfId="9" applyAlignment="1" applyProtection="1">
      <alignment horizontal="center" vertical="center"/>
    </xf>
    <xf numFmtId="0" fontId="1" fillId="0" borderId="2" xfId="9" applyBorder="1" applyProtection="1"/>
    <xf numFmtId="0" fontId="1" fillId="0" borderId="2" xfId="9" applyFont="1" applyBorder="1" applyAlignment="1" applyProtection="1">
      <alignment horizontal="center"/>
    </xf>
    <xf numFmtId="0" fontId="1" fillId="0" borderId="2" xfId="9" applyFont="1" applyBorder="1" applyProtection="1"/>
    <xf numFmtId="0" fontId="1" fillId="0" borderId="0" xfId="9" applyAlignment="1" applyProtection="1">
      <alignment horizontal="center"/>
    </xf>
    <xf numFmtId="0" fontId="1" fillId="0" borderId="0" xfId="9" applyFill="1" applyAlignment="1" applyProtection="1">
      <alignment horizontal="center"/>
    </xf>
    <xf numFmtId="0" fontId="1" fillId="0" borderId="3" xfId="9" applyBorder="1" applyAlignment="1" applyProtection="1">
      <alignment vertical="center"/>
    </xf>
    <xf numFmtId="0" fontId="1" fillId="0" borderId="18" xfId="9" applyBorder="1" applyAlignment="1" applyProtection="1">
      <alignment horizontal="center" vertical="center"/>
    </xf>
    <xf numFmtId="0" fontId="4" fillId="0" borderId="15" xfId="9" applyFont="1" applyBorder="1" applyAlignment="1" applyProtection="1">
      <alignment horizontal="center" vertical="center"/>
    </xf>
    <xf numFmtId="0" fontId="1" fillId="0" borderId="2" xfId="9" applyBorder="1" applyAlignment="1" applyProtection="1">
      <alignment vertical="center"/>
    </xf>
    <xf numFmtId="0" fontId="1" fillId="0" borderId="17" xfId="9" applyBorder="1" applyAlignment="1" applyProtection="1">
      <alignment vertical="center"/>
    </xf>
    <xf numFmtId="0" fontId="14" fillId="0" borderId="0" xfId="9" applyFont="1" applyAlignment="1" applyProtection="1">
      <alignment horizontal="center" vertical="center"/>
    </xf>
    <xf numFmtId="0" fontId="1" fillId="0" borderId="1" xfId="9" applyBorder="1" applyAlignment="1" applyProtection="1">
      <alignment vertical="center"/>
    </xf>
    <xf numFmtId="0" fontId="1" fillId="0" borderId="1" xfId="9" applyBorder="1" applyAlignment="1" applyProtection="1">
      <alignment horizontal="center" vertical="center"/>
    </xf>
    <xf numFmtId="0" fontId="4" fillId="0" borderId="14" xfId="9" applyFont="1" applyBorder="1" applyAlignment="1" applyProtection="1">
      <alignment horizontal="center" vertical="center"/>
    </xf>
    <xf numFmtId="0" fontId="1" fillId="0" borderId="19" xfId="9" applyBorder="1" applyAlignment="1" applyProtection="1">
      <alignment vertical="center"/>
    </xf>
    <xf numFmtId="0" fontId="1" fillId="0" borderId="4" xfId="9" applyBorder="1" applyAlignment="1" applyProtection="1">
      <alignment vertical="center"/>
    </xf>
    <xf numFmtId="0" fontId="1" fillId="0" borderId="20" xfId="9" applyBorder="1" applyAlignment="1" applyProtection="1">
      <alignment horizontal="center" vertical="center"/>
    </xf>
    <xf numFmtId="0" fontId="4" fillId="0" borderId="9" xfId="9" applyFont="1" applyBorder="1" applyAlignment="1" applyProtection="1">
      <alignment horizontal="center" vertical="center"/>
    </xf>
    <xf numFmtId="0" fontId="1" fillId="0" borderId="21" xfId="9" applyBorder="1" applyAlignment="1" applyProtection="1">
      <alignment vertical="center"/>
    </xf>
    <xf numFmtId="0" fontId="1" fillId="0" borderId="11" xfId="9" applyBorder="1" applyAlignment="1" applyProtection="1">
      <alignment vertical="center"/>
    </xf>
    <xf numFmtId="0" fontId="1" fillId="0" borderId="5" xfId="9" applyBorder="1" applyAlignment="1" applyProtection="1">
      <alignment horizontal="center" vertical="center"/>
    </xf>
    <xf numFmtId="0" fontId="1" fillId="0" borderId="22" xfId="9" applyBorder="1" applyAlignment="1" applyProtection="1">
      <alignment horizontal="center" vertical="center"/>
    </xf>
    <xf numFmtId="0" fontId="2" fillId="0" borderId="2" xfId="9" applyFont="1" applyBorder="1" applyAlignment="1" applyProtection="1">
      <alignment horizontal="center" vertical="center"/>
    </xf>
    <xf numFmtId="0" fontId="1" fillId="0" borderId="23" xfId="9" applyBorder="1" applyAlignment="1" applyProtection="1">
      <alignment vertical="center"/>
    </xf>
    <xf numFmtId="0" fontId="4" fillId="0" borderId="16" xfId="9" applyFont="1" applyBorder="1" applyAlignment="1" applyProtection="1">
      <alignment horizontal="center" vertical="center"/>
    </xf>
    <xf numFmtId="0" fontId="1" fillId="0" borderId="24" xfId="9" applyBorder="1" applyAlignment="1" applyProtection="1">
      <alignment vertical="center"/>
    </xf>
    <xf numFmtId="0" fontId="2" fillId="0" borderId="0" xfId="9" applyFont="1" applyBorder="1" applyAlignment="1" applyProtection="1">
      <alignment horizontal="center" vertical="center"/>
    </xf>
    <xf numFmtId="0" fontId="1" fillId="0" borderId="25" xfId="9" applyBorder="1" applyAlignment="1" applyProtection="1">
      <alignment horizontal="center" vertical="center"/>
    </xf>
    <xf numFmtId="0" fontId="1" fillId="0" borderId="0" xfId="9" applyFont="1"/>
    <xf numFmtId="0" fontId="9" fillId="0" borderId="0" xfId="9" applyFont="1" applyAlignment="1">
      <alignment horizontal="center"/>
    </xf>
    <xf numFmtId="0" fontId="2" fillId="0" borderId="0" xfId="9" applyFont="1" applyBorder="1" applyAlignment="1">
      <alignment horizontal="left" vertical="center"/>
    </xf>
    <xf numFmtId="0" fontId="2" fillId="0" borderId="13" xfId="9" applyFont="1" applyBorder="1" applyAlignment="1">
      <alignment horizontal="left" vertical="center"/>
    </xf>
    <xf numFmtId="0" fontId="2" fillId="0" borderId="0" xfId="9" applyFont="1" applyBorder="1" applyAlignment="1">
      <alignment vertical="center"/>
    </xf>
    <xf numFmtId="14" fontId="4" fillId="0" borderId="0" xfId="9" applyNumberFormat="1" applyFont="1" applyAlignment="1" applyProtection="1">
      <alignment horizontal="center"/>
    </xf>
    <xf numFmtId="0" fontId="2" fillId="0" borderId="6" xfId="9" applyFont="1" applyBorder="1" applyAlignment="1">
      <alignment horizontal="center" vertical="center"/>
    </xf>
    <xf numFmtId="0" fontId="2" fillId="0" borderId="8" xfId="9" applyFont="1" applyBorder="1" applyAlignment="1">
      <alignment horizontal="center" vertical="center"/>
    </xf>
    <xf numFmtId="0" fontId="1" fillId="0" borderId="0" xfId="9" applyAlignment="1">
      <alignment horizontal="center"/>
    </xf>
    <xf numFmtId="0" fontId="1" fillId="0" borderId="6" xfId="9" applyFont="1" applyBorder="1" applyAlignment="1" applyProtection="1">
      <alignment horizontal="center" vertical="center"/>
    </xf>
    <xf numFmtId="0" fontId="1" fillId="0" borderId="7" xfId="9" applyBorder="1" applyAlignment="1" applyProtection="1">
      <alignment horizontal="center" vertical="center"/>
    </xf>
    <xf numFmtId="0" fontId="1" fillId="0" borderId="8" xfId="9" applyBorder="1" applyAlignment="1" applyProtection="1">
      <alignment horizontal="center" vertical="center"/>
    </xf>
    <xf numFmtId="0" fontId="1" fillId="0" borderId="0" xfId="9" applyFont="1" applyAlignment="1" applyProtection="1">
      <alignment horizontal="center"/>
    </xf>
    <xf numFmtId="0" fontId="1" fillId="0" borderId="0" xfId="9" applyAlignment="1" applyProtection="1">
      <alignment horizontal="center"/>
    </xf>
    <xf numFmtId="0" fontId="1" fillId="0" borderId="0" xfId="7" applyFont="1" applyFill="1" applyBorder="1" applyAlignment="1" applyProtection="1">
      <alignment horizontal="center" vertical="top"/>
      <protection locked="0"/>
    </xf>
    <xf numFmtId="0" fontId="1" fillId="0" borderId="0" xfId="7" applyFont="1" applyFill="1" applyBorder="1" applyAlignment="1" applyProtection="1">
      <alignment horizontal="center"/>
      <protection locked="0"/>
    </xf>
    <xf numFmtId="0" fontId="4" fillId="0" borderId="14" xfId="9" applyFont="1" applyFill="1" applyBorder="1" applyAlignment="1">
      <alignment horizontal="center" vertical="center" wrapText="1"/>
    </xf>
    <xf numFmtId="0" fontId="4" fillId="0" borderId="26" xfId="9" applyFont="1" applyFill="1" applyBorder="1" applyAlignment="1">
      <alignment horizontal="center" vertical="center" wrapText="1"/>
    </xf>
    <xf numFmtId="0" fontId="4" fillId="0" borderId="19" xfId="9" applyFont="1" applyFill="1" applyBorder="1" applyAlignment="1">
      <alignment horizontal="center" vertical="center" wrapText="1"/>
    </xf>
    <xf numFmtId="0" fontId="3" fillId="0" borderId="14" xfId="9" applyFont="1" applyBorder="1" applyAlignment="1">
      <alignment horizontal="center"/>
    </xf>
    <xf numFmtId="0" fontId="3" fillId="0" borderId="26" xfId="9" applyFont="1" applyBorder="1" applyAlignment="1">
      <alignment horizontal="center"/>
    </xf>
    <xf numFmtId="0" fontId="3" fillId="0" borderId="19" xfId="9" applyFont="1" applyBorder="1" applyAlignment="1">
      <alignment horizontal="center"/>
    </xf>
    <xf numFmtId="0" fontId="4" fillId="0" borderId="14" xfId="7" applyFont="1" applyFill="1" applyBorder="1" applyAlignment="1" applyProtection="1">
      <alignment horizontal="center" vertical="center"/>
    </xf>
    <xf numFmtId="0" fontId="4" fillId="0" borderId="26" xfId="7" applyFont="1" applyFill="1" applyBorder="1" applyAlignment="1" applyProtection="1">
      <alignment horizontal="center" vertical="center"/>
    </xf>
    <xf numFmtId="0" fontId="4" fillId="0" borderId="19" xfId="7" applyFont="1" applyFill="1" applyBorder="1" applyAlignment="1" applyProtection="1">
      <alignment horizontal="center" vertical="center"/>
    </xf>
    <xf numFmtId="0" fontId="1" fillId="0" borderId="14" xfId="9" applyBorder="1" applyAlignment="1">
      <alignment horizontal="center" vertical="center"/>
    </xf>
    <xf numFmtId="0" fontId="1" fillId="0" borderId="26" xfId="9" applyBorder="1" applyAlignment="1">
      <alignment horizontal="center" vertical="center"/>
    </xf>
    <xf numFmtId="0" fontId="1" fillId="0" borderId="19" xfId="9" applyBorder="1" applyAlignment="1">
      <alignment horizontal="center" vertical="center"/>
    </xf>
    <xf numFmtId="0" fontId="1" fillId="0" borderId="14" xfId="7" applyFont="1" applyFill="1" applyBorder="1" applyAlignment="1" applyProtection="1">
      <alignment horizontal="center" vertical="center"/>
    </xf>
    <xf numFmtId="0" fontId="1" fillId="0" borderId="26" xfId="7" applyFont="1" applyFill="1" applyBorder="1" applyAlignment="1" applyProtection="1">
      <alignment horizontal="center" vertical="center"/>
    </xf>
    <xf numFmtId="0" fontId="1" fillId="0" borderId="19" xfId="7" applyFont="1" applyFill="1" applyBorder="1" applyAlignment="1" applyProtection="1">
      <alignment horizontal="center" vertical="center"/>
    </xf>
    <xf numFmtId="0" fontId="1" fillId="0" borderId="14" xfId="9" applyFont="1" applyBorder="1" applyAlignment="1" applyProtection="1">
      <alignment horizontal="center" vertical="center"/>
      <protection locked="0"/>
    </xf>
    <xf numFmtId="0" fontId="1" fillId="0" borderId="26" xfId="9" applyFont="1" applyBorder="1" applyAlignment="1" applyProtection="1">
      <alignment horizontal="center" vertical="center"/>
      <protection locked="0"/>
    </xf>
    <xf numFmtId="0" fontId="1" fillId="0" borderId="26" xfId="9" applyBorder="1" applyAlignment="1" applyProtection="1">
      <alignment horizontal="center" vertical="center"/>
      <protection locked="0"/>
    </xf>
    <xf numFmtId="0" fontId="1" fillId="0" borderId="19" xfId="9" applyBorder="1" applyAlignment="1" applyProtection="1">
      <alignment horizontal="center" vertical="center"/>
      <protection locked="0"/>
    </xf>
    <xf numFmtId="0" fontId="1" fillId="0" borderId="14" xfId="9" applyFont="1" applyBorder="1" applyAlignment="1">
      <alignment horizontal="center" vertical="center"/>
    </xf>
    <xf numFmtId="0" fontId="1" fillId="0" borderId="26" xfId="9" applyFont="1" applyBorder="1" applyAlignment="1">
      <alignment horizontal="center" vertical="center"/>
    </xf>
  </cellXfs>
  <cellStyles count="10">
    <cellStyle name="Euro" xfId="1"/>
    <cellStyle name="Euro 2" xfId="2"/>
    <cellStyle name="Euro 2 2" xfId="3"/>
    <cellStyle name="Euro 3" xfId="4"/>
    <cellStyle name="Euro 3 2" xfId="5"/>
    <cellStyle name="Euro 4" xfId="6"/>
    <cellStyle name="Normal" xfId="0" builtinId="0"/>
    <cellStyle name="Normal_pointage A300" xfId="7"/>
    <cellStyle name="Normal_pointage prepa" xfId="8"/>
    <cellStyle name="Normal_relev d'heures" xfId="9"/>
  </cellStyles>
  <dxfs count="2"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6" fmlaLink="$U$5" fmlaRange="$AJ$11:$AJ$110" noThreeD="1" sel="2" val="92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304800</xdr:colOff>
      <xdr:row>3</xdr:row>
      <xdr:rowOff>57150</xdr:rowOff>
    </xdr:to>
    <xdr:grpSp>
      <xdr:nvGrpSpPr>
        <xdr:cNvPr id="8205" name="Group 1"/>
        <xdr:cNvGrpSpPr>
          <a:grpSpLocks/>
        </xdr:cNvGrpSpPr>
      </xdr:nvGrpSpPr>
      <xdr:grpSpPr bwMode="auto">
        <a:xfrm>
          <a:off x="9525" y="0"/>
          <a:ext cx="1419225" cy="685800"/>
          <a:chOff x="668" y="1968"/>
          <a:chExt cx="2232" cy="1061"/>
        </a:xfrm>
      </xdr:grpSpPr>
      <xdr:pic>
        <xdr:nvPicPr>
          <xdr:cNvPr id="8207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8" y="1968"/>
            <a:ext cx="2232" cy="106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208" name="Rectangle 3"/>
          <xdr:cNvSpPr>
            <a:spLocks noChangeArrowheads="1"/>
          </xdr:cNvSpPr>
        </xdr:nvSpPr>
        <xdr:spPr bwMode="auto">
          <a:xfrm>
            <a:off x="2465" y="2451"/>
            <a:ext cx="432" cy="43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51</xdr:row>
      <xdr:rowOff>104775</xdr:rowOff>
    </xdr:from>
    <xdr:to>
      <xdr:col>19</xdr:col>
      <xdr:colOff>0</xdr:colOff>
      <xdr:row>54</xdr:row>
      <xdr:rowOff>85725</xdr:rowOff>
    </xdr:to>
    <xdr:sp macro="" textlink="">
      <xdr:nvSpPr>
        <xdr:cNvPr id="8206" name="Rectangle 4"/>
        <xdr:cNvSpPr>
          <a:spLocks noChangeArrowheads="1"/>
        </xdr:cNvSpPr>
      </xdr:nvSpPr>
      <xdr:spPr bwMode="auto">
        <a:xfrm>
          <a:off x="0" y="11449050"/>
          <a:ext cx="7734300" cy="581025"/>
        </a:xfrm>
        <a:prstGeom prst="rect">
          <a:avLst/>
        </a:prstGeom>
        <a:noFill/>
        <a:ln w="38100" cmpd="dbl">
          <a:solidFill>
            <a:srgbClr val="000000"/>
          </a:solidFill>
          <a:miter lim="800000"/>
          <a:headEnd/>
          <a:tailEnd/>
        </a:ln>
        <a:effectLst>
          <a:outerShdw dist="45791" dir="2021404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4</xdr:row>
          <xdr:rowOff>152400</xdr:rowOff>
        </xdr:from>
        <xdr:to>
          <xdr:col>39</xdr:col>
          <xdr:colOff>76200</xdr:colOff>
          <xdr:row>8</xdr:row>
          <xdr:rowOff>19050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fr-FR" sz="1200" b="1" i="1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IMPRIMER TOUS LES RELEVES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AS1"/>
  <sheetViews>
    <sheetView showGridLines="0" tabSelected="1" zoomScale="84" zoomScaleNormal="84" workbookViewId="0">
      <selection activeCell="D5" sqref="D5"/>
    </sheetView>
  </sheetViews>
  <sheetFormatPr baseColWidth="10" defaultRowHeight="12.75" x14ac:dyDescent="0.2"/>
  <cols>
    <col min="1" max="1" width="11.42578125" style="26"/>
    <col min="6" max="10" width="11.42578125" style="1"/>
    <col min="13" max="17" width="11.42578125" style="1"/>
    <col min="20" max="24" width="11.42578125" style="1"/>
    <col min="27" max="31" width="11.42578125" style="1"/>
    <col min="34" max="38" width="11.42578125" style="1"/>
    <col min="41" max="45" width="11.42578125" style="1"/>
  </cols>
  <sheetData/>
  <sheetProtection formatCells="0"/>
  <phoneticPr fontId="7" type="noConversion"/>
  <pageMargins left="0.31496062992125984" right="0.43307086614173229" top="0.19685039370078741" bottom="0.19685039370078741" header="0.51181102362204722" footer="0.51181102362204722"/>
  <pageSetup paperSize="8" scale="90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>
    <pageSetUpPr fitToPage="1"/>
  </sheetPr>
  <dimension ref="A1:AJ112"/>
  <sheetViews>
    <sheetView showGridLines="0" showRowColHeaders="0" showZeros="0" topLeftCell="A48" zoomScaleNormal="100" zoomScaleSheetLayoutView="75" workbookViewId="0">
      <selection activeCell="I3" sqref="I3"/>
    </sheetView>
  </sheetViews>
  <sheetFormatPr baseColWidth="10" defaultRowHeight="12.75" x14ac:dyDescent="0.2"/>
  <cols>
    <col min="1" max="1" width="4.85546875" style="2" customWidth="1"/>
    <col min="2" max="2" width="4.7109375" style="2" bestFit="1" customWidth="1"/>
    <col min="3" max="3" width="7.28515625" style="2" customWidth="1"/>
    <col min="4" max="8" width="6.7109375" style="2" customWidth="1"/>
    <col min="9" max="9" width="6.7109375" style="2" bestFit="1" customWidth="1"/>
    <col min="10" max="10" width="1.7109375" style="2" customWidth="1"/>
    <col min="11" max="11" width="4.85546875" style="2" customWidth="1"/>
    <col min="12" max="12" width="4.7109375" style="2" customWidth="1"/>
    <col min="13" max="13" width="7.28515625" style="2" customWidth="1"/>
    <col min="14" max="18" width="6.7109375" style="2" customWidth="1"/>
    <col min="19" max="19" width="6.7109375" style="3" bestFit="1" customWidth="1"/>
    <col min="20" max="24" width="10.28515625" style="68" hidden="1" customWidth="1"/>
    <col min="25" max="25" width="10.28515625" style="69" hidden="1" customWidth="1"/>
    <col min="26" max="26" width="14.140625" style="90" hidden="1" customWidth="1"/>
    <col min="27" max="27" width="10.28515625" style="91" hidden="1" customWidth="1"/>
    <col min="28" max="32" width="11.42578125" style="86" hidden="1" customWidth="1"/>
    <col min="33" max="33" width="11.42578125" style="87" hidden="1" customWidth="1"/>
    <col min="34" max="34" width="11.42578125" style="88" hidden="1" customWidth="1"/>
    <col min="35" max="35" width="11.42578125" style="80" hidden="1" customWidth="1"/>
    <col min="36" max="36" width="11.42578125" style="35" hidden="1" customWidth="1"/>
    <col min="37" max="16384" width="11.42578125" style="2"/>
  </cols>
  <sheetData>
    <row r="1" spans="1:36" ht="15.75" x14ac:dyDescent="0.2">
      <c r="T1" s="27"/>
      <c r="U1" s="27"/>
      <c r="V1" s="27"/>
      <c r="W1" s="27"/>
      <c r="X1" s="27"/>
      <c r="Y1" s="28"/>
      <c r="Z1" s="29"/>
      <c r="AA1" s="30" t="e">
        <f>SUM(AA9:AA51)</f>
        <v>#REF!</v>
      </c>
      <c r="AB1" s="31" t="e">
        <f>Heures!#REF!</f>
        <v>#REF!</v>
      </c>
      <c r="AC1" s="32"/>
      <c r="AD1" s="32"/>
      <c r="AE1" s="32"/>
      <c r="AF1" s="32"/>
      <c r="AG1" s="32"/>
      <c r="AH1" s="33"/>
      <c r="AI1" s="34" t="s">
        <v>6</v>
      </c>
    </row>
    <row r="2" spans="1:36" ht="18" x14ac:dyDescent="0.25">
      <c r="G2" s="142" t="s">
        <v>15</v>
      </c>
      <c r="H2" s="143"/>
      <c r="I2" s="143"/>
      <c r="J2" s="143"/>
      <c r="K2" s="143"/>
      <c r="L2" s="143"/>
      <c r="M2" s="143"/>
      <c r="N2" s="143"/>
      <c r="O2" s="143"/>
      <c r="P2" s="143"/>
      <c r="Q2" s="144"/>
      <c r="T2" s="36"/>
      <c r="U2" s="36"/>
      <c r="V2" s="36"/>
      <c r="W2" s="36"/>
      <c r="X2" s="36"/>
      <c r="Y2" s="37"/>
      <c r="Z2" s="29"/>
      <c r="AA2" s="38"/>
      <c r="AB2" s="39"/>
      <c r="AC2" s="39"/>
      <c r="AD2" s="39"/>
      <c r="AE2" s="39"/>
      <c r="AF2" s="39"/>
      <c r="AG2" s="39"/>
      <c r="AH2" s="40"/>
      <c r="AI2" s="34" t="s">
        <v>7</v>
      </c>
    </row>
    <row r="3" spans="1:36" ht="15.75" x14ac:dyDescent="0.2">
      <c r="T3" s="36"/>
      <c r="U3" s="36"/>
      <c r="V3" s="4"/>
      <c r="W3" s="4"/>
      <c r="X3" s="4"/>
      <c r="Y3" s="41"/>
      <c r="Z3" s="29"/>
      <c r="AA3" s="38"/>
      <c r="AB3" s="39"/>
      <c r="AC3" s="39"/>
      <c r="AD3" s="39"/>
      <c r="AE3" s="39"/>
      <c r="AF3" s="39"/>
      <c r="AG3" s="39"/>
      <c r="AH3" s="40"/>
      <c r="AI3" s="34" t="s">
        <v>2</v>
      </c>
    </row>
    <row r="4" spans="1:36" ht="6" customHeight="1" x14ac:dyDescent="0.2">
      <c r="T4" s="42"/>
      <c r="U4" s="43" t="s">
        <v>16</v>
      </c>
      <c r="V4" s="138" t="s">
        <v>17</v>
      </c>
      <c r="W4" s="138"/>
      <c r="X4" s="4" t="s">
        <v>18</v>
      </c>
      <c r="Y4" s="41"/>
      <c r="Z4" s="29"/>
      <c r="AA4" s="38"/>
      <c r="AB4" s="39"/>
      <c r="AC4" s="39"/>
      <c r="AD4" s="39"/>
      <c r="AE4" s="39"/>
      <c r="AF4" s="39"/>
      <c r="AG4" s="39"/>
      <c r="AH4" s="40"/>
      <c r="AI4" s="34" t="s">
        <v>8</v>
      </c>
    </row>
    <row r="5" spans="1:36" s="6" customFormat="1" ht="19.899999999999999" customHeight="1" x14ac:dyDescent="0.2">
      <c r="A5" s="127" t="s">
        <v>19</v>
      </c>
      <c r="B5" s="127"/>
      <c r="C5" s="127"/>
      <c r="D5" s="151" t="e">
        <f>UPPER(V5)&amp;" "&amp;PROPER(W5)</f>
        <v>#REF!</v>
      </c>
      <c r="E5" s="152"/>
      <c r="F5" s="152"/>
      <c r="G5" s="152"/>
      <c r="H5" s="153"/>
      <c r="J5" s="125" t="s">
        <v>20</v>
      </c>
      <c r="K5" s="125"/>
      <c r="L5" s="125"/>
      <c r="M5" s="126"/>
      <c r="N5" s="145" t="e">
        <f>UPPER(INDEX(Heures!#REF!,X5+1))</f>
        <v>#REF!</v>
      </c>
      <c r="O5" s="146"/>
      <c r="P5" s="146"/>
      <c r="Q5" s="146"/>
      <c r="R5" s="147"/>
      <c r="S5" s="7"/>
      <c r="T5" s="45" t="s">
        <v>21</v>
      </c>
      <c r="U5" s="8">
        <v>2</v>
      </c>
      <c r="V5" s="46" t="e">
        <f>INDEX(Heures!#REF!,X5)</f>
        <v>#REF!</v>
      </c>
      <c r="W5" s="45">
        <v>1</v>
      </c>
      <c r="X5" s="47">
        <f>($U$5)*6-1</f>
        <v>11</v>
      </c>
      <c r="Y5" s="48"/>
      <c r="Z5" s="49"/>
      <c r="AA5" s="50"/>
      <c r="AB5" s="51"/>
      <c r="AC5" s="51"/>
      <c r="AD5" s="51"/>
      <c r="AE5" s="51"/>
      <c r="AF5" s="51"/>
      <c r="AG5" s="51"/>
      <c r="AH5" s="52"/>
      <c r="AI5" s="53" t="s">
        <v>3</v>
      </c>
      <c r="AJ5" s="54"/>
    </row>
    <row r="6" spans="1:36" s="9" customFormat="1" ht="6" customHeight="1" x14ac:dyDescent="0.2">
      <c r="A6" s="5"/>
      <c r="B6" s="5"/>
      <c r="C6" s="5"/>
      <c r="I6" s="5"/>
      <c r="J6" s="5"/>
      <c r="K6" s="5"/>
      <c r="L6" s="5"/>
      <c r="S6" s="10"/>
      <c r="T6" s="44"/>
      <c r="U6" s="55" t="s">
        <v>22</v>
      </c>
      <c r="V6" s="56"/>
      <c r="W6" s="56"/>
      <c r="X6" s="56" t="s">
        <v>23</v>
      </c>
      <c r="Y6" s="57"/>
      <c r="Z6" s="29"/>
      <c r="AA6" s="50"/>
      <c r="AB6" s="58"/>
      <c r="AC6" s="58"/>
      <c r="AD6" s="51"/>
      <c r="AE6" s="51"/>
      <c r="AF6" s="51"/>
      <c r="AG6" s="51"/>
      <c r="AH6" s="52"/>
      <c r="AI6" s="59" t="s">
        <v>4</v>
      </c>
      <c r="AJ6" s="54"/>
    </row>
    <row r="7" spans="1:36" s="6" customFormat="1" ht="19.899999999999999" customHeight="1" x14ac:dyDescent="0.2">
      <c r="A7" s="127" t="s">
        <v>24</v>
      </c>
      <c r="B7" s="127"/>
      <c r="C7" s="127"/>
      <c r="D7" s="154"/>
      <c r="E7" s="155"/>
      <c r="F7" s="156"/>
      <c r="G7" s="156"/>
      <c r="H7" s="157"/>
      <c r="I7" s="11" t="e">
        <f>Heures!#REF!</f>
        <v>#REF!</v>
      </c>
      <c r="J7" s="125" t="s">
        <v>25</v>
      </c>
      <c r="K7" s="125"/>
      <c r="L7" s="125"/>
      <c r="M7" s="126"/>
      <c r="N7" s="158">
        <f>S38</f>
        <v>0</v>
      </c>
      <c r="O7" s="159"/>
      <c r="P7" s="149"/>
      <c r="Q7" s="149"/>
      <c r="R7" s="150"/>
      <c r="S7" s="7"/>
      <c r="T7" s="45" t="s">
        <v>14</v>
      </c>
      <c r="U7" s="8" t="e">
        <f>Heures!#REF!</f>
        <v>#REF!</v>
      </c>
      <c r="V7" s="47"/>
      <c r="W7" s="47"/>
      <c r="X7" s="47"/>
      <c r="Y7" s="49"/>
      <c r="Z7" s="29"/>
      <c r="AA7" s="50"/>
      <c r="AB7" s="58" t="s">
        <v>26</v>
      </c>
      <c r="AC7" s="58" t="s">
        <v>50</v>
      </c>
      <c r="AD7" s="58" t="s">
        <v>49</v>
      </c>
      <c r="AE7" s="51" t="s">
        <v>28</v>
      </c>
      <c r="AF7" s="51" t="s">
        <v>27</v>
      </c>
      <c r="AG7" s="51" t="s">
        <v>29</v>
      </c>
      <c r="AH7" s="52"/>
      <c r="AI7" s="53" t="s">
        <v>9</v>
      </c>
      <c r="AJ7" s="54"/>
    </row>
    <row r="8" spans="1:36" s="9" customFormat="1" ht="6" customHeight="1" x14ac:dyDescent="0.2">
      <c r="A8" s="5"/>
      <c r="B8" s="5"/>
      <c r="C8" s="5"/>
      <c r="I8" s="5"/>
      <c r="J8" s="5"/>
      <c r="K8" s="5"/>
      <c r="L8" s="5"/>
      <c r="S8" s="10"/>
      <c r="T8" s="42"/>
      <c r="U8" s="43"/>
      <c r="V8" s="137"/>
      <c r="W8" s="137"/>
      <c r="X8" s="60"/>
      <c r="Y8" s="61"/>
      <c r="Z8" s="29"/>
      <c r="AA8" s="50"/>
      <c r="AB8" s="62"/>
      <c r="AC8" s="62"/>
      <c r="AD8" s="51"/>
      <c r="AE8" s="51" t="str">
        <f>IF(OR(AD8="",AD8&lt;4,SUM(AD8)=0),"",MIN(5.5,AD8))</f>
        <v/>
      </c>
      <c r="AF8" s="51" t="str">
        <f>IF(AE8="","",AD8-AE8)</f>
        <v/>
      </c>
      <c r="AG8" s="51" t="str">
        <f>IF(SUM(AD8)&gt;=6,0.5,"")</f>
        <v/>
      </c>
      <c r="AH8" s="52"/>
      <c r="AI8" s="59" t="s">
        <v>5</v>
      </c>
      <c r="AJ8" s="54"/>
    </row>
    <row r="9" spans="1:36" s="6" customFormat="1" ht="19.899999999999999" customHeight="1" x14ac:dyDescent="0.2">
      <c r="A9" s="127" t="s">
        <v>30</v>
      </c>
      <c r="B9" s="127"/>
      <c r="C9" s="127"/>
      <c r="D9" s="148" t="e">
        <f>UPPER(TEXT(DATE(Heures!#REF!,Heures!#REF!,1),"mmmm  aaaa"))</f>
        <v>#REF!</v>
      </c>
      <c r="E9" s="149"/>
      <c r="F9" s="149"/>
      <c r="G9" s="149"/>
      <c r="H9" s="150"/>
      <c r="I9" s="12"/>
      <c r="J9" s="125" t="s">
        <v>31</v>
      </c>
      <c r="K9" s="125"/>
      <c r="L9" s="125"/>
      <c r="M9" s="126"/>
      <c r="N9" s="139" t="e">
        <f>INDEX(Heures!#REF!,X5)</f>
        <v>#REF!</v>
      </c>
      <c r="O9" s="140"/>
      <c r="P9" s="140"/>
      <c r="Q9" s="140"/>
      <c r="R9" s="141"/>
      <c r="S9" s="7"/>
      <c r="T9" s="63"/>
      <c r="U9" s="63"/>
      <c r="V9" s="63"/>
      <c r="W9" s="63"/>
      <c r="X9" s="63"/>
      <c r="Y9" s="64"/>
      <c r="Z9" s="29"/>
      <c r="AA9" s="50" t="e">
        <f t="shared" ref="AA9:AA40" si="0">IF(AB9=$AB$1,ROW(),"")</f>
        <v>#REF!</v>
      </c>
      <c r="AB9" s="65" t="e">
        <f t="shared" ref="AB9:AB18" si="1">AB10-1</f>
        <v>#REF!</v>
      </c>
      <c r="AC9" s="62"/>
      <c r="AD9" s="51"/>
      <c r="AE9" s="51" t="str">
        <f>IF(OR(AD9="",AD9&lt;4,SUM(AD9)=0),"",MIN(5.5,AD9))</f>
        <v/>
      </c>
      <c r="AF9" s="51" t="str">
        <f>IF(AE9="","",AD9-AE9)</f>
        <v/>
      </c>
      <c r="AG9" s="51" t="str">
        <f>IF(SUM(AD9)&gt;=6,0.5,"")</f>
        <v/>
      </c>
      <c r="AH9" s="52"/>
      <c r="AI9" s="53" t="s">
        <v>10</v>
      </c>
      <c r="AJ9" s="54"/>
    </row>
    <row r="10" spans="1:36" s="6" customFormat="1" ht="19.899999999999999" customHeight="1" thickBot="1" x14ac:dyDescent="0.25">
      <c r="N10" s="25"/>
      <c r="O10" s="25"/>
      <c r="S10" s="7"/>
      <c r="T10" s="66"/>
      <c r="U10" s="66"/>
      <c r="V10" s="63"/>
      <c r="W10" s="63"/>
      <c r="X10" s="63"/>
      <c r="Y10" s="64"/>
      <c r="Z10" s="29"/>
      <c r="AA10" s="50" t="e">
        <f t="shared" si="0"/>
        <v>#REF!</v>
      </c>
      <c r="AB10" s="65" t="e">
        <f t="shared" si="1"/>
        <v>#REF!</v>
      </c>
      <c r="AC10" s="58"/>
      <c r="AD10" s="51"/>
      <c r="AE10" s="51" t="str">
        <f>IF(OR(AD10="",AD10&lt;4,SUM(AD10)=0),"",MIN(5.5,AD10))</f>
        <v/>
      </c>
      <c r="AF10" s="51" t="str">
        <f>IF(AE10="","",AD10-AE10)</f>
        <v/>
      </c>
      <c r="AG10" s="51" t="str">
        <f>IF(SUM(AD10)&gt;=6,0.5,"")</f>
        <v/>
      </c>
      <c r="AH10" s="52"/>
      <c r="AI10" s="53" t="s">
        <v>11</v>
      </c>
      <c r="AJ10" s="67" t="s">
        <v>21</v>
      </c>
    </row>
    <row r="11" spans="1:36" s="6" customFormat="1" ht="18" customHeight="1" thickBot="1" x14ac:dyDescent="0.25">
      <c r="C11" s="92"/>
      <c r="D11" s="93"/>
      <c r="E11" s="93"/>
      <c r="F11" s="132" t="s">
        <v>32</v>
      </c>
      <c r="G11" s="133"/>
      <c r="H11" s="134"/>
      <c r="I11" s="92"/>
      <c r="M11" s="92"/>
      <c r="N11" s="93"/>
      <c r="O11" s="93"/>
      <c r="P11" s="132" t="s">
        <v>32</v>
      </c>
      <c r="Q11" s="133"/>
      <c r="R11" s="134"/>
      <c r="S11" s="94"/>
      <c r="T11" s="63"/>
      <c r="U11" s="63"/>
      <c r="V11" s="63"/>
      <c r="W11" s="63"/>
      <c r="X11" s="63"/>
      <c r="Y11" s="64"/>
      <c r="Z11" s="29"/>
      <c r="AA11" s="50" t="e">
        <f t="shared" si="0"/>
        <v>#REF!</v>
      </c>
      <c r="AB11" s="65" t="e">
        <f t="shared" si="1"/>
        <v>#REF!</v>
      </c>
      <c r="AC11" s="58"/>
      <c r="AD11" s="51"/>
      <c r="AE11" s="51" t="str">
        <f>IF(OR(AD11="",AD11&lt;4,SUM(AD11)=0),"",MIN(5.5,AD11))</f>
        <v/>
      </c>
      <c r="AF11" s="51" t="str">
        <f>IF(AE11="","",AD11-AE11)</f>
        <v/>
      </c>
      <c r="AG11" s="51" t="str">
        <f>IF(SUM(AD11)&gt;=6,0.5,"")</f>
        <v/>
      </c>
      <c r="AH11" s="52"/>
      <c r="AI11" s="53" t="s">
        <v>12</v>
      </c>
      <c r="AJ11" s="67" t="e">
        <f>Heures!#REF!</f>
        <v>#REF!</v>
      </c>
    </row>
    <row r="12" spans="1:36" ht="18" customHeight="1" thickBot="1" x14ac:dyDescent="0.25">
      <c r="A12" s="13" t="s">
        <v>33</v>
      </c>
      <c r="B12" s="13" t="s">
        <v>34</v>
      </c>
      <c r="C12" s="96" t="s">
        <v>51</v>
      </c>
      <c r="D12" s="97" t="s">
        <v>33</v>
      </c>
      <c r="E12" s="95" t="s">
        <v>0</v>
      </c>
      <c r="F12" s="97" t="s">
        <v>33</v>
      </c>
      <c r="G12" s="95" t="s">
        <v>0</v>
      </c>
      <c r="H12" s="95" t="s">
        <v>1</v>
      </c>
      <c r="I12" s="98"/>
      <c r="K12" s="13" t="s">
        <v>33</v>
      </c>
      <c r="L12" s="13" t="s">
        <v>34</v>
      </c>
      <c r="M12" s="96" t="s">
        <v>51</v>
      </c>
      <c r="N12" s="97" t="s">
        <v>33</v>
      </c>
      <c r="O12" s="95" t="s">
        <v>0</v>
      </c>
      <c r="P12" s="97" t="s">
        <v>33</v>
      </c>
      <c r="Q12" s="95" t="s">
        <v>0</v>
      </c>
      <c r="R12" s="95" t="s">
        <v>1</v>
      </c>
      <c r="S12" s="99"/>
      <c r="Z12" s="29"/>
      <c r="AA12" s="50" t="e">
        <f t="shared" si="0"/>
        <v>#REF!</v>
      </c>
      <c r="AB12" s="65" t="e">
        <f t="shared" si="1"/>
        <v>#REF!</v>
      </c>
      <c r="AC12" s="58"/>
      <c r="AD12" s="39"/>
      <c r="AE12" s="51"/>
      <c r="AF12" s="51"/>
      <c r="AG12" s="51"/>
      <c r="AH12" s="40"/>
      <c r="AI12" s="34" t="s">
        <v>13</v>
      </c>
      <c r="AJ12" s="70" t="e">
        <f>Heures!#REF!</f>
        <v>#REF!</v>
      </c>
    </row>
    <row r="13" spans="1:36" s="6" customFormat="1" ht="18" customHeight="1" thickTop="1" thickBot="1" x14ac:dyDescent="0.25">
      <c r="A13" s="14" t="s">
        <v>35</v>
      </c>
      <c r="B13" s="15" t="e">
        <f>IF(WEEKDAY(DATE(Heures!#REF!,Heures!#REF!,1),2)=1,1,"")</f>
        <v>#REF!</v>
      </c>
      <c r="C13" s="101">
        <f t="shared" ref="C13:C19" si="2">AD12</f>
        <v>0</v>
      </c>
      <c r="D13" s="102">
        <f t="shared" ref="D13:D19" si="3">AC12</f>
        <v>0</v>
      </c>
      <c r="E13" s="103"/>
      <c r="F13" s="103">
        <f t="shared" ref="F13:H19" si="4">AE12</f>
        <v>0</v>
      </c>
      <c r="G13" s="103">
        <f t="shared" si="4"/>
        <v>0</v>
      </c>
      <c r="H13" s="104">
        <f t="shared" si="4"/>
        <v>0</v>
      </c>
      <c r="I13" s="105"/>
      <c r="K13" s="16" t="s">
        <v>35</v>
      </c>
      <c r="L13" s="15" t="e">
        <f>B35+1</f>
        <v>#REF!</v>
      </c>
      <c r="M13" s="101">
        <f t="shared" ref="M13:M19" si="5">AD33</f>
        <v>0</v>
      </c>
      <c r="N13" s="102">
        <f t="shared" ref="N13:N19" si="6">AC33</f>
        <v>0</v>
      </c>
      <c r="O13" s="103"/>
      <c r="P13" s="103"/>
      <c r="Q13" s="103"/>
      <c r="R13" s="106"/>
      <c r="S13" s="105"/>
      <c r="T13" s="63"/>
      <c r="U13" s="63"/>
      <c r="V13" s="63"/>
      <c r="W13" s="63"/>
      <c r="X13" s="63"/>
      <c r="Y13" s="64"/>
      <c r="Z13" s="29"/>
      <c r="AA13" s="50" t="e">
        <f t="shared" si="0"/>
        <v>#REF!</v>
      </c>
      <c r="AB13" s="65" t="e">
        <f t="shared" si="1"/>
        <v>#REF!</v>
      </c>
      <c r="AC13" s="58"/>
      <c r="AD13" s="51"/>
      <c r="AE13" s="51"/>
      <c r="AF13" s="51"/>
      <c r="AG13" s="51"/>
      <c r="AH13" s="52"/>
      <c r="AI13" s="71"/>
      <c r="AJ13" s="67" t="e">
        <f>Heures!#REF!</f>
        <v>#REF!</v>
      </c>
    </row>
    <row r="14" spans="1:36" s="6" customFormat="1" ht="18" customHeight="1" thickBot="1" x14ac:dyDescent="0.25">
      <c r="A14" s="16" t="s">
        <v>36</v>
      </c>
      <c r="B14" s="15" t="e">
        <f>IF(B13="",IF(WEEKDAY(DATE(Heures!#REF!,Heures!#REF!,1),2)=2,1,""),B13+1)</f>
        <v>#REF!</v>
      </c>
      <c r="C14" s="107">
        <f t="shared" si="2"/>
        <v>0</v>
      </c>
      <c r="D14" s="108">
        <f t="shared" si="3"/>
        <v>0</v>
      </c>
      <c r="E14" s="103"/>
      <c r="F14" s="103">
        <f t="shared" si="4"/>
        <v>0</v>
      </c>
      <c r="G14" s="103">
        <f t="shared" si="4"/>
        <v>0</v>
      </c>
      <c r="H14" s="109">
        <f t="shared" si="4"/>
        <v>0</v>
      </c>
      <c r="I14" s="105"/>
      <c r="K14" s="16" t="s">
        <v>36</v>
      </c>
      <c r="L14" s="15" t="e">
        <f t="shared" ref="L14:L19" si="7">L13+1</f>
        <v>#REF!</v>
      </c>
      <c r="M14" s="107">
        <f t="shared" si="5"/>
        <v>0</v>
      </c>
      <c r="N14" s="102">
        <f t="shared" si="6"/>
        <v>0</v>
      </c>
      <c r="O14" s="103"/>
      <c r="P14" s="103"/>
      <c r="Q14" s="103"/>
      <c r="R14" s="106"/>
      <c r="S14" s="105"/>
      <c r="T14" s="63"/>
      <c r="U14" s="63"/>
      <c r="V14" s="63"/>
      <c r="W14" s="63"/>
      <c r="X14" s="63"/>
      <c r="Y14" s="64"/>
      <c r="Z14" s="29"/>
      <c r="AA14" s="50" t="e">
        <f t="shared" si="0"/>
        <v>#REF!</v>
      </c>
      <c r="AB14" s="65" t="e">
        <f t="shared" si="1"/>
        <v>#REF!</v>
      </c>
      <c r="AC14" s="58">
        <v>8</v>
      </c>
      <c r="AD14" s="51"/>
      <c r="AE14" s="51"/>
      <c r="AF14" s="51"/>
      <c r="AG14" s="51"/>
      <c r="AH14" s="52"/>
      <c r="AI14" s="71"/>
      <c r="AJ14" s="67" t="e">
        <f>Heures!#REF!</f>
        <v>#REF!</v>
      </c>
    </row>
    <row r="15" spans="1:36" s="6" customFormat="1" ht="18" customHeight="1" thickBot="1" x14ac:dyDescent="0.25">
      <c r="A15" s="16" t="s">
        <v>37</v>
      </c>
      <c r="B15" s="15" t="e">
        <f>IF(B14="",IF(WEEKDAY(DATE(Heures!#REF!,Heures!#REF!,1),2)=3,1,""),B14+1)</f>
        <v>#REF!</v>
      </c>
      <c r="C15" s="107">
        <f t="shared" si="2"/>
        <v>0</v>
      </c>
      <c r="D15" s="108"/>
      <c r="E15" s="103"/>
      <c r="F15" s="103">
        <f t="shared" si="4"/>
        <v>0</v>
      </c>
      <c r="G15" s="103">
        <f t="shared" si="4"/>
        <v>0</v>
      </c>
      <c r="H15" s="109">
        <f t="shared" si="4"/>
        <v>0</v>
      </c>
      <c r="I15" s="105"/>
      <c r="K15" s="16" t="s">
        <v>37</v>
      </c>
      <c r="L15" s="15" t="e">
        <f t="shared" si="7"/>
        <v>#REF!</v>
      </c>
      <c r="M15" s="107">
        <f t="shared" si="5"/>
        <v>0</v>
      </c>
      <c r="N15" s="102">
        <f t="shared" si="6"/>
        <v>0</v>
      </c>
      <c r="O15" s="103"/>
      <c r="P15" s="103"/>
      <c r="Q15" s="103"/>
      <c r="R15" s="106"/>
      <c r="S15" s="105"/>
      <c r="T15" s="63"/>
      <c r="U15" s="63"/>
      <c r="V15" s="63"/>
      <c r="W15" s="63"/>
      <c r="X15" s="63"/>
      <c r="Y15" s="64"/>
      <c r="Z15" s="29"/>
      <c r="AA15" s="50" t="e">
        <f t="shared" si="0"/>
        <v>#REF!</v>
      </c>
      <c r="AB15" s="65" t="e">
        <f t="shared" si="1"/>
        <v>#REF!</v>
      </c>
      <c r="AC15" s="58">
        <v>8</v>
      </c>
      <c r="AD15" s="51"/>
      <c r="AE15" s="51"/>
      <c r="AF15" s="51"/>
      <c r="AG15" s="51"/>
      <c r="AH15" s="52"/>
      <c r="AI15" s="71"/>
      <c r="AJ15" s="67" t="e">
        <f>Heures!#REF!</f>
        <v>#REF!</v>
      </c>
    </row>
    <row r="16" spans="1:36" s="6" customFormat="1" ht="18" customHeight="1" thickBot="1" x14ac:dyDescent="0.25">
      <c r="A16" s="16" t="s">
        <v>38</v>
      </c>
      <c r="B16" s="15" t="e">
        <f>IF(B15="",IF(WEEKDAY(DATE(Heures!#REF!,Heures!#REF!,1),2)=4,1,""),B15+1)</f>
        <v>#REF!</v>
      </c>
      <c r="C16" s="107">
        <f t="shared" si="2"/>
        <v>0</v>
      </c>
      <c r="D16" s="108"/>
      <c r="E16" s="103"/>
      <c r="F16" s="103"/>
      <c r="G16" s="103">
        <f t="shared" si="4"/>
        <v>0</v>
      </c>
      <c r="H16" s="109">
        <f t="shared" si="4"/>
        <v>0</v>
      </c>
      <c r="I16" s="105"/>
      <c r="K16" s="16" t="s">
        <v>38</v>
      </c>
      <c r="L16" s="15" t="e">
        <f t="shared" si="7"/>
        <v>#REF!</v>
      </c>
      <c r="M16" s="107">
        <f t="shared" si="5"/>
        <v>0</v>
      </c>
      <c r="N16" s="102">
        <f t="shared" si="6"/>
        <v>0</v>
      </c>
      <c r="O16" s="103"/>
      <c r="P16" s="103"/>
      <c r="Q16" s="103"/>
      <c r="R16" s="106"/>
      <c r="S16" s="105"/>
      <c r="T16" s="63"/>
      <c r="U16" s="63"/>
      <c r="V16" s="63"/>
      <c r="W16" s="63"/>
      <c r="X16" s="63"/>
      <c r="Y16" s="64"/>
      <c r="Z16" s="29"/>
      <c r="AA16" s="50" t="e">
        <f t="shared" si="0"/>
        <v>#REF!</v>
      </c>
      <c r="AB16" s="65" t="e">
        <f t="shared" si="1"/>
        <v>#REF!</v>
      </c>
      <c r="AC16" s="58">
        <v>5</v>
      </c>
      <c r="AD16" s="51"/>
      <c r="AE16" s="51"/>
      <c r="AF16" s="51"/>
      <c r="AG16" s="51"/>
      <c r="AH16" s="52"/>
      <c r="AI16" s="71"/>
      <c r="AJ16" s="67" t="e">
        <f>Heures!#REF!</f>
        <v>#REF!</v>
      </c>
    </row>
    <row r="17" spans="1:36" s="6" customFormat="1" ht="18" customHeight="1" thickBot="1" x14ac:dyDescent="0.25">
      <c r="A17" s="16" t="s">
        <v>39</v>
      </c>
      <c r="B17" s="15" t="e">
        <f>IF(B16="",IF(WEEKDAY(DATE(Heures!#REF!,Heures!#REF!,1),2)=5,1,""),B16+1)</f>
        <v>#REF!</v>
      </c>
      <c r="C17" s="107">
        <f t="shared" si="2"/>
        <v>0</v>
      </c>
      <c r="D17" s="108"/>
      <c r="E17" s="103"/>
      <c r="F17" s="103">
        <f t="shared" si="4"/>
        <v>0</v>
      </c>
      <c r="G17" s="103">
        <f t="shared" si="4"/>
        <v>0</v>
      </c>
      <c r="H17" s="109">
        <f t="shared" si="4"/>
        <v>0</v>
      </c>
      <c r="I17" s="105"/>
      <c r="K17" s="16" t="s">
        <v>39</v>
      </c>
      <c r="L17" s="15" t="e">
        <f t="shared" si="7"/>
        <v>#REF!</v>
      </c>
      <c r="M17" s="107">
        <f t="shared" si="5"/>
        <v>0</v>
      </c>
      <c r="N17" s="102">
        <f t="shared" si="6"/>
        <v>0</v>
      </c>
      <c r="O17" s="103"/>
      <c r="P17" s="103"/>
      <c r="Q17" s="103"/>
      <c r="R17" s="106"/>
      <c r="S17" s="105"/>
      <c r="T17" s="63"/>
      <c r="U17" s="63"/>
      <c r="V17" s="63"/>
      <c r="W17" s="63"/>
      <c r="X17" s="63"/>
      <c r="Y17" s="64"/>
      <c r="Z17" s="29"/>
      <c r="AA17" s="50" t="e">
        <f t="shared" si="0"/>
        <v>#REF!</v>
      </c>
      <c r="AB17" s="65" t="e">
        <f t="shared" si="1"/>
        <v>#REF!</v>
      </c>
      <c r="AC17" s="58"/>
      <c r="AD17" s="51"/>
      <c r="AE17" s="51"/>
      <c r="AF17" s="51"/>
      <c r="AG17" s="51"/>
      <c r="AH17" s="52"/>
      <c r="AI17" s="71"/>
      <c r="AJ17" s="67" t="e">
        <f>Heures!#REF!</f>
        <v>#REF!</v>
      </c>
    </row>
    <row r="18" spans="1:36" s="6" customFormat="1" ht="18" customHeight="1" thickBot="1" x14ac:dyDescent="0.25">
      <c r="A18" s="16" t="s">
        <v>40</v>
      </c>
      <c r="B18" s="15" t="e">
        <f>IF(B17="",IF(WEEKDAY(DATE(Heures!#REF!,Heures!#REF!,1),2)=6,1,""),B17+1)</f>
        <v>#REF!</v>
      </c>
      <c r="C18" s="107">
        <f t="shared" si="2"/>
        <v>0</v>
      </c>
      <c r="D18" s="108"/>
      <c r="E18" s="103"/>
      <c r="F18" s="103">
        <f>AE17</f>
        <v>0</v>
      </c>
      <c r="G18" s="103">
        <f t="shared" si="4"/>
        <v>0</v>
      </c>
      <c r="H18" s="109">
        <f t="shared" si="4"/>
        <v>0</v>
      </c>
      <c r="I18" s="105"/>
      <c r="K18" s="16" t="s">
        <v>40</v>
      </c>
      <c r="L18" s="15" t="e">
        <f t="shared" si="7"/>
        <v>#REF!</v>
      </c>
      <c r="M18" s="107">
        <f t="shared" si="5"/>
        <v>0</v>
      </c>
      <c r="N18" s="102">
        <f t="shared" si="6"/>
        <v>0</v>
      </c>
      <c r="O18" s="103"/>
      <c r="P18" s="103">
        <f t="shared" ref="P18:R19" si="8">AE38</f>
        <v>0</v>
      </c>
      <c r="Q18" s="103">
        <f t="shared" si="8"/>
        <v>0</v>
      </c>
      <c r="R18" s="106">
        <f t="shared" si="8"/>
        <v>0</v>
      </c>
      <c r="S18" s="105"/>
      <c r="T18" s="63"/>
      <c r="U18" s="63"/>
      <c r="V18" s="63"/>
      <c r="W18" s="63"/>
      <c r="X18" s="63"/>
      <c r="Y18" s="64"/>
      <c r="Z18" s="29"/>
      <c r="AA18" s="50" t="e">
        <f t="shared" si="0"/>
        <v>#REF!</v>
      </c>
      <c r="AB18" s="65" t="e">
        <f t="shared" si="1"/>
        <v>#REF!</v>
      </c>
      <c r="AC18" s="58"/>
      <c r="AD18" s="51"/>
      <c r="AE18" s="51"/>
      <c r="AF18" s="51"/>
      <c r="AG18" s="51"/>
      <c r="AH18" s="52"/>
      <c r="AI18" s="71"/>
      <c r="AJ18" s="67" t="e">
        <f>Heures!#REF!</f>
        <v>#REF!</v>
      </c>
    </row>
    <row r="19" spans="1:36" s="6" customFormat="1" ht="18" customHeight="1" thickBot="1" x14ac:dyDescent="0.25">
      <c r="A19" s="17" t="s">
        <v>41</v>
      </c>
      <c r="B19" s="15" t="e">
        <f>IF(B18="",IF(WEEKDAY(DATE(Heures!#REF!,Heures!#REF!,1),2)=7,1,""),B18+1)</f>
        <v>#REF!</v>
      </c>
      <c r="C19" s="111">
        <f t="shared" si="2"/>
        <v>0</v>
      </c>
      <c r="D19" s="112">
        <f t="shared" si="3"/>
        <v>0</v>
      </c>
      <c r="E19" s="113"/>
      <c r="F19" s="113">
        <f t="shared" si="4"/>
        <v>0</v>
      </c>
      <c r="G19" s="113">
        <f t="shared" si="4"/>
        <v>0</v>
      </c>
      <c r="H19" s="114">
        <f t="shared" si="4"/>
        <v>0</v>
      </c>
      <c r="I19" s="94" t="s">
        <v>42</v>
      </c>
      <c r="K19" s="17" t="s">
        <v>41</v>
      </c>
      <c r="L19" s="15" t="e">
        <f t="shared" si="7"/>
        <v>#REF!</v>
      </c>
      <c r="M19" s="111">
        <f t="shared" si="5"/>
        <v>0</v>
      </c>
      <c r="N19" s="102">
        <f t="shared" si="6"/>
        <v>0</v>
      </c>
      <c r="O19" s="113"/>
      <c r="P19" s="113">
        <f t="shared" si="8"/>
        <v>0</v>
      </c>
      <c r="Q19" s="113">
        <f t="shared" si="8"/>
        <v>0</v>
      </c>
      <c r="R19" s="110">
        <f t="shared" si="8"/>
        <v>0</v>
      </c>
      <c r="S19" s="94" t="s">
        <v>42</v>
      </c>
      <c r="T19" s="63"/>
      <c r="U19" s="63"/>
      <c r="V19" s="63"/>
      <c r="W19" s="63"/>
      <c r="X19" s="63"/>
      <c r="Y19" s="64"/>
      <c r="Z19" s="29"/>
      <c r="AA19" s="50" t="e">
        <f t="shared" si="0"/>
        <v>#REF!</v>
      </c>
      <c r="AB19" s="65" t="e">
        <f>DATE(Heures!#REF!,Heures!#REF!,B21)</f>
        <v>#REF!</v>
      </c>
      <c r="AC19" s="58"/>
      <c r="AD19" s="51"/>
      <c r="AE19" s="51">
        <v>5.25</v>
      </c>
      <c r="AF19" s="51">
        <v>2.25</v>
      </c>
      <c r="AG19" s="51">
        <v>0.5</v>
      </c>
      <c r="AH19" s="52"/>
      <c r="AI19" s="71"/>
      <c r="AJ19" s="67" t="e">
        <f>Heures!#REF!</f>
        <v>#REF!</v>
      </c>
    </row>
    <row r="20" spans="1:36" s="6" customFormat="1" ht="18" customHeight="1" thickTop="1" thickBot="1" x14ac:dyDescent="0.25">
      <c r="A20" s="18" t="s">
        <v>43</v>
      </c>
      <c r="B20" s="18"/>
      <c r="C20" s="115">
        <f>SUM(C13:C19)</f>
        <v>0</v>
      </c>
      <c r="D20" s="115">
        <f>SUM(D13:D19)</f>
        <v>0</v>
      </c>
      <c r="E20" s="115"/>
      <c r="F20" s="115">
        <f>SUM(F13:F19)</f>
        <v>0</v>
      </c>
      <c r="G20" s="115">
        <f>SUM(G13:G19)</f>
        <v>0</v>
      </c>
      <c r="H20" s="116">
        <f>SUM(H13:H19)</f>
        <v>0</v>
      </c>
      <c r="I20" s="117">
        <f>D20+E20+F20+G20+C20</f>
        <v>0</v>
      </c>
      <c r="J20" s="9"/>
      <c r="K20" s="18" t="s">
        <v>43</v>
      </c>
      <c r="L20" s="18"/>
      <c r="M20" s="115">
        <f>SUM(M13:M19)</f>
        <v>0</v>
      </c>
      <c r="N20" s="115">
        <f>SUM(N13:N19)</f>
        <v>0</v>
      </c>
      <c r="O20" s="115"/>
      <c r="P20" s="115">
        <f>SUM(P13:P19)</f>
        <v>0</v>
      </c>
      <c r="Q20" s="115">
        <f>SUM(Q13:Q19)</f>
        <v>0</v>
      </c>
      <c r="R20" s="115">
        <f>SUM(R13:R19)</f>
        <v>0</v>
      </c>
      <c r="S20" s="117">
        <f>N20+O20+P20+Q20+M20</f>
        <v>0</v>
      </c>
      <c r="T20" s="63"/>
      <c r="U20" s="63"/>
      <c r="V20" s="63"/>
      <c r="W20" s="63"/>
      <c r="X20" s="63"/>
      <c r="Y20" s="64"/>
      <c r="Z20" s="29"/>
      <c r="AA20" s="50" t="e">
        <f t="shared" si="0"/>
        <v>#REF!</v>
      </c>
      <c r="AB20" s="65" t="e">
        <f t="shared" ref="AB20:AB51" si="9">AB19+1</f>
        <v>#REF!</v>
      </c>
      <c r="AC20" s="58"/>
      <c r="AD20" s="51"/>
      <c r="AE20" s="51">
        <v>5.25</v>
      </c>
      <c r="AF20" s="51">
        <v>2.25</v>
      </c>
      <c r="AG20" s="51">
        <v>0.5</v>
      </c>
      <c r="AH20" s="52"/>
      <c r="AI20" s="71"/>
      <c r="AJ20" s="67" t="e">
        <f>Heures!#REF!</f>
        <v>#REF!</v>
      </c>
    </row>
    <row r="21" spans="1:36" s="6" customFormat="1" ht="18" customHeight="1" thickTop="1" thickBot="1" x14ac:dyDescent="0.25">
      <c r="A21" s="14" t="s">
        <v>35</v>
      </c>
      <c r="B21" s="15" t="e">
        <f>B19+1</f>
        <v>#REF!</v>
      </c>
      <c r="C21" s="101">
        <f t="shared" ref="C21:C27" si="10">AD19</f>
        <v>0</v>
      </c>
      <c r="D21" s="102">
        <f t="shared" ref="D21:D27" si="11">AC19</f>
        <v>0</v>
      </c>
      <c r="E21" s="118"/>
      <c r="F21" s="118"/>
      <c r="G21" s="118"/>
      <c r="H21" s="104"/>
      <c r="I21" s="105"/>
      <c r="K21" s="14" t="s">
        <v>35</v>
      </c>
      <c r="L21" s="15" t="e">
        <f>IF(L19+1&gt;DAY(EOMONTH(DATE(Heures!#REF!,Heures!#REF!,1),0)),"",L19+1)</f>
        <v>#REF!</v>
      </c>
      <c r="M21" s="101">
        <f t="shared" ref="M21:M27" si="12">AD40</f>
        <v>0</v>
      </c>
      <c r="N21" s="102"/>
      <c r="O21" s="118"/>
      <c r="P21" s="118">
        <f t="shared" ref="P21:R27" si="13">AE40</f>
        <v>0</v>
      </c>
      <c r="Q21" s="118">
        <f t="shared" si="13"/>
        <v>0</v>
      </c>
      <c r="R21" s="100">
        <f t="shared" si="13"/>
        <v>0</v>
      </c>
      <c r="S21" s="105"/>
      <c r="T21" s="63"/>
      <c r="U21" s="63"/>
      <c r="V21" s="63"/>
      <c r="W21" s="63"/>
      <c r="X21" s="63"/>
      <c r="Y21" s="64"/>
      <c r="Z21" s="29"/>
      <c r="AA21" s="50" t="e">
        <f t="shared" si="0"/>
        <v>#REF!</v>
      </c>
      <c r="AB21" s="65" t="e">
        <f t="shared" si="9"/>
        <v>#REF!</v>
      </c>
      <c r="AC21" s="58"/>
      <c r="AD21" s="51"/>
      <c r="AE21" s="51">
        <v>5.25</v>
      </c>
      <c r="AF21" s="51">
        <v>2.25</v>
      </c>
      <c r="AG21" s="51">
        <v>0.5</v>
      </c>
      <c r="AH21" s="52"/>
      <c r="AI21" s="71"/>
      <c r="AJ21" s="67" t="e">
        <f>Heures!#REF!</f>
        <v>#REF!</v>
      </c>
    </row>
    <row r="22" spans="1:36" s="6" customFormat="1" ht="18" customHeight="1" thickBot="1" x14ac:dyDescent="0.25">
      <c r="A22" s="16" t="s">
        <v>36</v>
      </c>
      <c r="B22" s="15" t="e">
        <f t="shared" ref="B22:B27" si="14">B21+1</f>
        <v>#REF!</v>
      </c>
      <c r="C22" s="107">
        <f t="shared" si="10"/>
        <v>0</v>
      </c>
      <c r="D22" s="102">
        <f t="shared" si="11"/>
        <v>0</v>
      </c>
      <c r="E22" s="103"/>
      <c r="F22" s="103"/>
      <c r="G22" s="103"/>
      <c r="H22" s="109"/>
      <c r="I22" s="105"/>
      <c r="K22" s="16" t="s">
        <v>36</v>
      </c>
      <c r="L22" s="15" t="e">
        <f>IF(L21="","",IF(L21+1&gt;DAY(EOMONTH(DATE(Heures!#REF!,Heures!#REF!,1),0)),"",L21+1))</f>
        <v>#REF!</v>
      </c>
      <c r="M22" s="107">
        <f t="shared" si="12"/>
        <v>0</v>
      </c>
      <c r="N22" s="102"/>
      <c r="O22" s="103"/>
      <c r="P22" s="103">
        <f t="shared" si="13"/>
        <v>0</v>
      </c>
      <c r="Q22" s="103">
        <f t="shared" si="13"/>
        <v>0</v>
      </c>
      <c r="R22" s="106">
        <f t="shared" si="13"/>
        <v>0</v>
      </c>
      <c r="S22" s="105"/>
      <c r="T22" s="63"/>
      <c r="U22" s="63"/>
      <c r="V22" s="63"/>
      <c r="W22" s="63"/>
      <c r="X22" s="63"/>
      <c r="Y22" s="64"/>
      <c r="Z22" s="29"/>
      <c r="AA22" s="50" t="e">
        <f t="shared" si="0"/>
        <v>#REF!</v>
      </c>
      <c r="AB22" s="65" t="e">
        <f t="shared" si="9"/>
        <v>#REF!</v>
      </c>
      <c r="AC22" s="58"/>
      <c r="AD22" s="51"/>
      <c r="AE22" s="51">
        <v>5.25</v>
      </c>
      <c r="AF22" s="51">
        <v>2.25</v>
      </c>
      <c r="AG22" s="51">
        <v>0.5</v>
      </c>
      <c r="AH22" s="52"/>
      <c r="AI22" s="71"/>
      <c r="AJ22" s="67" t="e">
        <f>Heures!#REF!</f>
        <v>#REF!</v>
      </c>
    </row>
    <row r="23" spans="1:36" s="6" customFormat="1" ht="18" customHeight="1" thickBot="1" x14ac:dyDescent="0.25">
      <c r="A23" s="16" t="s">
        <v>37</v>
      </c>
      <c r="B23" s="15" t="e">
        <f t="shared" si="14"/>
        <v>#REF!</v>
      </c>
      <c r="C23" s="107">
        <f t="shared" si="10"/>
        <v>0</v>
      </c>
      <c r="D23" s="102">
        <f t="shared" si="11"/>
        <v>0</v>
      </c>
      <c r="E23" s="103"/>
      <c r="F23" s="103"/>
      <c r="G23" s="103"/>
      <c r="H23" s="109"/>
      <c r="I23" s="105"/>
      <c r="K23" s="16" t="s">
        <v>37</v>
      </c>
      <c r="L23" s="15" t="e">
        <f>IF(L22="","",IF(L22+1&gt;DAY(EOMONTH(DATE(Heures!#REF!,Heures!#REF!,1),0)),"",L22+1))</f>
        <v>#REF!</v>
      </c>
      <c r="M23" s="107">
        <f t="shared" si="12"/>
        <v>0</v>
      </c>
      <c r="N23" s="102"/>
      <c r="O23" s="103"/>
      <c r="P23" s="103">
        <f t="shared" si="13"/>
        <v>0</v>
      </c>
      <c r="Q23" s="103">
        <f t="shared" si="13"/>
        <v>0</v>
      </c>
      <c r="R23" s="106">
        <f t="shared" si="13"/>
        <v>0</v>
      </c>
      <c r="S23" s="105"/>
      <c r="T23" s="63"/>
      <c r="U23" s="63"/>
      <c r="V23" s="63"/>
      <c r="W23" s="63"/>
      <c r="X23" s="63"/>
      <c r="Y23" s="64"/>
      <c r="Z23" s="29"/>
      <c r="AA23" s="50" t="e">
        <f t="shared" si="0"/>
        <v>#REF!</v>
      </c>
      <c r="AB23" s="65" t="e">
        <f t="shared" si="9"/>
        <v>#REF!</v>
      </c>
      <c r="AC23" s="58"/>
      <c r="AD23" s="51"/>
      <c r="AE23" s="51">
        <v>5</v>
      </c>
      <c r="AF23" s="51"/>
      <c r="AG23" s="51"/>
      <c r="AH23" s="52"/>
      <c r="AI23" s="71"/>
      <c r="AJ23" s="67" t="e">
        <f>Heures!#REF!</f>
        <v>#REF!</v>
      </c>
    </row>
    <row r="24" spans="1:36" s="6" customFormat="1" ht="18" customHeight="1" thickBot="1" x14ac:dyDescent="0.25">
      <c r="A24" s="16" t="s">
        <v>38</v>
      </c>
      <c r="B24" s="15" t="e">
        <f t="shared" si="14"/>
        <v>#REF!</v>
      </c>
      <c r="C24" s="107">
        <f t="shared" si="10"/>
        <v>0</v>
      </c>
      <c r="D24" s="102">
        <f t="shared" si="11"/>
        <v>0</v>
      </c>
      <c r="E24" s="103"/>
      <c r="F24" s="103"/>
      <c r="G24" s="103"/>
      <c r="H24" s="109"/>
      <c r="I24" s="105"/>
      <c r="K24" s="16" t="s">
        <v>38</v>
      </c>
      <c r="L24" s="15" t="e">
        <f>IF(L23="","",IF(L23+1&gt;DAY(EOMONTH(DATE(Heures!#REF!,Heures!#REF!,1),0)),"",L23+1))</f>
        <v>#REF!</v>
      </c>
      <c r="M24" s="107">
        <f t="shared" si="12"/>
        <v>0</v>
      </c>
      <c r="N24" s="102"/>
      <c r="O24" s="103"/>
      <c r="P24" s="103">
        <f t="shared" si="13"/>
        <v>0</v>
      </c>
      <c r="Q24" s="103">
        <f t="shared" si="13"/>
        <v>0</v>
      </c>
      <c r="R24" s="106">
        <f t="shared" si="13"/>
        <v>0</v>
      </c>
      <c r="S24" s="105"/>
      <c r="T24" s="63"/>
      <c r="U24" s="63"/>
      <c r="V24" s="63"/>
      <c r="W24" s="63"/>
      <c r="X24" s="63"/>
      <c r="Y24" s="64"/>
      <c r="Z24" s="29"/>
      <c r="AA24" s="50" t="e">
        <f t="shared" si="0"/>
        <v>#REF!</v>
      </c>
      <c r="AB24" s="65" t="e">
        <f t="shared" si="9"/>
        <v>#REF!</v>
      </c>
      <c r="AC24" s="58"/>
      <c r="AD24" s="51"/>
      <c r="AE24" s="51"/>
      <c r="AF24" s="51"/>
      <c r="AG24" s="51"/>
      <c r="AH24" s="52"/>
      <c r="AI24" s="71"/>
      <c r="AJ24" s="67" t="e">
        <f>Heures!#REF!</f>
        <v>#REF!</v>
      </c>
    </row>
    <row r="25" spans="1:36" s="6" customFormat="1" ht="18" customHeight="1" thickBot="1" x14ac:dyDescent="0.25">
      <c r="A25" s="16" t="s">
        <v>39</v>
      </c>
      <c r="B25" s="15" t="e">
        <f t="shared" si="14"/>
        <v>#REF!</v>
      </c>
      <c r="C25" s="107">
        <f t="shared" si="10"/>
        <v>0</v>
      </c>
      <c r="D25" s="102">
        <f t="shared" si="11"/>
        <v>0</v>
      </c>
      <c r="E25" s="103"/>
      <c r="F25" s="103"/>
      <c r="G25" s="103"/>
      <c r="H25" s="109"/>
      <c r="I25" s="105"/>
      <c r="K25" s="16" t="s">
        <v>39</v>
      </c>
      <c r="L25" s="15" t="e">
        <f>IF(L24="","",IF(L24+1&gt;DAY(EOMONTH(DATE(Heures!#REF!,Heures!#REF!,1),0)),"",L24+1))</f>
        <v>#REF!</v>
      </c>
      <c r="M25" s="107">
        <f t="shared" si="12"/>
        <v>0</v>
      </c>
      <c r="N25" s="102"/>
      <c r="O25" s="103"/>
      <c r="P25" s="103">
        <f t="shared" si="13"/>
        <v>0</v>
      </c>
      <c r="Q25" s="103">
        <f t="shared" si="13"/>
        <v>0</v>
      </c>
      <c r="R25" s="106">
        <f t="shared" si="13"/>
        <v>0</v>
      </c>
      <c r="S25" s="105"/>
      <c r="T25" s="63"/>
      <c r="U25" s="63"/>
      <c r="V25" s="63"/>
      <c r="W25" s="63"/>
      <c r="X25" s="63"/>
      <c r="Y25" s="64"/>
      <c r="Z25" s="29"/>
      <c r="AA25" s="50" t="e">
        <f t="shared" si="0"/>
        <v>#REF!</v>
      </c>
      <c r="AB25" s="65" t="e">
        <f t="shared" si="9"/>
        <v>#REF!</v>
      </c>
      <c r="AC25" s="58"/>
      <c r="AD25" s="51"/>
      <c r="AE25" s="51"/>
      <c r="AF25" s="51"/>
      <c r="AG25" s="51"/>
      <c r="AH25" s="52"/>
      <c r="AI25" s="71"/>
      <c r="AJ25" s="67" t="e">
        <f>Heures!#REF!</f>
        <v>#REF!</v>
      </c>
    </row>
    <row r="26" spans="1:36" s="6" customFormat="1" ht="18" customHeight="1" thickBot="1" x14ac:dyDescent="0.25">
      <c r="A26" s="16" t="s">
        <v>40</v>
      </c>
      <c r="B26" s="15" t="e">
        <f t="shared" si="14"/>
        <v>#REF!</v>
      </c>
      <c r="C26" s="107">
        <f t="shared" si="10"/>
        <v>0</v>
      </c>
      <c r="D26" s="102">
        <f t="shared" si="11"/>
        <v>0</v>
      </c>
      <c r="E26" s="103"/>
      <c r="F26" s="103">
        <f t="shared" ref="F26:H27" si="15">AE24</f>
        <v>0</v>
      </c>
      <c r="G26" s="103">
        <f t="shared" si="15"/>
        <v>0</v>
      </c>
      <c r="H26" s="109">
        <f t="shared" si="15"/>
        <v>0</v>
      </c>
      <c r="I26" s="105"/>
      <c r="K26" s="16" t="s">
        <v>40</v>
      </c>
      <c r="L26" s="15" t="e">
        <f>IF(L25="","",IF(L25+1&gt;DAY(EOMONTH(DATE(Heures!#REF!,Heures!#REF!,1),0)),"",L25+1))</f>
        <v>#REF!</v>
      </c>
      <c r="M26" s="107">
        <f t="shared" si="12"/>
        <v>0</v>
      </c>
      <c r="N26" s="102">
        <f>AC45</f>
        <v>0</v>
      </c>
      <c r="O26" s="103"/>
      <c r="P26" s="103">
        <f t="shared" si="13"/>
        <v>0</v>
      </c>
      <c r="Q26" s="103">
        <f t="shared" si="13"/>
        <v>0</v>
      </c>
      <c r="R26" s="106">
        <f t="shared" si="13"/>
        <v>0</v>
      </c>
      <c r="S26" s="105"/>
      <c r="T26" s="63"/>
      <c r="U26" s="63"/>
      <c r="V26" s="63"/>
      <c r="W26" s="63"/>
      <c r="X26" s="63"/>
      <c r="Y26" s="64"/>
      <c r="Z26" s="29"/>
      <c r="AA26" s="50" t="e">
        <f t="shared" si="0"/>
        <v>#REF!</v>
      </c>
      <c r="AB26" s="65" t="e">
        <f t="shared" si="9"/>
        <v>#REF!</v>
      </c>
      <c r="AC26" s="58" t="s">
        <v>54</v>
      </c>
      <c r="AD26" s="51"/>
      <c r="AE26" s="51"/>
      <c r="AF26" s="51"/>
      <c r="AG26" s="51"/>
      <c r="AH26" s="52"/>
      <c r="AI26" s="71"/>
      <c r="AJ26" s="67" t="e">
        <f>Heures!#REF!</f>
        <v>#REF!</v>
      </c>
    </row>
    <row r="27" spans="1:36" s="6" customFormat="1" ht="18" customHeight="1" thickBot="1" x14ac:dyDescent="0.25">
      <c r="A27" s="17" t="s">
        <v>41</v>
      </c>
      <c r="B27" s="15" t="e">
        <f t="shared" si="14"/>
        <v>#REF!</v>
      </c>
      <c r="C27" s="111">
        <f t="shared" si="10"/>
        <v>0</v>
      </c>
      <c r="D27" s="102">
        <f t="shared" si="11"/>
        <v>0</v>
      </c>
      <c r="E27" s="113"/>
      <c r="F27" s="113">
        <f t="shared" si="15"/>
        <v>0</v>
      </c>
      <c r="G27" s="113">
        <f t="shared" si="15"/>
        <v>0</v>
      </c>
      <c r="H27" s="114">
        <f t="shared" si="15"/>
        <v>0</v>
      </c>
      <c r="I27" s="94" t="s">
        <v>42</v>
      </c>
      <c r="K27" s="17" t="s">
        <v>41</v>
      </c>
      <c r="L27" s="15" t="e">
        <f>IF(L26="","",IF(L26+1&gt;DAY(EOMONTH(DATE(Heures!#REF!,Heures!#REF!,1),0)),"",L26+1))</f>
        <v>#REF!</v>
      </c>
      <c r="M27" s="111">
        <f t="shared" si="12"/>
        <v>0</v>
      </c>
      <c r="N27" s="102">
        <f>AC46</f>
        <v>0</v>
      </c>
      <c r="O27" s="113"/>
      <c r="P27" s="113">
        <f t="shared" si="13"/>
        <v>0</v>
      </c>
      <c r="Q27" s="113">
        <f t="shared" si="13"/>
        <v>0</v>
      </c>
      <c r="R27" s="110">
        <f t="shared" si="13"/>
        <v>0</v>
      </c>
      <c r="S27" s="94" t="s">
        <v>42</v>
      </c>
      <c r="T27" s="63"/>
      <c r="U27" s="63"/>
      <c r="V27" s="63"/>
      <c r="W27" s="63"/>
      <c r="X27" s="63"/>
      <c r="Y27" s="64"/>
      <c r="Z27" s="29"/>
      <c r="AA27" s="50" t="e">
        <f t="shared" si="0"/>
        <v>#REF!</v>
      </c>
      <c r="AB27" s="65" t="e">
        <f t="shared" si="9"/>
        <v>#REF!</v>
      </c>
      <c r="AC27" s="58" t="s">
        <v>55</v>
      </c>
      <c r="AD27" s="51"/>
      <c r="AE27" s="51"/>
      <c r="AF27" s="51"/>
      <c r="AG27" s="51"/>
      <c r="AH27" s="52"/>
      <c r="AI27" s="71"/>
      <c r="AJ27" s="67" t="e">
        <f>Heures!#REF!</f>
        <v>#REF!</v>
      </c>
    </row>
    <row r="28" spans="1:36" s="6" customFormat="1" ht="18" customHeight="1" thickTop="1" thickBot="1" x14ac:dyDescent="0.25">
      <c r="A28" s="18" t="s">
        <v>43</v>
      </c>
      <c r="B28" s="18"/>
      <c r="C28" s="115">
        <f>SUM(C21:C27)</f>
        <v>0</v>
      </c>
      <c r="D28" s="115">
        <f>SUM(D21:D27)</f>
        <v>0</v>
      </c>
      <c r="E28" s="115"/>
      <c r="F28" s="115">
        <f>SUM(F21:F27)</f>
        <v>0</v>
      </c>
      <c r="G28" s="115">
        <f>SUM(G21:G27)</f>
        <v>0</v>
      </c>
      <c r="H28" s="115">
        <f>SUM(H21:H27)</f>
        <v>0</v>
      </c>
      <c r="I28" s="117">
        <f>D28+E28+F28+G28+C28</f>
        <v>0</v>
      </c>
      <c r="K28" s="18" t="s">
        <v>43</v>
      </c>
      <c r="L28" s="18"/>
      <c r="M28" s="115">
        <f>SUM(M21:M27)</f>
        <v>0</v>
      </c>
      <c r="N28" s="115">
        <f>SUM(N21:N27)</f>
        <v>0</v>
      </c>
      <c r="O28" s="115"/>
      <c r="P28" s="115">
        <f>SUM(P21:P27)</f>
        <v>0</v>
      </c>
      <c r="Q28" s="115">
        <f>SUM(Q21:Q27)</f>
        <v>0</v>
      </c>
      <c r="R28" s="115">
        <f>SUM(R21:R27)</f>
        <v>0</v>
      </c>
      <c r="S28" s="117">
        <f>N28+O28+P28+Q28+M28</f>
        <v>0</v>
      </c>
      <c r="T28" s="63"/>
      <c r="U28" s="63"/>
      <c r="V28" s="63"/>
      <c r="W28" s="63"/>
      <c r="X28" s="63"/>
      <c r="Y28" s="64"/>
      <c r="Z28" s="29"/>
      <c r="AA28" s="50" t="e">
        <f t="shared" si="0"/>
        <v>#REF!</v>
      </c>
      <c r="AB28" s="65" t="e">
        <f t="shared" si="9"/>
        <v>#REF!</v>
      </c>
      <c r="AC28" s="58">
        <v>8</v>
      </c>
      <c r="AD28" s="51"/>
      <c r="AE28" s="51"/>
      <c r="AF28" s="51"/>
      <c r="AG28" s="51"/>
      <c r="AH28" s="52"/>
      <c r="AI28" s="71"/>
      <c r="AJ28" s="67" t="e">
        <f>Heures!#REF!</f>
        <v>#REF!</v>
      </c>
    </row>
    <row r="29" spans="1:36" s="6" customFormat="1" ht="18" customHeight="1" thickTop="1" thickBot="1" x14ac:dyDescent="0.25">
      <c r="A29" s="14" t="s">
        <v>35</v>
      </c>
      <c r="B29" s="15" t="e">
        <f>B27+1</f>
        <v>#REF!</v>
      </c>
      <c r="C29" s="101">
        <f t="shared" ref="C29:C35" si="16">AD26</f>
        <v>0</v>
      </c>
      <c r="D29" s="119"/>
      <c r="E29" s="118"/>
      <c r="F29" s="118">
        <f t="shared" ref="F29:H35" si="17">AE26</f>
        <v>0</v>
      </c>
      <c r="G29" s="118">
        <f t="shared" si="17"/>
        <v>0</v>
      </c>
      <c r="H29" s="104">
        <f t="shared" si="17"/>
        <v>0</v>
      </c>
      <c r="I29" s="105"/>
      <c r="K29" s="14" t="s">
        <v>35</v>
      </c>
      <c r="L29" s="15" t="e">
        <f>IF(L27="","",IF(L27+1&gt;DAY(EOMONTH(DATE(Heures!#REF!,Heures!#REF!,1),0)),"",L27+1))</f>
        <v>#REF!</v>
      </c>
      <c r="M29" s="101">
        <f t="shared" ref="M29:M35" si="18">AD47</f>
        <v>0</v>
      </c>
      <c r="N29" s="102">
        <f t="shared" ref="N29:N35" si="19">AC47</f>
        <v>0</v>
      </c>
      <c r="O29" s="118"/>
      <c r="P29" s="118">
        <f t="shared" ref="P29:R35" si="20">AE47</f>
        <v>0</v>
      </c>
      <c r="Q29" s="118">
        <f t="shared" si="20"/>
        <v>0</v>
      </c>
      <c r="R29" s="100">
        <f t="shared" si="20"/>
        <v>0</v>
      </c>
      <c r="S29" s="105"/>
      <c r="T29" s="63"/>
      <c r="U29" s="63"/>
      <c r="V29" s="63"/>
      <c r="W29" s="63"/>
      <c r="X29" s="63"/>
      <c r="Y29" s="64"/>
      <c r="Z29" s="29"/>
      <c r="AA29" s="50" t="e">
        <f t="shared" si="0"/>
        <v>#REF!</v>
      </c>
      <c r="AB29" s="65" t="e">
        <f t="shared" si="9"/>
        <v>#REF!</v>
      </c>
      <c r="AC29" s="58">
        <v>8</v>
      </c>
      <c r="AD29" s="51"/>
      <c r="AE29" s="51"/>
      <c r="AF29" s="51"/>
      <c r="AG29" s="51"/>
      <c r="AH29" s="52"/>
      <c r="AI29" s="71"/>
      <c r="AJ29" s="67" t="e">
        <f>Heures!#REF!</f>
        <v>#REF!</v>
      </c>
    </row>
    <row r="30" spans="1:36" s="6" customFormat="1" ht="18" customHeight="1" thickBot="1" x14ac:dyDescent="0.25">
      <c r="A30" s="16" t="s">
        <v>36</v>
      </c>
      <c r="B30" s="15" t="e">
        <f t="shared" ref="B30:B35" si="21">B29+1</f>
        <v>#REF!</v>
      </c>
      <c r="C30" s="107">
        <f t="shared" si="16"/>
        <v>0</v>
      </c>
      <c r="D30" s="119"/>
      <c r="E30" s="103"/>
      <c r="F30" s="103">
        <f t="shared" si="17"/>
        <v>0</v>
      </c>
      <c r="G30" s="103">
        <f t="shared" si="17"/>
        <v>0</v>
      </c>
      <c r="H30" s="109">
        <f t="shared" si="17"/>
        <v>0</v>
      </c>
      <c r="I30" s="105"/>
      <c r="K30" s="16" t="s">
        <v>36</v>
      </c>
      <c r="L30" s="15" t="e">
        <f>IF(L29="","",IF(L29+1&gt;DAY(EOMONTH(DATE(Heures!#REF!,Heures!#REF!,1),0)),"",L29+1))</f>
        <v>#REF!</v>
      </c>
      <c r="M30" s="107">
        <f t="shared" si="18"/>
        <v>0</v>
      </c>
      <c r="N30" s="102">
        <f t="shared" si="19"/>
        <v>0</v>
      </c>
      <c r="O30" s="103"/>
      <c r="P30" s="103">
        <f t="shared" si="20"/>
        <v>0</v>
      </c>
      <c r="Q30" s="103">
        <f t="shared" si="20"/>
        <v>0</v>
      </c>
      <c r="R30" s="106">
        <f t="shared" si="20"/>
        <v>0</v>
      </c>
      <c r="S30" s="105"/>
      <c r="T30" s="63"/>
      <c r="U30" s="63"/>
      <c r="V30" s="63"/>
      <c r="W30" s="63"/>
      <c r="X30" s="63"/>
      <c r="Y30" s="64"/>
      <c r="Z30" s="29"/>
      <c r="AA30" s="50" t="e">
        <f t="shared" si="0"/>
        <v>#REF!</v>
      </c>
      <c r="AB30" s="65" t="e">
        <f t="shared" si="9"/>
        <v>#REF!</v>
      </c>
      <c r="AC30" s="58">
        <v>5</v>
      </c>
      <c r="AD30" s="51"/>
      <c r="AE30" s="51"/>
      <c r="AF30" s="51"/>
      <c r="AG30" s="51"/>
      <c r="AH30" s="52"/>
      <c r="AI30" s="71"/>
      <c r="AJ30" s="67" t="e">
        <f>Heures!#REF!</f>
        <v>#REF!</v>
      </c>
    </row>
    <row r="31" spans="1:36" s="6" customFormat="1" ht="18" customHeight="1" thickBot="1" x14ac:dyDescent="0.25">
      <c r="A31" s="16" t="s">
        <v>37</v>
      </c>
      <c r="B31" s="15" t="e">
        <f t="shared" si="21"/>
        <v>#REF!</v>
      </c>
      <c r="C31" s="107">
        <f t="shared" si="16"/>
        <v>0</v>
      </c>
      <c r="D31" s="119"/>
      <c r="E31" s="103"/>
      <c r="F31" s="103">
        <f t="shared" si="17"/>
        <v>0</v>
      </c>
      <c r="G31" s="103">
        <f t="shared" si="17"/>
        <v>0</v>
      </c>
      <c r="H31" s="109">
        <f t="shared" si="17"/>
        <v>0</v>
      </c>
      <c r="I31" s="105"/>
      <c r="K31" s="16" t="s">
        <v>37</v>
      </c>
      <c r="L31" s="15" t="e">
        <f>IF(L30="","",IF(L30+1&gt;DAY(EOMONTH(DATE(Heures!#REF!,Heures!#REF!,1),0)),"",L30+1))</f>
        <v>#REF!</v>
      </c>
      <c r="M31" s="107">
        <f t="shared" si="18"/>
        <v>0</v>
      </c>
      <c r="N31" s="102">
        <f t="shared" si="19"/>
        <v>0</v>
      </c>
      <c r="O31" s="103"/>
      <c r="P31" s="103">
        <f t="shared" si="20"/>
        <v>0</v>
      </c>
      <c r="Q31" s="103">
        <f t="shared" si="20"/>
        <v>0</v>
      </c>
      <c r="R31" s="106">
        <f t="shared" si="20"/>
        <v>0</v>
      </c>
      <c r="S31" s="105"/>
      <c r="T31" s="63"/>
      <c r="U31" s="63"/>
      <c r="V31" s="63"/>
      <c r="W31" s="63"/>
      <c r="X31" s="63"/>
      <c r="Y31" s="64"/>
      <c r="Z31" s="29"/>
      <c r="AA31" s="50" t="e">
        <f t="shared" si="0"/>
        <v>#REF!</v>
      </c>
      <c r="AB31" s="65" t="e">
        <f t="shared" si="9"/>
        <v>#REF!</v>
      </c>
      <c r="AC31" s="58"/>
      <c r="AD31" s="51"/>
      <c r="AE31" s="51"/>
      <c r="AF31" s="51"/>
      <c r="AG31" s="51"/>
      <c r="AH31" s="52"/>
      <c r="AI31" s="71"/>
      <c r="AJ31" s="67" t="e">
        <f>Heures!#REF!</f>
        <v>#REF!</v>
      </c>
    </row>
    <row r="32" spans="1:36" s="6" customFormat="1" ht="18" customHeight="1" thickBot="1" x14ac:dyDescent="0.25">
      <c r="A32" s="16" t="s">
        <v>38</v>
      </c>
      <c r="B32" s="15" t="e">
        <f t="shared" si="21"/>
        <v>#REF!</v>
      </c>
      <c r="C32" s="107">
        <f t="shared" si="16"/>
        <v>0</v>
      </c>
      <c r="D32" s="119"/>
      <c r="E32" s="103"/>
      <c r="F32" s="103">
        <f t="shared" si="17"/>
        <v>0</v>
      </c>
      <c r="G32" s="103">
        <f t="shared" si="17"/>
        <v>0</v>
      </c>
      <c r="H32" s="109">
        <f t="shared" si="17"/>
        <v>0</v>
      </c>
      <c r="I32" s="105"/>
      <c r="K32" s="16" t="s">
        <v>38</v>
      </c>
      <c r="L32" s="15" t="e">
        <f>IF(L31="","",IF(L31+1&gt;DAY(EOMONTH(DATE(Heures!#REF!,Heures!#REF!,1),0)),"",L31+1))</f>
        <v>#REF!</v>
      </c>
      <c r="M32" s="107">
        <f t="shared" si="18"/>
        <v>0</v>
      </c>
      <c r="N32" s="102">
        <f t="shared" si="19"/>
        <v>0</v>
      </c>
      <c r="O32" s="103"/>
      <c r="P32" s="103">
        <f t="shared" si="20"/>
        <v>0</v>
      </c>
      <c r="Q32" s="103">
        <f t="shared" si="20"/>
        <v>0</v>
      </c>
      <c r="R32" s="106">
        <f t="shared" si="20"/>
        <v>0</v>
      </c>
      <c r="S32" s="105"/>
      <c r="T32" s="63"/>
      <c r="U32" s="63"/>
      <c r="V32" s="63"/>
      <c r="W32" s="63"/>
      <c r="X32" s="63"/>
      <c r="Y32" s="64"/>
      <c r="Z32" s="29"/>
      <c r="AA32" s="50" t="e">
        <f t="shared" si="0"/>
        <v>#REF!</v>
      </c>
      <c r="AB32" s="65" t="e">
        <f t="shared" si="9"/>
        <v>#REF!</v>
      </c>
      <c r="AC32" s="58"/>
      <c r="AD32" s="51"/>
      <c r="AE32" s="51"/>
      <c r="AF32" s="51"/>
      <c r="AG32" s="51"/>
      <c r="AH32" s="52"/>
      <c r="AI32" s="71"/>
      <c r="AJ32" s="67" t="e">
        <f>Heures!#REF!</f>
        <v>#REF!</v>
      </c>
    </row>
    <row r="33" spans="1:36" s="6" customFormat="1" ht="18" customHeight="1" thickBot="1" x14ac:dyDescent="0.25">
      <c r="A33" s="16" t="s">
        <v>39</v>
      </c>
      <c r="B33" s="15" t="e">
        <f t="shared" si="21"/>
        <v>#REF!</v>
      </c>
      <c r="C33" s="107">
        <f t="shared" si="16"/>
        <v>0</v>
      </c>
      <c r="D33" s="119"/>
      <c r="E33" s="103"/>
      <c r="F33" s="103">
        <f t="shared" si="17"/>
        <v>0</v>
      </c>
      <c r="G33" s="103">
        <f t="shared" si="17"/>
        <v>0</v>
      </c>
      <c r="H33" s="109">
        <f t="shared" si="17"/>
        <v>0</v>
      </c>
      <c r="I33" s="105"/>
      <c r="K33" s="16" t="s">
        <v>39</v>
      </c>
      <c r="L33" s="15" t="e">
        <f>IF(L32="","",IF(L32+1&gt;DAY(EOMONTH(DATE(Heures!#REF!,Heures!#REF!,1),0)),"",L32+1))</f>
        <v>#REF!</v>
      </c>
      <c r="M33" s="107">
        <f t="shared" si="18"/>
        <v>0</v>
      </c>
      <c r="N33" s="102">
        <f t="shared" si="19"/>
        <v>0</v>
      </c>
      <c r="O33" s="103"/>
      <c r="P33" s="103">
        <f t="shared" si="20"/>
        <v>0</v>
      </c>
      <c r="Q33" s="103">
        <f t="shared" si="20"/>
        <v>0</v>
      </c>
      <c r="R33" s="106">
        <f t="shared" si="20"/>
        <v>0</v>
      </c>
      <c r="S33" s="105"/>
      <c r="T33" s="63"/>
      <c r="U33" s="63"/>
      <c r="V33" s="63"/>
      <c r="W33" s="63"/>
      <c r="X33" s="63"/>
      <c r="Y33" s="64"/>
      <c r="Z33" s="29"/>
      <c r="AA33" s="50" t="e">
        <f t="shared" si="0"/>
        <v>#REF!</v>
      </c>
      <c r="AB33" s="65" t="e">
        <f t="shared" si="9"/>
        <v>#REF!</v>
      </c>
      <c r="AC33" s="58"/>
      <c r="AD33" s="51"/>
      <c r="AE33" s="51">
        <v>5.25</v>
      </c>
      <c r="AF33" s="51">
        <v>2.25</v>
      </c>
      <c r="AG33" s="51">
        <v>0.5</v>
      </c>
      <c r="AH33" s="52"/>
      <c r="AI33" s="71"/>
      <c r="AJ33" s="67" t="e">
        <f>Heures!#REF!</f>
        <v>#REF!</v>
      </c>
    </row>
    <row r="34" spans="1:36" s="6" customFormat="1" ht="18" customHeight="1" thickBot="1" x14ac:dyDescent="0.25">
      <c r="A34" s="16" t="s">
        <v>40</v>
      </c>
      <c r="B34" s="15" t="e">
        <f t="shared" si="21"/>
        <v>#REF!</v>
      </c>
      <c r="C34" s="107">
        <f t="shared" si="16"/>
        <v>0</v>
      </c>
      <c r="D34" s="119">
        <f>AC31</f>
        <v>0</v>
      </c>
      <c r="E34" s="103"/>
      <c r="F34" s="103">
        <f t="shared" si="17"/>
        <v>0</v>
      </c>
      <c r="G34" s="103">
        <f t="shared" si="17"/>
        <v>0</v>
      </c>
      <c r="H34" s="109">
        <f t="shared" si="17"/>
        <v>0</v>
      </c>
      <c r="I34" s="105"/>
      <c r="K34" s="16" t="s">
        <v>40</v>
      </c>
      <c r="L34" s="15" t="e">
        <f>IF(L33="","",IF(L33+1&gt;DAY(EOMONTH(DATE(Heures!#REF!,Heures!#REF!,1),0)),"",L33+1))</f>
        <v>#REF!</v>
      </c>
      <c r="M34" s="107">
        <f t="shared" si="18"/>
        <v>0</v>
      </c>
      <c r="N34" s="102">
        <f t="shared" si="19"/>
        <v>0</v>
      </c>
      <c r="O34" s="103"/>
      <c r="P34" s="103">
        <f t="shared" si="20"/>
        <v>0</v>
      </c>
      <c r="Q34" s="103">
        <f t="shared" si="20"/>
        <v>0</v>
      </c>
      <c r="R34" s="106">
        <f t="shared" si="20"/>
        <v>0</v>
      </c>
      <c r="S34" s="105"/>
      <c r="T34" s="63"/>
      <c r="U34" s="63"/>
      <c r="V34" s="63"/>
      <c r="W34" s="63"/>
      <c r="X34" s="63"/>
      <c r="Y34" s="64"/>
      <c r="Z34" s="29"/>
      <c r="AA34" s="50" t="e">
        <f t="shared" si="0"/>
        <v>#REF!</v>
      </c>
      <c r="AB34" s="65" t="e">
        <f t="shared" si="9"/>
        <v>#REF!</v>
      </c>
      <c r="AC34" s="58"/>
      <c r="AD34" s="51"/>
      <c r="AE34" s="51">
        <v>5.25</v>
      </c>
      <c r="AF34" s="51">
        <v>2.25</v>
      </c>
      <c r="AG34" s="51">
        <v>0.5</v>
      </c>
      <c r="AH34" s="52"/>
      <c r="AI34" s="71"/>
      <c r="AJ34" s="67" t="e">
        <f>Heures!#REF!</f>
        <v>#REF!</v>
      </c>
    </row>
    <row r="35" spans="1:36" s="6" customFormat="1" ht="18" customHeight="1" thickBot="1" x14ac:dyDescent="0.25">
      <c r="A35" s="17" t="s">
        <v>41</v>
      </c>
      <c r="B35" s="15" t="e">
        <f t="shared" si="21"/>
        <v>#REF!</v>
      </c>
      <c r="C35" s="111">
        <f t="shared" si="16"/>
        <v>0</v>
      </c>
      <c r="D35" s="119">
        <f>AC32</f>
        <v>0</v>
      </c>
      <c r="E35" s="113"/>
      <c r="F35" s="113">
        <f t="shared" si="17"/>
        <v>0</v>
      </c>
      <c r="G35" s="113">
        <f t="shared" si="17"/>
        <v>0</v>
      </c>
      <c r="H35" s="114">
        <f t="shared" si="17"/>
        <v>0</v>
      </c>
      <c r="I35" s="94" t="s">
        <v>42</v>
      </c>
      <c r="K35" s="17" t="s">
        <v>41</v>
      </c>
      <c r="L35" s="15" t="e">
        <f>IF(L34="","",IF(L34+1&gt;DAY(EOMONTH(DATE(Heures!#REF!,Heures!#REF!,1),0)),"",L34+1))</f>
        <v>#REF!</v>
      </c>
      <c r="M35" s="111">
        <f t="shared" si="18"/>
        <v>0</v>
      </c>
      <c r="N35" s="102">
        <f t="shared" si="19"/>
        <v>0</v>
      </c>
      <c r="O35" s="113"/>
      <c r="P35" s="113">
        <f t="shared" si="20"/>
        <v>0</v>
      </c>
      <c r="Q35" s="113">
        <f t="shared" si="20"/>
        <v>0</v>
      </c>
      <c r="R35" s="110">
        <f t="shared" si="20"/>
        <v>0</v>
      </c>
      <c r="S35" s="94" t="s">
        <v>42</v>
      </c>
      <c r="T35" s="63"/>
      <c r="U35" s="63"/>
      <c r="V35" s="63"/>
      <c r="W35" s="63"/>
      <c r="X35" s="63"/>
      <c r="Y35" s="64"/>
      <c r="Z35" s="29"/>
      <c r="AA35" s="50" t="e">
        <f t="shared" si="0"/>
        <v>#REF!</v>
      </c>
      <c r="AB35" s="65" t="e">
        <f t="shared" si="9"/>
        <v>#REF!</v>
      </c>
      <c r="AC35" s="58"/>
      <c r="AD35" s="51"/>
      <c r="AE35" s="51">
        <v>5.25</v>
      </c>
      <c r="AF35" s="51">
        <v>2.25</v>
      </c>
      <c r="AG35" s="51">
        <v>0.5</v>
      </c>
      <c r="AH35" s="52"/>
      <c r="AI35" s="71"/>
      <c r="AJ35" s="67" t="e">
        <f>Heures!#REF!</f>
        <v>#REF!</v>
      </c>
    </row>
    <row r="36" spans="1:36" s="6" customFormat="1" ht="18" customHeight="1" thickTop="1" thickBot="1" x14ac:dyDescent="0.25">
      <c r="A36" s="18" t="s">
        <v>43</v>
      </c>
      <c r="B36" s="18"/>
      <c r="C36" s="115">
        <f>SUM(C29:C35)</f>
        <v>0</v>
      </c>
      <c r="D36" s="115">
        <f>SUM(D29:D35)</f>
        <v>0</v>
      </c>
      <c r="E36" s="115"/>
      <c r="F36" s="115">
        <f>SUM(F29:F35)</f>
        <v>0</v>
      </c>
      <c r="G36" s="115">
        <f>SUM(G29:G35)</f>
        <v>0</v>
      </c>
      <c r="H36" s="115">
        <f>SUM(H29:H35)</f>
        <v>0</v>
      </c>
      <c r="I36" s="117">
        <f>D36+E36+F36+G36+C36</f>
        <v>0</v>
      </c>
      <c r="K36" s="18" t="s">
        <v>43</v>
      </c>
      <c r="L36" s="18"/>
      <c r="M36" s="115">
        <f>SUM(M29:M35)</f>
        <v>0</v>
      </c>
      <c r="N36" s="115">
        <f>SUM(N29:N35)</f>
        <v>0</v>
      </c>
      <c r="O36" s="115"/>
      <c r="P36" s="115">
        <f>SUM(P29:P35)</f>
        <v>0</v>
      </c>
      <c r="Q36" s="115">
        <f>SUM(Q29:Q35)</f>
        <v>0</v>
      </c>
      <c r="R36" s="115">
        <f>SUM(R29:R35)</f>
        <v>0</v>
      </c>
      <c r="S36" s="117">
        <f>N36+O36+P36+Q36+M36</f>
        <v>0</v>
      </c>
      <c r="T36" s="63"/>
      <c r="U36" s="63"/>
      <c r="V36" s="63"/>
      <c r="W36" s="63"/>
      <c r="X36" s="63"/>
      <c r="Y36" s="64"/>
      <c r="Z36" s="29"/>
      <c r="AA36" s="50" t="e">
        <f t="shared" si="0"/>
        <v>#REF!</v>
      </c>
      <c r="AB36" s="65" t="e">
        <f t="shared" si="9"/>
        <v>#REF!</v>
      </c>
      <c r="AC36" s="58"/>
      <c r="AD36" s="51"/>
      <c r="AE36" s="51">
        <v>5.25</v>
      </c>
      <c r="AF36" s="51">
        <v>2.25</v>
      </c>
      <c r="AG36" s="51">
        <v>0.5</v>
      </c>
      <c r="AH36" s="52"/>
      <c r="AI36" s="71"/>
      <c r="AJ36" s="67" t="e">
        <f>Heures!#REF!</f>
        <v>#REF!</v>
      </c>
    </row>
    <row r="37" spans="1:36" s="6" customFormat="1" ht="8.25" customHeight="1" thickTop="1" thickBot="1" x14ac:dyDescent="0.25">
      <c r="A37" s="9"/>
      <c r="B37" s="9"/>
      <c r="C37" s="9"/>
      <c r="D37" s="9"/>
      <c r="E37" s="9"/>
      <c r="F37" s="9"/>
      <c r="G37" s="9"/>
      <c r="H37" s="9"/>
      <c r="I37" s="5"/>
      <c r="K37" s="9"/>
      <c r="L37" s="9"/>
      <c r="M37" s="120"/>
      <c r="N37" s="93"/>
      <c r="O37" s="93"/>
      <c r="P37" s="93"/>
      <c r="Q37" s="93"/>
      <c r="R37" s="93"/>
      <c r="S37" s="121"/>
      <c r="T37" s="63"/>
      <c r="U37" s="63"/>
      <c r="V37" s="63"/>
      <c r="W37" s="63"/>
      <c r="X37" s="63"/>
      <c r="Y37" s="64"/>
      <c r="Z37" s="29"/>
      <c r="AA37" s="50" t="e">
        <f t="shared" si="0"/>
        <v>#REF!</v>
      </c>
      <c r="AB37" s="65" t="e">
        <f t="shared" si="9"/>
        <v>#REF!</v>
      </c>
      <c r="AC37" s="58"/>
      <c r="AD37" s="51"/>
      <c r="AE37" s="51">
        <v>5</v>
      </c>
      <c r="AF37" s="51"/>
      <c r="AG37" s="51"/>
      <c r="AH37" s="52"/>
      <c r="AI37" s="71"/>
      <c r="AJ37" s="67" t="e">
        <f>Heures!#REF!</f>
        <v>#REF!</v>
      </c>
    </row>
    <row r="38" spans="1:36" s="6" customFormat="1" ht="18" customHeight="1" thickTop="1" thickBot="1" x14ac:dyDescent="0.25">
      <c r="K38" s="129" t="s">
        <v>44</v>
      </c>
      <c r="L38" s="130"/>
      <c r="M38" s="115">
        <f t="shared" ref="M38:S38" si="22">C20+C28+C36+M20+M28+M36</f>
        <v>0</v>
      </c>
      <c r="N38" s="115">
        <f>D20+D28+D36+N20+N28+N36</f>
        <v>0</v>
      </c>
      <c r="O38" s="115">
        <f>C20+C28+C36+M20+M28+M36</f>
        <v>0</v>
      </c>
      <c r="P38" s="115">
        <f t="shared" si="22"/>
        <v>0</v>
      </c>
      <c r="Q38" s="115">
        <f t="shared" si="22"/>
        <v>0</v>
      </c>
      <c r="R38" s="115">
        <f t="shared" si="22"/>
        <v>0</v>
      </c>
      <c r="S38" s="122">
        <f t="shared" si="22"/>
        <v>0</v>
      </c>
      <c r="T38" s="63"/>
      <c r="U38" s="63"/>
      <c r="V38" s="63"/>
      <c r="W38" s="63"/>
      <c r="X38" s="63"/>
      <c r="Y38" s="64"/>
      <c r="Z38" s="29"/>
      <c r="AA38" s="50" t="e">
        <f t="shared" si="0"/>
        <v>#REF!</v>
      </c>
      <c r="AB38" s="65" t="e">
        <f t="shared" si="9"/>
        <v>#REF!</v>
      </c>
      <c r="AC38" s="58"/>
      <c r="AD38" s="51"/>
      <c r="AE38" s="51"/>
      <c r="AF38" s="51"/>
      <c r="AG38" s="51"/>
      <c r="AH38" s="52"/>
      <c r="AI38" s="71"/>
      <c r="AJ38" s="67" t="e">
        <f>Heures!#REF!</f>
        <v>#REF!</v>
      </c>
    </row>
    <row r="39" spans="1:36" s="6" customFormat="1" ht="18" customHeight="1" thickBot="1" x14ac:dyDescent="0.25">
      <c r="K39" s="19"/>
      <c r="L39" s="19"/>
      <c r="M39" s="9"/>
      <c r="N39" s="9"/>
      <c r="O39" s="9"/>
      <c r="P39" s="9"/>
      <c r="Q39" s="9"/>
      <c r="R39" s="9"/>
      <c r="S39" s="10"/>
      <c r="T39" s="63"/>
      <c r="U39" s="63"/>
      <c r="V39" s="63"/>
      <c r="W39" s="63"/>
      <c r="X39" s="63"/>
      <c r="Y39" s="64"/>
      <c r="Z39" s="29"/>
      <c r="AA39" s="50" t="e">
        <f t="shared" si="0"/>
        <v>#REF!</v>
      </c>
      <c r="AB39" s="65" t="e">
        <f t="shared" si="9"/>
        <v>#REF!</v>
      </c>
      <c r="AC39" s="58"/>
      <c r="AD39" s="51"/>
      <c r="AE39" s="51"/>
      <c r="AF39" s="51"/>
      <c r="AG39" s="51"/>
      <c r="AH39" s="52"/>
      <c r="AI39" s="71"/>
      <c r="AJ39" s="67" t="e">
        <f>Heures!#REF!</f>
        <v>#REF!</v>
      </c>
    </row>
    <row r="40" spans="1:36" s="23" customFormat="1" ht="18" customHeight="1" thickBot="1" x14ac:dyDescent="0.25">
      <c r="A40" s="20" t="s">
        <v>45</v>
      </c>
      <c r="B40" s="21"/>
      <c r="C40" s="22"/>
      <c r="G40" s="20" t="s">
        <v>46</v>
      </c>
      <c r="H40" s="21"/>
      <c r="I40" s="22"/>
      <c r="J40" s="5"/>
      <c r="M40" s="5"/>
      <c r="N40" s="5"/>
      <c r="O40" s="5"/>
      <c r="P40" s="5"/>
      <c r="S40" s="24"/>
      <c r="T40" s="72"/>
      <c r="U40" s="72"/>
      <c r="V40" s="72"/>
      <c r="W40" s="72"/>
      <c r="X40" s="72"/>
      <c r="Y40" s="73"/>
      <c r="Z40" s="29"/>
      <c r="AA40" s="50" t="e">
        <f t="shared" si="0"/>
        <v>#REF!</v>
      </c>
      <c r="AB40" s="65" t="e">
        <f t="shared" si="9"/>
        <v>#REF!</v>
      </c>
      <c r="AC40" s="58" t="s">
        <v>56</v>
      </c>
      <c r="AD40" s="74"/>
      <c r="AE40" s="75"/>
      <c r="AF40" s="75"/>
      <c r="AG40" s="75"/>
      <c r="AH40" s="76"/>
      <c r="AI40" s="77"/>
      <c r="AJ40" s="78" t="e">
        <f>Heures!#REF!</f>
        <v>#REF!</v>
      </c>
    </row>
    <row r="41" spans="1:36" ht="15.75" x14ac:dyDescent="0.2">
      <c r="Y41" s="79"/>
      <c r="Z41" s="29"/>
      <c r="AA41" s="50" t="e">
        <f t="shared" ref="AA41:AA71" si="23">IF(AB41=$AB$1,ROW(),"")</f>
        <v>#REF!</v>
      </c>
      <c r="AB41" s="65" t="e">
        <f t="shared" si="9"/>
        <v>#REF!</v>
      </c>
      <c r="AC41" s="58" t="s">
        <v>56</v>
      </c>
      <c r="AD41" s="39"/>
      <c r="AE41" s="51"/>
      <c r="AF41" s="51"/>
      <c r="AG41" s="51"/>
      <c r="AH41" s="40"/>
      <c r="AJ41" s="70" t="e">
        <f>Heures!#REF!</f>
        <v>#REF!</v>
      </c>
    </row>
    <row r="42" spans="1:36" ht="15.75" x14ac:dyDescent="0.2">
      <c r="Z42" s="29"/>
      <c r="AA42" s="50" t="e">
        <f t="shared" si="23"/>
        <v>#REF!</v>
      </c>
      <c r="AB42" s="65" t="e">
        <f t="shared" si="9"/>
        <v>#REF!</v>
      </c>
      <c r="AC42" s="58" t="s">
        <v>56</v>
      </c>
      <c r="AD42" s="39"/>
      <c r="AE42" s="51"/>
      <c r="AF42" s="51"/>
      <c r="AG42" s="51"/>
      <c r="AH42" s="40"/>
      <c r="AJ42" s="70" t="e">
        <f>Heures!#REF!</f>
        <v>#REF!</v>
      </c>
    </row>
    <row r="43" spans="1:36" ht="15.75" x14ac:dyDescent="0.2">
      <c r="Z43" s="29"/>
      <c r="AA43" s="50" t="e">
        <f t="shared" si="23"/>
        <v>#REF!</v>
      </c>
      <c r="AB43" s="65" t="e">
        <f t="shared" si="9"/>
        <v>#REF!</v>
      </c>
      <c r="AC43" s="58" t="s">
        <v>56</v>
      </c>
      <c r="AD43" s="39"/>
      <c r="AE43" s="51"/>
      <c r="AF43" s="51"/>
      <c r="AG43" s="51"/>
      <c r="AH43" s="40"/>
      <c r="AJ43" s="70" t="e">
        <f>Heures!#REF!</f>
        <v>#REF!</v>
      </c>
    </row>
    <row r="44" spans="1:36" ht="15.75" x14ac:dyDescent="0.2">
      <c r="Z44" s="29"/>
      <c r="AA44" s="50" t="e">
        <f t="shared" si="23"/>
        <v>#REF!</v>
      </c>
      <c r="AB44" s="65" t="e">
        <f t="shared" si="9"/>
        <v>#REF!</v>
      </c>
      <c r="AC44" s="58" t="s">
        <v>56</v>
      </c>
      <c r="AD44" s="39"/>
      <c r="AE44" s="51"/>
      <c r="AF44" s="51"/>
      <c r="AG44" s="51"/>
      <c r="AH44" s="40"/>
      <c r="AJ44" s="70" t="e">
        <f>Heures!#REF!</f>
        <v>#REF!</v>
      </c>
    </row>
    <row r="45" spans="1:36" ht="15.75" x14ac:dyDescent="0.2">
      <c r="Z45" s="29"/>
      <c r="AA45" s="50" t="e">
        <f t="shared" si="23"/>
        <v>#REF!</v>
      </c>
      <c r="AB45" s="65" t="e">
        <f t="shared" si="9"/>
        <v>#REF!</v>
      </c>
      <c r="AC45" s="58"/>
      <c r="AD45" s="39"/>
      <c r="AE45" s="51"/>
      <c r="AF45" s="51"/>
      <c r="AG45" s="51"/>
      <c r="AH45" s="40"/>
      <c r="AJ45" s="70" t="e">
        <f>Heures!#REF!</f>
        <v>#REF!</v>
      </c>
    </row>
    <row r="46" spans="1:36" ht="15.75" x14ac:dyDescent="0.2">
      <c r="Z46" s="29"/>
      <c r="AA46" s="50" t="e">
        <f t="shared" si="23"/>
        <v>#REF!</v>
      </c>
      <c r="AB46" s="65" t="e">
        <f t="shared" si="9"/>
        <v>#REF!</v>
      </c>
      <c r="AC46" s="62"/>
      <c r="AD46" s="39"/>
      <c r="AE46" s="51"/>
      <c r="AF46" s="51"/>
      <c r="AG46" s="51"/>
      <c r="AH46" s="40"/>
      <c r="AJ46" s="70" t="e">
        <f>Heures!#REF!</f>
        <v>#REF!</v>
      </c>
    </row>
    <row r="47" spans="1:36" ht="15.75" x14ac:dyDescent="0.2">
      <c r="Z47" s="29"/>
      <c r="AA47" s="50" t="e">
        <f t="shared" si="23"/>
        <v>#REF!</v>
      </c>
      <c r="AB47" s="65" t="e">
        <f t="shared" si="9"/>
        <v>#REF!</v>
      </c>
      <c r="AC47" s="62"/>
      <c r="AD47" s="39"/>
      <c r="AE47" s="51"/>
      <c r="AF47" s="51"/>
      <c r="AG47" s="51"/>
      <c r="AH47" s="40"/>
      <c r="AJ47" s="70" t="e">
        <f>Heures!#REF!</f>
        <v>#REF!</v>
      </c>
    </row>
    <row r="48" spans="1:36" ht="15.75" x14ac:dyDescent="0.2">
      <c r="Z48" s="29"/>
      <c r="AA48" s="50" t="e">
        <f t="shared" si="23"/>
        <v>#REF!</v>
      </c>
      <c r="AB48" s="65" t="e">
        <f t="shared" si="9"/>
        <v>#REF!</v>
      </c>
      <c r="AC48" s="62"/>
      <c r="AD48" s="39"/>
      <c r="AE48" s="51"/>
      <c r="AF48" s="51"/>
      <c r="AG48" s="51"/>
      <c r="AH48" s="40"/>
      <c r="AJ48" s="70" t="e">
        <f>Heures!#REF!</f>
        <v>#REF!</v>
      </c>
    </row>
    <row r="49" spans="1:36" ht="15.75" x14ac:dyDescent="0.2">
      <c r="Z49" s="29"/>
      <c r="AA49" s="50" t="e">
        <f t="shared" si="23"/>
        <v>#REF!</v>
      </c>
      <c r="AB49" s="65" t="e">
        <f t="shared" si="9"/>
        <v>#REF!</v>
      </c>
      <c r="AC49" s="39"/>
      <c r="AD49" s="39"/>
      <c r="AE49" s="51"/>
      <c r="AF49" s="51"/>
      <c r="AG49" s="51"/>
      <c r="AH49" s="40"/>
      <c r="AJ49" s="70" t="e">
        <f>Heures!#REF!</f>
        <v>#REF!</v>
      </c>
    </row>
    <row r="50" spans="1:36" ht="15.75" x14ac:dyDescent="0.2">
      <c r="Z50" s="29"/>
      <c r="AA50" s="50" t="e">
        <f t="shared" si="23"/>
        <v>#REF!</v>
      </c>
      <c r="AB50" s="65" t="e">
        <f t="shared" si="9"/>
        <v>#REF!</v>
      </c>
      <c r="AC50" s="39"/>
      <c r="AD50" s="39"/>
      <c r="AE50" s="51"/>
      <c r="AF50" s="51"/>
      <c r="AG50" s="51"/>
      <c r="AH50" s="40"/>
      <c r="AJ50" s="70" t="e">
        <f>Heures!#REF!</f>
        <v>#REF!</v>
      </c>
    </row>
    <row r="51" spans="1:36" ht="60" customHeight="1" x14ac:dyDescent="0.2">
      <c r="Z51" s="29"/>
      <c r="AA51" s="50" t="e">
        <f t="shared" si="23"/>
        <v>#REF!</v>
      </c>
      <c r="AB51" s="65" t="e">
        <f t="shared" si="9"/>
        <v>#REF!</v>
      </c>
      <c r="AC51" s="39"/>
      <c r="AD51" s="39"/>
      <c r="AE51" s="51"/>
      <c r="AF51" s="51"/>
      <c r="AG51" s="51"/>
      <c r="AH51" s="40"/>
      <c r="AJ51" s="70" t="e">
        <f>Heures!#REF!</f>
        <v>#REF!</v>
      </c>
    </row>
    <row r="52" spans="1:36" ht="15.75" x14ac:dyDescent="0.2">
      <c r="Z52" s="29"/>
      <c r="AA52" s="50" t="e">
        <f t="shared" si="23"/>
        <v>#REF!</v>
      </c>
      <c r="AB52" s="65" t="e">
        <f t="shared" ref="AB52:AB71" si="24">AB51+1</f>
        <v>#REF!</v>
      </c>
      <c r="AC52" s="39"/>
      <c r="AD52" s="39"/>
      <c r="AE52" s="51"/>
      <c r="AF52" s="51"/>
      <c r="AG52" s="51"/>
      <c r="AH52" s="40"/>
      <c r="AJ52" s="70" t="e">
        <f>Heures!#REF!</f>
        <v>#REF!</v>
      </c>
    </row>
    <row r="53" spans="1:36" ht="15.75" x14ac:dyDescent="0.2">
      <c r="A53" s="123" t="s">
        <v>52</v>
      </c>
      <c r="C53" s="131" t="s">
        <v>47</v>
      </c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R53" s="135" t="s">
        <v>53</v>
      </c>
      <c r="S53" s="136"/>
      <c r="Z53" s="29"/>
      <c r="AA53" s="50" t="e">
        <f t="shared" si="23"/>
        <v>#REF!</v>
      </c>
      <c r="AB53" s="65" t="e">
        <f t="shared" si="24"/>
        <v>#REF!</v>
      </c>
      <c r="AC53" s="39"/>
      <c r="AD53" s="39"/>
      <c r="AE53" s="51"/>
      <c r="AF53" s="39"/>
      <c r="AG53" s="39"/>
      <c r="AH53" s="40"/>
      <c r="AJ53" s="70" t="e">
        <f>Heures!#REF!</f>
        <v>#REF!</v>
      </c>
    </row>
    <row r="54" spans="1:36" ht="15.75" x14ac:dyDescent="0.2">
      <c r="A54" s="128">
        <v>37938</v>
      </c>
      <c r="B54" s="128"/>
      <c r="C54" s="124" t="s">
        <v>48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Z54" s="29"/>
      <c r="AA54" s="50" t="e">
        <f t="shared" si="23"/>
        <v>#REF!</v>
      </c>
      <c r="AB54" s="65" t="e">
        <f t="shared" si="24"/>
        <v>#REF!</v>
      </c>
      <c r="AC54" s="39"/>
      <c r="AD54" s="39"/>
      <c r="AE54" s="39"/>
      <c r="AF54" s="39"/>
      <c r="AG54" s="39"/>
      <c r="AH54" s="40"/>
      <c r="AJ54" s="70" t="e">
        <f>Heures!#REF!</f>
        <v>#REF!</v>
      </c>
    </row>
    <row r="55" spans="1:36" ht="15.75" x14ac:dyDescent="0.2">
      <c r="Z55" s="29"/>
      <c r="AA55" s="50" t="e">
        <f t="shared" si="23"/>
        <v>#REF!</v>
      </c>
      <c r="AB55" s="65" t="e">
        <f t="shared" si="24"/>
        <v>#REF!</v>
      </c>
      <c r="AC55" s="39"/>
      <c r="AD55" s="39"/>
      <c r="AE55" s="39"/>
      <c r="AF55" s="39"/>
      <c r="AG55" s="39"/>
      <c r="AH55" s="40"/>
      <c r="AJ55" s="70" t="e">
        <f>Heures!#REF!</f>
        <v>#REF!</v>
      </c>
    </row>
    <row r="56" spans="1:36" ht="15.75" x14ac:dyDescent="0.2">
      <c r="Z56" s="29"/>
      <c r="AA56" s="50" t="e">
        <f t="shared" si="23"/>
        <v>#REF!</v>
      </c>
      <c r="AB56" s="65" t="e">
        <f t="shared" si="24"/>
        <v>#REF!</v>
      </c>
      <c r="AC56" s="39"/>
      <c r="AD56" s="39"/>
      <c r="AE56" s="39"/>
      <c r="AF56" s="39"/>
      <c r="AG56" s="39"/>
      <c r="AH56" s="40"/>
      <c r="AJ56" s="70" t="e">
        <f>Heures!#REF!</f>
        <v>#REF!</v>
      </c>
    </row>
    <row r="57" spans="1:36" ht="15.75" x14ac:dyDescent="0.2">
      <c r="Z57" s="29"/>
      <c r="AA57" s="50" t="e">
        <f t="shared" si="23"/>
        <v>#REF!</v>
      </c>
      <c r="AB57" s="65" t="e">
        <f t="shared" si="24"/>
        <v>#REF!</v>
      </c>
      <c r="AC57" s="39"/>
      <c r="AD57" s="39"/>
      <c r="AE57" s="39"/>
      <c r="AF57" s="39"/>
      <c r="AG57" s="39"/>
      <c r="AH57" s="40"/>
      <c r="AJ57" s="70" t="e">
        <f>Heures!#REF!</f>
        <v>#REF!</v>
      </c>
    </row>
    <row r="58" spans="1:36" ht="15.75" x14ac:dyDescent="0.2">
      <c r="Z58" s="29"/>
      <c r="AA58" s="50" t="e">
        <f t="shared" si="23"/>
        <v>#REF!</v>
      </c>
      <c r="AB58" s="65" t="e">
        <f t="shared" si="24"/>
        <v>#REF!</v>
      </c>
      <c r="AC58" s="39"/>
      <c r="AD58" s="39"/>
      <c r="AE58" s="39"/>
      <c r="AF58" s="39"/>
      <c r="AG58" s="39"/>
      <c r="AH58" s="40"/>
      <c r="AJ58" s="70" t="e">
        <f>Heures!#REF!</f>
        <v>#REF!</v>
      </c>
    </row>
    <row r="59" spans="1:36" ht="15.75" x14ac:dyDescent="0.2">
      <c r="Z59" s="29"/>
      <c r="AA59" s="50" t="e">
        <f t="shared" si="23"/>
        <v>#REF!</v>
      </c>
      <c r="AB59" s="65" t="e">
        <f t="shared" si="24"/>
        <v>#REF!</v>
      </c>
      <c r="AC59" s="39"/>
      <c r="AD59" s="39"/>
      <c r="AE59" s="39"/>
      <c r="AF59" s="39"/>
      <c r="AG59" s="39"/>
      <c r="AH59" s="40"/>
      <c r="AJ59" s="70" t="e">
        <f>Heures!#REF!</f>
        <v>#REF!</v>
      </c>
    </row>
    <row r="60" spans="1:36" ht="15.75" x14ac:dyDescent="0.2">
      <c r="Z60" s="29"/>
      <c r="AA60" s="50" t="e">
        <f t="shared" si="23"/>
        <v>#REF!</v>
      </c>
      <c r="AB60" s="65" t="e">
        <f t="shared" si="24"/>
        <v>#REF!</v>
      </c>
      <c r="AC60" s="39"/>
      <c r="AD60" s="39"/>
      <c r="AE60" s="39"/>
      <c r="AF60" s="39"/>
      <c r="AG60" s="39"/>
      <c r="AH60" s="40"/>
      <c r="AJ60" s="70" t="e">
        <f>Heures!#REF!</f>
        <v>#REF!</v>
      </c>
    </row>
    <row r="61" spans="1:36" ht="15.75" x14ac:dyDescent="0.2">
      <c r="Z61" s="29"/>
      <c r="AA61" s="50" t="e">
        <f t="shared" si="23"/>
        <v>#REF!</v>
      </c>
      <c r="AB61" s="65" t="e">
        <f t="shared" si="24"/>
        <v>#REF!</v>
      </c>
      <c r="AC61" s="39"/>
      <c r="AD61" s="39"/>
      <c r="AE61" s="39"/>
      <c r="AF61" s="39"/>
      <c r="AG61" s="39"/>
      <c r="AH61" s="40"/>
      <c r="AJ61" s="70" t="e">
        <f>Heures!#REF!</f>
        <v>#REF!</v>
      </c>
    </row>
    <row r="62" spans="1:36" ht="15.75" x14ac:dyDescent="0.2">
      <c r="Z62" s="29"/>
      <c r="AA62" s="50" t="e">
        <f t="shared" si="23"/>
        <v>#REF!</v>
      </c>
      <c r="AB62" s="65" t="e">
        <f t="shared" si="24"/>
        <v>#REF!</v>
      </c>
      <c r="AC62" s="39"/>
      <c r="AD62" s="39"/>
      <c r="AE62" s="39"/>
      <c r="AF62" s="39"/>
      <c r="AG62" s="39"/>
      <c r="AH62" s="40"/>
      <c r="AJ62" s="70" t="e">
        <f>Heures!#REF!</f>
        <v>#REF!</v>
      </c>
    </row>
    <row r="63" spans="1:36" ht="15.75" x14ac:dyDescent="0.2">
      <c r="Z63" s="29"/>
      <c r="AA63" s="50" t="e">
        <f t="shared" si="23"/>
        <v>#REF!</v>
      </c>
      <c r="AB63" s="65" t="e">
        <f t="shared" si="24"/>
        <v>#REF!</v>
      </c>
      <c r="AC63" s="39"/>
      <c r="AD63" s="39"/>
      <c r="AE63" s="39"/>
      <c r="AF63" s="39"/>
      <c r="AG63" s="39"/>
      <c r="AH63" s="40"/>
      <c r="AJ63" s="70" t="e">
        <f>Heures!#REF!</f>
        <v>#REF!</v>
      </c>
    </row>
    <row r="64" spans="1:36" ht="15.75" x14ac:dyDescent="0.2">
      <c r="Z64" s="29"/>
      <c r="AA64" s="50" t="e">
        <f t="shared" si="23"/>
        <v>#REF!</v>
      </c>
      <c r="AB64" s="65" t="e">
        <f t="shared" si="24"/>
        <v>#REF!</v>
      </c>
      <c r="AC64" s="39"/>
      <c r="AD64" s="39"/>
      <c r="AE64" s="39"/>
      <c r="AF64" s="39"/>
      <c r="AG64" s="39"/>
      <c r="AH64" s="40"/>
      <c r="AJ64" s="70" t="e">
        <f>Heures!#REF!</f>
        <v>#REF!</v>
      </c>
    </row>
    <row r="65" spans="26:36" ht="15.75" x14ac:dyDescent="0.2">
      <c r="Z65" s="29"/>
      <c r="AA65" s="50" t="e">
        <f t="shared" si="23"/>
        <v>#REF!</v>
      </c>
      <c r="AB65" s="65" t="e">
        <f t="shared" si="24"/>
        <v>#REF!</v>
      </c>
      <c r="AC65" s="39"/>
      <c r="AD65" s="39"/>
      <c r="AE65" s="39"/>
      <c r="AF65" s="39"/>
      <c r="AG65" s="39"/>
      <c r="AH65" s="40"/>
      <c r="AJ65" s="70" t="e">
        <f>Heures!#REF!</f>
        <v>#REF!</v>
      </c>
    </row>
    <row r="66" spans="26:36" ht="15.75" x14ac:dyDescent="0.2">
      <c r="Z66" s="29"/>
      <c r="AA66" s="50" t="e">
        <f t="shared" si="23"/>
        <v>#REF!</v>
      </c>
      <c r="AB66" s="65" t="e">
        <f t="shared" si="24"/>
        <v>#REF!</v>
      </c>
      <c r="AC66" s="39"/>
      <c r="AD66" s="39"/>
      <c r="AE66" s="39"/>
      <c r="AF66" s="39"/>
      <c r="AG66" s="39"/>
      <c r="AH66" s="40"/>
      <c r="AJ66" s="70" t="e">
        <f>Heures!#REF!</f>
        <v>#REF!</v>
      </c>
    </row>
    <row r="67" spans="26:36" ht="15.75" x14ac:dyDescent="0.2">
      <c r="Z67" s="29"/>
      <c r="AA67" s="50" t="e">
        <f t="shared" si="23"/>
        <v>#REF!</v>
      </c>
      <c r="AB67" s="65" t="e">
        <f t="shared" si="24"/>
        <v>#REF!</v>
      </c>
      <c r="AC67" s="39"/>
      <c r="AD67" s="39"/>
      <c r="AE67" s="39"/>
      <c r="AF67" s="39"/>
      <c r="AG67" s="39"/>
      <c r="AH67" s="40"/>
      <c r="AJ67" s="70" t="e">
        <f>Heures!#REF!</f>
        <v>#REF!</v>
      </c>
    </row>
    <row r="68" spans="26:36" ht="15.75" x14ac:dyDescent="0.2">
      <c r="Z68" s="29"/>
      <c r="AA68" s="50" t="e">
        <f t="shared" si="23"/>
        <v>#REF!</v>
      </c>
      <c r="AB68" s="65" t="e">
        <f t="shared" si="24"/>
        <v>#REF!</v>
      </c>
      <c r="AC68" s="39"/>
      <c r="AD68" s="39"/>
      <c r="AE68" s="39"/>
      <c r="AF68" s="39"/>
      <c r="AG68" s="39"/>
      <c r="AH68" s="40"/>
      <c r="AJ68" s="70" t="e">
        <f>Heures!#REF!</f>
        <v>#REF!</v>
      </c>
    </row>
    <row r="69" spans="26:36" ht="15.75" x14ac:dyDescent="0.2">
      <c r="Z69" s="29"/>
      <c r="AA69" s="50" t="e">
        <f t="shared" si="23"/>
        <v>#REF!</v>
      </c>
      <c r="AB69" s="65" t="e">
        <f t="shared" si="24"/>
        <v>#REF!</v>
      </c>
      <c r="AC69" s="39"/>
      <c r="AD69" s="39"/>
      <c r="AE69" s="39"/>
      <c r="AF69" s="39"/>
      <c r="AG69" s="39"/>
      <c r="AH69" s="40"/>
      <c r="AJ69" s="70" t="e">
        <f>Heures!#REF!</f>
        <v>#REF!</v>
      </c>
    </row>
    <row r="70" spans="26:36" ht="15.75" x14ac:dyDescent="0.2">
      <c r="Z70" s="29"/>
      <c r="AA70" s="50" t="e">
        <f t="shared" si="23"/>
        <v>#REF!</v>
      </c>
      <c r="AB70" s="65" t="e">
        <f t="shared" si="24"/>
        <v>#REF!</v>
      </c>
      <c r="AC70" s="39"/>
      <c r="AD70" s="39"/>
      <c r="AE70" s="39"/>
      <c r="AF70" s="39"/>
      <c r="AG70" s="39"/>
      <c r="AH70" s="40"/>
      <c r="AJ70" s="70" t="e">
        <f>Heures!#REF!</f>
        <v>#REF!</v>
      </c>
    </row>
    <row r="71" spans="26:36" ht="15.75" x14ac:dyDescent="0.2">
      <c r="Z71" s="29"/>
      <c r="AA71" s="81" t="e">
        <f t="shared" si="23"/>
        <v>#REF!</v>
      </c>
      <c r="AB71" s="82" t="e">
        <f t="shared" si="24"/>
        <v>#REF!</v>
      </c>
      <c r="AC71" s="83"/>
      <c r="AD71" s="83"/>
      <c r="AE71" s="83"/>
      <c r="AF71" s="83"/>
      <c r="AG71" s="83"/>
      <c r="AH71" s="84"/>
      <c r="AJ71" s="70" t="e">
        <f>Heures!#REF!</f>
        <v>#REF!</v>
      </c>
    </row>
    <row r="72" spans="26:36" x14ac:dyDescent="0.2">
      <c r="Z72" s="85"/>
      <c r="AA72" s="86"/>
      <c r="AJ72" s="89" t="e">
        <f>Heures!#REF!</f>
        <v>#REF!</v>
      </c>
    </row>
    <row r="73" spans="26:36" x14ac:dyDescent="0.2">
      <c r="Z73" s="85"/>
      <c r="AA73" s="86"/>
      <c r="AJ73" s="89" t="e">
        <f>Heures!#REF!</f>
        <v>#REF!</v>
      </c>
    </row>
    <row r="74" spans="26:36" x14ac:dyDescent="0.2">
      <c r="Z74" s="85"/>
      <c r="AA74" s="86"/>
      <c r="AJ74" s="89" t="e">
        <f>Heures!#REF!</f>
        <v>#REF!</v>
      </c>
    </row>
    <row r="75" spans="26:36" x14ac:dyDescent="0.2">
      <c r="Z75" s="85"/>
      <c r="AA75" s="86"/>
      <c r="AJ75" s="89" t="e">
        <f>Heures!#REF!</f>
        <v>#REF!</v>
      </c>
    </row>
    <row r="76" spans="26:36" x14ac:dyDescent="0.2">
      <c r="Z76" s="85"/>
      <c r="AA76" s="86"/>
      <c r="AJ76" s="89" t="e">
        <f>Heures!#REF!</f>
        <v>#REF!</v>
      </c>
    </row>
    <row r="77" spans="26:36" x14ac:dyDescent="0.2">
      <c r="Z77" s="85"/>
      <c r="AA77" s="86"/>
      <c r="AJ77" s="89" t="e">
        <f>Heures!#REF!</f>
        <v>#REF!</v>
      </c>
    </row>
    <row r="78" spans="26:36" x14ac:dyDescent="0.2">
      <c r="Z78" s="85"/>
      <c r="AA78" s="86"/>
      <c r="AJ78" s="89" t="e">
        <f>Heures!#REF!</f>
        <v>#REF!</v>
      </c>
    </row>
    <row r="79" spans="26:36" x14ac:dyDescent="0.2">
      <c r="Z79" s="85"/>
      <c r="AA79" s="86"/>
      <c r="AJ79" s="89" t="e">
        <f>Heures!#REF!</f>
        <v>#REF!</v>
      </c>
    </row>
    <row r="80" spans="26:36" x14ac:dyDescent="0.2">
      <c r="Z80" s="85"/>
      <c r="AA80" s="86"/>
      <c r="AJ80" s="89" t="e">
        <f>Heures!#REF!</f>
        <v>#REF!</v>
      </c>
    </row>
    <row r="81" spans="26:36" x14ac:dyDescent="0.2">
      <c r="Z81" s="85"/>
      <c r="AA81" s="86"/>
      <c r="AJ81" s="89" t="e">
        <f>Heures!#REF!</f>
        <v>#REF!</v>
      </c>
    </row>
    <row r="82" spans="26:36" x14ac:dyDescent="0.2">
      <c r="Z82" s="85"/>
      <c r="AA82" s="86"/>
      <c r="AJ82" s="89" t="e">
        <f>Heures!#REF!</f>
        <v>#REF!</v>
      </c>
    </row>
    <row r="83" spans="26:36" x14ac:dyDescent="0.2">
      <c r="AJ83" s="70" t="e">
        <f>Heures!#REF!</f>
        <v>#REF!</v>
      </c>
    </row>
    <row r="84" spans="26:36" x14ac:dyDescent="0.2">
      <c r="AJ84" s="70" t="e">
        <f>Heures!#REF!</f>
        <v>#REF!</v>
      </c>
    </row>
    <row r="85" spans="26:36" x14ac:dyDescent="0.2">
      <c r="AJ85" s="70" t="e">
        <f>Heures!#REF!</f>
        <v>#REF!</v>
      </c>
    </row>
    <row r="86" spans="26:36" x14ac:dyDescent="0.2">
      <c r="AJ86" s="70" t="e">
        <f>Heures!#REF!</f>
        <v>#REF!</v>
      </c>
    </row>
    <row r="87" spans="26:36" x14ac:dyDescent="0.2">
      <c r="AJ87" s="70" t="e">
        <f>Heures!#REF!</f>
        <v>#REF!</v>
      </c>
    </row>
    <row r="88" spans="26:36" x14ac:dyDescent="0.2">
      <c r="AJ88" s="70" t="e">
        <f>Heures!#REF!</f>
        <v>#REF!</v>
      </c>
    </row>
    <row r="89" spans="26:36" x14ac:dyDescent="0.2">
      <c r="AJ89" s="70" t="e">
        <f>Heures!#REF!</f>
        <v>#REF!</v>
      </c>
    </row>
    <row r="90" spans="26:36" x14ac:dyDescent="0.2">
      <c r="AJ90" s="70" t="e">
        <f>Heures!#REF!</f>
        <v>#REF!</v>
      </c>
    </row>
    <row r="91" spans="26:36" x14ac:dyDescent="0.2">
      <c r="AJ91" s="70" t="e">
        <f>Heures!#REF!</f>
        <v>#REF!</v>
      </c>
    </row>
    <row r="92" spans="26:36" x14ac:dyDescent="0.2">
      <c r="AJ92" s="70" t="e">
        <f>Heures!#REF!</f>
        <v>#REF!</v>
      </c>
    </row>
    <row r="93" spans="26:36" x14ac:dyDescent="0.2">
      <c r="AJ93" s="70" t="e">
        <f>Heures!#REF!</f>
        <v>#REF!</v>
      </c>
    </row>
    <row r="94" spans="26:36" x14ac:dyDescent="0.2">
      <c r="AJ94" s="70" t="e">
        <f>Heures!#REF!</f>
        <v>#REF!</v>
      </c>
    </row>
    <row r="95" spans="26:36" x14ac:dyDescent="0.2">
      <c r="AJ95" s="70" t="e">
        <f>Heures!#REF!</f>
        <v>#REF!</v>
      </c>
    </row>
    <row r="96" spans="26:36" x14ac:dyDescent="0.2">
      <c r="AJ96" s="70" t="e">
        <f>Heures!#REF!</f>
        <v>#REF!</v>
      </c>
    </row>
    <row r="97" spans="36:36" x14ac:dyDescent="0.2">
      <c r="AJ97" s="70" t="e">
        <f>Heures!#REF!</f>
        <v>#REF!</v>
      </c>
    </row>
    <row r="98" spans="36:36" x14ac:dyDescent="0.2">
      <c r="AJ98" s="70" t="e">
        <f>Heures!#REF!</f>
        <v>#REF!</v>
      </c>
    </row>
    <row r="99" spans="36:36" x14ac:dyDescent="0.2">
      <c r="AJ99" s="70" t="e">
        <f>Heures!#REF!</f>
        <v>#REF!</v>
      </c>
    </row>
    <row r="100" spans="36:36" x14ac:dyDescent="0.2">
      <c r="AJ100" s="70" t="e">
        <f>Heures!#REF!</f>
        <v>#REF!</v>
      </c>
    </row>
    <row r="101" spans="36:36" x14ac:dyDescent="0.2">
      <c r="AJ101" s="70" t="e">
        <f>Heures!#REF!</f>
        <v>#REF!</v>
      </c>
    </row>
    <row r="102" spans="36:36" x14ac:dyDescent="0.2">
      <c r="AJ102" s="70" t="e">
        <f>Heures!#REF!</f>
        <v>#REF!</v>
      </c>
    </row>
    <row r="103" spans="36:36" x14ac:dyDescent="0.2">
      <c r="AJ103" s="70" t="e">
        <f>Heures!#REF!</f>
        <v>#REF!</v>
      </c>
    </row>
    <row r="104" spans="36:36" x14ac:dyDescent="0.2">
      <c r="AJ104" s="70" t="e">
        <f>Heures!#REF!</f>
        <v>#REF!</v>
      </c>
    </row>
    <row r="105" spans="36:36" x14ac:dyDescent="0.2">
      <c r="AJ105" s="70" t="e">
        <f>Heures!#REF!</f>
        <v>#REF!</v>
      </c>
    </row>
    <row r="106" spans="36:36" x14ac:dyDescent="0.2">
      <c r="AJ106" s="70" t="e">
        <f>Heures!#REF!</f>
        <v>#REF!</v>
      </c>
    </row>
    <row r="107" spans="36:36" x14ac:dyDescent="0.2">
      <c r="AJ107" s="70" t="e">
        <f>Heures!#REF!</f>
        <v>#REF!</v>
      </c>
    </row>
    <row r="108" spans="36:36" x14ac:dyDescent="0.2">
      <c r="AJ108" s="70" t="e">
        <f>Heures!#REF!</f>
        <v>#REF!</v>
      </c>
    </row>
    <row r="109" spans="36:36" x14ac:dyDescent="0.2">
      <c r="AJ109" s="70" t="e">
        <f>Heures!#REF!</f>
        <v>#REF!</v>
      </c>
    </row>
    <row r="110" spans="36:36" x14ac:dyDescent="0.2">
      <c r="AJ110" s="70" t="e">
        <f>Heures!#REF!</f>
        <v>#REF!</v>
      </c>
    </row>
    <row r="111" spans="36:36" x14ac:dyDescent="0.2">
      <c r="AJ111" s="70"/>
    </row>
    <row r="112" spans="36:36" x14ac:dyDescent="0.2">
      <c r="AJ112" s="70"/>
    </row>
  </sheetData>
  <sheetProtection selectLockedCells="1"/>
  <mergeCells count="22">
    <mergeCell ref="G2:Q2"/>
    <mergeCell ref="N5:R5"/>
    <mergeCell ref="D9:H9"/>
    <mergeCell ref="D5:H5"/>
    <mergeCell ref="D7:H7"/>
    <mergeCell ref="N7:R7"/>
    <mergeCell ref="V8:W8"/>
    <mergeCell ref="V4:W4"/>
    <mergeCell ref="A7:C7"/>
    <mergeCell ref="A9:C9"/>
    <mergeCell ref="J9:M9"/>
    <mergeCell ref="N9:R9"/>
    <mergeCell ref="C54:P54"/>
    <mergeCell ref="J5:M5"/>
    <mergeCell ref="J7:M7"/>
    <mergeCell ref="A5:C5"/>
    <mergeCell ref="A54:B54"/>
    <mergeCell ref="K38:L38"/>
    <mergeCell ref="C53:P53"/>
    <mergeCell ref="F11:H11"/>
    <mergeCell ref="P11:R11"/>
    <mergeCell ref="R53:S53"/>
  </mergeCells>
  <phoneticPr fontId="7" type="noConversion"/>
  <conditionalFormatting sqref="B13:B19">
    <cfRule type="cellIs" dxfId="1" priority="1" stopIfTrue="1" operator="lessThanOrEqual">
      <formula>0</formula>
    </cfRule>
  </conditionalFormatting>
  <conditionalFormatting sqref="N9:R9">
    <cfRule type="cellIs" dxfId="0" priority="2" stopIfTrue="1" operator="equal">
      <formula>"INTERIMAIRE"</formula>
    </cfRule>
  </conditionalFormatting>
  <pageMargins left="0.42" right="0.32" top="0.17" bottom="0.46" header="0.17" footer="0.3"/>
  <pageSetup paperSize="9" scale="85" orientation="portrait" horizontalDpi="300" verticalDpi="300" r:id="rId1"/>
  <headerFooter alignWithMargins="0">
    <oddFooter>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7" r:id="rId4" name="Drop Down 5">
              <controlPr defaultSize="0" print="0" autoLine="0" autoPict="0" macro="[0]!remplir_relevé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" name="Button 12">
              <controlPr defaultSize="0" print="0" autoFill="0" autoPict="0" macro="[0]!Bouton12_QuandClic">
                <anchor moveWithCells="1" sizeWithCells="1">
                  <from>
                    <xdr:col>37</xdr:col>
                    <xdr:colOff>0</xdr:colOff>
                    <xdr:row>4</xdr:row>
                    <xdr:rowOff>152400</xdr:rowOff>
                  </from>
                  <to>
                    <xdr:col>39</xdr:col>
                    <xdr:colOff>76200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99100A-57C0-4047-B0EC-574F680ADCC3}"/>
</file>

<file path=customXml/itemProps2.xml><?xml version="1.0" encoding="utf-8"?>
<ds:datastoreItem xmlns:ds="http://schemas.openxmlformats.org/officeDocument/2006/customXml" ds:itemID="{E24667F9-47DC-48CF-BB01-0573B18C5AD8}"/>
</file>

<file path=customXml/itemProps3.xml><?xml version="1.0" encoding="utf-8"?>
<ds:datastoreItem xmlns:ds="http://schemas.openxmlformats.org/officeDocument/2006/customXml" ds:itemID="{238F5B2D-4E0C-4449-890E-A3047AE00F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Heures</vt:lpstr>
      <vt:lpstr>Relevé mensuel</vt:lpstr>
      <vt:lpstr>'Relevé mensuel'!Zone_d_impression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Pauline FAUGE</cp:lastModifiedBy>
  <cp:lastPrinted>2015-02-18T12:38:41Z</cp:lastPrinted>
  <dcterms:created xsi:type="dcterms:W3CDTF">2001-11-08T14:15:51Z</dcterms:created>
  <dcterms:modified xsi:type="dcterms:W3CDTF">2015-08-04T13:05:56Z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-130526952</vt:i4>
  </property>
  <property fmtid="{D5CDD505-2E9C-101B-9397-08002B2CF9AE}" pid="3" name="_NewReviewCycle">
    <vt:lpwstr/>
  </property>
  <property fmtid="{D5CDD505-2E9C-101B-9397-08002B2CF9AE}" pid="4" name="_EmailSubject">
    <vt:lpwstr>RELEVES HEURES - JUILLET</vt:lpwstr>
  </property>
  <property fmtid="{D5CDD505-2E9C-101B-9397-08002B2CF9AE}" pid="5" name="_AuthorEmail">
    <vt:lpwstr>marie.gracia.external@airbus.com</vt:lpwstr>
  </property>
  <property fmtid="{D5CDD505-2E9C-101B-9397-08002B2CF9AE}" pid="6" name="_AuthorEmailDisplayName">
    <vt:lpwstr>GRACIA, Marie (ASSISTANCE AERONAUTIQUE AEROSPATIALE)</vt:lpwstr>
  </property>
  <property fmtid="{D5CDD505-2E9C-101B-9397-08002B2CF9AE}" pid="7" name="_ReviewingToolsShownOnce">
    <vt:lpwstr/>
  </property>
  <property fmtid="{D5CDD505-2E9C-101B-9397-08002B2CF9AE}" pid="8" name="ContentTypeId">
    <vt:lpwstr>0x010100B0FEB2A7781A0149A681822FE3CF5C64</vt:lpwstr>
  </property>
</Properties>
</file>