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8835" tabRatio="414" firstSheet="1" activeTab="1"/>
  </bookViews>
  <sheets>
    <sheet name="codes" sheetId="6" r:id="rId1"/>
    <sheet name="Releve d heures" sheetId="5" r:id="rId2"/>
  </sheets>
  <definedNames>
    <definedName name="BAZERBACHI">#REF!</definedName>
    <definedName name="BERGIER">#REF!</definedName>
    <definedName name="POYER">#REF!</definedName>
    <definedName name="semaine1" localSheetId="0">#REF!</definedName>
    <definedName name="semaine1" localSheetId="1">#REF!</definedName>
    <definedName name="semaine1">#REF!</definedName>
    <definedName name="TABLEAU" localSheetId="0">#REF!</definedName>
    <definedName name="TABLEAU" localSheetId="1">#REF!</definedName>
    <definedName name="TABLEAU">#REF!</definedName>
    <definedName name="TABLEAU2" localSheetId="0">#REF!</definedName>
    <definedName name="TABLEAU2" localSheetId="1">#REF!</definedName>
    <definedName name="TABLEAU2">#REF!</definedName>
    <definedName name="_xlnm.Print_Area" localSheetId="1">'Releve d heures'!$A$2:$U$58</definedName>
  </definedNames>
  <calcPr calcId="145621"/>
</workbook>
</file>

<file path=xl/calcChain.xml><?xml version="1.0" encoding="utf-8"?>
<calcChain xmlns="http://schemas.openxmlformats.org/spreadsheetml/2006/main">
  <c r="M46" i="5" l="1"/>
  <c r="M48" i="5" l="1"/>
  <c r="O10" i="5" l="1"/>
  <c r="R38" i="5" l="1"/>
  <c r="Q38" i="5"/>
  <c r="P38" i="5"/>
  <c r="O38" i="5"/>
  <c r="N38" i="5"/>
  <c r="M38" i="5"/>
  <c r="H38" i="5"/>
  <c r="G38" i="5"/>
  <c r="F38" i="5"/>
  <c r="E38" i="5"/>
  <c r="D38" i="5"/>
  <c r="C38" i="5"/>
  <c r="R30" i="5"/>
  <c r="Q30" i="5"/>
  <c r="P30" i="5"/>
  <c r="O30" i="5"/>
  <c r="N30" i="5"/>
  <c r="M30" i="5"/>
  <c r="H30" i="5"/>
  <c r="G30" i="5"/>
  <c r="F30" i="5"/>
  <c r="E30" i="5"/>
  <c r="D30" i="5"/>
  <c r="C30" i="5"/>
  <c r="R22" i="5"/>
  <c r="Q22" i="5"/>
  <c r="P22" i="5"/>
  <c r="O22" i="5"/>
  <c r="N22" i="5"/>
  <c r="M22" i="5"/>
  <c r="H22" i="5"/>
  <c r="G22" i="5"/>
  <c r="F22" i="5"/>
  <c r="E22" i="5"/>
  <c r="D22" i="5"/>
  <c r="C22" i="5"/>
  <c r="B15" i="5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1" i="5" s="1"/>
  <c r="B32" i="5" s="1"/>
  <c r="B33" i="5" s="1"/>
  <c r="B34" i="5" s="1"/>
  <c r="B35" i="5" s="1"/>
  <c r="B36" i="5" s="1"/>
  <c r="B37" i="5" s="1"/>
  <c r="L15" i="5" s="1"/>
  <c r="M40" i="5" l="1"/>
  <c r="I38" i="5"/>
  <c r="O40" i="5"/>
  <c r="S22" i="5"/>
  <c r="S38" i="5"/>
  <c r="N40" i="5"/>
  <c r="R40" i="5"/>
  <c r="M45" i="5" s="1"/>
  <c r="Q40" i="5"/>
  <c r="I30" i="5"/>
  <c r="S30" i="5"/>
  <c r="P40" i="5"/>
  <c r="L16" i="5"/>
  <c r="L17" i="5" s="1"/>
  <c r="L18" i="5" s="1"/>
  <c r="L19" i="5" s="1"/>
  <c r="L20" i="5" s="1"/>
  <c r="L21" i="5" s="1"/>
  <c r="L23" i="5" s="1"/>
  <c r="L24" i="5" s="1"/>
  <c r="L25" i="5" s="1"/>
  <c r="L26" i="5" s="1"/>
  <c r="L27" i="5" s="1"/>
  <c r="L28" i="5" s="1"/>
  <c r="L29" i="5" s="1"/>
  <c r="L31" i="5" s="1"/>
  <c r="L32" i="5" s="1"/>
  <c r="L33" i="5" s="1"/>
  <c r="L34" i="5" s="1"/>
  <c r="L35" i="5" s="1"/>
  <c r="L36" i="5" s="1"/>
  <c r="L37" i="5" s="1"/>
  <c r="I22" i="5"/>
  <c r="M44" i="5" l="1"/>
  <c r="C50" i="5"/>
  <c r="C55" i="5"/>
  <c r="C52" i="5"/>
  <c r="C51" i="5"/>
  <c r="C53" i="5"/>
  <c r="C47" i="5"/>
  <c r="C54" i="5"/>
  <c r="C49" i="5"/>
  <c r="C56" i="5"/>
  <c r="C57" i="5"/>
  <c r="C48" i="5"/>
  <c r="S40" i="5"/>
</calcChain>
</file>

<file path=xl/sharedStrings.xml><?xml version="1.0" encoding="utf-8"?>
<sst xmlns="http://schemas.openxmlformats.org/spreadsheetml/2006/main" count="176" uniqueCount="99">
  <si>
    <t>Nom / Prénom</t>
  </si>
  <si>
    <t>Mois / Année</t>
  </si>
  <si>
    <t>EQUIPE</t>
  </si>
  <si>
    <t>Jour</t>
  </si>
  <si>
    <t>Date</t>
  </si>
  <si>
    <t>Sous-Total</t>
  </si>
  <si>
    <t>Total mois</t>
  </si>
  <si>
    <t>Signature Salarié</t>
  </si>
  <si>
    <t>Signature Resp AAA</t>
  </si>
  <si>
    <t>NUMERO DU MOIS</t>
  </si>
  <si>
    <t>ANNEE</t>
  </si>
  <si>
    <t>Nuit</t>
  </si>
  <si>
    <t>Lu</t>
  </si>
  <si>
    <t>Me</t>
  </si>
  <si>
    <t>Je</t>
  </si>
  <si>
    <t>Ve</t>
  </si>
  <si>
    <t>Sa</t>
  </si>
  <si>
    <t>Di</t>
  </si>
  <si>
    <t>Pause</t>
  </si>
  <si>
    <t>Formation</t>
  </si>
  <si>
    <t>Plateforme / Site</t>
  </si>
  <si>
    <t>A RENSEIGNER PAR LE SIEGE</t>
  </si>
  <si>
    <t>X</t>
  </si>
  <si>
    <t>Travail de nuit</t>
  </si>
  <si>
    <t>Travail équipe nuit</t>
  </si>
  <si>
    <t>A RENSEIGNER PAR LA PLATEFORME</t>
  </si>
  <si>
    <t>CP</t>
  </si>
  <si>
    <t>RTTE</t>
  </si>
  <si>
    <t>RTT</t>
  </si>
  <si>
    <t>MAL</t>
  </si>
  <si>
    <t>AD</t>
  </si>
  <si>
    <t>ABS</t>
  </si>
  <si>
    <t>F</t>
  </si>
  <si>
    <t>EM</t>
  </si>
  <si>
    <t>PAT</t>
  </si>
  <si>
    <t>MAT</t>
  </si>
  <si>
    <t>CSS</t>
  </si>
  <si>
    <t>DEC</t>
  </si>
  <si>
    <t>NAI</t>
  </si>
  <si>
    <t>RC</t>
  </si>
  <si>
    <t>CPA</t>
  </si>
  <si>
    <t>R 335</t>
  </si>
  <si>
    <t>R 370</t>
  </si>
  <si>
    <t>R 1220</t>
  </si>
  <si>
    <t>R 8250</t>
  </si>
  <si>
    <t>R 8254</t>
  </si>
  <si>
    <t>R 8240</t>
  </si>
  <si>
    <t>R 1262</t>
  </si>
  <si>
    <t>AT</t>
  </si>
  <si>
    <t>MAT / PAT</t>
  </si>
  <si>
    <t>EVT FAM</t>
  </si>
  <si>
    <t>CP / CPA</t>
  </si>
  <si>
    <t>Matricule</t>
  </si>
  <si>
    <t>R 8262</t>
  </si>
  <si>
    <t>férié</t>
  </si>
  <si>
    <t>CODES ABSENCE</t>
  </si>
  <si>
    <t>Absence injustifiée</t>
  </si>
  <si>
    <t>attente domicile (heures payées sur la base de 35H semaine mais pas de JT )</t>
  </si>
  <si>
    <t>1 - Demande d'absence obligatoire</t>
  </si>
  <si>
    <t>AS</t>
  </si>
  <si>
    <t>Astreinte</t>
  </si>
  <si>
    <t>2 - Justificatif obligatoire</t>
  </si>
  <si>
    <t>Accident de travail</t>
  </si>
  <si>
    <t>Décès</t>
  </si>
  <si>
    <t>MA</t>
  </si>
  <si>
    <t>Maladie</t>
  </si>
  <si>
    <t>MAR</t>
  </si>
  <si>
    <t>Mariage</t>
  </si>
  <si>
    <t>Naissance</t>
  </si>
  <si>
    <t>Enfant malade</t>
  </si>
  <si>
    <t>Repos compensateur</t>
  </si>
  <si>
    <t>Congé payé</t>
  </si>
  <si>
    <t>Congé sans solde</t>
  </si>
  <si>
    <t>Congé maternité</t>
  </si>
  <si>
    <t>Congé paternité</t>
  </si>
  <si>
    <t>Congé payé ancienneté</t>
  </si>
  <si>
    <t>R 6510</t>
  </si>
  <si>
    <t>R 6511</t>
  </si>
  <si>
    <t>DIVERS</t>
  </si>
  <si>
    <t xml:space="preserve">Agents chimiques dangereux </t>
  </si>
  <si>
    <t xml:space="preserve">Températures extrêmes </t>
  </si>
  <si>
    <t>Bruit</t>
  </si>
  <si>
    <t>Manutentions manuelles de charges</t>
  </si>
  <si>
    <t>Postures pénibles</t>
  </si>
  <si>
    <t>Vibrations mécaniques</t>
  </si>
  <si>
    <t>R xxxx</t>
  </si>
  <si>
    <r>
      <rPr>
        <b/>
        <sz val="14"/>
        <color theme="1"/>
        <rFont val="Calibri"/>
        <family val="2"/>
        <scheme val="minor"/>
      </rPr>
      <t>C3P</t>
    </r>
    <r>
      <rPr>
        <b/>
        <sz val="12"/>
        <color theme="1"/>
        <rFont val="Calibri"/>
        <family val="2"/>
        <scheme val="minor"/>
      </rPr>
      <t xml:space="preserve"> : COMPTE PERSONNEL DE PREVENTION DE LA PENIBILITE</t>
    </r>
  </si>
  <si>
    <t>Mar</t>
  </si>
  <si>
    <t>Code analytique</t>
  </si>
  <si>
    <t>Divers</t>
  </si>
  <si>
    <t xml:space="preserve">Date </t>
  </si>
  <si>
    <t>R 8375</t>
  </si>
  <si>
    <t>R 8370</t>
  </si>
  <si>
    <t>R 8030</t>
  </si>
  <si>
    <t>ABSENCES</t>
  </si>
  <si>
    <t>R 8025</t>
  </si>
  <si>
    <t>R 8263</t>
  </si>
  <si>
    <t>R 8035</t>
  </si>
  <si>
    <t>Relevé d'Heures Individuel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</si>
</sst>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22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gray06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14" fillId="0" borderId="0"/>
    <xf numFmtId="164" fontId="14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6" fillId="0" borderId="0" xfId="3" applyFont="1" applyBorder="1" applyAlignment="1">
      <alignment vertical="center"/>
    </xf>
    <xf numFmtId="0" fontId="4" fillId="0" borderId="0" xfId="3" applyFont="1" applyBorder="1" applyAlignment="1">
      <alignment vertical="center"/>
    </xf>
    <xf numFmtId="0" fontId="4" fillId="0" borderId="0" xfId="3" applyFont="1" applyBorder="1" applyAlignment="1">
      <alignment horizontal="center" vertical="center"/>
    </xf>
    <xf numFmtId="0" fontId="4" fillId="0" borderId="19" xfId="3" applyFont="1" applyBorder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4" fillId="0" borderId="9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10" fillId="0" borderId="0" xfId="3" applyFont="1" applyBorder="1" applyAlignment="1">
      <alignment vertical="center"/>
    </xf>
    <xf numFmtId="0" fontId="9" fillId="0" borderId="0" xfId="3" applyFont="1" applyBorder="1" applyAlignment="1">
      <alignment vertical="center"/>
    </xf>
    <xf numFmtId="0" fontId="10" fillId="0" borderId="11" xfId="3" applyFont="1" applyBorder="1" applyAlignment="1">
      <alignment horizontal="left"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0" xfId="3" applyFont="1" applyAlignment="1">
      <alignment vertical="center"/>
    </xf>
    <xf numFmtId="0" fontId="7" fillId="0" borderId="32" xfId="3" applyFont="1" applyBorder="1" applyAlignment="1">
      <alignment horizontal="center" vertical="center" wrapText="1"/>
    </xf>
    <xf numFmtId="0" fontId="3" fillId="0" borderId="29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11" fillId="0" borderId="21" xfId="3" applyFont="1" applyBorder="1" applyAlignment="1">
      <alignment vertical="center"/>
    </xf>
    <xf numFmtId="0" fontId="11" fillId="0" borderId="14" xfId="3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0" fontId="11" fillId="0" borderId="4" xfId="3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5" fillId="0" borderId="39" xfId="3" applyFont="1" applyBorder="1" applyAlignment="1">
      <alignment vertical="center"/>
    </xf>
    <xf numFmtId="0" fontId="9" fillId="0" borderId="25" xfId="3" applyFont="1" applyBorder="1" applyAlignment="1">
      <alignment horizontal="center" vertical="center"/>
    </xf>
    <xf numFmtId="0" fontId="9" fillId="0" borderId="28" xfId="3" applyFont="1" applyBorder="1" applyAlignment="1">
      <alignment vertical="center"/>
    </xf>
    <xf numFmtId="0" fontId="9" fillId="0" borderId="29" xfId="3" applyFont="1" applyBorder="1" applyAlignment="1">
      <alignment vertical="center"/>
    </xf>
    <xf numFmtId="0" fontId="9" fillId="0" borderId="27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Alignment="1">
      <alignment vertical="center"/>
    </xf>
    <xf numFmtId="0" fontId="9" fillId="0" borderId="21" xfId="3" applyFont="1" applyBorder="1" applyAlignment="1">
      <alignment horizontal="center" vertical="center"/>
    </xf>
    <xf numFmtId="0" fontId="9" fillId="0" borderId="9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9" fillId="0" borderId="33" xfId="3" applyFont="1" applyBorder="1" applyAlignment="1">
      <alignment horizontal="center" vertical="center"/>
    </xf>
    <xf numFmtId="0" fontId="9" fillId="0" borderId="10" xfId="3" applyFont="1" applyBorder="1" applyAlignment="1">
      <alignment vertical="center"/>
    </xf>
    <xf numFmtId="0" fontId="9" fillId="0" borderId="34" xfId="3" applyFont="1" applyBorder="1" applyAlignment="1">
      <alignment vertical="center"/>
    </xf>
    <xf numFmtId="0" fontId="9" fillId="0" borderId="12" xfId="3" applyFont="1" applyBorder="1" applyAlignment="1">
      <alignment vertical="center"/>
    </xf>
    <xf numFmtId="0" fontId="9" fillId="0" borderId="11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38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11" fillId="0" borderId="25" xfId="3" applyFont="1" applyBorder="1" applyAlignment="1">
      <alignment vertical="center"/>
    </xf>
    <xf numFmtId="0" fontId="11" fillId="0" borderId="33" xfId="3" applyFont="1" applyBorder="1" applyAlignment="1">
      <alignment vertical="center"/>
    </xf>
    <xf numFmtId="0" fontId="11" fillId="0" borderId="35" xfId="3" applyFont="1" applyBorder="1" applyAlignment="1">
      <alignment vertical="center"/>
    </xf>
    <xf numFmtId="0" fontId="11" fillId="0" borderId="36" xfId="3" applyFont="1" applyBorder="1" applyAlignment="1">
      <alignment vertical="center"/>
    </xf>
    <xf numFmtId="0" fontId="11" fillId="0" borderId="4" xfId="3" applyFont="1" applyBorder="1" applyAlignment="1">
      <alignment vertical="center"/>
    </xf>
    <xf numFmtId="0" fontId="11" fillId="0" borderId="14" xfId="3" applyFont="1" applyBorder="1" applyAlignment="1">
      <alignment horizontal="center" vertical="center" wrapText="1"/>
    </xf>
    <xf numFmtId="0" fontId="11" fillId="0" borderId="31" xfId="3" applyFont="1" applyBorder="1" applyAlignment="1">
      <alignment horizontal="center" vertical="center" wrapText="1"/>
    </xf>
    <xf numFmtId="0" fontId="11" fillId="0" borderId="37" xfId="3" applyFont="1" applyBorder="1" applyAlignment="1">
      <alignment horizontal="center" vertical="center" wrapText="1"/>
    </xf>
    <xf numFmtId="0" fontId="11" fillId="0" borderId="31" xfId="3" applyFont="1" applyBorder="1" applyAlignment="1">
      <alignment horizontal="center" vertical="center"/>
    </xf>
    <xf numFmtId="0" fontId="11" fillId="0" borderId="37" xfId="3" applyFont="1" applyBorder="1" applyAlignment="1">
      <alignment horizontal="center" vertical="center"/>
    </xf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0" fontId="16" fillId="0" borderId="0" xfId="4" applyFont="1"/>
    <xf numFmtId="0" fontId="14" fillId="0" borderId="0" xfId="4"/>
    <xf numFmtId="0" fontId="16" fillId="2" borderId="9" xfId="4" applyFont="1" applyFill="1" applyBorder="1" applyAlignment="1">
      <alignment horizontal="center"/>
    </xf>
    <xf numFmtId="0" fontId="16" fillId="0" borderId="9" xfId="4" applyFont="1" applyBorder="1"/>
    <xf numFmtId="0" fontId="16" fillId="0" borderId="9" xfId="4" applyFont="1" applyBorder="1" applyAlignment="1">
      <alignment horizontal="center"/>
    </xf>
    <xf numFmtId="0" fontId="16" fillId="0" borderId="0" xfId="4" applyFont="1" applyAlignment="1">
      <alignment horizontal="left"/>
    </xf>
    <xf numFmtId="0" fontId="16" fillId="3" borderId="9" xfId="4" applyFont="1" applyFill="1" applyBorder="1" applyAlignment="1">
      <alignment horizontal="center"/>
    </xf>
    <xf numFmtId="0" fontId="16" fillId="4" borderId="9" xfId="4" applyFont="1" applyFill="1" applyBorder="1" applyAlignment="1">
      <alignment horizontal="center"/>
    </xf>
    <xf numFmtId="0" fontId="17" fillId="0" borderId="9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0" fillId="0" borderId="0" xfId="3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39" xfId="3" applyFont="1" applyBorder="1" applyAlignment="1">
      <alignment vertical="center"/>
    </xf>
    <xf numFmtId="0" fontId="2" fillId="0" borderId="49" xfId="3" applyBorder="1" applyAlignment="1">
      <alignment vertical="center"/>
    </xf>
    <xf numFmtId="0" fontId="4" fillId="0" borderId="39" xfId="3" applyFont="1" applyBorder="1" applyAlignment="1">
      <alignment vertical="center"/>
    </xf>
    <xf numFmtId="0" fontId="4" fillId="0" borderId="49" xfId="3" applyFont="1" applyBorder="1" applyAlignment="1">
      <alignment vertical="center"/>
    </xf>
    <xf numFmtId="0" fontId="4" fillId="0" borderId="45" xfId="3" applyFont="1" applyBorder="1" applyAlignment="1">
      <alignment vertical="center"/>
    </xf>
    <xf numFmtId="0" fontId="4" fillId="0" borderId="50" xfId="3" applyFont="1" applyBorder="1" applyAlignment="1">
      <alignment vertical="center"/>
    </xf>
    <xf numFmtId="0" fontId="4" fillId="0" borderId="51" xfId="3" applyFont="1" applyBorder="1" applyAlignment="1">
      <alignment vertical="center"/>
    </xf>
    <xf numFmtId="0" fontId="4" fillId="0" borderId="44" xfId="3" applyFont="1" applyBorder="1" applyAlignment="1">
      <alignment vertical="center" wrapText="1"/>
    </xf>
    <xf numFmtId="0" fontId="3" fillId="0" borderId="23" xfId="3" applyFont="1" applyBorder="1" applyAlignment="1">
      <alignment horizontal="center" vertical="center" wrapText="1"/>
    </xf>
    <xf numFmtId="0" fontId="11" fillId="0" borderId="18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 wrapText="1"/>
    </xf>
    <xf numFmtId="0" fontId="11" fillId="0" borderId="11" xfId="3" applyFont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4" fillId="0" borderId="54" xfId="3" applyFont="1" applyBorder="1" applyAlignment="1">
      <alignment horizontal="left" vertical="center" wrapText="1"/>
    </xf>
    <xf numFmtId="0" fontId="4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center" vertical="center"/>
    </xf>
    <xf numFmtId="0" fontId="4" fillId="0" borderId="22" xfId="3" applyFont="1" applyBorder="1" applyAlignment="1">
      <alignment horizontal="center" vertical="center"/>
    </xf>
    <xf numFmtId="0" fontId="4" fillId="0" borderId="57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22" xfId="3" applyFont="1" applyFill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4" fillId="0" borderId="40" xfId="3" applyFont="1" applyBorder="1" applyAlignment="1">
      <alignment horizontal="left" vertical="center"/>
    </xf>
    <xf numFmtId="0" fontId="4" fillId="0" borderId="16" xfId="3" applyFont="1" applyBorder="1" applyAlignment="1">
      <alignment horizontal="left" vertical="center"/>
    </xf>
    <xf numFmtId="0" fontId="4" fillId="0" borderId="41" xfId="3" applyFont="1" applyBorder="1" applyAlignment="1">
      <alignment horizontal="left" vertical="center"/>
    </xf>
    <xf numFmtId="0" fontId="4" fillId="0" borderId="56" xfId="3" applyFont="1" applyBorder="1" applyAlignment="1">
      <alignment horizontal="left" vertical="center"/>
    </xf>
    <xf numFmtId="0" fontId="13" fillId="0" borderId="30" xfId="3" applyFont="1" applyBorder="1" applyAlignment="1">
      <alignment horizontal="center" vertical="center"/>
    </xf>
    <xf numFmtId="0" fontId="13" fillId="0" borderId="56" xfId="3" applyFont="1" applyBorder="1" applyAlignment="1">
      <alignment horizontal="center" vertical="center"/>
    </xf>
    <xf numFmtId="0" fontId="4" fillId="0" borderId="40" xfId="3" applyFont="1" applyFill="1" applyBorder="1" applyAlignment="1">
      <alignment horizontal="left" vertical="center"/>
    </xf>
    <xf numFmtId="0" fontId="4" fillId="0" borderId="16" xfId="3" applyFont="1" applyFill="1" applyBorder="1" applyAlignment="1">
      <alignment horizontal="left" vertical="center"/>
    </xf>
    <xf numFmtId="0" fontId="12" fillId="0" borderId="7" xfId="3" applyFont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 wrapText="1"/>
    </xf>
    <xf numFmtId="0" fontId="4" fillId="5" borderId="44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left" vertical="center" wrapText="1"/>
    </xf>
    <xf numFmtId="0" fontId="4" fillId="5" borderId="12" xfId="3" applyFont="1" applyFill="1" applyBorder="1" applyAlignment="1">
      <alignment horizontal="left" vertical="center" wrapText="1"/>
    </xf>
    <xf numFmtId="0" fontId="4" fillId="5" borderId="44" xfId="3" applyFont="1" applyFill="1" applyBorder="1" applyAlignment="1">
      <alignment horizontal="left" vertical="center" wrapText="1"/>
    </xf>
    <xf numFmtId="0" fontId="4" fillId="5" borderId="13" xfId="3" applyFont="1" applyFill="1" applyBorder="1" applyAlignment="1">
      <alignment horizontal="left" vertical="center" wrapText="1"/>
    </xf>
    <xf numFmtId="0" fontId="10" fillId="0" borderId="0" xfId="3" applyFont="1" applyBorder="1" applyAlignment="1">
      <alignment vertical="center"/>
    </xf>
    <xf numFmtId="0" fontId="4" fillId="0" borderId="2" xfId="2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 applyProtection="1">
      <alignment horizontal="center" vertical="center"/>
    </xf>
    <xf numFmtId="0" fontId="4" fillId="0" borderId="16" xfId="2" applyFont="1" applyFill="1" applyBorder="1" applyAlignment="1" applyProtection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0" fontId="4" fillId="0" borderId="16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15" xfId="3" applyFont="1" applyBorder="1" applyAlignment="1">
      <alignment horizontal="center" vertical="center"/>
    </xf>
    <xf numFmtId="0" fontId="11" fillId="0" borderId="16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28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4" fillId="5" borderId="55" xfId="3" applyFont="1" applyFill="1" applyBorder="1" applyAlignment="1">
      <alignment horizontal="left" vertical="center" wrapText="1"/>
    </xf>
    <xf numFmtId="0" fontId="4" fillId="5" borderId="54" xfId="3" applyFont="1" applyFill="1" applyBorder="1" applyAlignment="1">
      <alignment horizontal="left" vertical="center" wrapText="1"/>
    </xf>
    <xf numFmtId="0" fontId="4" fillId="5" borderId="43" xfId="3" applyFont="1" applyFill="1" applyBorder="1" applyAlignment="1">
      <alignment horizontal="left" vertical="center" wrapText="1"/>
    </xf>
    <xf numFmtId="0" fontId="4" fillId="5" borderId="17" xfId="3" applyFont="1" applyFill="1" applyBorder="1" applyAlignment="1">
      <alignment horizontal="left" vertical="center" wrapText="1"/>
    </xf>
    <xf numFmtId="0" fontId="4" fillId="5" borderId="47" xfId="3" applyFont="1" applyFill="1" applyBorder="1" applyAlignment="1">
      <alignment horizontal="left" vertical="center" wrapText="1"/>
    </xf>
    <xf numFmtId="0" fontId="4" fillId="5" borderId="46" xfId="3" applyFont="1" applyFill="1" applyBorder="1" applyAlignment="1">
      <alignment horizontal="left" vertical="center" wrapText="1"/>
    </xf>
    <xf numFmtId="0" fontId="4" fillId="5" borderId="43" xfId="3" applyFont="1" applyFill="1" applyBorder="1" applyAlignment="1">
      <alignment horizontal="center" vertical="center" wrapText="1"/>
    </xf>
    <xf numFmtId="0" fontId="4" fillId="5" borderId="47" xfId="3" applyFont="1" applyFill="1" applyBorder="1" applyAlignment="1">
      <alignment horizontal="center" vertical="center" wrapText="1"/>
    </xf>
    <xf numFmtId="0" fontId="4" fillId="5" borderId="0" xfId="3" applyFont="1" applyFill="1" applyBorder="1" applyAlignment="1">
      <alignment horizontal="left" vertical="center" wrapText="1"/>
    </xf>
    <xf numFmtId="0" fontId="4" fillId="5" borderId="50" xfId="3" applyFont="1" applyFill="1" applyBorder="1" applyAlignment="1">
      <alignment horizontal="left" vertical="center" wrapText="1"/>
    </xf>
    <xf numFmtId="0" fontId="4" fillId="0" borderId="2" xfId="2" applyFont="1" applyFill="1" applyBorder="1" applyAlignment="1" applyProtection="1">
      <alignment horizontal="center" vertical="center"/>
      <protection locked="0"/>
    </xf>
    <xf numFmtId="0" fontId="4" fillId="0" borderId="15" xfId="2" applyFont="1" applyFill="1" applyBorder="1" applyAlignment="1" applyProtection="1">
      <alignment horizontal="center" vertical="center"/>
      <protection locked="0"/>
    </xf>
    <xf numFmtId="0" fontId="4" fillId="0" borderId="16" xfId="2" applyFont="1" applyFill="1" applyBorder="1" applyAlignment="1" applyProtection="1">
      <alignment horizontal="center" vertical="center"/>
      <protection locked="0"/>
    </xf>
    <xf numFmtId="0" fontId="4" fillId="0" borderId="44" xfId="3" applyFont="1" applyBorder="1" applyAlignment="1">
      <alignment horizontal="left" vertical="center" wrapText="1"/>
    </xf>
    <xf numFmtId="0" fontId="4" fillId="0" borderId="13" xfId="3" applyFont="1" applyBorder="1" applyAlignment="1">
      <alignment horizontal="left" vertical="center" wrapText="1"/>
    </xf>
    <xf numFmtId="0" fontId="18" fillId="6" borderId="19" xfId="3" applyFont="1" applyFill="1" applyBorder="1" applyAlignment="1">
      <alignment horizontal="center" vertical="center"/>
    </xf>
    <xf numFmtId="0" fontId="18" fillId="6" borderId="14" xfId="3" applyFont="1" applyFill="1" applyBorder="1" applyAlignment="1">
      <alignment horizontal="center" vertical="center"/>
    </xf>
    <xf numFmtId="0" fontId="18" fillId="6" borderId="18" xfId="3" applyFont="1" applyFill="1" applyBorder="1" applyAlignment="1">
      <alignment horizontal="center" vertical="center"/>
    </xf>
    <xf numFmtId="0" fontId="18" fillId="6" borderId="7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15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19" fillId="7" borderId="36" xfId="3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/>
    </xf>
    <xf numFmtId="0" fontId="19" fillId="7" borderId="8" xfId="3" applyFont="1" applyFill="1" applyBorder="1" applyAlignment="1">
      <alignment horizontal="center" vertical="center"/>
    </xf>
    <xf numFmtId="0" fontId="20" fillId="7" borderId="52" xfId="3" applyFont="1" applyFill="1" applyBorder="1" applyAlignment="1">
      <alignment horizontal="center" vertical="center" textRotation="180"/>
    </xf>
    <xf numFmtId="0" fontId="20" fillId="7" borderId="48" xfId="3" applyFont="1" applyFill="1" applyBorder="1" applyAlignment="1">
      <alignment horizontal="center" vertical="center" textRotation="180"/>
    </xf>
    <xf numFmtId="0" fontId="4" fillId="0" borderId="25" xfId="3" applyFont="1" applyBorder="1" applyAlignment="1">
      <alignment horizontal="left" vertical="center"/>
    </xf>
    <xf numFmtId="0" fontId="4" fillId="0" borderId="28" xfId="3" applyFont="1" applyBorder="1" applyAlignment="1">
      <alignment horizontal="left" vertical="center"/>
    </xf>
    <xf numFmtId="0" fontId="4" fillId="0" borderId="21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13" fillId="8" borderId="9" xfId="3" applyFont="1" applyFill="1" applyBorder="1" applyAlignment="1">
      <alignment horizontal="center" vertical="center"/>
    </xf>
    <xf numFmtId="0" fontId="4" fillId="0" borderId="21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6" fillId="0" borderId="11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53" xfId="3" applyFont="1" applyFill="1" applyBorder="1" applyAlignment="1">
      <alignment horizontal="center" vertical="center"/>
    </xf>
  </cellXfs>
  <cellStyles count="6">
    <cellStyle name="Euro" xfId="5"/>
    <cellStyle name="Normal" xfId="0" builtinId="0"/>
    <cellStyle name="Normal 2" xfId="1"/>
    <cellStyle name="Normal 3" xfId="4"/>
    <cellStyle name="Normal_pointage A300" xfId="2"/>
    <cellStyle name="Normal_relev d'heures" xfId="3"/>
  </cellStyles>
  <dxfs count="1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6699"/>
      <color rgb="FF3366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1</xdr:row>
      <xdr:rowOff>22412</xdr:rowOff>
    </xdr:from>
    <xdr:to>
      <xdr:col>2</xdr:col>
      <xdr:colOff>503997</xdr:colOff>
      <xdr:row>4</xdr:row>
      <xdr:rowOff>67235</xdr:rowOff>
    </xdr:to>
    <xdr:pic>
      <xdr:nvPicPr>
        <xdr:cNvPr id="3" name="Image 2" descr="logo AA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369794"/>
          <a:ext cx="1187555" cy="605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17.33203125" style="72" bestFit="1" customWidth="1"/>
    <col min="2" max="2" width="78.5" style="72" bestFit="1" customWidth="1"/>
    <col min="3" max="3" width="2.33203125" style="72" bestFit="1" customWidth="1"/>
    <col min="4" max="4" width="12" style="72"/>
    <col min="5" max="5" width="35.1640625" style="72" bestFit="1" customWidth="1"/>
    <col min="6" max="256" width="12" style="72"/>
    <col min="257" max="257" width="17.33203125" style="72" bestFit="1" customWidth="1"/>
    <col min="258" max="258" width="78.5" style="72" bestFit="1" customWidth="1"/>
    <col min="259" max="259" width="2.33203125" style="72" bestFit="1" customWidth="1"/>
    <col min="260" max="260" width="12" style="72"/>
    <col min="261" max="261" width="35.1640625" style="72" bestFit="1" customWidth="1"/>
    <col min="262" max="512" width="12" style="72"/>
    <col min="513" max="513" width="17.33203125" style="72" bestFit="1" customWidth="1"/>
    <col min="514" max="514" width="78.5" style="72" bestFit="1" customWidth="1"/>
    <col min="515" max="515" width="2.33203125" style="72" bestFit="1" customWidth="1"/>
    <col min="516" max="516" width="12" style="72"/>
    <col min="517" max="517" width="35.1640625" style="72" bestFit="1" customWidth="1"/>
    <col min="518" max="768" width="12" style="72"/>
    <col min="769" max="769" width="17.33203125" style="72" bestFit="1" customWidth="1"/>
    <col min="770" max="770" width="78.5" style="72" bestFit="1" customWidth="1"/>
    <col min="771" max="771" width="2.33203125" style="72" bestFit="1" customWidth="1"/>
    <col min="772" max="772" width="12" style="72"/>
    <col min="773" max="773" width="35.1640625" style="72" bestFit="1" customWidth="1"/>
    <col min="774" max="1024" width="12" style="72"/>
    <col min="1025" max="1025" width="17.33203125" style="72" bestFit="1" customWidth="1"/>
    <col min="1026" max="1026" width="78.5" style="72" bestFit="1" customWidth="1"/>
    <col min="1027" max="1027" width="2.33203125" style="72" bestFit="1" customWidth="1"/>
    <col min="1028" max="1028" width="12" style="72"/>
    <col min="1029" max="1029" width="35.1640625" style="72" bestFit="1" customWidth="1"/>
    <col min="1030" max="1280" width="12" style="72"/>
    <col min="1281" max="1281" width="17.33203125" style="72" bestFit="1" customWidth="1"/>
    <col min="1282" max="1282" width="78.5" style="72" bestFit="1" customWidth="1"/>
    <col min="1283" max="1283" width="2.33203125" style="72" bestFit="1" customWidth="1"/>
    <col min="1284" max="1284" width="12" style="72"/>
    <col min="1285" max="1285" width="35.1640625" style="72" bestFit="1" customWidth="1"/>
    <col min="1286" max="1536" width="12" style="72"/>
    <col min="1537" max="1537" width="17.33203125" style="72" bestFit="1" customWidth="1"/>
    <col min="1538" max="1538" width="78.5" style="72" bestFit="1" customWidth="1"/>
    <col min="1539" max="1539" width="2.33203125" style="72" bestFit="1" customWidth="1"/>
    <col min="1540" max="1540" width="12" style="72"/>
    <col min="1541" max="1541" width="35.1640625" style="72" bestFit="1" customWidth="1"/>
    <col min="1542" max="1792" width="12" style="72"/>
    <col min="1793" max="1793" width="17.33203125" style="72" bestFit="1" customWidth="1"/>
    <col min="1794" max="1794" width="78.5" style="72" bestFit="1" customWidth="1"/>
    <col min="1795" max="1795" width="2.33203125" style="72" bestFit="1" customWidth="1"/>
    <col min="1796" max="1796" width="12" style="72"/>
    <col min="1797" max="1797" width="35.1640625" style="72" bestFit="1" customWidth="1"/>
    <col min="1798" max="2048" width="12" style="72"/>
    <col min="2049" max="2049" width="17.33203125" style="72" bestFit="1" customWidth="1"/>
    <col min="2050" max="2050" width="78.5" style="72" bestFit="1" customWidth="1"/>
    <col min="2051" max="2051" width="2.33203125" style="72" bestFit="1" customWidth="1"/>
    <col min="2052" max="2052" width="12" style="72"/>
    <col min="2053" max="2053" width="35.1640625" style="72" bestFit="1" customWidth="1"/>
    <col min="2054" max="2304" width="12" style="72"/>
    <col min="2305" max="2305" width="17.33203125" style="72" bestFit="1" customWidth="1"/>
    <col min="2306" max="2306" width="78.5" style="72" bestFit="1" customWidth="1"/>
    <col min="2307" max="2307" width="2.33203125" style="72" bestFit="1" customWidth="1"/>
    <col min="2308" max="2308" width="12" style="72"/>
    <col min="2309" max="2309" width="35.1640625" style="72" bestFit="1" customWidth="1"/>
    <col min="2310" max="2560" width="12" style="72"/>
    <col min="2561" max="2561" width="17.33203125" style="72" bestFit="1" customWidth="1"/>
    <col min="2562" max="2562" width="78.5" style="72" bestFit="1" customWidth="1"/>
    <col min="2563" max="2563" width="2.33203125" style="72" bestFit="1" customWidth="1"/>
    <col min="2564" max="2564" width="12" style="72"/>
    <col min="2565" max="2565" width="35.1640625" style="72" bestFit="1" customWidth="1"/>
    <col min="2566" max="2816" width="12" style="72"/>
    <col min="2817" max="2817" width="17.33203125" style="72" bestFit="1" customWidth="1"/>
    <col min="2818" max="2818" width="78.5" style="72" bestFit="1" customWidth="1"/>
    <col min="2819" max="2819" width="2.33203125" style="72" bestFit="1" customWidth="1"/>
    <col min="2820" max="2820" width="12" style="72"/>
    <col min="2821" max="2821" width="35.1640625" style="72" bestFit="1" customWidth="1"/>
    <col min="2822" max="3072" width="12" style="72"/>
    <col min="3073" max="3073" width="17.33203125" style="72" bestFit="1" customWidth="1"/>
    <col min="3074" max="3074" width="78.5" style="72" bestFit="1" customWidth="1"/>
    <col min="3075" max="3075" width="2.33203125" style="72" bestFit="1" customWidth="1"/>
    <col min="3076" max="3076" width="12" style="72"/>
    <col min="3077" max="3077" width="35.1640625" style="72" bestFit="1" customWidth="1"/>
    <col min="3078" max="3328" width="12" style="72"/>
    <col min="3329" max="3329" width="17.33203125" style="72" bestFit="1" customWidth="1"/>
    <col min="3330" max="3330" width="78.5" style="72" bestFit="1" customWidth="1"/>
    <col min="3331" max="3331" width="2.33203125" style="72" bestFit="1" customWidth="1"/>
    <col min="3332" max="3332" width="12" style="72"/>
    <col min="3333" max="3333" width="35.1640625" style="72" bestFit="1" customWidth="1"/>
    <col min="3334" max="3584" width="12" style="72"/>
    <col min="3585" max="3585" width="17.33203125" style="72" bestFit="1" customWidth="1"/>
    <col min="3586" max="3586" width="78.5" style="72" bestFit="1" customWidth="1"/>
    <col min="3587" max="3587" width="2.33203125" style="72" bestFit="1" customWidth="1"/>
    <col min="3588" max="3588" width="12" style="72"/>
    <col min="3589" max="3589" width="35.1640625" style="72" bestFit="1" customWidth="1"/>
    <col min="3590" max="3840" width="12" style="72"/>
    <col min="3841" max="3841" width="17.33203125" style="72" bestFit="1" customWidth="1"/>
    <col min="3842" max="3842" width="78.5" style="72" bestFit="1" customWidth="1"/>
    <col min="3843" max="3843" width="2.33203125" style="72" bestFit="1" customWidth="1"/>
    <col min="3844" max="3844" width="12" style="72"/>
    <col min="3845" max="3845" width="35.1640625" style="72" bestFit="1" customWidth="1"/>
    <col min="3846" max="4096" width="12" style="72"/>
    <col min="4097" max="4097" width="17.33203125" style="72" bestFit="1" customWidth="1"/>
    <col min="4098" max="4098" width="78.5" style="72" bestFit="1" customWidth="1"/>
    <col min="4099" max="4099" width="2.33203125" style="72" bestFit="1" customWidth="1"/>
    <col min="4100" max="4100" width="12" style="72"/>
    <col min="4101" max="4101" width="35.1640625" style="72" bestFit="1" customWidth="1"/>
    <col min="4102" max="4352" width="12" style="72"/>
    <col min="4353" max="4353" width="17.33203125" style="72" bestFit="1" customWidth="1"/>
    <col min="4354" max="4354" width="78.5" style="72" bestFit="1" customWidth="1"/>
    <col min="4355" max="4355" width="2.33203125" style="72" bestFit="1" customWidth="1"/>
    <col min="4356" max="4356" width="12" style="72"/>
    <col min="4357" max="4357" width="35.1640625" style="72" bestFit="1" customWidth="1"/>
    <col min="4358" max="4608" width="12" style="72"/>
    <col min="4609" max="4609" width="17.33203125" style="72" bestFit="1" customWidth="1"/>
    <col min="4610" max="4610" width="78.5" style="72" bestFit="1" customWidth="1"/>
    <col min="4611" max="4611" width="2.33203125" style="72" bestFit="1" customWidth="1"/>
    <col min="4612" max="4612" width="12" style="72"/>
    <col min="4613" max="4613" width="35.1640625" style="72" bestFit="1" customWidth="1"/>
    <col min="4614" max="4864" width="12" style="72"/>
    <col min="4865" max="4865" width="17.33203125" style="72" bestFit="1" customWidth="1"/>
    <col min="4866" max="4866" width="78.5" style="72" bestFit="1" customWidth="1"/>
    <col min="4867" max="4867" width="2.33203125" style="72" bestFit="1" customWidth="1"/>
    <col min="4868" max="4868" width="12" style="72"/>
    <col min="4869" max="4869" width="35.1640625" style="72" bestFit="1" customWidth="1"/>
    <col min="4870" max="5120" width="12" style="72"/>
    <col min="5121" max="5121" width="17.33203125" style="72" bestFit="1" customWidth="1"/>
    <col min="5122" max="5122" width="78.5" style="72" bestFit="1" customWidth="1"/>
    <col min="5123" max="5123" width="2.33203125" style="72" bestFit="1" customWidth="1"/>
    <col min="5124" max="5124" width="12" style="72"/>
    <col min="5125" max="5125" width="35.1640625" style="72" bestFit="1" customWidth="1"/>
    <col min="5126" max="5376" width="12" style="72"/>
    <col min="5377" max="5377" width="17.33203125" style="72" bestFit="1" customWidth="1"/>
    <col min="5378" max="5378" width="78.5" style="72" bestFit="1" customWidth="1"/>
    <col min="5379" max="5379" width="2.33203125" style="72" bestFit="1" customWidth="1"/>
    <col min="5380" max="5380" width="12" style="72"/>
    <col min="5381" max="5381" width="35.1640625" style="72" bestFit="1" customWidth="1"/>
    <col min="5382" max="5632" width="12" style="72"/>
    <col min="5633" max="5633" width="17.33203125" style="72" bestFit="1" customWidth="1"/>
    <col min="5634" max="5634" width="78.5" style="72" bestFit="1" customWidth="1"/>
    <col min="5635" max="5635" width="2.33203125" style="72" bestFit="1" customWidth="1"/>
    <col min="5636" max="5636" width="12" style="72"/>
    <col min="5637" max="5637" width="35.1640625" style="72" bestFit="1" customWidth="1"/>
    <col min="5638" max="5888" width="12" style="72"/>
    <col min="5889" max="5889" width="17.33203125" style="72" bestFit="1" customWidth="1"/>
    <col min="5890" max="5890" width="78.5" style="72" bestFit="1" customWidth="1"/>
    <col min="5891" max="5891" width="2.33203125" style="72" bestFit="1" customWidth="1"/>
    <col min="5892" max="5892" width="12" style="72"/>
    <col min="5893" max="5893" width="35.1640625" style="72" bestFit="1" customWidth="1"/>
    <col min="5894" max="6144" width="12" style="72"/>
    <col min="6145" max="6145" width="17.33203125" style="72" bestFit="1" customWidth="1"/>
    <col min="6146" max="6146" width="78.5" style="72" bestFit="1" customWidth="1"/>
    <col min="6147" max="6147" width="2.33203125" style="72" bestFit="1" customWidth="1"/>
    <col min="6148" max="6148" width="12" style="72"/>
    <col min="6149" max="6149" width="35.1640625" style="72" bestFit="1" customWidth="1"/>
    <col min="6150" max="6400" width="12" style="72"/>
    <col min="6401" max="6401" width="17.33203125" style="72" bestFit="1" customWidth="1"/>
    <col min="6402" max="6402" width="78.5" style="72" bestFit="1" customWidth="1"/>
    <col min="6403" max="6403" width="2.33203125" style="72" bestFit="1" customWidth="1"/>
    <col min="6404" max="6404" width="12" style="72"/>
    <col min="6405" max="6405" width="35.1640625" style="72" bestFit="1" customWidth="1"/>
    <col min="6406" max="6656" width="12" style="72"/>
    <col min="6657" max="6657" width="17.33203125" style="72" bestFit="1" customWidth="1"/>
    <col min="6658" max="6658" width="78.5" style="72" bestFit="1" customWidth="1"/>
    <col min="6659" max="6659" width="2.33203125" style="72" bestFit="1" customWidth="1"/>
    <col min="6660" max="6660" width="12" style="72"/>
    <col min="6661" max="6661" width="35.1640625" style="72" bestFit="1" customWidth="1"/>
    <col min="6662" max="6912" width="12" style="72"/>
    <col min="6913" max="6913" width="17.33203125" style="72" bestFit="1" customWidth="1"/>
    <col min="6914" max="6914" width="78.5" style="72" bestFit="1" customWidth="1"/>
    <col min="6915" max="6915" width="2.33203125" style="72" bestFit="1" customWidth="1"/>
    <col min="6916" max="6916" width="12" style="72"/>
    <col min="6917" max="6917" width="35.1640625" style="72" bestFit="1" customWidth="1"/>
    <col min="6918" max="7168" width="12" style="72"/>
    <col min="7169" max="7169" width="17.33203125" style="72" bestFit="1" customWidth="1"/>
    <col min="7170" max="7170" width="78.5" style="72" bestFit="1" customWidth="1"/>
    <col min="7171" max="7171" width="2.33203125" style="72" bestFit="1" customWidth="1"/>
    <col min="7172" max="7172" width="12" style="72"/>
    <col min="7173" max="7173" width="35.1640625" style="72" bestFit="1" customWidth="1"/>
    <col min="7174" max="7424" width="12" style="72"/>
    <col min="7425" max="7425" width="17.33203125" style="72" bestFit="1" customWidth="1"/>
    <col min="7426" max="7426" width="78.5" style="72" bestFit="1" customWidth="1"/>
    <col min="7427" max="7427" width="2.33203125" style="72" bestFit="1" customWidth="1"/>
    <col min="7428" max="7428" width="12" style="72"/>
    <col min="7429" max="7429" width="35.1640625" style="72" bestFit="1" customWidth="1"/>
    <col min="7430" max="7680" width="12" style="72"/>
    <col min="7681" max="7681" width="17.33203125" style="72" bestFit="1" customWidth="1"/>
    <col min="7682" max="7682" width="78.5" style="72" bestFit="1" customWidth="1"/>
    <col min="7683" max="7683" width="2.33203125" style="72" bestFit="1" customWidth="1"/>
    <col min="7684" max="7684" width="12" style="72"/>
    <col min="7685" max="7685" width="35.1640625" style="72" bestFit="1" customWidth="1"/>
    <col min="7686" max="7936" width="12" style="72"/>
    <col min="7937" max="7937" width="17.33203125" style="72" bestFit="1" customWidth="1"/>
    <col min="7938" max="7938" width="78.5" style="72" bestFit="1" customWidth="1"/>
    <col min="7939" max="7939" width="2.33203125" style="72" bestFit="1" customWidth="1"/>
    <col min="7940" max="7940" width="12" style="72"/>
    <col min="7941" max="7941" width="35.1640625" style="72" bestFit="1" customWidth="1"/>
    <col min="7942" max="8192" width="12" style="72"/>
    <col min="8193" max="8193" width="17.33203125" style="72" bestFit="1" customWidth="1"/>
    <col min="8194" max="8194" width="78.5" style="72" bestFit="1" customWidth="1"/>
    <col min="8195" max="8195" width="2.33203125" style="72" bestFit="1" customWidth="1"/>
    <col min="8196" max="8196" width="12" style="72"/>
    <col min="8197" max="8197" width="35.1640625" style="72" bestFit="1" customWidth="1"/>
    <col min="8198" max="8448" width="12" style="72"/>
    <col min="8449" max="8449" width="17.33203125" style="72" bestFit="1" customWidth="1"/>
    <col min="8450" max="8450" width="78.5" style="72" bestFit="1" customWidth="1"/>
    <col min="8451" max="8451" width="2.33203125" style="72" bestFit="1" customWidth="1"/>
    <col min="8452" max="8452" width="12" style="72"/>
    <col min="8453" max="8453" width="35.1640625" style="72" bestFit="1" customWidth="1"/>
    <col min="8454" max="8704" width="12" style="72"/>
    <col min="8705" max="8705" width="17.33203125" style="72" bestFit="1" customWidth="1"/>
    <col min="8706" max="8706" width="78.5" style="72" bestFit="1" customWidth="1"/>
    <col min="8707" max="8707" width="2.33203125" style="72" bestFit="1" customWidth="1"/>
    <col min="8708" max="8708" width="12" style="72"/>
    <col min="8709" max="8709" width="35.1640625" style="72" bestFit="1" customWidth="1"/>
    <col min="8710" max="8960" width="12" style="72"/>
    <col min="8961" max="8961" width="17.33203125" style="72" bestFit="1" customWidth="1"/>
    <col min="8962" max="8962" width="78.5" style="72" bestFit="1" customWidth="1"/>
    <col min="8963" max="8963" width="2.33203125" style="72" bestFit="1" customWidth="1"/>
    <col min="8964" max="8964" width="12" style="72"/>
    <col min="8965" max="8965" width="35.1640625" style="72" bestFit="1" customWidth="1"/>
    <col min="8966" max="9216" width="12" style="72"/>
    <col min="9217" max="9217" width="17.33203125" style="72" bestFit="1" customWidth="1"/>
    <col min="9218" max="9218" width="78.5" style="72" bestFit="1" customWidth="1"/>
    <col min="9219" max="9219" width="2.33203125" style="72" bestFit="1" customWidth="1"/>
    <col min="9220" max="9220" width="12" style="72"/>
    <col min="9221" max="9221" width="35.1640625" style="72" bestFit="1" customWidth="1"/>
    <col min="9222" max="9472" width="12" style="72"/>
    <col min="9473" max="9473" width="17.33203125" style="72" bestFit="1" customWidth="1"/>
    <col min="9474" max="9474" width="78.5" style="72" bestFit="1" customWidth="1"/>
    <col min="9475" max="9475" width="2.33203125" style="72" bestFit="1" customWidth="1"/>
    <col min="9476" max="9476" width="12" style="72"/>
    <col min="9477" max="9477" width="35.1640625" style="72" bestFit="1" customWidth="1"/>
    <col min="9478" max="9728" width="12" style="72"/>
    <col min="9729" max="9729" width="17.33203125" style="72" bestFit="1" customWidth="1"/>
    <col min="9730" max="9730" width="78.5" style="72" bestFit="1" customWidth="1"/>
    <col min="9731" max="9731" width="2.33203125" style="72" bestFit="1" customWidth="1"/>
    <col min="9732" max="9732" width="12" style="72"/>
    <col min="9733" max="9733" width="35.1640625" style="72" bestFit="1" customWidth="1"/>
    <col min="9734" max="9984" width="12" style="72"/>
    <col min="9985" max="9985" width="17.33203125" style="72" bestFit="1" customWidth="1"/>
    <col min="9986" max="9986" width="78.5" style="72" bestFit="1" customWidth="1"/>
    <col min="9987" max="9987" width="2.33203125" style="72" bestFit="1" customWidth="1"/>
    <col min="9988" max="9988" width="12" style="72"/>
    <col min="9989" max="9989" width="35.1640625" style="72" bestFit="1" customWidth="1"/>
    <col min="9990" max="10240" width="12" style="72"/>
    <col min="10241" max="10241" width="17.33203125" style="72" bestFit="1" customWidth="1"/>
    <col min="10242" max="10242" width="78.5" style="72" bestFit="1" customWidth="1"/>
    <col min="10243" max="10243" width="2.33203125" style="72" bestFit="1" customWidth="1"/>
    <col min="10244" max="10244" width="12" style="72"/>
    <col min="10245" max="10245" width="35.1640625" style="72" bestFit="1" customWidth="1"/>
    <col min="10246" max="10496" width="12" style="72"/>
    <col min="10497" max="10497" width="17.33203125" style="72" bestFit="1" customWidth="1"/>
    <col min="10498" max="10498" width="78.5" style="72" bestFit="1" customWidth="1"/>
    <col min="10499" max="10499" width="2.33203125" style="72" bestFit="1" customWidth="1"/>
    <col min="10500" max="10500" width="12" style="72"/>
    <col min="10501" max="10501" width="35.1640625" style="72" bestFit="1" customWidth="1"/>
    <col min="10502" max="10752" width="12" style="72"/>
    <col min="10753" max="10753" width="17.33203125" style="72" bestFit="1" customWidth="1"/>
    <col min="10754" max="10754" width="78.5" style="72" bestFit="1" customWidth="1"/>
    <col min="10755" max="10755" width="2.33203125" style="72" bestFit="1" customWidth="1"/>
    <col min="10756" max="10756" width="12" style="72"/>
    <col min="10757" max="10757" width="35.1640625" style="72" bestFit="1" customWidth="1"/>
    <col min="10758" max="11008" width="12" style="72"/>
    <col min="11009" max="11009" width="17.33203125" style="72" bestFit="1" customWidth="1"/>
    <col min="11010" max="11010" width="78.5" style="72" bestFit="1" customWidth="1"/>
    <col min="11011" max="11011" width="2.33203125" style="72" bestFit="1" customWidth="1"/>
    <col min="11012" max="11012" width="12" style="72"/>
    <col min="11013" max="11013" width="35.1640625" style="72" bestFit="1" customWidth="1"/>
    <col min="11014" max="11264" width="12" style="72"/>
    <col min="11265" max="11265" width="17.33203125" style="72" bestFit="1" customWidth="1"/>
    <col min="11266" max="11266" width="78.5" style="72" bestFit="1" customWidth="1"/>
    <col min="11267" max="11267" width="2.33203125" style="72" bestFit="1" customWidth="1"/>
    <col min="11268" max="11268" width="12" style="72"/>
    <col min="11269" max="11269" width="35.1640625" style="72" bestFit="1" customWidth="1"/>
    <col min="11270" max="11520" width="12" style="72"/>
    <col min="11521" max="11521" width="17.33203125" style="72" bestFit="1" customWidth="1"/>
    <col min="11522" max="11522" width="78.5" style="72" bestFit="1" customWidth="1"/>
    <col min="11523" max="11523" width="2.33203125" style="72" bestFit="1" customWidth="1"/>
    <col min="11524" max="11524" width="12" style="72"/>
    <col min="11525" max="11525" width="35.1640625" style="72" bestFit="1" customWidth="1"/>
    <col min="11526" max="11776" width="12" style="72"/>
    <col min="11777" max="11777" width="17.33203125" style="72" bestFit="1" customWidth="1"/>
    <col min="11778" max="11778" width="78.5" style="72" bestFit="1" customWidth="1"/>
    <col min="11779" max="11779" width="2.33203125" style="72" bestFit="1" customWidth="1"/>
    <col min="11780" max="11780" width="12" style="72"/>
    <col min="11781" max="11781" width="35.1640625" style="72" bestFit="1" customWidth="1"/>
    <col min="11782" max="12032" width="12" style="72"/>
    <col min="12033" max="12033" width="17.33203125" style="72" bestFit="1" customWidth="1"/>
    <col min="12034" max="12034" width="78.5" style="72" bestFit="1" customWidth="1"/>
    <col min="12035" max="12035" width="2.33203125" style="72" bestFit="1" customWidth="1"/>
    <col min="12036" max="12036" width="12" style="72"/>
    <col min="12037" max="12037" width="35.1640625" style="72" bestFit="1" customWidth="1"/>
    <col min="12038" max="12288" width="12" style="72"/>
    <col min="12289" max="12289" width="17.33203125" style="72" bestFit="1" customWidth="1"/>
    <col min="12290" max="12290" width="78.5" style="72" bestFit="1" customWidth="1"/>
    <col min="12291" max="12291" width="2.33203125" style="72" bestFit="1" customWidth="1"/>
    <col min="12292" max="12292" width="12" style="72"/>
    <col min="12293" max="12293" width="35.1640625" style="72" bestFit="1" customWidth="1"/>
    <col min="12294" max="12544" width="12" style="72"/>
    <col min="12545" max="12545" width="17.33203125" style="72" bestFit="1" customWidth="1"/>
    <col min="12546" max="12546" width="78.5" style="72" bestFit="1" customWidth="1"/>
    <col min="12547" max="12547" width="2.33203125" style="72" bestFit="1" customWidth="1"/>
    <col min="12548" max="12548" width="12" style="72"/>
    <col min="12549" max="12549" width="35.1640625" style="72" bestFit="1" customWidth="1"/>
    <col min="12550" max="12800" width="12" style="72"/>
    <col min="12801" max="12801" width="17.33203125" style="72" bestFit="1" customWidth="1"/>
    <col min="12802" max="12802" width="78.5" style="72" bestFit="1" customWidth="1"/>
    <col min="12803" max="12803" width="2.33203125" style="72" bestFit="1" customWidth="1"/>
    <col min="12804" max="12804" width="12" style="72"/>
    <col min="12805" max="12805" width="35.1640625" style="72" bestFit="1" customWidth="1"/>
    <col min="12806" max="13056" width="12" style="72"/>
    <col min="13057" max="13057" width="17.33203125" style="72" bestFit="1" customWidth="1"/>
    <col min="13058" max="13058" width="78.5" style="72" bestFit="1" customWidth="1"/>
    <col min="13059" max="13059" width="2.33203125" style="72" bestFit="1" customWidth="1"/>
    <col min="13060" max="13060" width="12" style="72"/>
    <col min="13061" max="13061" width="35.1640625" style="72" bestFit="1" customWidth="1"/>
    <col min="13062" max="13312" width="12" style="72"/>
    <col min="13313" max="13313" width="17.33203125" style="72" bestFit="1" customWidth="1"/>
    <col min="13314" max="13314" width="78.5" style="72" bestFit="1" customWidth="1"/>
    <col min="13315" max="13315" width="2.33203125" style="72" bestFit="1" customWidth="1"/>
    <col min="13316" max="13316" width="12" style="72"/>
    <col min="13317" max="13317" width="35.1640625" style="72" bestFit="1" customWidth="1"/>
    <col min="13318" max="13568" width="12" style="72"/>
    <col min="13569" max="13569" width="17.33203125" style="72" bestFit="1" customWidth="1"/>
    <col min="13570" max="13570" width="78.5" style="72" bestFit="1" customWidth="1"/>
    <col min="13571" max="13571" width="2.33203125" style="72" bestFit="1" customWidth="1"/>
    <col min="13572" max="13572" width="12" style="72"/>
    <col min="13573" max="13573" width="35.1640625" style="72" bestFit="1" customWidth="1"/>
    <col min="13574" max="13824" width="12" style="72"/>
    <col min="13825" max="13825" width="17.33203125" style="72" bestFit="1" customWidth="1"/>
    <col min="13826" max="13826" width="78.5" style="72" bestFit="1" customWidth="1"/>
    <col min="13827" max="13827" width="2.33203125" style="72" bestFit="1" customWidth="1"/>
    <col min="13828" max="13828" width="12" style="72"/>
    <col min="13829" max="13829" width="35.1640625" style="72" bestFit="1" customWidth="1"/>
    <col min="13830" max="14080" width="12" style="72"/>
    <col min="14081" max="14081" width="17.33203125" style="72" bestFit="1" customWidth="1"/>
    <col min="14082" max="14082" width="78.5" style="72" bestFit="1" customWidth="1"/>
    <col min="14083" max="14083" width="2.33203125" style="72" bestFit="1" customWidth="1"/>
    <col min="14084" max="14084" width="12" style="72"/>
    <col min="14085" max="14085" width="35.1640625" style="72" bestFit="1" customWidth="1"/>
    <col min="14086" max="14336" width="12" style="72"/>
    <col min="14337" max="14337" width="17.33203125" style="72" bestFit="1" customWidth="1"/>
    <col min="14338" max="14338" width="78.5" style="72" bestFit="1" customWidth="1"/>
    <col min="14339" max="14339" width="2.33203125" style="72" bestFit="1" customWidth="1"/>
    <col min="14340" max="14340" width="12" style="72"/>
    <col min="14341" max="14341" width="35.1640625" style="72" bestFit="1" customWidth="1"/>
    <col min="14342" max="14592" width="12" style="72"/>
    <col min="14593" max="14593" width="17.33203125" style="72" bestFit="1" customWidth="1"/>
    <col min="14594" max="14594" width="78.5" style="72" bestFit="1" customWidth="1"/>
    <col min="14595" max="14595" width="2.33203125" style="72" bestFit="1" customWidth="1"/>
    <col min="14596" max="14596" width="12" style="72"/>
    <col min="14597" max="14597" width="35.1640625" style="72" bestFit="1" customWidth="1"/>
    <col min="14598" max="14848" width="12" style="72"/>
    <col min="14849" max="14849" width="17.33203125" style="72" bestFit="1" customWidth="1"/>
    <col min="14850" max="14850" width="78.5" style="72" bestFit="1" customWidth="1"/>
    <col min="14851" max="14851" width="2.33203125" style="72" bestFit="1" customWidth="1"/>
    <col min="14852" max="14852" width="12" style="72"/>
    <col min="14853" max="14853" width="35.1640625" style="72" bestFit="1" customWidth="1"/>
    <col min="14854" max="15104" width="12" style="72"/>
    <col min="15105" max="15105" width="17.33203125" style="72" bestFit="1" customWidth="1"/>
    <col min="15106" max="15106" width="78.5" style="72" bestFit="1" customWidth="1"/>
    <col min="15107" max="15107" width="2.33203125" style="72" bestFit="1" customWidth="1"/>
    <col min="15108" max="15108" width="12" style="72"/>
    <col min="15109" max="15109" width="35.1640625" style="72" bestFit="1" customWidth="1"/>
    <col min="15110" max="15360" width="12" style="72"/>
    <col min="15361" max="15361" width="17.33203125" style="72" bestFit="1" customWidth="1"/>
    <col min="15362" max="15362" width="78.5" style="72" bestFit="1" customWidth="1"/>
    <col min="15363" max="15363" width="2.33203125" style="72" bestFit="1" customWidth="1"/>
    <col min="15364" max="15364" width="12" style="72"/>
    <col min="15365" max="15365" width="35.1640625" style="72" bestFit="1" customWidth="1"/>
    <col min="15366" max="15616" width="12" style="72"/>
    <col min="15617" max="15617" width="17.33203125" style="72" bestFit="1" customWidth="1"/>
    <col min="15618" max="15618" width="78.5" style="72" bestFit="1" customWidth="1"/>
    <col min="15619" max="15619" width="2.33203125" style="72" bestFit="1" customWidth="1"/>
    <col min="15620" max="15620" width="12" style="72"/>
    <col min="15621" max="15621" width="35.1640625" style="72" bestFit="1" customWidth="1"/>
    <col min="15622" max="15872" width="12" style="72"/>
    <col min="15873" max="15873" width="17.33203125" style="72" bestFit="1" customWidth="1"/>
    <col min="15874" max="15874" width="78.5" style="72" bestFit="1" customWidth="1"/>
    <col min="15875" max="15875" width="2.33203125" style="72" bestFit="1" customWidth="1"/>
    <col min="15876" max="15876" width="12" style="72"/>
    <col min="15877" max="15877" width="35.1640625" style="72" bestFit="1" customWidth="1"/>
    <col min="15878" max="16128" width="12" style="72"/>
    <col min="16129" max="16129" width="17.33203125" style="72" bestFit="1" customWidth="1"/>
    <col min="16130" max="16130" width="78.5" style="72" bestFit="1" customWidth="1"/>
    <col min="16131" max="16131" width="2.33203125" style="72" bestFit="1" customWidth="1"/>
    <col min="16132" max="16132" width="12" style="72"/>
    <col min="16133" max="16133" width="35.1640625" style="72" bestFit="1" customWidth="1"/>
    <col min="16134" max="16384" width="12" style="72"/>
  </cols>
  <sheetData>
    <row r="1" spans="1:6" ht="15" x14ac:dyDescent="0.3">
      <c r="A1" s="69" t="s">
        <v>55</v>
      </c>
      <c r="B1" s="70"/>
      <c r="C1" s="71"/>
      <c r="D1" s="71"/>
      <c r="E1" s="71"/>
      <c r="F1" s="71"/>
    </row>
    <row r="2" spans="1:6" ht="15" x14ac:dyDescent="0.3">
      <c r="A2" s="73" t="s">
        <v>31</v>
      </c>
      <c r="B2" s="74" t="s">
        <v>56</v>
      </c>
      <c r="C2" s="75"/>
      <c r="D2" s="71"/>
      <c r="E2" s="71"/>
      <c r="F2" s="71"/>
    </row>
    <row r="3" spans="1:6" ht="15" x14ac:dyDescent="0.3">
      <c r="A3" s="73" t="s">
        <v>30</v>
      </c>
      <c r="B3" s="74" t="s">
        <v>57</v>
      </c>
      <c r="C3" s="75"/>
      <c r="D3" s="71"/>
      <c r="E3" s="76" t="s">
        <v>58</v>
      </c>
      <c r="F3" s="71"/>
    </row>
    <row r="4" spans="1:6" ht="15" x14ac:dyDescent="0.3">
      <c r="A4" s="73" t="s">
        <v>59</v>
      </c>
      <c r="B4" s="74" t="s">
        <v>60</v>
      </c>
      <c r="C4" s="75"/>
      <c r="D4" s="71"/>
      <c r="E4" s="76" t="s">
        <v>61</v>
      </c>
      <c r="F4" s="71"/>
    </row>
    <row r="5" spans="1:6" ht="15" x14ac:dyDescent="0.3">
      <c r="A5" s="77" t="s">
        <v>48</v>
      </c>
      <c r="B5" s="74" t="s">
        <v>62</v>
      </c>
      <c r="C5" s="75">
        <v>2</v>
      </c>
      <c r="D5" s="71"/>
      <c r="E5" s="71"/>
      <c r="F5" s="71"/>
    </row>
    <row r="6" spans="1:6" ht="15" x14ac:dyDescent="0.3">
      <c r="A6" s="73" t="s">
        <v>26</v>
      </c>
      <c r="B6" s="74" t="s">
        <v>71</v>
      </c>
      <c r="C6" s="75">
        <v>1</v>
      </c>
      <c r="D6" s="71"/>
      <c r="E6" s="71"/>
      <c r="F6" s="71"/>
    </row>
    <row r="7" spans="1:6" ht="15" x14ac:dyDescent="0.3">
      <c r="A7" s="73" t="s">
        <v>40</v>
      </c>
      <c r="B7" s="74" t="s">
        <v>75</v>
      </c>
      <c r="C7" s="75"/>
      <c r="D7" s="71"/>
      <c r="E7" s="71"/>
      <c r="F7" s="71"/>
    </row>
    <row r="8" spans="1:6" ht="15" x14ac:dyDescent="0.3">
      <c r="A8" s="73" t="s">
        <v>36</v>
      </c>
      <c r="B8" s="74" t="s">
        <v>72</v>
      </c>
      <c r="C8" s="75">
        <v>1</v>
      </c>
      <c r="D8" s="71"/>
      <c r="E8" s="71"/>
      <c r="F8" s="71"/>
    </row>
    <row r="9" spans="1:6" ht="15" x14ac:dyDescent="0.3">
      <c r="A9" s="73" t="s">
        <v>37</v>
      </c>
      <c r="B9" s="74" t="s">
        <v>63</v>
      </c>
      <c r="C9" s="75">
        <v>2</v>
      </c>
      <c r="D9" s="71"/>
      <c r="E9" s="71"/>
      <c r="F9" s="71"/>
    </row>
    <row r="10" spans="1:6" ht="15" x14ac:dyDescent="0.3">
      <c r="A10" s="77" t="s">
        <v>64</v>
      </c>
      <c r="B10" s="74" t="s">
        <v>65</v>
      </c>
      <c r="C10" s="75">
        <v>2</v>
      </c>
      <c r="D10" s="71"/>
      <c r="E10" s="71"/>
      <c r="F10" s="71"/>
    </row>
    <row r="11" spans="1:6" ht="15" x14ac:dyDescent="0.3">
      <c r="A11" s="73" t="s">
        <v>66</v>
      </c>
      <c r="B11" s="74" t="s">
        <v>67</v>
      </c>
      <c r="C11" s="75">
        <v>2</v>
      </c>
      <c r="D11" s="71"/>
      <c r="E11" s="71"/>
      <c r="F11" s="71"/>
    </row>
    <row r="12" spans="1:6" ht="15" x14ac:dyDescent="0.3">
      <c r="A12" s="73" t="s">
        <v>35</v>
      </c>
      <c r="B12" s="74" t="s">
        <v>73</v>
      </c>
      <c r="C12" s="75">
        <v>1</v>
      </c>
      <c r="D12" s="71"/>
      <c r="E12" s="71"/>
      <c r="F12" s="71"/>
    </row>
    <row r="13" spans="1:6" ht="15" x14ac:dyDescent="0.3">
      <c r="A13" s="73" t="s">
        <v>38</v>
      </c>
      <c r="B13" s="74" t="s">
        <v>68</v>
      </c>
      <c r="C13" s="75">
        <v>2</v>
      </c>
      <c r="D13" s="71"/>
      <c r="E13" s="71"/>
      <c r="F13" s="71"/>
    </row>
    <row r="14" spans="1:6" ht="15" x14ac:dyDescent="0.3">
      <c r="A14" s="73" t="s">
        <v>34</v>
      </c>
      <c r="B14" s="74" t="s">
        <v>74</v>
      </c>
      <c r="C14" s="75">
        <v>1</v>
      </c>
      <c r="D14" s="71"/>
      <c r="E14" s="71"/>
      <c r="F14" s="71"/>
    </row>
    <row r="15" spans="1:6" ht="15" x14ac:dyDescent="0.3">
      <c r="A15" s="73" t="s">
        <v>39</v>
      </c>
      <c r="B15" s="74" t="s">
        <v>70</v>
      </c>
      <c r="C15" s="75">
        <v>1</v>
      </c>
      <c r="D15" s="71"/>
      <c r="E15" s="71"/>
      <c r="F15" s="71"/>
    </row>
    <row r="16" spans="1:6" ht="15" x14ac:dyDescent="0.3">
      <c r="A16" s="73" t="s">
        <v>28</v>
      </c>
      <c r="B16" s="74" t="s">
        <v>28</v>
      </c>
      <c r="C16" s="75">
        <v>1</v>
      </c>
      <c r="D16" s="71"/>
      <c r="E16" s="71"/>
      <c r="F16" s="71"/>
    </row>
    <row r="17" spans="1:6" ht="15" x14ac:dyDescent="0.3">
      <c r="A17" s="78" t="s">
        <v>27</v>
      </c>
      <c r="B17" s="74" t="s">
        <v>27</v>
      </c>
      <c r="C17" s="75">
        <v>1</v>
      </c>
      <c r="D17" s="71"/>
      <c r="E17" s="71"/>
      <c r="F17" s="71"/>
    </row>
    <row r="18" spans="1:6" ht="15" x14ac:dyDescent="0.3">
      <c r="A18" s="77" t="s">
        <v>33</v>
      </c>
      <c r="B18" s="74" t="s">
        <v>69</v>
      </c>
      <c r="C18" s="75">
        <v>2</v>
      </c>
      <c r="D18" s="71"/>
      <c r="E18" s="71"/>
      <c r="F18" s="71"/>
    </row>
    <row r="19" spans="1:6" ht="15" x14ac:dyDescent="0.3">
      <c r="A19" s="79" t="s">
        <v>32</v>
      </c>
      <c r="B19" s="74" t="s">
        <v>54</v>
      </c>
      <c r="C19" s="75"/>
      <c r="D19" s="71"/>
      <c r="E19" s="71"/>
      <c r="F19" s="71"/>
    </row>
    <row r="20" spans="1:6" ht="15" x14ac:dyDescent="0.3">
      <c r="A20" s="71"/>
      <c r="B20" s="80"/>
      <c r="C20" s="71"/>
      <c r="D20" s="71"/>
      <c r="E20" s="71"/>
      <c r="F20" s="71"/>
    </row>
    <row r="21" spans="1:6" ht="15" x14ac:dyDescent="0.3">
      <c r="A21" s="71"/>
      <c r="B21" s="80"/>
      <c r="C21" s="71"/>
      <c r="D21" s="71"/>
      <c r="E21" s="71"/>
      <c r="F21" s="71"/>
    </row>
    <row r="22" spans="1:6" ht="15" x14ac:dyDescent="0.3">
      <c r="A22" s="71"/>
      <c r="B22" s="80"/>
      <c r="C22" s="71"/>
      <c r="D22" s="71"/>
      <c r="E22" s="71"/>
      <c r="F22" s="71"/>
    </row>
    <row r="23" spans="1:6" ht="15" x14ac:dyDescent="0.3">
      <c r="A23" s="71"/>
      <c r="B23" s="80"/>
      <c r="C23" s="71"/>
      <c r="D23" s="71"/>
      <c r="E23" s="71"/>
      <c r="F23" s="71"/>
    </row>
  </sheetData>
  <pageMargins left="0.78740157480314965" right="0.78740157480314965" top="0.98425196850393704" bottom="0.98425196850393704" header="0.51181102362204722" footer="0.51181102362204722"/>
  <pageSetup paperSize="9"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2">
    <pageSetUpPr fitToPage="1"/>
  </sheetPr>
  <dimension ref="A1:U66"/>
  <sheetViews>
    <sheetView showZeros="0" tabSelected="1" view="pageBreakPreview" zoomScale="75" zoomScaleNormal="85" zoomScaleSheetLayoutView="75" workbookViewId="0">
      <selection activeCell="I18" sqref="I18"/>
    </sheetView>
  </sheetViews>
  <sheetFormatPr baseColWidth="10" defaultColWidth="13.33203125" defaultRowHeight="12.75" x14ac:dyDescent="0.2"/>
  <cols>
    <col min="1" max="1" width="5.33203125" style="3" customWidth="1"/>
    <col min="2" max="2" width="7.6640625" style="3" customWidth="1"/>
    <col min="3" max="3" width="9.83203125" style="3" customWidth="1"/>
    <col min="4" max="5" width="10" style="3" customWidth="1"/>
    <col min="6" max="6" width="10.6640625" style="3" customWidth="1"/>
    <col min="7" max="7" width="10" style="3" customWidth="1"/>
    <col min="8" max="9" width="10.6640625" style="3" customWidth="1"/>
    <col min="10" max="10" width="2.6640625" style="3" customWidth="1"/>
    <col min="11" max="11" width="5.6640625" style="3" customWidth="1"/>
    <col min="12" max="12" width="7" style="3" customWidth="1"/>
    <col min="13" max="13" width="9.6640625" style="3" customWidth="1"/>
    <col min="14" max="15" width="10" style="3" customWidth="1"/>
    <col min="16" max="18" width="9.1640625" style="3" customWidth="1"/>
    <col min="19" max="19" width="9.33203125" style="4" customWidth="1"/>
    <col min="20" max="20" width="7.5" style="3" customWidth="1"/>
    <col min="21" max="21" width="4.33203125" style="3" customWidth="1"/>
    <col min="22" max="16384" width="13.33203125" style="3"/>
  </cols>
  <sheetData>
    <row r="1" spans="1:21" ht="27" thickBot="1" x14ac:dyDescent="0.25">
      <c r="A1" s="165" t="s">
        <v>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3">
        <v>3</v>
      </c>
      <c r="N1" s="167" t="s">
        <v>10</v>
      </c>
      <c r="O1" s="168"/>
      <c r="P1" s="168"/>
      <c r="Q1" s="172">
        <v>2015</v>
      </c>
      <c r="R1" s="173"/>
      <c r="S1" s="174"/>
      <c r="T1" s="33"/>
      <c r="U1" s="6"/>
    </row>
    <row r="3" spans="1:21" ht="24" customHeight="1" x14ac:dyDescent="0.2">
      <c r="F3" s="169" t="s">
        <v>98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21" ht="7.5" customHeight="1" x14ac:dyDescent="0.2"/>
    <row r="5" spans="1:21" ht="6" customHeight="1" x14ac:dyDescent="0.2"/>
    <row r="6" spans="1:21" ht="21" customHeight="1" x14ac:dyDescent="0.2">
      <c r="A6" s="135" t="s">
        <v>52</v>
      </c>
      <c r="B6" s="135"/>
      <c r="C6" s="135"/>
      <c r="D6" s="136"/>
      <c r="E6" s="137"/>
      <c r="F6" s="137"/>
      <c r="G6" s="138"/>
      <c r="H6" s="14"/>
      <c r="K6" s="135" t="s">
        <v>88</v>
      </c>
      <c r="L6" s="135"/>
      <c r="M6" s="135"/>
      <c r="N6" s="135"/>
      <c r="O6" s="139"/>
      <c r="P6" s="140"/>
      <c r="Q6" s="140"/>
      <c r="R6" s="141"/>
    </row>
    <row r="7" spans="1:21" ht="6" customHeight="1" x14ac:dyDescent="0.2">
      <c r="A7" s="108"/>
      <c r="B7" s="108"/>
      <c r="C7" s="108"/>
      <c r="D7" s="14"/>
      <c r="E7" s="14"/>
      <c r="F7" s="14"/>
      <c r="G7" s="14"/>
      <c r="H7" s="14"/>
      <c r="K7" s="108"/>
      <c r="L7" s="108"/>
      <c r="M7" s="108"/>
      <c r="N7" s="108"/>
      <c r="O7" s="7"/>
      <c r="P7" s="7"/>
      <c r="Q7" s="7"/>
      <c r="R7" s="7"/>
    </row>
    <row r="8" spans="1:21" s="6" customFormat="1" ht="21" customHeight="1" x14ac:dyDescent="0.2">
      <c r="A8" s="135" t="s">
        <v>0</v>
      </c>
      <c r="B8" s="135"/>
      <c r="C8" s="135"/>
      <c r="D8" s="136"/>
      <c r="E8" s="137"/>
      <c r="F8" s="137"/>
      <c r="G8" s="138"/>
      <c r="I8" s="5"/>
      <c r="K8" s="135" t="s">
        <v>89</v>
      </c>
      <c r="L8" s="135"/>
      <c r="M8" s="135"/>
      <c r="N8" s="135"/>
      <c r="O8" s="139"/>
      <c r="P8" s="140"/>
      <c r="Q8" s="140"/>
      <c r="R8" s="141"/>
      <c r="S8" s="7"/>
    </row>
    <row r="9" spans="1:21" s="6" customFormat="1" ht="6.75" customHeight="1" x14ac:dyDescent="0.2">
      <c r="A9" s="108"/>
      <c r="B9" s="108"/>
      <c r="C9" s="108"/>
      <c r="I9" s="5"/>
      <c r="K9" s="108"/>
      <c r="L9" s="108"/>
      <c r="M9" s="108"/>
      <c r="N9" s="17"/>
      <c r="S9" s="7"/>
    </row>
    <row r="10" spans="1:21" ht="21" customHeight="1" x14ac:dyDescent="0.2">
      <c r="A10" s="135" t="s">
        <v>20</v>
      </c>
      <c r="B10" s="135"/>
      <c r="C10" s="135"/>
      <c r="D10" s="160"/>
      <c r="E10" s="161"/>
      <c r="F10" s="161"/>
      <c r="G10" s="162"/>
      <c r="H10" s="15"/>
      <c r="K10" s="135" t="s">
        <v>1</v>
      </c>
      <c r="L10" s="135"/>
      <c r="M10" s="135"/>
      <c r="N10" s="135"/>
      <c r="O10" s="142" t="str">
        <f>UPPER(TEXT(DATE(Q1,M1,1),"mmmm"))&amp;" "&amp;Q1</f>
        <v>MARS 2015</v>
      </c>
      <c r="P10" s="143"/>
      <c r="Q10" s="143"/>
      <c r="R10" s="144"/>
    </row>
    <row r="11" spans="1:21" s="6" customFormat="1" ht="6" customHeight="1" x14ac:dyDescent="0.2">
      <c r="A11" s="16"/>
      <c r="B11" s="16"/>
      <c r="C11" s="16"/>
      <c r="I11" s="5"/>
      <c r="J11" s="16"/>
      <c r="K11" s="16"/>
      <c r="L11" s="16"/>
      <c r="M11" s="17"/>
      <c r="S11" s="7"/>
    </row>
    <row r="12" spans="1:21" s="6" customFormat="1" ht="6" customHeight="1" thickBot="1" x14ac:dyDescent="0.25">
      <c r="A12" s="108"/>
      <c r="B12" s="108"/>
      <c r="C12" s="108"/>
      <c r="I12" s="5"/>
      <c r="J12" s="108"/>
      <c r="K12" s="108"/>
      <c r="L12" s="108"/>
      <c r="M12" s="17"/>
      <c r="S12" s="7"/>
    </row>
    <row r="13" spans="1:21" ht="16.5" customHeight="1" thickBot="1" x14ac:dyDescent="0.25">
      <c r="F13" s="145" t="s">
        <v>2</v>
      </c>
      <c r="G13" s="146"/>
      <c r="H13" s="147"/>
      <c r="P13" s="145" t="s">
        <v>2</v>
      </c>
      <c r="Q13" s="146"/>
      <c r="R13" s="147"/>
    </row>
    <row r="14" spans="1:21" ht="28.5" customHeight="1" thickBot="1" x14ac:dyDescent="0.25">
      <c r="A14" s="8"/>
      <c r="B14" s="92" t="s">
        <v>4</v>
      </c>
      <c r="C14" s="22" t="s">
        <v>19</v>
      </c>
      <c r="D14" s="64" t="s">
        <v>3</v>
      </c>
      <c r="E14" s="65" t="s">
        <v>11</v>
      </c>
      <c r="F14" s="66" t="s">
        <v>3</v>
      </c>
      <c r="G14" s="27" t="s">
        <v>11</v>
      </c>
      <c r="H14" s="67" t="s">
        <v>18</v>
      </c>
      <c r="I14" s="4"/>
      <c r="K14" s="8"/>
      <c r="L14" s="68" t="s">
        <v>4</v>
      </c>
      <c r="M14" s="22" t="s">
        <v>19</v>
      </c>
      <c r="N14" s="64" t="s">
        <v>3</v>
      </c>
      <c r="O14" s="65" t="s">
        <v>11</v>
      </c>
      <c r="P14" s="107" t="s">
        <v>3</v>
      </c>
      <c r="Q14" s="64" t="s">
        <v>11</v>
      </c>
      <c r="R14" s="67" t="s">
        <v>18</v>
      </c>
      <c r="S14" s="9"/>
    </row>
    <row r="15" spans="1:21" ht="23.1" customHeight="1" x14ac:dyDescent="0.2">
      <c r="A15" s="59" t="s">
        <v>12</v>
      </c>
      <c r="B15" s="94" t="str">
        <f>IF(WEEKDAY(DATE($Q$1,$M$1,1),2)=1,1,"")</f>
        <v/>
      </c>
      <c r="C15" s="34"/>
      <c r="D15" s="35"/>
      <c r="E15" s="36"/>
      <c r="F15" s="37"/>
      <c r="G15" s="35"/>
      <c r="H15" s="36"/>
      <c r="I15" s="38"/>
      <c r="J15" s="39"/>
      <c r="K15" s="59" t="s">
        <v>12</v>
      </c>
      <c r="L15" s="30">
        <f>B37+1</f>
        <v>16</v>
      </c>
      <c r="M15" s="34"/>
      <c r="N15" s="35"/>
      <c r="O15" s="36"/>
      <c r="P15" s="105"/>
      <c r="Q15" s="101"/>
      <c r="R15" s="36"/>
      <c r="S15" s="38"/>
    </row>
    <row r="16" spans="1:21" ht="23.1" customHeight="1" x14ac:dyDescent="0.2">
      <c r="A16" s="26" t="s">
        <v>87</v>
      </c>
      <c r="B16" s="93" t="str">
        <f>IF(B15="",IF(WEEKDAY(DATE($Q$1,$M$1,1),2)=2,1,""),B15+1)</f>
        <v/>
      </c>
      <c r="C16" s="40"/>
      <c r="D16" s="41"/>
      <c r="E16" s="42"/>
      <c r="F16" s="43"/>
      <c r="G16" s="41"/>
      <c r="H16" s="42"/>
      <c r="I16" s="38"/>
      <c r="J16" s="39"/>
      <c r="K16" s="26" t="s">
        <v>87</v>
      </c>
      <c r="L16" s="31">
        <f t="shared" ref="L16:L21" si="0">L15+1</f>
        <v>17</v>
      </c>
      <c r="M16" s="40"/>
      <c r="N16" s="41"/>
      <c r="O16" s="42"/>
      <c r="P16" s="100"/>
      <c r="Q16" s="97"/>
      <c r="R16" s="42"/>
      <c r="S16" s="38"/>
    </row>
    <row r="17" spans="1:19" ht="23.1" customHeight="1" x14ac:dyDescent="0.2">
      <c r="A17" s="26" t="s">
        <v>13</v>
      </c>
      <c r="B17" s="93" t="str">
        <f>IF(B16="",IF(WEEKDAY(DATE($Q$1,$M$1,1),2)=3,1,""),B16+1)</f>
        <v/>
      </c>
      <c r="C17" s="40"/>
      <c r="D17" s="41"/>
      <c r="E17" s="42"/>
      <c r="F17" s="43"/>
      <c r="G17" s="41"/>
      <c r="H17" s="42"/>
      <c r="I17" s="38"/>
      <c r="J17" s="39"/>
      <c r="K17" s="26" t="s">
        <v>13</v>
      </c>
      <c r="L17" s="31">
        <f t="shared" si="0"/>
        <v>18</v>
      </c>
      <c r="M17" s="40"/>
      <c r="N17" s="41"/>
      <c r="O17" s="42"/>
      <c r="P17" s="100"/>
      <c r="Q17" s="97"/>
      <c r="R17" s="42"/>
      <c r="S17" s="38"/>
    </row>
    <row r="18" spans="1:19" ht="23.1" customHeight="1" x14ac:dyDescent="0.2">
      <c r="A18" s="26" t="s">
        <v>14</v>
      </c>
      <c r="B18" s="93" t="str">
        <f>IF(B17="",IF(WEEKDAY(DATE($Q$1,$M$1,1),2)=4,1,""),B17+1)</f>
        <v/>
      </c>
      <c r="C18" s="44"/>
      <c r="D18" s="41"/>
      <c r="E18" s="42"/>
      <c r="F18" s="43"/>
      <c r="G18" s="41"/>
      <c r="H18" s="42"/>
      <c r="I18" s="38"/>
      <c r="J18" s="39"/>
      <c r="K18" s="26" t="s">
        <v>14</v>
      </c>
      <c r="L18" s="31">
        <f t="shared" si="0"/>
        <v>19</v>
      </c>
      <c r="M18" s="44"/>
      <c r="N18" s="41"/>
      <c r="O18" s="42"/>
      <c r="P18" s="100"/>
      <c r="Q18" s="97"/>
      <c r="R18" s="42"/>
      <c r="S18" s="38"/>
    </row>
    <row r="19" spans="1:19" ht="23.1" customHeight="1" x14ac:dyDescent="0.2">
      <c r="A19" s="26" t="s">
        <v>15</v>
      </c>
      <c r="B19" s="93" t="str">
        <f>IF(B18="",IF(WEEKDAY(DATE($Q$1,$M$1,1),2)=5,1,""),B18+1)</f>
        <v/>
      </c>
      <c r="C19" s="40"/>
      <c r="D19" s="41"/>
      <c r="E19" s="42"/>
      <c r="F19" s="43"/>
      <c r="G19" s="41"/>
      <c r="H19" s="42"/>
      <c r="I19" s="38"/>
      <c r="J19" s="39"/>
      <c r="K19" s="26" t="s">
        <v>15</v>
      </c>
      <c r="L19" s="31">
        <f t="shared" si="0"/>
        <v>20</v>
      </c>
      <c r="M19" s="40"/>
      <c r="N19" s="41"/>
      <c r="O19" s="42"/>
      <c r="P19" s="100"/>
      <c r="Q19" s="97"/>
      <c r="R19" s="42"/>
      <c r="S19" s="38"/>
    </row>
    <row r="20" spans="1:19" ht="23.1" customHeight="1" x14ac:dyDescent="0.2">
      <c r="A20" s="26" t="s">
        <v>16</v>
      </c>
      <c r="B20" s="93" t="str">
        <f>IF(B19="",IF(WEEKDAY(DATE($Q$1,$M$1,1),2)=6,1,""),B19+1)</f>
        <v/>
      </c>
      <c r="C20" s="40"/>
      <c r="D20" s="41"/>
      <c r="E20" s="42"/>
      <c r="F20" s="43"/>
      <c r="G20" s="41"/>
      <c r="H20" s="42"/>
      <c r="I20" s="38"/>
      <c r="J20" s="39"/>
      <c r="K20" s="26" t="s">
        <v>16</v>
      </c>
      <c r="L20" s="31">
        <f t="shared" si="0"/>
        <v>21</v>
      </c>
      <c r="M20" s="40"/>
      <c r="N20" s="41"/>
      <c r="O20" s="42"/>
      <c r="P20" s="100"/>
      <c r="Q20" s="97"/>
      <c r="R20" s="42"/>
      <c r="S20" s="38"/>
    </row>
    <row r="21" spans="1:19" ht="23.1" customHeight="1" thickBot="1" x14ac:dyDescent="0.25">
      <c r="A21" s="60" t="s">
        <v>17</v>
      </c>
      <c r="B21" s="96">
        <f>IF(B20="",IF(WEEKDAY(DATE($Q$1,$M$1,1),2)=7,1,""),B20+1)</f>
        <v>1</v>
      </c>
      <c r="C21" s="45"/>
      <c r="D21" s="46"/>
      <c r="E21" s="47"/>
      <c r="F21" s="48"/>
      <c r="G21" s="46"/>
      <c r="H21" s="47"/>
      <c r="I21" s="38"/>
      <c r="J21" s="39"/>
      <c r="K21" s="60" t="s">
        <v>17</v>
      </c>
      <c r="L21" s="32">
        <f t="shared" si="0"/>
        <v>22</v>
      </c>
      <c r="M21" s="45"/>
      <c r="N21" s="46"/>
      <c r="O21" s="47"/>
      <c r="P21" s="102"/>
      <c r="Q21" s="98"/>
      <c r="R21" s="47"/>
      <c r="S21" s="38"/>
    </row>
    <row r="22" spans="1:19" ht="24" customHeight="1" thickBot="1" x14ac:dyDescent="0.25">
      <c r="A22" s="61" t="s">
        <v>5</v>
      </c>
      <c r="B22" s="62"/>
      <c r="C22" s="49">
        <f t="shared" ref="C22:H22" si="1">SUM(C15:C21)</f>
        <v>0</v>
      </c>
      <c r="D22" s="50">
        <f t="shared" si="1"/>
        <v>0</v>
      </c>
      <c r="E22" s="51">
        <f>SUM(E15:E21)</f>
        <v>0</v>
      </c>
      <c r="F22" s="52">
        <f t="shared" si="1"/>
        <v>0</v>
      </c>
      <c r="G22" s="50">
        <f t="shared" si="1"/>
        <v>0</v>
      </c>
      <c r="H22" s="52">
        <f t="shared" si="1"/>
        <v>0</v>
      </c>
      <c r="I22" s="53">
        <f>C22+D22+E22+F22+G22</f>
        <v>0</v>
      </c>
      <c r="J22" s="17"/>
      <c r="K22" s="61" t="s">
        <v>5</v>
      </c>
      <c r="L22" s="62"/>
      <c r="M22" s="49">
        <f t="shared" ref="M22:R22" si="2">SUM(M15:M21)</f>
        <v>0</v>
      </c>
      <c r="N22" s="50">
        <f t="shared" si="2"/>
        <v>0</v>
      </c>
      <c r="O22" s="51">
        <f t="shared" si="2"/>
        <v>0</v>
      </c>
      <c r="P22" s="99">
        <f t="shared" si="2"/>
        <v>0</v>
      </c>
      <c r="Q22" s="50">
        <f t="shared" si="2"/>
        <v>0</v>
      </c>
      <c r="R22" s="52">
        <f t="shared" si="2"/>
        <v>0</v>
      </c>
      <c r="S22" s="53">
        <f>M22+N22+O22+P22+Q22</f>
        <v>0</v>
      </c>
    </row>
    <row r="23" spans="1:19" ht="23.1" customHeight="1" x14ac:dyDescent="0.2">
      <c r="A23" s="59" t="s">
        <v>12</v>
      </c>
      <c r="B23" s="94">
        <f>B21+1</f>
        <v>2</v>
      </c>
      <c r="C23" s="34"/>
      <c r="D23" s="35"/>
      <c r="E23" s="36"/>
      <c r="F23" s="37"/>
      <c r="G23" s="35"/>
      <c r="H23" s="36"/>
      <c r="I23" s="38"/>
      <c r="J23" s="39"/>
      <c r="K23" s="59" t="s">
        <v>12</v>
      </c>
      <c r="L23" s="30">
        <f>IF(L21="","",IF(L21+1&gt;DAY(EOMONTH(DATE($Q$1,$M$1,1),0)),"",L21+1))</f>
        <v>23</v>
      </c>
      <c r="M23" s="34"/>
      <c r="N23" s="35"/>
      <c r="O23" s="36"/>
      <c r="P23" s="105"/>
      <c r="Q23" s="101"/>
      <c r="R23" s="36"/>
      <c r="S23" s="38"/>
    </row>
    <row r="24" spans="1:19" ht="23.1" customHeight="1" x14ac:dyDescent="0.2">
      <c r="A24" s="26" t="s">
        <v>87</v>
      </c>
      <c r="B24" s="93">
        <f t="shared" ref="B24:B29" si="3">B23+1</f>
        <v>3</v>
      </c>
      <c r="C24" s="40"/>
      <c r="D24" s="41"/>
      <c r="E24" s="42"/>
      <c r="F24" s="43"/>
      <c r="G24" s="41"/>
      <c r="H24" s="42"/>
      <c r="I24" s="38"/>
      <c r="J24" s="39"/>
      <c r="K24" s="26" t="s">
        <v>87</v>
      </c>
      <c r="L24" s="31">
        <f t="shared" ref="L24:L29" si="4">IF(L23="","",IF(L23+1&gt;DAY(EOMONTH(DATE($Q$1,$M$1,1),0)),"",L23+1))</f>
        <v>24</v>
      </c>
      <c r="M24" s="40"/>
      <c r="N24" s="41"/>
      <c r="O24" s="42"/>
      <c r="P24" s="100"/>
      <c r="Q24" s="97"/>
      <c r="R24" s="42"/>
      <c r="S24" s="38"/>
    </row>
    <row r="25" spans="1:19" ht="23.1" customHeight="1" x14ac:dyDescent="0.2">
      <c r="A25" s="26" t="s">
        <v>13</v>
      </c>
      <c r="B25" s="93">
        <f t="shared" si="3"/>
        <v>4</v>
      </c>
      <c r="C25" s="40"/>
      <c r="D25" s="41"/>
      <c r="E25" s="42"/>
      <c r="F25" s="43"/>
      <c r="G25" s="41"/>
      <c r="H25" s="42"/>
      <c r="I25" s="38"/>
      <c r="J25" s="39"/>
      <c r="K25" s="26" t="s">
        <v>13</v>
      </c>
      <c r="L25" s="31">
        <f t="shared" si="4"/>
        <v>25</v>
      </c>
      <c r="M25" s="40"/>
      <c r="N25" s="41"/>
      <c r="O25" s="42"/>
      <c r="P25" s="100"/>
      <c r="Q25" s="97"/>
      <c r="R25" s="42"/>
      <c r="S25" s="38"/>
    </row>
    <row r="26" spans="1:19" ht="23.1" customHeight="1" x14ac:dyDescent="0.2">
      <c r="A26" s="26" t="s">
        <v>14</v>
      </c>
      <c r="B26" s="93">
        <f t="shared" si="3"/>
        <v>5</v>
      </c>
      <c r="C26" s="44"/>
      <c r="D26" s="41"/>
      <c r="E26" s="42"/>
      <c r="F26" s="43"/>
      <c r="G26" s="41"/>
      <c r="H26" s="42"/>
      <c r="I26" s="38"/>
      <c r="J26" s="39"/>
      <c r="K26" s="26" t="s">
        <v>14</v>
      </c>
      <c r="L26" s="31">
        <f t="shared" si="4"/>
        <v>26</v>
      </c>
      <c r="M26" s="44"/>
      <c r="N26" s="41"/>
      <c r="O26" s="42"/>
      <c r="P26" s="100"/>
      <c r="Q26" s="97"/>
      <c r="R26" s="42"/>
      <c r="S26" s="38"/>
    </row>
    <row r="27" spans="1:19" ht="23.1" customHeight="1" x14ac:dyDescent="0.2">
      <c r="A27" s="26" t="s">
        <v>15</v>
      </c>
      <c r="B27" s="93">
        <f t="shared" si="3"/>
        <v>6</v>
      </c>
      <c r="C27" s="40"/>
      <c r="D27" s="41"/>
      <c r="E27" s="42"/>
      <c r="F27" s="43"/>
      <c r="G27" s="41"/>
      <c r="H27" s="42"/>
      <c r="I27" s="38"/>
      <c r="J27" s="39"/>
      <c r="K27" s="26" t="s">
        <v>15</v>
      </c>
      <c r="L27" s="31">
        <f t="shared" si="4"/>
        <v>27</v>
      </c>
      <c r="M27" s="40"/>
      <c r="N27" s="41"/>
      <c r="O27" s="42"/>
      <c r="P27" s="100"/>
      <c r="Q27" s="97"/>
      <c r="R27" s="42"/>
      <c r="S27" s="38"/>
    </row>
    <row r="28" spans="1:19" ht="23.1" customHeight="1" x14ac:dyDescent="0.2">
      <c r="A28" s="26" t="s">
        <v>16</v>
      </c>
      <c r="B28" s="93">
        <f t="shared" si="3"/>
        <v>7</v>
      </c>
      <c r="C28" s="40"/>
      <c r="D28" s="41"/>
      <c r="E28" s="42"/>
      <c r="F28" s="43"/>
      <c r="G28" s="41"/>
      <c r="H28" s="42"/>
      <c r="I28" s="38"/>
      <c r="J28" s="39"/>
      <c r="K28" s="26" t="s">
        <v>16</v>
      </c>
      <c r="L28" s="31">
        <f t="shared" si="4"/>
        <v>28</v>
      </c>
      <c r="M28" s="40"/>
      <c r="N28" s="41"/>
      <c r="O28" s="42"/>
      <c r="P28" s="100"/>
      <c r="Q28" s="97"/>
      <c r="R28" s="42"/>
      <c r="S28" s="38"/>
    </row>
    <row r="29" spans="1:19" ht="23.1" customHeight="1" thickBot="1" x14ac:dyDescent="0.25">
      <c r="A29" s="60" t="s">
        <v>17</v>
      </c>
      <c r="B29" s="96">
        <f t="shared" si="3"/>
        <v>8</v>
      </c>
      <c r="C29" s="45"/>
      <c r="D29" s="46"/>
      <c r="E29" s="47"/>
      <c r="F29" s="48"/>
      <c r="G29" s="46"/>
      <c r="H29" s="47"/>
      <c r="I29" s="38"/>
      <c r="J29" s="39"/>
      <c r="K29" s="60" t="s">
        <v>17</v>
      </c>
      <c r="L29" s="32">
        <f t="shared" si="4"/>
        <v>29</v>
      </c>
      <c r="M29" s="45"/>
      <c r="N29" s="46"/>
      <c r="O29" s="47"/>
      <c r="P29" s="102"/>
      <c r="Q29" s="98"/>
      <c r="R29" s="47"/>
      <c r="S29" s="38"/>
    </row>
    <row r="30" spans="1:19" ht="24" customHeight="1" thickBot="1" x14ac:dyDescent="0.25">
      <c r="A30" s="61" t="s">
        <v>5</v>
      </c>
      <c r="B30" s="62"/>
      <c r="C30" s="49">
        <f t="shared" ref="C30:H30" si="5">SUM(C23:C29)</f>
        <v>0</v>
      </c>
      <c r="D30" s="50">
        <f t="shared" si="5"/>
        <v>0</v>
      </c>
      <c r="E30" s="51">
        <f>SUM(E23:E29)</f>
        <v>0</v>
      </c>
      <c r="F30" s="52">
        <f t="shared" si="5"/>
        <v>0</v>
      </c>
      <c r="G30" s="50">
        <f t="shared" si="5"/>
        <v>0</v>
      </c>
      <c r="H30" s="52">
        <f t="shared" si="5"/>
        <v>0</v>
      </c>
      <c r="I30" s="53">
        <f>C30+D30+E30+F30+G30</f>
        <v>0</v>
      </c>
      <c r="J30" s="39"/>
      <c r="K30" s="61" t="s">
        <v>5</v>
      </c>
      <c r="L30" s="62"/>
      <c r="M30" s="49">
        <f t="shared" ref="M30:R30" si="6">SUM(M23:M29)</f>
        <v>0</v>
      </c>
      <c r="N30" s="50">
        <f t="shared" si="6"/>
        <v>0</v>
      </c>
      <c r="O30" s="51">
        <f t="shared" si="6"/>
        <v>0</v>
      </c>
      <c r="P30" s="99">
        <f t="shared" si="6"/>
        <v>0</v>
      </c>
      <c r="Q30" s="50">
        <f t="shared" si="6"/>
        <v>0</v>
      </c>
      <c r="R30" s="52">
        <f t="shared" si="6"/>
        <v>0</v>
      </c>
      <c r="S30" s="53">
        <f>M30+N30+O30+P30+Q30</f>
        <v>0</v>
      </c>
    </row>
    <row r="31" spans="1:19" ht="23.1" customHeight="1" x14ac:dyDescent="0.2">
      <c r="A31" s="59" t="s">
        <v>12</v>
      </c>
      <c r="B31" s="94">
        <f>B29+1</f>
        <v>9</v>
      </c>
      <c r="C31" s="34"/>
      <c r="D31" s="35"/>
      <c r="E31" s="36"/>
      <c r="F31" s="37"/>
      <c r="G31" s="35"/>
      <c r="H31" s="36"/>
      <c r="I31" s="38"/>
      <c r="J31" s="39"/>
      <c r="K31" s="59" t="s">
        <v>12</v>
      </c>
      <c r="L31" s="30">
        <f>IF(L29="","",IF(L29+1&gt;DAY(EOMONTH(DATE($Q$1,$M$1,1),0)),"",L29+1))</f>
        <v>30</v>
      </c>
      <c r="M31" s="34">
        <v>0</v>
      </c>
      <c r="N31" s="35"/>
      <c r="O31" s="36"/>
      <c r="P31" s="105"/>
      <c r="Q31" s="101"/>
      <c r="R31" s="36"/>
      <c r="S31" s="38"/>
    </row>
    <row r="32" spans="1:19" ht="23.1" customHeight="1" x14ac:dyDescent="0.2">
      <c r="A32" s="26" t="s">
        <v>87</v>
      </c>
      <c r="B32" s="93">
        <f t="shared" ref="B32:B37" si="7">B31+1</f>
        <v>10</v>
      </c>
      <c r="C32" s="40"/>
      <c r="D32" s="41"/>
      <c r="E32" s="42"/>
      <c r="F32" s="43"/>
      <c r="G32" s="41"/>
      <c r="H32" s="42"/>
      <c r="I32" s="38"/>
      <c r="J32" s="39"/>
      <c r="K32" s="26" t="s">
        <v>87</v>
      </c>
      <c r="L32" s="31">
        <f t="shared" ref="L32:L37" si="8">IF(L31="","",IF(L31+1&gt;DAY(EOMONTH(DATE($Q$1,$M$1,1),0)),"",L31+1))</f>
        <v>31</v>
      </c>
      <c r="M32" s="40"/>
      <c r="N32" s="41"/>
      <c r="O32" s="42"/>
      <c r="P32" s="100"/>
      <c r="Q32" s="97"/>
      <c r="R32" s="42"/>
      <c r="S32" s="38"/>
    </row>
    <row r="33" spans="1:21" ht="23.1" customHeight="1" x14ac:dyDescent="0.2">
      <c r="A33" s="26" t="s">
        <v>13</v>
      </c>
      <c r="B33" s="93">
        <f t="shared" si="7"/>
        <v>11</v>
      </c>
      <c r="C33" s="40"/>
      <c r="D33" s="41"/>
      <c r="E33" s="42"/>
      <c r="F33" s="43"/>
      <c r="G33" s="41"/>
      <c r="H33" s="42"/>
      <c r="I33" s="38"/>
      <c r="J33" s="39"/>
      <c r="K33" s="26" t="s">
        <v>13</v>
      </c>
      <c r="L33" s="31" t="str">
        <f t="shared" si="8"/>
        <v/>
      </c>
      <c r="M33" s="40"/>
      <c r="N33" s="41"/>
      <c r="O33" s="42"/>
      <c r="P33" s="100"/>
      <c r="Q33" s="97"/>
      <c r="R33" s="42"/>
      <c r="S33" s="38"/>
    </row>
    <row r="34" spans="1:21" ht="23.1" customHeight="1" x14ac:dyDescent="0.2">
      <c r="A34" s="26" t="s">
        <v>14</v>
      </c>
      <c r="B34" s="93">
        <f t="shared" si="7"/>
        <v>12</v>
      </c>
      <c r="C34" s="44"/>
      <c r="D34" s="41"/>
      <c r="E34" s="42"/>
      <c r="F34" s="43"/>
      <c r="G34" s="41"/>
      <c r="H34" s="42"/>
      <c r="I34" s="38"/>
      <c r="J34" s="39"/>
      <c r="K34" s="26" t="s">
        <v>14</v>
      </c>
      <c r="L34" s="31" t="str">
        <f t="shared" si="8"/>
        <v/>
      </c>
      <c r="M34" s="44"/>
      <c r="N34" s="41"/>
      <c r="O34" s="42"/>
      <c r="P34" s="100"/>
      <c r="Q34" s="97"/>
      <c r="R34" s="42"/>
      <c r="S34" s="38"/>
    </row>
    <row r="35" spans="1:21" ht="23.1" customHeight="1" x14ac:dyDescent="0.2">
      <c r="A35" s="26" t="s">
        <v>15</v>
      </c>
      <c r="B35" s="93">
        <f t="shared" si="7"/>
        <v>13</v>
      </c>
      <c r="C35" s="40"/>
      <c r="D35" s="41"/>
      <c r="E35" s="42"/>
      <c r="F35" s="43"/>
      <c r="G35" s="41"/>
      <c r="H35" s="42"/>
      <c r="I35" s="38"/>
      <c r="J35" s="39"/>
      <c r="K35" s="26" t="s">
        <v>15</v>
      </c>
      <c r="L35" s="31" t="str">
        <f t="shared" si="8"/>
        <v/>
      </c>
      <c r="M35" s="40"/>
      <c r="N35" s="41"/>
      <c r="O35" s="42"/>
      <c r="P35" s="100"/>
      <c r="Q35" s="97"/>
      <c r="R35" s="42"/>
      <c r="S35" s="38"/>
    </row>
    <row r="36" spans="1:21" ht="23.1" customHeight="1" x14ac:dyDescent="0.2">
      <c r="A36" s="26" t="s">
        <v>16</v>
      </c>
      <c r="B36" s="93">
        <f t="shared" si="7"/>
        <v>14</v>
      </c>
      <c r="C36" s="40"/>
      <c r="D36" s="41"/>
      <c r="E36" s="42"/>
      <c r="F36" s="43"/>
      <c r="G36" s="41"/>
      <c r="H36" s="42"/>
      <c r="I36" s="38"/>
      <c r="J36" s="39"/>
      <c r="K36" s="26" t="s">
        <v>16</v>
      </c>
      <c r="L36" s="31" t="str">
        <f t="shared" si="8"/>
        <v/>
      </c>
      <c r="M36" s="40"/>
      <c r="N36" s="41"/>
      <c r="O36" s="42"/>
      <c r="P36" s="100"/>
      <c r="Q36" s="97"/>
      <c r="R36" s="42"/>
      <c r="S36" s="38"/>
    </row>
    <row r="37" spans="1:21" ht="23.1" customHeight="1" thickBot="1" x14ac:dyDescent="0.25">
      <c r="A37" s="60" t="s">
        <v>17</v>
      </c>
      <c r="B37" s="96">
        <f t="shared" si="7"/>
        <v>15</v>
      </c>
      <c r="C37" s="45"/>
      <c r="D37" s="46"/>
      <c r="E37" s="47"/>
      <c r="F37" s="48"/>
      <c r="G37" s="46"/>
      <c r="H37" s="47"/>
      <c r="I37" s="38"/>
      <c r="J37" s="39"/>
      <c r="K37" s="60" t="s">
        <v>17</v>
      </c>
      <c r="L37" s="32" t="str">
        <f t="shared" si="8"/>
        <v/>
      </c>
      <c r="M37" s="45"/>
      <c r="N37" s="46"/>
      <c r="O37" s="47"/>
      <c r="P37" s="102"/>
      <c r="Q37" s="98"/>
      <c r="R37" s="47"/>
      <c r="S37" s="38"/>
    </row>
    <row r="38" spans="1:21" ht="24" customHeight="1" thickBot="1" x14ac:dyDescent="0.25">
      <c r="A38" s="61" t="s">
        <v>5</v>
      </c>
      <c r="B38" s="62"/>
      <c r="C38" s="49">
        <f t="shared" ref="C38:H38" si="9">SUM(C31:C37)</f>
        <v>0</v>
      </c>
      <c r="D38" s="50">
        <f t="shared" si="9"/>
        <v>0</v>
      </c>
      <c r="E38" s="51">
        <f>SUM(E31:E37)</f>
        <v>0</v>
      </c>
      <c r="F38" s="52">
        <f t="shared" si="9"/>
        <v>0</v>
      </c>
      <c r="G38" s="50">
        <f t="shared" si="9"/>
        <v>0</v>
      </c>
      <c r="H38" s="52">
        <f t="shared" si="9"/>
        <v>0</v>
      </c>
      <c r="I38" s="53">
        <f>C38+D38+E38+F38+G38</f>
        <v>0</v>
      </c>
      <c r="J38" s="39"/>
      <c r="K38" s="61" t="s">
        <v>5</v>
      </c>
      <c r="L38" s="62"/>
      <c r="M38" s="49">
        <f t="shared" ref="M38:R38" si="10">SUM(M31:M37)</f>
        <v>0</v>
      </c>
      <c r="N38" s="50">
        <f t="shared" si="10"/>
        <v>0</v>
      </c>
      <c r="O38" s="51">
        <f t="shared" si="10"/>
        <v>0</v>
      </c>
      <c r="P38" s="99">
        <f t="shared" si="10"/>
        <v>0</v>
      </c>
      <c r="Q38" s="50">
        <f t="shared" si="10"/>
        <v>0</v>
      </c>
      <c r="R38" s="52">
        <f t="shared" si="10"/>
        <v>0</v>
      </c>
      <c r="S38" s="53">
        <f>M38+N38+O38+P38+Q38</f>
        <v>0</v>
      </c>
    </row>
    <row r="39" spans="1:21" ht="9.75" customHeight="1" thickBot="1" x14ac:dyDescent="0.25">
      <c r="A39" s="6"/>
      <c r="B39" s="6"/>
      <c r="C39" s="17"/>
      <c r="D39" s="17"/>
      <c r="E39" s="17"/>
      <c r="F39" s="17"/>
      <c r="G39" s="17"/>
      <c r="H39" s="17"/>
      <c r="I39" s="16"/>
      <c r="J39" s="39"/>
      <c r="K39" s="28"/>
      <c r="L39" s="28"/>
      <c r="M39" s="54"/>
      <c r="N39" s="17"/>
      <c r="O39" s="17"/>
      <c r="P39" s="17"/>
      <c r="Q39" s="17"/>
      <c r="R39" s="17"/>
      <c r="S39" s="55"/>
    </row>
    <row r="40" spans="1:21" ht="21" customHeight="1" thickTop="1" thickBot="1" x14ac:dyDescent="0.25">
      <c r="A40" s="135" t="s">
        <v>90</v>
      </c>
      <c r="B40" s="135"/>
      <c r="C40" s="135"/>
      <c r="F40" s="139"/>
      <c r="G40" s="140"/>
      <c r="H40" s="141"/>
      <c r="J40" s="39"/>
      <c r="K40" s="63" t="s">
        <v>6</v>
      </c>
      <c r="L40" s="29"/>
      <c r="M40" s="57">
        <f t="shared" ref="M40:S40" si="11">C22+C30+C38+M22+M30+M38</f>
        <v>0</v>
      </c>
      <c r="N40" s="56">
        <f t="shared" si="11"/>
        <v>0</v>
      </c>
      <c r="O40" s="56">
        <f t="shared" si="11"/>
        <v>0</v>
      </c>
      <c r="P40" s="103">
        <f t="shared" si="11"/>
        <v>0</v>
      </c>
      <c r="Q40" s="103">
        <f t="shared" si="11"/>
        <v>0</v>
      </c>
      <c r="R40" s="56">
        <f t="shared" si="11"/>
        <v>0</v>
      </c>
      <c r="S40" s="58">
        <f t="shared" si="11"/>
        <v>0</v>
      </c>
    </row>
    <row r="41" spans="1:21" s="6" customFormat="1" ht="6.75" customHeight="1" thickTop="1" thickBot="1" x14ac:dyDescent="0.25">
      <c r="A41" s="108"/>
      <c r="B41" s="108"/>
      <c r="C41" s="108"/>
      <c r="I41" s="5"/>
      <c r="K41" s="108"/>
      <c r="L41" s="108"/>
      <c r="M41" s="108"/>
      <c r="N41" s="17"/>
      <c r="S41" s="7"/>
    </row>
    <row r="42" spans="1:21" ht="21.75" customHeight="1" thickBot="1" x14ac:dyDescent="0.25">
      <c r="A42" s="18" t="s">
        <v>7</v>
      </c>
      <c r="B42" s="19"/>
      <c r="C42" s="20"/>
      <c r="D42" s="39"/>
      <c r="F42" s="18" t="s">
        <v>8</v>
      </c>
      <c r="G42" s="19"/>
      <c r="H42" s="20"/>
      <c r="K42" s="10"/>
      <c r="L42" s="10"/>
      <c r="M42" s="6"/>
      <c r="N42" s="6"/>
      <c r="O42" s="6"/>
      <c r="P42" s="6"/>
      <c r="Q42" s="6"/>
      <c r="R42" s="6"/>
      <c r="S42" s="7"/>
    </row>
    <row r="43" spans="1:21" s="11" customFormat="1" ht="24" customHeight="1" thickBot="1" x14ac:dyDescent="0.25">
      <c r="D43" s="16"/>
      <c r="E43" s="21"/>
      <c r="I43" s="16"/>
      <c r="J43" s="5"/>
      <c r="K43" s="187" t="s">
        <v>21</v>
      </c>
      <c r="L43" s="188"/>
      <c r="M43" s="188"/>
      <c r="N43" s="188"/>
      <c r="O43" s="188"/>
      <c r="P43" s="189"/>
      <c r="Q43" s="175" t="s">
        <v>25</v>
      </c>
      <c r="R43" s="176"/>
      <c r="S43" s="176"/>
      <c r="T43" s="176"/>
      <c r="U43" s="177"/>
    </row>
    <row r="44" spans="1:21" s="11" customFormat="1" ht="32.25" customHeight="1" x14ac:dyDescent="0.2">
      <c r="D44" s="81"/>
      <c r="E44" s="21"/>
      <c r="I44" s="81"/>
      <c r="J44" s="5"/>
      <c r="K44" s="180" t="s">
        <v>41</v>
      </c>
      <c r="L44" s="181"/>
      <c r="M44" s="148">
        <f>+O40+Q40</f>
        <v>0</v>
      </c>
      <c r="N44" s="148"/>
      <c r="O44" s="110" t="s">
        <v>22</v>
      </c>
      <c r="P44" s="111"/>
      <c r="Q44" s="109" t="s">
        <v>76</v>
      </c>
      <c r="R44" s="163" t="s">
        <v>23</v>
      </c>
      <c r="S44" s="164"/>
      <c r="T44" s="90"/>
      <c r="U44" s="178" t="s">
        <v>86</v>
      </c>
    </row>
    <row r="45" spans="1:21" s="11" customFormat="1" ht="32.25" customHeight="1" thickBot="1" x14ac:dyDescent="0.25">
      <c r="D45" s="81"/>
      <c r="E45" s="21"/>
      <c r="I45" s="81"/>
      <c r="J45" s="5"/>
      <c r="K45" s="182" t="s">
        <v>42</v>
      </c>
      <c r="L45" s="183"/>
      <c r="M45" s="149">
        <f>+R40</f>
        <v>0</v>
      </c>
      <c r="N45" s="149"/>
      <c r="O45" s="12" t="s">
        <v>22</v>
      </c>
      <c r="P45" s="112"/>
      <c r="Q45" s="109" t="s">
        <v>77</v>
      </c>
      <c r="R45" s="163" t="s">
        <v>24</v>
      </c>
      <c r="S45" s="164"/>
      <c r="T45" s="90"/>
      <c r="U45" s="178"/>
    </row>
    <row r="46" spans="1:21" ht="31.5" customHeight="1" thickBot="1" x14ac:dyDescent="0.25">
      <c r="B46" s="116" t="s">
        <v>94</v>
      </c>
      <c r="C46" s="117"/>
      <c r="E46" s="116" t="s">
        <v>78</v>
      </c>
      <c r="F46" s="128"/>
      <c r="G46" s="128"/>
      <c r="H46" s="117"/>
      <c r="K46" s="182" t="s">
        <v>43</v>
      </c>
      <c r="L46" s="183"/>
      <c r="M46" s="149">
        <f>IF(SUM(F15:H15)&gt;=6.5,1,0)+IF(SUM(F16:H16)&gt;=6.5,1,0)+IF(SUM(F17:H17)&gt;=6.5,1,0)+IF(SUM(F18:H18)&gt;=6.5,1,0)+IF(SUM(F19:H19)&gt;6.5,1,0)+IF(SUM(F20:H20)&gt;=6.5,1,0)+IF(SUM(F21:H21)&gt;=6.5,1,0)+IF(SUM(F23:H23)&gt;=6.5,1,0)+IF(SUM(F24:H24)&gt;=6.5,1,0)+IF(SUM(F25:H25)&gt;=6.5,1,0)+IF(SUM(F26:H26)&gt;=6.5,1,0)+IF(SUM(F27:H27)&gt;=6.5,1,0)+IF(SUM(F28:H28)&gt;=6.5,1,0)+IF(SUM(F29:H29)&gt;=6.5,1,0)+IF(SUM(F31:H31)&gt;=6.5,1,0)+IF(SUM(F32:H32)&gt;=6.5,1,0)+IF(SUM(F33:H33)&gt;=6.5,1,0)+IF(SUM(F34:H34)&gt;=6.5,1,0)+IF(SUM(F35:H35)&gt;=6.5,1,0)+IF(SUM(F36:H36)&gt;=6.5,1,0)+IF(SUM(F37:H37)&gt;=6.5,1,0)+IF(SUM(P15:R15)&gt;=6.5,1,0)+IF(SUM(P16:R16)&gt;=6.5,1,0)+IF(SUM(P17:R17)&gt;=6.5,1,0)+IF(SUM(P18:R18)&gt;=6.5,1,0)+IF(SUM(P19:R19)&gt;6.5,1,0)+IF(SUM(P20:R20)&gt;=6.5,1,0)+IF(SUM(P21:R21)&gt;=6.5,1,0)+IF(SUM(P23:R23)&gt;=6.5,1,0)+IF(SUM(P24:R24)&gt;=6.5,1,0)+IF(SUM(P25:R25)&gt;=6.5,1,0)+IF(SUM(P26:R26)&gt;=6.5,1,0)+IF(SUM(P27:R27)&gt;=6.5,1,0)+IF(SUM(P28:R28)&gt;=6.5,1,0)+IF(SUM(P29:R29)&gt;=6.5,1,0)+IF(SUM(P31:R31)&gt;=6.5,1,0)+IF(SUM(P32:R32)&gt;=6.5,1,0)+IF(SUM(P33:R33)&gt;=6.5,1,0)+IF(SUM(P34:R34)&gt;=6.5,1,0)+IF(SUM(P35:R35)&gt;=6.5,1,0)+IF(SUM(P36:R36)&gt;=6.5,1,0)+IF(SUM(P37:R37)&gt;=6.5,1,0)</f>
        <v>0</v>
      </c>
      <c r="N46" s="149"/>
      <c r="O46" s="12" t="s">
        <v>22</v>
      </c>
      <c r="P46" s="115">
        <v>13.5</v>
      </c>
      <c r="Q46" s="150" t="s">
        <v>85</v>
      </c>
      <c r="R46" s="131" t="s">
        <v>79</v>
      </c>
      <c r="S46" s="132"/>
      <c r="T46" s="129"/>
      <c r="U46" s="178"/>
    </row>
    <row r="47" spans="1:21" ht="31.5" customHeight="1" x14ac:dyDescent="0.2">
      <c r="B47" s="95" t="s">
        <v>51</v>
      </c>
      <c r="C47" s="23">
        <f>COUNTIF(C15:R37,"CP")+COUNTIF(C15:R37,"CPA")+COUNTIF(C15:R37,"CA")</f>
        <v>0</v>
      </c>
      <c r="D47" s="2"/>
      <c r="E47" s="83"/>
      <c r="F47" s="1"/>
      <c r="G47" s="1"/>
      <c r="H47" s="84"/>
      <c r="K47" s="185" t="s">
        <v>47</v>
      </c>
      <c r="L47" s="186"/>
      <c r="M47" s="149"/>
      <c r="N47" s="149"/>
      <c r="O47" s="12" t="s">
        <v>22</v>
      </c>
      <c r="P47" s="112"/>
      <c r="Q47" s="151"/>
      <c r="R47" s="133"/>
      <c r="S47" s="134"/>
      <c r="T47" s="130"/>
      <c r="U47" s="178"/>
    </row>
    <row r="48" spans="1:21" ht="31.5" customHeight="1" x14ac:dyDescent="0.2">
      <c r="B48" s="104" t="s">
        <v>28</v>
      </c>
      <c r="C48" s="24">
        <f>COUNTIF(C15:R37,"rtt")+COUNTIF(C15:R37,"rtte")+COUNTIF(C15:R37,"rtts")</f>
        <v>0</v>
      </c>
      <c r="D48" s="2"/>
      <c r="E48" s="83"/>
      <c r="F48" s="1"/>
      <c r="G48" s="1"/>
      <c r="H48" s="84"/>
      <c r="K48" s="185" t="s">
        <v>95</v>
      </c>
      <c r="L48" s="186"/>
      <c r="M48" s="184">
        <f>COUNTIF(G23:G29,"&gt;=7")+COUNTIF(G31:G37,"&gt;=7")+COUNTIF(Q15:Q21,"&gt;=7")+COUNTIF(Q23:Q29,"&gt;=7")+COUNTIF(Q31:Q37,"&gt;=7")+COUNTIF(G15:G21,"&gt;=7")</f>
        <v>0</v>
      </c>
      <c r="N48" s="184"/>
      <c r="O48" s="12" t="s">
        <v>22</v>
      </c>
      <c r="P48" s="112">
        <v>3</v>
      </c>
      <c r="Q48" s="150" t="s">
        <v>85</v>
      </c>
      <c r="R48" s="131" t="s">
        <v>80</v>
      </c>
      <c r="S48" s="132"/>
      <c r="T48" s="129"/>
      <c r="U48" s="178"/>
    </row>
    <row r="49" spans="2:21" ht="31.5" customHeight="1" x14ac:dyDescent="0.2">
      <c r="B49" s="104" t="s">
        <v>29</v>
      </c>
      <c r="C49" s="24">
        <f>COUNTIF(C15:R37,"mal")+COUNTIF(C15:R37,"am")+COUNTIF(C15:R37,"ma")</f>
        <v>0</v>
      </c>
      <c r="D49" s="2"/>
      <c r="E49" s="83"/>
      <c r="F49" s="1"/>
      <c r="G49" s="1"/>
      <c r="H49" s="84"/>
      <c r="K49" s="185" t="s">
        <v>93</v>
      </c>
      <c r="L49" s="186"/>
      <c r="M49" s="149"/>
      <c r="N49" s="149"/>
      <c r="O49" s="12" t="s">
        <v>22</v>
      </c>
      <c r="P49" s="112">
        <v>5</v>
      </c>
      <c r="Q49" s="151"/>
      <c r="R49" s="133"/>
      <c r="S49" s="134"/>
      <c r="T49" s="130"/>
      <c r="U49" s="178"/>
    </row>
    <row r="50" spans="2:21" ht="31.5" customHeight="1" x14ac:dyDescent="0.2">
      <c r="B50" s="104" t="s">
        <v>48</v>
      </c>
      <c r="C50" s="24">
        <f>+COUNTIF($C$15:$R$37,B50)</f>
        <v>0</v>
      </c>
      <c r="D50" s="2"/>
      <c r="E50" s="83"/>
      <c r="F50" s="1"/>
      <c r="G50" s="1"/>
      <c r="H50" s="84"/>
      <c r="K50" s="182" t="s">
        <v>46</v>
      </c>
      <c r="L50" s="183"/>
      <c r="M50" s="118"/>
      <c r="N50" s="119"/>
      <c r="O50" s="12" t="s">
        <v>22</v>
      </c>
      <c r="P50" s="112"/>
      <c r="Q50" s="150" t="s">
        <v>85</v>
      </c>
      <c r="R50" s="131" t="s">
        <v>81</v>
      </c>
      <c r="S50" s="132"/>
      <c r="T50" s="129"/>
      <c r="U50" s="178"/>
    </row>
    <row r="51" spans="2:21" ht="31.5" customHeight="1" x14ac:dyDescent="0.2">
      <c r="B51" s="106" t="s">
        <v>49</v>
      </c>
      <c r="C51" s="24">
        <f>COUNTIF(C15:R37,"MAT")+COUNTIF(C15:R37,"PAT")</f>
        <v>0</v>
      </c>
      <c r="D51" s="2"/>
      <c r="E51" s="83"/>
      <c r="F51" s="1"/>
      <c r="G51" s="1"/>
      <c r="H51" s="84"/>
      <c r="K51" s="120" t="s">
        <v>44</v>
      </c>
      <c r="L51" s="121"/>
      <c r="M51" s="118"/>
      <c r="N51" s="119"/>
      <c r="O51" s="12" t="s">
        <v>22</v>
      </c>
      <c r="P51" s="112"/>
      <c r="Q51" s="151"/>
      <c r="R51" s="133"/>
      <c r="S51" s="134"/>
      <c r="T51" s="130"/>
      <c r="U51" s="178"/>
    </row>
    <row r="52" spans="2:21" ht="31.5" customHeight="1" x14ac:dyDescent="0.2">
      <c r="B52" s="104" t="s">
        <v>30</v>
      </c>
      <c r="C52" s="24">
        <f>+COUNTIF($C$15:$R$37,B52)</f>
        <v>0</v>
      </c>
      <c r="D52" s="2"/>
      <c r="E52" s="83"/>
      <c r="F52" s="1"/>
      <c r="G52" s="1"/>
      <c r="H52" s="84"/>
      <c r="K52" s="120" t="s">
        <v>45</v>
      </c>
      <c r="L52" s="121"/>
      <c r="M52" s="118"/>
      <c r="N52" s="119"/>
      <c r="O52" s="12" t="s">
        <v>22</v>
      </c>
      <c r="P52" s="112"/>
      <c r="Q52" s="150" t="s">
        <v>85</v>
      </c>
      <c r="R52" s="131" t="s">
        <v>82</v>
      </c>
      <c r="S52" s="132"/>
      <c r="T52" s="129"/>
      <c r="U52" s="178"/>
    </row>
    <row r="53" spans="2:21" ht="31.5" customHeight="1" x14ac:dyDescent="0.2">
      <c r="B53" s="104" t="s">
        <v>36</v>
      </c>
      <c r="C53" s="24">
        <f>+COUNTIF($C$15:$R$37,B53)</f>
        <v>0</v>
      </c>
      <c r="D53" s="2"/>
      <c r="E53" s="83"/>
      <c r="F53" s="1"/>
      <c r="G53" s="1"/>
      <c r="H53" s="84"/>
      <c r="K53" s="120" t="s">
        <v>53</v>
      </c>
      <c r="L53" s="121"/>
      <c r="M53" s="118"/>
      <c r="N53" s="119"/>
      <c r="O53" s="12" t="s">
        <v>22</v>
      </c>
      <c r="P53" s="112"/>
      <c r="Q53" s="151"/>
      <c r="R53" s="133"/>
      <c r="S53" s="134"/>
      <c r="T53" s="130"/>
      <c r="U53" s="178"/>
    </row>
    <row r="54" spans="2:21" ht="31.5" customHeight="1" x14ac:dyDescent="0.2">
      <c r="B54" s="104" t="s">
        <v>31</v>
      </c>
      <c r="C54" s="24">
        <f>+COUNTIF($C$15:$R$37,B54)</f>
        <v>0</v>
      </c>
      <c r="D54" s="2"/>
      <c r="E54" s="83"/>
      <c r="F54" s="1"/>
      <c r="G54" s="1"/>
      <c r="H54" s="84"/>
      <c r="K54" s="120" t="s">
        <v>96</v>
      </c>
      <c r="L54" s="121"/>
      <c r="M54" s="118"/>
      <c r="N54" s="119"/>
      <c r="O54" s="12" t="s">
        <v>22</v>
      </c>
      <c r="P54" s="112"/>
      <c r="Q54" s="150" t="s">
        <v>85</v>
      </c>
      <c r="R54" s="131" t="s">
        <v>83</v>
      </c>
      <c r="S54" s="132"/>
      <c r="T54" s="129"/>
      <c r="U54" s="178"/>
    </row>
    <row r="55" spans="2:21" ht="31.5" customHeight="1" x14ac:dyDescent="0.2">
      <c r="B55" s="104" t="s">
        <v>32</v>
      </c>
      <c r="C55" s="24">
        <f>+COUNTIF($C$15:$R$37,B55)</f>
        <v>0</v>
      </c>
      <c r="D55" s="2"/>
      <c r="E55" s="83"/>
      <c r="F55" s="82"/>
      <c r="G55" s="1"/>
      <c r="H55" s="84"/>
      <c r="K55" s="126" t="s">
        <v>92</v>
      </c>
      <c r="L55" s="127"/>
      <c r="M55" s="118"/>
      <c r="N55" s="119"/>
      <c r="O55" s="12" t="s">
        <v>22</v>
      </c>
      <c r="P55" s="112"/>
      <c r="Q55" s="151"/>
      <c r="R55" s="133"/>
      <c r="S55" s="134"/>
      <c r="T55" s="130"/>
      <c r="U55" s="178"/>
    </row>
    <row r="56" spans="2:21" ht="31.5" customHeight="1" x14ac:dyDescent="0.2">
      <c r="B56" s="106" t="s">
        <v>50</v>
      </c>
      <c r="C56" s="24">
        <f>COUNTIF(C15:R37,"EVT FAM")+COUNTIF(C15:R37,"EF")+COUNTIF(C15:R37,"NAI")+COUNTIF(C15:R37,"DEC")</f>
        <v>0</v>
      </c>
      <c r="E56" s="85"/>
      <c r="F56" s="6"/>
      <c r="G56" s="6"/>
      <c r="H56" s="86"/>
      <c r="K56" s="126" t="s">
        <v>91</v>
      </c>
      <c r="L56" s="127"/>
      <c r="M56" s="118"/>
      <c r="N56" s="119"/>
      <c r="O56" s="12" t="s">
        <v>22</v>
      </c>
      <c r="P56" s="112"/>
      <c r="Q56" s="158" t="s">
        <v>85</v>
      </c>
      <c r="R56" s="152" t="s">
        <v>84</v>
      </c>
      <c r="S56" s="153"/>
      <c r="T56" s="156"/>
      <c r="U56" s="178"/>
    </row>
    <row r="57" spans="2:21" ht="31.5" customHeight="1" thickBot="1" x14ac:dyDescent="0.25">
      <c r="B57" s="91" t="s">
        <v>39</v>
      </c>
      <c r="C57" s="25">
        <f>COUNTIF(C15:R37,"RC")+COUNTIF(C15:R37,"REPOS")</f>
        <v>0</v>
      </c>
      <c r="E57" s="87"/>
      <c r="F57" s="88"/>
      <c r="G57" s="88"/>
      <c r="H57" s="89"/>
      <c r="K57" s="122" t="s">
        <v>97</v>
      </c>
      <c r="L57" s="123"/>
      <c r="M57" s="124"/>
      <c r="N57" s="125"/>
      <c r="O57" s="113" t="s">
        <v>22</v>
      </c>
      <c r="P57" s="114"/>
      <c r="Q57" s="159"/>
      <c r="R57" s="154"/>
      <c r="S57" s="155"/>
      <c r="T57" s="157"/>
      <c r="U57" s="179"/>
    </row>
    <row r="58" spans="2:21" ht="32.25" customHeight="1" x14ac:dyDescent="0.2">
      <c r="Q58" s="4"/>
      <c r="S58" s="3"/>
    </row>
    <row r="59" spans="2:21" ht="12" customHeight="1" x14ac:dyDescent="0.2">
      <c r="Q59" s="4"/>
      <c r="S59" s="3"/>
    </row>
    <row r="60" spans="2:21" ht="12" customHeight="1" x14ac:dyDescent="0.2">
      <c r="Q60" s="4"/>
      <c r="S60" s="3"/>
    </row>
    <row r="61" spans="2:21" ht="12" customHeight="1" x14ac:dyDescent="0.2"/>
    <row r="62" spans="2:21" ht="12" customHeight="1" x14ac:dyDescent="0.2"/>
    <row r="63" spans="2:21" ht="12" customHeight="1" x14ac:dyDescent="0.2"/>
    <row r="64" spans="2:21" ht="12" customHeight="1" x14ac:dyDescent="0.2"/>
    <row r="65" ht="12" customHeight="1" x14ac:dyDescent="0.2"/>
    <row r="66" ht="12" customHeight="1" x14ac:dyDescent="0.2"/>
  </sheetData>
  <mergeCells count="73">
    <mergeCell ref="R46:S47"/>
    <mergeCell ref="Q46:Q47"/>
    <mergeCell ref="Q48:Q49"/>
    <mergeCell ref="M47:N47"/>
    <mergeCell ref="K43:P43"/>
    <mergeCell ref="M46:N46"/>
    <mergeCell ref="K47:L47"/>
    <mergeCell ref="M50:N50"/>
    <mergeCell ref="K50:L50"/>
    <mergeCell ref="M48:N48"/>
    <mergeCell ref="M49:N49"/>
    <mergeCell ref="K48:L48"/>
    <mergeCell ref="K49:L49"/>
    <mergeCell ref="D10:G10"/>
    <mergeCell ref="R45:S45"/>
    <mergeCell ref="A1:L1"/>
    <mergeCell ref="A6:C6"/>
    <mergeCell ref="D6:G6"/>
    <mergeCell ref="N1:P1"/>
    <mergeCell ref="F3:Q3"/>
    <mergeCell ref="K6:N6"/>
    <mergeCell ref="O6:R6"/>
    <mergeCell ref="Q1:S1"/>
    <mergeCell ref="R44:S44"/>
    <mergeCell ref="Q43:U43"/>
    <mergeCell ref="U44:U57"/>
    <mergeCell ref="K44:L44"/>
    <mergeCell ref="K45:L45"/>
    <mergeCell ref="K46:L46"/>
    <mergeCell ref="Q50:Q51"/>
    <mergeCell ref="Q52:Q53"/>
    <mergeCell ref="Q54:Q55"/>
    <mergeCell ref="R56:S57"/>
    <mergeCell ref="T56:T57"/>
    <mergeCell ref="Q56:Q57"/>
    <mergeCell ref="T50:T51"/>
    <mergeCell ref="T52:T53"/>
    <mergeCell ref="T54:T55"/>
    <mergeCell ref="R54:S55"/>
    <mergeCell ref="R52:S53"/>
    <mergeCell ref="R50:S51"/>
    <mergeCell ref="T46:T47"/>
    <mergeCell ref="T48:T49"/>
    <mergeCell ref="R48:S49"/>
    <mergeCell ref="A8:C8"/>
    <mergeCell ref="D8:G8"/>
    <mergeCell ref="K8:N8"/>
    <mergeCell ref="O8:R8"/>
    <mergeCell ref="K10:N10"/>
    <mergeCell ref="O10:R10"/>
    <mergeCell ref="A40:C40"/>
    <mergeCell ref="F40:H40"/>
    <mergeCell ref="F13:H13"/>
    <mergeCell ref="P13:R13"/>
    <mergeCell ref="M44:N44"/>
    <mergeCell ref="M45:N45"/>
    <mergeCell ref="A10:C10"/>
    <mergeCell ref="B46:C46"/>
    <mergeCell ref="M53:N53"/>
    <mergeCell ref="M56:N56"/>
    <mergeCell ref="K53:L53"/>
    <mergeCell ref="K57:L57"/>
    <mergeCell ref="M57:N57"/>
    <mergeCell ref="K54:L54"/>
    <mergeCell ref="M54:N54"/>
    <mergeCell ref="K52:L52"/>
    <mergeCell ref="M51:N51"/>
    <mergeCell ref="M52:N52"/>
    <mergeCell ref="K51:L51"/>
    <mergeCell ref="K55:L55"/>
    <mergeCell ref="M55:N55"/>
    <mergeCell ref="K56:L56"/>
    <mergeCell ref="E46:H46"/>
  </mergeCells>
  <conditionalFormatting sqref="B15:B21">
    <cfRule type="cellIs" dxfId="12" priority="24" stopIfTrue="1" operator="lessThanOrEqual">
      <formula>0</formula>
    </cfRule>
  </conditionalFormatting>
  <conditionalFormatting sqref="B23:B29">
    <cfRule type="cellIs" dxfId="11" priority="23" stopIfTrue="1" operator="lessThanOrEqual">
      <formula>0</formula>
    </cfRule>
  </conditionalFormatting>
  <conditionalFormatting sqref="B31:B37">
    <cfRule type="cellIs" dxfId="10" priority="22" stopIfTrue="1" operator="lessThanOrEqual">
      <formula>0</formula>
    </cfRule>
  </conditionalFormatting>
  <conditionalFormatting sqref="L15:L21">
    <cfRule type="cellIs" dxfId="9" priority="21" stopIfTrue="1" operator="lessThanOrEqual">
      <formula>0</formula>
    </cfRule>
  </conditionalFormatting>
  <conditionalFormatting sqref="L23:L29">
    <cfRule type="cellIs" dxfId="8" priority="20" stopIfTrue="1" operator="lessThanOrEqual">
      <formula>0</formula>
    </cfRule>
  </conditionalFormatting>
  <conditionalFormatting sqref="L31:L37">
    <cfRule type="cellIs" dxfId="7" priority="19" stopIfTrue="1" operator="lessThanOrEqual">
      <formula>0</formula>
    </cfRule>
  </conditionalFormatting>
  <conditionalFormatting sqref="C47">
    <cfRule type="cellIs" dxfId="6" priority="8" operator="equal">
      <formula>0</formula>
    </cfRule>
  </conditionalFormatting>
  <conditionalFormatting sqref="C16:J16 C24:J24 C32:J32 C25:R31 C17:R23 C15:R15 L16:R16 L24:R24 C33:R37 L32:R32">
    <cfRule type="containsText" dxfId="5" priority="2" operator="containsText" text="RTTS">
      <formula>NOT(ISERROR(SEARCH("RTTS",C15)))</formula>
    </cfRule>
    <cfRule type="containsText" dxfId="4" priority="3" operator="containsText" text="RTTE">
      <formula>NOT(ISERROR(SEARCH("RTTE",C15)))</formula>
    </cfRule>
    <cfRule type="containsText" dxfId="3" priority="4" operator="containsText" text="RTT">
      <formula>NOT(ISERROR(SEARCH("RTT",C15)))</formula>
    </cfRule>
    <cfRule type="containsText" dxfId="2" priority="6" operator="containsText" text="Férié">
      <formula>NOT(ISERROR(SEARCH("Férié",C15)))</formula>
    </cfRule>
    <cfRule type="containsText" dxfId="1" priority="7" operator="containsText" text="CP">
      <formula>NOT(ISERROR(SEARCH("CP",C15)))</formula>
    </cfRule>
  </conditionalFormatting>
  <conditionalFormatting sqref="C48:C57">
    <cfRule type="cellIs" dxfId="0" priority="1" operator="equal">
      <formula>0</formula>
    </cfRule>
  </conditionalFormatting>
  <pageMargins left="0.39370078740157483" right="0.27559055118110237" top="0.39370078740157483" bottom="0.39370078740157483" header="0.31496062992125984" footer="0.31496062992125984"/>
  <pageSetup paperSize="9" scale="60" orientation="portrait" r:id="rId1"/>
  <headerFooter alignWithMargins="0">
    <oddFooter>&amp;LDQ 618 - FR - Edition 6
21/04/2015&amp;CDOCUMENT QUALITE AAA - FR
Reproduction interdite sans autorisation écrite de AAA - FR&amp;RPage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7A2115-177A-48FE-AD88-3CFBE0B9DADA}"/>
</file>

<file path=customXml/itemProps2.xml><?xml version="1.0" encoding="utf-8"?>
<ds:datastoreItem xmlns:ds="http://schemas.openxmlformats.org/officeDocument/2006/customXml" ds:itemID="{7FFF2375-31AC-4811-893A-D792782BD953}"/>
</file>

<file path=customXml/itemProps3.xml><?xml version="1.0" encoding="utf-8"?>
<ds:datastoreItem xmlns:ds="http://schemas.openxmlformats.org/officeDocument/2006/customXml" ds:itemID="{89E7ABD3-3B0A-4A9C-9686-25A7863A9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codes</vt:lpstr>
      <vt:lpstr>Releve d heures</vt:lpstr>
      <vt:lpstr>'Releve d heures'!Zone_d_impression</vt:lpstr>
    </vt:vector>
  </TitlesOfParts>
  <Company>AAA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secretaire</dc:creator>
  <cp:lastModifiedBy>Pauline FAUGE</cp:lastModifiedBy>
  <cp:lastPrinted>2015-04-17T12:57:44Z</cp:lastPrinted>
  <dcterms:created xsi:type="dcterms:W3CDTF">2002-01-09T15:21:15Z</dcterms:created>
  <dcterms:modified xsi:type="dcterms:W3CDTF">2015-06-03T08:44:57Z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