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ort\Downloads\"/>
    </mc:Choice>
  </mc:AlternateContent>
  <xr:revisionPtr revIDLastSave="0" documentId="13_ncr:1_{19BBC730-D63B-4FD5-AFFB-9C1D7618CA47}" xr6:coauthVersionLast="47" xr6:coauthVersionMax="47" xr10:uidLastSave="{00000000-0000-0000-0000-000000000000}"/>
  <bookViews>
    <workbookView xWindow="3540" yWindow="2880" windowWidth="28800" windowHeight="15345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15" i="2"/>
  <c r="F14" i="2"/>
  <c r="F12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<sst xmlns="http://schemas.openxmlformats.org/spreadsheetml/2006/main" count="63" uniqueCount="45">
  <si>
    <t>Name</t>
  </si>
  <si>
    <t>l (deg)</t>
  </si>
  <si>
    <t>b (deg)</t>
  </si>
  <si>
    <t>Distance (pc)</t>
  </si>
  <si>
    <t>Age(Myr)</t>
  </si>
  <si>
    <t>Sco-Cen: US</t>
  </si>
  <si>
    <t>351.5</t>
  </si>
  <si>
    <t>Sco-Cen: UCL</t>
  </si>
  <si>
    <t>331.0</t>
  </si>
  <si>
    <t>Sco-Cen: LCC</t>
  </si>
  <si>
    <t>298.5</t>
  </si>
  <si>
    <t>Number of stars</t>
  </si>
  <si>
    <t>Vela OB2</t>
  </si>
  <si>
    <t>Star criteria</t>
  </si>
  <si>
    <t>Estimated past SN's</t>
  </si>
  <si>
    <t>mass &gt; 1.06 solar masses</t>
  </si>
  <si>
    <t>mass &gt; 2.5 solar masses</t>
  </si>
  <si>
    <t>Trumpler 10</t>
  </si>
  <si>
    <t>B type</t>
  </si>
  <si>
    <t>Cyg A</t>
  </si>
  <si>
    <t>OB</t>
  </si>
  <si>
    <t>Cyg B</t>
  </si>
  <si>
    <t>Cyg C</t>
  </si>
  <si>
    <t>Cyg D</t>
  </si>
  <si>
    <t>Cyg E</t>
  </si>
  <si>
    <t>Cyg F</t>
  </si>
  <si>
    <t>Cyg OB7</t>
  </si>
  <si>
    <t>mass &gt; 20 solar masses</t>
  </si>
  <si>
    <t>Aur 1</t>
  </si>
  <si>
    <t>Aur 3</t>
  </si>
  <si>
    <t>Aur 4</t>
  </si>
  <si>
    <t>Ara OB1</t>
  </si>
  <si>
    <t>Per OB2</t>
  </si>
  <si>
    <t>OB type</t>
  </si>
  <si>
    <t>Car OB1</t>
  </si>
  <si>
    <t>CMa OB1</t>
  </si>
  <si>
    <t>Mon OB1</t>
  </si>
  <si>
    <t>Mon OB2</t>
  </si>
  <si>
    <t>Sco OB1</t>
  </si>
  <si>
    <t>Lac OB1</t>
  </si>
  <si>
    <t>O-B5</t>
  </si>
  <si>
    <t>Sct OB2</t>
  </si>
  <si>
    <t>OB stars</t>
  </si>
  <si>
    <t>Ser OB2</t>
  </si>
  <si>
    <t>Ser OB1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</si>
</sst>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7"/>
  <sheetViews>
    <sheetView tabSelected="1" workbookViewId="0">
      <selection activeCell="P8" sqref="P8"/>
    </sheetView>
  </sheetViews>
  <sheetFormatPr defaultColWidth="12.5703125" defaultRowHeight="15.75" customHeight="1" x14ac:dyDescent="0.2"/>
  <cols>
    <col min="7" max="7" width="21.28515625" customWidth="1"/>
    <col min="8" max="8" width="17.5703125" customWidth="1"/>
    <col min="9" max="9" width="16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13</v>
      </c>
      <c r="H1" s="2" t="s">
        <v>14</v>
      </c>
    </row>
    <row r="2" spans="1:8" x14ac:dyDescent="0.2">
      <c r="A2" s="1" t="s">
        <v>5</v>
      </c>
      <c r="B2" s="1" t="s">
        <v>6</v>
      </c>
      <c r="C2" s="1">
        <v>20</v>
      </c>
      <c r="D2" s="1">
        <v>143</v>
      </c>
      <c r="E2" s="1">
        <v>10</v>
      </c>
      <c r="F2" s="1">
        <v>107</v>
      </c>
      <c r="G2" s="2" t="s">
        <v>15</v>
      </c>
      <c r="H2" s="2">
        <v>4</v>
      </c>
    </row>
    <row r="3" spans="1:8" x14ac:dyDescent="0.2">
      <c r="A3" s="1" t="s">
        <v>7</v>
      </c>
      <c r="B3" s="1" t="s">
        <v>8</v>
      </c>
      <c r="C3" s="2">
        <v>12.5</v>
      </c>
      <c r="D3" s="1">
        <v>136</v>
      </c>
      <c r="E3" s="1">
        <v>16</v>
      </c>
      <c r="F3" s="1">
        <v>179</v>
      </c>
      <c r="G3" s="2" t="s">
        <v>15</v>
      </c>
      <c r="H3" s="2">
        <v>7</v>
      </c>
    </row>
    <row r="4" spans="1:8" x14ac:dyDescent="0.2">
      <c r="A4" s="1" t="s">
        <v>9</v>
      </c>
      <c r="B4" s="1" t="s">
        <v>10</v>
      </c>
      <c r="C4" s="1">
        <v>5.5</v>
      </c>
      <c r="D4" s="1">
        <v>115</v>
      </c>
      <c r="E4" s="1">
        <v>15</v>
      </c>
      <c r="F4" s="1">
        <v>147</v>
      </c>
      <c r="G4" s="2" t="s">
        <v>15</v>
      </c>
      <c r="H4" s="2">
        <v>4</v>
      </c>
    </row>
    <row r="5" spans="1:8" x14ac:dyDescent="0.2">
      <c r="A5" s="2" t="s">
        <v>12</v>
      </c>
      <c r="B5" s="2">
        <v>262.8</v>
      </c>
      <c r="C5" s="2">
        <v>-7.7</v>
      </c>
      <c r="D5" s="2">
        <v>400</v>
      </c>
      <c r="E5" s="2">
        <v>13</v>
      </c>
      <c r="F5" s="2">
        <v>72</v>
      </c>
      <c r="G5" s="2" t="s">
        <v>16</v>
      </c>
    </row>
    <row r="6" spans="1:8" x14ac:dyDescent="0.2">
      <c r="A6" s="2" t="s">
        <v>17</v>
      </c>
      <c r="B6" s="2">
        <v>262.8</v>
      </c>
      <c r="C6" s="2">
        <v>0.7</v>
      </c>
      <c r="D6" s="2">
        <v>372</v>
      </c>
      <c r="E6" s="2">
        <v>45</v>
      </c>
      <c r="F6" s="2">
        <v>22</v>
      </c>
      <c r="G6" s="2" t="s">
        <v>18</v>
      </c>
    </row>
    <row r="7" spans="1:8" x14ac:dyDescent="0.2">
      <c r="A7" s="2" t="s">
        <v>19</v>
      </c>
      <c r="B7" s="2">
        <v>72.61</v>
      </c>
      <c r="C7" s="2">
        <v>2.06</v>
      </c>
      <c r="D7" s="2">
        <v>1895</v>
      </c>
      <c r="E7" s="2">
        <v>14</v>
      </c>
      <c r="F7" s="2">
        <f>112+13</f>
        <v>125</v>
      </c>
      <c r="G7" s="2" t="s">
        <v>20</v>
      </c>
    </row>
    <row r="8" spans="1:8" x14ac:dyDescent="0.2">
      <c r="A8" s="2" t="s">
        <v>21</v>
      </c>
      <c r="B8" s="2">
        <v>78.58</v>
      </c>
      <c r="C8" s="2">
        <v>3.31</v>
      </c>
      <c r="D8" s="2">
        <v>1726</v>
      </c>
      <c r="E8" s="2">
        <v>9</v>
      </c>
      <c r="F8" s="2">
        <f>82+11</f>
        <v>93</v>
      </c>
      <c r="G8" s="2" t="s">
        <v>20</v>
      </c>
    </row>
    <row r="9" spans="1:8" x14ac:dyDescent="0.2">
      <c r="A9" s="2" t="s">
        <v>22</v>
      </c>
      <c r="B9" s="2">
        <v>76.11</v>
      </c>
      <c r="C9" s="2">
        <v>0.54</v>
      </c>
      <c r="D9" s="2">
        <v>1713</v>
      </c>
      <c r="E9" s="2">
        <v>8</v>
      </c>
      <c r="F9" s="2">
        <f>76+12</f>
        <v>88</v>
      </c>
      <c r="G9" s="2" t="s">
        <v>20</v>
      </c>
    </row>
    <row r="10" spans="1:8" x14ac:dyDescent="0.2">
      <c r="A10" s="2" t="s">
        <v>23</v>
      </c>
      <c r="B10" s="2">
        <v>75.44</v>
      </c>
      <c r="C10" s="2">
        <v>1.19</v>
      </c>
      <c r="D10" s="2">
        <v>2000</v>
      </c>
      <c r="E10" s="2">
        <v>20</v>
      </c>
      <c r="F10" s="2">
        <f>75+11</f>
        <v>86</v>
      </c>
      <c r="G10" s="2" t="s">
        <v>20</v>
      </c>
    </row>
    <row r="11" spans="1:8" x14ac:dyDescent="0.2">
      <c r="A11" s="2" t="s">
        <v>24</v>
      </c>
      <c r="B11" s="2">
        <v>80.19</v>
      </c>
      <c r="C11" s="2">
        <v>0.85</v>
      </c>
      <c r="D11" s="2">
        <v>1674</v>
      </c>
      <c r="E11" s="2">
        <v>8</v>
      </c>
      <c r="F11" s="2">
        <f>110 + 23</f>
        <v>133</v>
      </c>
      <c r="G11" s="2" t="s">
        <v>20</v>
      </c>
    </row>
    <row r="12" spans="1:8" x14ac:dyDescent="0.2">
      <c r="A12" s="2" t="s">
        <v>25</v>
      </c>
      <c r="B12" s="2">
        <v>74.040000000000006</v>
      </c>
      <c r="C12" s="2">
        <v>1.44</v>
      </c>
      <c r="D12" s="2">
        <v>1985</v>
      </c>
      <c r="E12" s="2">
        <v>11</v>
      </c>
      <c r="F12" s="2">
        <f>139+17</f>
        <v>156</v>
      </c>
      <c r="G12" s="2" t="s">
        <v>20</v>
      </c>
    </row>
    <row r="13" spans="1:8" x14ac:dyDescent="0.2">
      <c r="A13" s="2" t="s">
        <v>26</v>
      </c>
      <c r="B13" s="2">
        <v>89</v>
      </c>
      <c r="C13" s="2">
        <v>0</v>
      </c>
      <c r="D13" s="2">
        <v>630</v>
      </c>
      <c r="E13" s="2">
        <v>13</v>
      </c>
      <c r="F13" s="2">
        <v>7</v>
      </c>
      <c r="G13" s="2" t="s">
        <v>27</v>
      </c>
    </row>
    <row r="14" spans="1:8" x14ac:dyDescent="0.2">
      <c r="A14" s="2" t="s">
        <v>28</v>
      </c>
      <c r="B14" s="2">
        <v>170.72</v>
      </c>
      <c r="C14" s="2">
        <v>-0.16</v>
      </c>
      <c r="D14" s="2">
        <v>1056</v>
      </c>
      <c r="E14" s="2">
        <v>21</v>
      </c>
      <c r="F14" s="2">
        <f>194+12</f>
        <v>206</v>
      </c>
      <c r="G14" s="2" t="s">
        <v>20</v>
      </c>
    </row>
    <row r="15" spans="1:8" x14ac:dyDescent="0.2">
      <c r="A15" s="2" t="s">
        <v>29</v>
      </c>
      <c r="B15" s="2">
        <v>170.7</v>
      </c>
      <c r="C15" s="2">
        <v>0.11</v>
      </c>
      <c r="D15" s="2">
        <v>1514</v>
      </c>
      <c r="E15" s="2">
        <v>12</v>
      </c>
      <c r="F15" s="2">
        <f>107+4</f>
        <v>111</v>
      </c>
      <c r="G15" s="2" t="s">
        <v>20</v>
      </c>
    </row>
    <row r="16" spans="1:8" x14ac:dyDescent="0.2">
      <c r="A16" s="2" t="s">
        <v>30</v>
      </c>
      <c r="B16" s="2">
        <v>173.09</v>
      </c>
      <c r="C16" s="2">
        <v>-0.03</v>
      </c>
      <c r="D16" s="2">
        <v>1923</v>
      </c>
      <c r="E16" s="2">
        <v>2</v>
      </c>
      <c r="F16" s="2">
        <f>115+13</f>
        <v>128</v>
      </c>
      <c r="G16" s="2" t="s">
        <v>20</v>
      </c>
    </row>
    <row r="17" spans="1:16" x14ac:dyDescent="0.2">
      <c r="A17" s="2" t="s">
        <v>31</v>
      </c>
      <c r="B17" s="2">
        <v>337.68</v>
      </c>
      <c r="C17" s="2">
        <v>-0.92</v>
      </c>
      <c r="D17" s="2">
        <v>1100</v>
      </c>
      <c r="E17" s="2">
        <v>2</v>
      </c>
      <c r="F17" s="2">
        <v>11</v>
      </c>
      <c r="G17" s="2" t="s">
        <v>27</v>
      </c>
    </row>
    <row r="18" spans="1:16" x14ac:dyDescent="0.2">
      <c r="A18" s="2" t="s">
        <v>32</v>
      </c>
      <c r="B18" s="2">
        <v>159.19999999999999</v>
      </c>
      <c r="C18" s="2">
        <v>-17.100000000000001</v>
      </c>
      <c r="D18" s="2">
        <v>318</v>
      </c>
      <c r="E18" s="2">
        <v>10</v>
      </c>
      <c r="F18" s="2">
        <v>9</v>
      </c>
      <c r="G18" s="2" t="s">
        <v>33</v>
      </c>
      <c r="H18" s="2">
        <v>1</v>
      </c>
    </row>
    <row r="19" spans="1:16" x14ac:dyDescent="0.2">
      <c r="A19" s="2" t="s">
        <v>34</v>
      </c>
      <c r="B19" s="2">
        <v>286.5</v>
      </c>
      <c r="C19" s="2">
        <v>-0.5</v>
      </c>
      <c r="D19" s="2">
        <v>2350</v>
      </c>
      <c r="E19" s="2">
        <v>6</v>
      </c>
      <c r="F19" s="2">
        <v>294</v>
      </c>
      <c r="G19" s="2" t="s">
        <v>33</v>
      </c>
    </row>
    <row r="20" spans="1:16" x14ac:dyDescent="0.2">
      <c r="A20" s="2" t="s">
        <v>35</v>
      </c>
      <c r="B20" s="2">
        <v>224</v>
      </c>
      <c r="C20" s="2">
        <v>-1.3</v>
      </c>
      <c r="D20" s="2">
        <v>1200</v>
      </c>
      <c r="E20" s="2">
        <v>10</v>
      </c>
      <c r="F20" s="2">
        <v>93</v>
      </c>
      <c r="G20" s="2" t="s">
        <v>33</v>
      </c>
      <c r="H20" s="2">
        <v>3</v>
      </c>
    </row>
    <row r="21" spans="1:16" x14ac:dyDescent="0.2">
      <c r="A21" s="2" t="s">
        <v>36</v>
      </c>
      <c r="B21" s="2">
        <v>202.1</v>
      </c>
      <c r="C21" s="2">
        <v>1</v>
      </c>
      <c r="D21" s="2">
        <v>700</v>
      </c>
      <c r="E21" s="2">
        <v>5</v>
      </c>
      <c r="F21" s="2">
        <v>24</v>
      </c>
      <c r="G21" s="2" t="s">
        <v>33</v>
      </c>
    </row>
    <row r="22" spans="1:16" x14ac:dyDescent="0.2">
      <c r="A22" s="2" t="s">
        <v>37</v>
      </c>
      <c r="B22" s="2">
        <v>207.35</v>
      </c>
      <c r="C22" s="2">
        <v>-1.6</v>
      </c>
      <c r="D22" s="2">
        <v>1500</v>
      </c>
      <c r="E22" s="2">
        <v>5</v>
      </c>
      <c r="F22" s="2">
        <v>13</v>
      </c>
      <c r="G22" s="2" t="s">
        <v>27</v>
      </c>
    </row>
    <row r="23" spans="1:16" x14ac:dyDescent="0.2">
      <c r="A23" s="2" t="s">
        <v>38</v>
      </c>
      <c r="B23" s="2">
        <v>343.3</v>
      </c>
      <c r="C23" s="2">
        <v>1.2</v>
      </c>
      <c r="D23" s="2">
        <v>1580</v>
      </c>
      <c r="E23" s="2">
        <v>6</v>
      </c>
      <c r="F23" s="2">
        <v>28</v>
      </c>
      <c r="G23" s="2" t="s">
        <v>27</v>
      </c>
    </row>
    <row r="24" spans="1:16" x14ac:dyDescent="0.2">
      <c r="A24" s="2" t="s">
        <v>39</v>
      </c>
      <c r="B24" s="2">
        <v>96.7</v>
      </c>
      <c r="C24" s="2">
        <v>-17.600000000000001</v>
      </c>
      <c r="D24" s="2">
        <v>358</v>
      </c>
      <c r="E24" s="2">
        <v>10</v>
      </c>
      <c r="F24" s="2">
        <v>14</v>
      </c>
      <c r="G24" s="2" t="s">
        <v>40</v>
      </c>
    </row>
    <row r="25" spans="1:16" x14ac:dyDescent="0.2">
      <c r="A25" s="2" t="s">
        <v>41</v>
      </c>
      <c r="B25" s="2">
        <v>23.18</v>
      </c>
      <c r="C25" s="2">
        <v>-0.54</v>
      </c>
      <c r="D25" s="2">
        <v>1170</v>
      </c>
      <c r="E25" s="2">
        <v>6</v>
      </c>
      <c r="F25" s="2">
        <v>14</v>
      </c>
      <c r="G25" s="2" t="s">
        <v>42</v>
      </c>
    </row>
    <row r="26" spans="1:16" x14ac:dyDescent="0.2">
      <c r="A26" s="2" t="s">
        <v>43</v>
      </c>
      <c r="B26" s="2">
        <v>18.21</v>
      </c>
      <c r="C26" s="2">
        <v>1.63</v>
      </c>
      <c r="D26" s="2">
        <v>1900</v>
      </c>
      <c r="E26" s="2">
        <v>5</v>
      </c>
      <c r="F26" s="2">
        <v>107</v>
      </c>
      <c r="G26" s="2" t="s">
        <v>42</v>
      </c>
      <c r="N26" s="3"/>
      <c r="O26" s="3"/>
      <c r="P26" s="3"/>
    </row>
    <row r="27" spans="1:16" x14ac:dyDescent="0.2">
      <c r="A27" s="2" t="s">
        <v>44</v>
      </c>
      <c r="B27" s="2">
        <v>16.72</v>
      </c>
      <c r="C27" s="2">
        <v>7.0000000000000007E-2</v>
      </c>
      <c r="D27" s="2">
        <v>1706</v>
      </c>
      <c r="E27" s="2">
        <v>5</v>
      </c>
      <c r="F27" s="2">
        <v>20</v>
      </c>
      <c r="G27" s="2" t="s">
        <v>27</v>
      </c>
      <c r="N27" s="3"/>
      <c r="O27" s="3"/>
      <c r="P27" s="3"/>
    </row>
    <row r="28" spans="1:16" x14ac:dyDescent="0.2">
      <c r="N28" s="3"/>
      <c r="O28" s="3"/>
      <c r="P28" s="3"/>
    </row>
    <row r="29" spans="1:16" x14ac:dyDescent="0.2">
      <c r="N29" s="3"/>
      <c r="O29" s="3"/>
      <c r="P29" s="3"/>
    </row>
    <row r="30" spans="1:16" x14ac:dyDescent="0.2">
      <c r="N30" s="3"/>
      <c r="O30" s="3"/>
      <c r="P30" s="3"/>
    </row>
    <row r="31" spans="1:16" x14ac:dyDescent="0.2">
      <c r="N31" s="3"/>
      <c r="O31" s="3"/>
      <c r="P31" s="3"/>
    </row>
    <row r="32" spans="1:16" x14ac:dyDescent="0.2">
      <c r="N32" s="3"/>
      <c r="O32" s="3"/>
      <c r="P32" s="3"/>
    </row>
    <row r="33" spans="14:16" x14ac:dyDescent="0.2">
      <c r="N33" s="3"/>
      <c r="O33" s="4"/>
      <c r="P33" s="4"/>
    </row>
    <row r="34" spans="14:16" x14ac:dyDescent="0.2">
      <c r="N34" s="3"/>
      <c r="O34" s="3"/>
      <c r="P34" s="3"/>
    </row>
    <row r="35" spans="14:16" x14ac:dyDescent="0.2">
      <c r="N35" s="3"/>
      <c r="O35" s="3"/>
      <c r="P35" s="3"/>
    </row>
    <row r="36" spans="14:16" x14ac:dyDescent="0.2">
      <c r="N36" s="3"/>
      <c r="O36" s="3"/>
      <c r="P36" s="3"/>
    </row>
    <row r="37" spans="14:16" x14ac:dyDescent="0.2">
      <c r="N37" s="3"/>
      <c r="O37" s="3"/>
      <c r="P37" s="3"/>
    </row>
    <row r="38" spans="14:16" x14ac:dyDescent="0.2">
      <c r="N38" s="3"/>
      <c r="O38" s="3"/>
      <c r="P38" s="3"/>
    </row>
    <row r="39" spans="14:16" x14ac:dyDescent="0.2">
      <c r="N39" s="3"/>
      <c r="O39" s="3"/>
      <c r="P39" s="3"/>
    </row>
    <row r="40" spans="14:16" x14ac:dyDescent="0.2">
      <c r="N40" s="3"/>
      <c r="O40" s="4"/>
      <c r="P40" s="4"/>
    </row>
    <row r="41" spans="14:16" x14ac:dyDescent="0.2">
      <c r="N41" s="3"/>
      <c r="O41" s="3"/>
      <c r="P41" s="3"/>
    </row>
    <row r="42" spans="14:16" x14ac:dyDescent="0.2">
      <c r="N42" s="3"/>
      <c r="O42" s="3"/>
      <c r="P42" s="3"/>
    </row>
    <row r="43" spans="14:16" x14ac:dyDescent="0.2">
      <c r="N43" s="3"/>
      <c r="O43" s="3"/>
      <c r="P43" s="3"/>
    </row>
    <row r="44" spans="14:16" x14ac:dyDescent="0.2">
      <c r="N44" s="3"/>
      <c r="O44" s="3"/>
      <c r="P44" s="3"/>
    </row>
    <row r="45" spans="14:16" x14ac:dyDescent="0.2">
      <c r="N45" s="3"/>
      <c r="O45" s="3"/>
      <c r="P45" s="3"/>
    </row>
    <row r="46" spans="14:16" x14ac:dyDescent="0.2">
      <c r="N46" s="3"/>
      <c r="O46" s="3"/>
      <c r="P46" s="3"/>
    </row>
    <row r="47" spans="14:16" x14ac:dyDescent="0.2">
      <c r="N47" s="3"/>
      <c r="O47" s="3"/>
      <c r="P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Mikalsen</cp:lastModifiedBy>
  <dcterms:modified xsi:type="dcterms:W3CDTF">2024-02-26T18:19:03Z</dcterms:modified>
</cp:coreProperties>
</file>