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ktor Mikalsen\Documents\VSC\Master\data\observational\"/>
    </mc:Choice>
  </mc:AlternateContent>
  <xr:revisionPtr revIDLastSave="0" documentId="13_ncr:1_{88C115A5-59A9-45C1-A7A8-B06A45B4547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at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F19" i="1"/>
  <c r="F18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<sst xmlns="http://schemas.openxmlformats.org/spreadsheetml/2006/main" count="38" uniqueCount="38">
  <si>
    <t>Name</t>
  </si>
  <si>
    <t>l (deg)</t>
  </si>
  <si>
    <t>b (deg)</t>
  </si>
  <si>
    <t>Distance (pc)</t>
  </si>
  <si>
    <t>Age(Myr)</t>
  </si>
  <si>
    <t>Number of stars</t>
  </si>
  <si>
    <t>Min mass</t>
  </si>
  <si>
    <t>Max mass</t>
  </si>
  <si>
    <t>Sco-Cen: US</t>
  </si>
  <si>
    <t>Sco-Cen: UCL</t>
  </si>
  <si>
    <t>Sco-Cen: LCC</t>
  </si>
  <si>
    <t>Vela OB2</t>
  </si>
  <si>
    <t>Trumpler 10</t>
  </si>
  <si>
    <t>Cyg A</t>
  </si>
  <si>
    <t>Cyg B</t>
  </si>
  <si>
    <t>Cyg C</t>
  </si>
  <si>
    <t>Cyg D</t>
  </si>
  <si>
    <t>Cyg E</t>
  </si>
  <si>
    <t>Cyg F</t>
  </si>
  <si>
    <t>Cyg OB7</t>
  </si>
  <si>
    <t>Aur 1</t>
  </si>
  <si>
    <t>Aur 3</t>
  </si>
  <si>
    <t>Aur 4</t>
  </si>
  <si>
    <t>Ara OB1</t>
  </si>
  <si>
    <t>Per OB2</t>
  </si>
  <si>
    <t>Car OB1</t>
  </si>
  <si>
    <t>CMa OB1</t>
  </si>
  <si>
    <t>Mon OB1</t>
  </si>
  <si>
    <t>Mon OB2</t>
  </si>
  <si>
    <t>Sco OB1</t>
  </si>
  <si>
    <t>Lac OB1</t>
  </si>
  <si>
    <t>Sct OB2</t>
  </si>
  <si>
    <t>Ser OB2</t>
  </si>
  <si>
    <t>Ser OB1</t>
  </si>
  <si>
    <t>Ori OB1a</t>
  </si>
  <si>
    <t>Ori OB1d</t>
  </si>
  <si>
    <t>Ori OB1c</t>
  </si>
  <si>
    <t>Ori OB1b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</si>
</sst>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Normal="100" workbookViewId="0">
      <selection activeCell="G10" sqref="G10"/>
    </sheetView>
  </sheetViews>
  <sheetFormatPr baseColWidth="10" defaultColWidth="12.54296875" defaultRowHeight="12.5" x14ac:dyDescent="0.25"/>
  <cols>
    <col min="7" max="7" width="21.26953125" customWidth="1"/>
    <col min="8" max="8" width="17.54296875" customWidth="1"/>
    <col min="9" max="9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>
        <v>351.5</v>
      </c>
      <c r="C2" s="1">
        <v>20</v>
      </c>
      <c r="D2" s="1">
        <v>143</v>
      </c>
      <c r="E2" s="1">
        <v>10</v>
      </c>
      <c r="F2" s="1">
        <v>107</v>
      </c>
      <c r="G2" s="2">
        <v>1.06</v>
      </c>
      <c r="H2">
        <v>120</v>
      </c>
    </row>
    <row r="3" spans="1:8" x14ac:dyDescent="0.25">
      <c r="A3" s="1" t="s">
        <v>9</v>
      </c>
      <c r="B3" s="1">
        <v>331</v>
      </c>
      <c r="C3">
        <v>12.5</v>
      </c>
      <c r="D3" s="1">
        <v>136</v>
      </c>
      <c r="E3" s="1">
        <v>16</v>
      </c>
      <c r="F3" s="1">
        <v>179</v>
      </c>
      <c r="G3" s="2">
        <v>1.06</v>
      </c>
      <c r="H3">
        <v>120</v>
      </c>
    </row>
    <row r="4" spans="1:8" x14ac:dyDescent="0.25">
      <c r="A4" s="1" t="s">
        <v>10</v>
      </c>
      <c r="B4" s="1">
        <v>298.5</v>
      </c>
      <c r="C4" s="1">
        <v>5.5</v>
      </c>
      <c r="D4" s="1">
        <v>115</v>
      </c>
      <c r="E4" s="1">
        <v>15</v>
      </c>
      <c r="F4" s="1">
        <v>147</v>
      </c>
      <c r="G4" s="2">
        <v>1.06</v>
      </c>
      <c r="H4">
        <v>120</v>
      </c>
    </row>
    <row r="5" spans="1:8" x14ac:dyDescent="0.25">
      <c r="A5" s="1" t="s">
        <v>34</v>
      </c>
      <c r="B5" s="1">
        <v>201</v>
      </c>
      <c r="C5" s="1">
        <v>-17.3</v>
      </c>
      <c r="D5" s="1">
        <v>360</v>
      </c>
      <c r="E5" s="1">
        <v>12</v>
      </c>
      <c r="F5" s="1">
        <v>234</v>
      </c>
      <c r="G5" s="2">
        <v>2</v>
      </c>
      <c r="H5" s="1">
        <v>120</v>
      </c>
    </row>
    <row r="6" spans="1:8" x14ac:dyDescent="0.25">
      <c r="A6" s="1" t="s">
        <v>37</v>
      </c>
      <c r="B6" s="1">
        <v>205</v>
      </c>
      <c r="C6" s="1">
        <v>-18</v>
      </c>
      <c r="D6" s="1">
        <v>400</v>
      </c>
      <c r="E6" s="1">
        <v>6</v>
      </c>
      <c r="F6" s="1">
        <v>123</v>
      </c>
      <c r="G6" s="2">
        <v>2</v>
      </c>
      <c r="H6" s="1">
        <v>120</v>
      </c>
    </row>
    <row r="7" spans="1:8" x14ac:dyDescent="0.25">
      <c r="A7" s="1" t="s">
        <v>36</v>
      </c>
      <c r="B7" s="1">
        <v>211.3</v>
      </c>
      <c r="C7" s="1">
        <v>-19.5</v>
      </c>
      <c r="D7" s="1">
        <v>385</v>
      </c>
      <c r="E7" s="1">
        <v>4</v>
      </c>
      <c r="F7" s="1">
        <v>246</v>
      </c>
      <c r="G7" s="2">
        <v>2</v>
      </c>
      <c r="H7" s="1">
        <v>120</v>
      </c>
    </row>
    <row r="8" spans="1:8" x14ac:dyDescent="0.25">
      <c r="A8" s="1" t="s">
        <v>35</v>
      </c>
      <c r="B8" s="1">
        <v>209</v>
      </c>
      <c r="C8" s="1">
        <v>-19.5</v>
      </c>
      <c r="D8" s="1">
        <v>380</v>
      </c>
      <c r="E8" s="1">
        <v>1</v>
      </c>
      <c r="F8" s="1">
        <v>62</v>
      </c>
      <c r="G8" s="2">
        <v>2</v>
      </c>
      <c r="H8" s="1">
        <v>120</v>
      </c>
    </row>
    <row r="9" spans="1:8" x14ac:dyDescent="0.25">
      <c r="A9" t="s">
        <v>11</v>
      </c>
      <c r="B9">
        <v>262.8</v>
      </c>
      <c r="C9">
        <v>-7.7</v>
      </c>
      <c r="D9">
        <v>400</v>
      </c>
      <c r="E9">
        <v>13</v>
      </c>
      <c r="F9">
        <v>72</v>
      </c>
      <c r="G9" s="2">
        <v>2.5</v>
      </c>
      <c r="H9">
        <v>120</v>
      </c>
    </row>
    <row r="10" spans="1:8" x14ac:dyDescent="0.25">
      <c r="A10" t="s">
        <v>12</v>
      </c>
      <c r="B10">
        <v>262.8</v>
      </c>
      <c r="C10">
        <v>0.7</v>
      </c>
      <c r="D10">
        <v>372</v>
      </c>
      <c r="E10">
        <v>45</v>
      </c>
      <c r="F10">
        <v>22</v>
      </c>
      <c r="G10" s="2">
        <v>2.68</v>
      </c>
      <c r="H10">
        <v>17.7</v>
      </c>
    </row>
    <row r="11" spans="1:8" x14ac:dyDescent="0.25">
      <c r="A11" t="s">
        <v>13</v>
      </c>
      <c r="B11">
        <v>72.61</v>
      </c>
      <c r="C11">
        <v>2.06</v>
      </c>
      <c r="D11">
        <v>1895</v>
      </c>
      <c r="E11">
        <v>14</v>
      </c>
      <c r="F11">
        <f>112+13</f>
        <v>125</v>
      </c>
      <c r="G11" s="2">
        <v>2.68</v>
      </c>
      <c r="H11">
        <v>120</v>
      </c>
    </row>
    <row r="12" spans="1:8" x14ac:dyDescent="0.25">
      <c r="A12" t="s">
        <v>14</v>
      </c>
      <c r="B12">
        <v>78.58</v>
      </c>
      <c r="C12">
        <v>3.31</v>
      </c>
      <c r="D12">
        <v>1726</v>
      </c>
      <c r="E12">
        <v>9</v>
      </c>
      <c r="F12">
        <f>82+11</f>
        <v>93</v>
      </c>
      <c r="G12" s="2">
        <v>2.68</v>
      </c>
      <c r="H12">
        <v>120</v>
      </c>
    </row>
    <row r="13" spans="1:8" x14ac:dyDescent="0.25">
      <c r="A13" t="s">
        <v>15</v>
      </c>
      <c r="B13">
        <v>76.11</v>
      </c>
      <c r="C13">
        <v>0.54</v>
      </c>
      <c r="D13">
        <v>1713</v>
      </c>
      <c r="E13">
        <v>8</v>
      </c>
      <c r="F13">
        <f>76+12</f>
        <v>88</v>
      </c>
      <c r="G13" s="2">
        <v>2.68</v>
      </c>
      <c r="H13">
        <v>120</v>
      </c>
    </row>
    <row r="14" spans="1:8" x14ac:dyDescent="0.25">
      <c r="A14" t="s">
        <v>16</v>
      </c>
      <c r="B14">
        <v>75.44</v>
      </c>
      <c r="C14">
        <v>1.19</v>
      </c>
      <c r="D14">
        <v>2000</v>
      </c>
      <c r="E14">
        <v>20</v>
      </c>
      <c r="F14">
        <f>75+11</f>
        <v>86</v>
      </c>
      <c r="G14" s="2">
        <v>2.68</v>
      </c>
      <c r="H14">
        <v>120</v>
      </c>
    </row>
    <row r="15" spans="1:8" x14ac:dyDescent="0.25">
      <c r="A15" t="s">
        <v>17</v>
      </c>
      <c r="B15">
        <v>80.19</v>
      </c>
      <c r="C15">
        <v>0.85</v>
      </c>
      <c r="D15">
        <v>1674</v>
      </c>
      <c r="E15">
        <v>8</v>
      </c>
      <c r="F15">
        <f>110 + 23</f>
        <v>133</v>
      </c>
      <c r="G15" s="2">
        <v>2.68</v>
      </c>
      <c r="H15">
        <v>120</v>
      </c>
    </row>
    <row r="16" spans="1:8" x14ac:dyDescent="0.25">
      <c r="A16" t="s">
        <v>18</v>
      </c>
      <c r="B16">
        <v>74.040000000000006</v>
      </c>
      <c r="C16">
        <v>1.44</v>
      </c>
      <c r="D16">
        <v>1985</v>
      </c>
      <c r="E16">
        <v>11</v>
      </c>
      <c r="F16">
        <f>139+17</f>
        <v>156</v>
      </c>
      <c r="G16" s="2">
        <v>2.68</v>
      </c>
      <c r="H16">
        <v>120</v>
      </c>
    </row>
    <row r="17" spans="1:8" x14ac:dyDescent="0.25">
      <c r="A17" t="s">
        <v>19</v>
      </c>
      <c r="B17">
        <v>89</v>
      </c>
      <c r="C17">
        <v>0</v>
      </c>
      <c r="D17">
        <v>630</v>
      </c>
      <c r="E17">
        <v>13</v>
      </c>
      <c r="F17">
        <v>7</v>
      </c>
      <c r="G17" s="2">
        <v>20</v>
      </c>
      <c r="H17">
        <v>120</v>
      </c>
    </row>
    <row r="18" spans="1:8" x14ac:dyDescent="0.25">
      <c r="A18" t="s">
        <v>20</v>
      </c>
      <c r="B18">
        <v>170.72</v>
      </c>
      <c r="C18">
        <v>-0.16</v>
      </c>
      <c r="D18">
        <v>1056</v>
      </c>
      <c r="E18">
        <v>21</v>
      </c>
      <c r="F18">
        <f>194+12</f>
        <v>206</v>
      </c>
      <c r="G18" s="2">
        <v>2.68</v>
      </c>
      <c r="H18">
        <v>120</v>
      </c>
    </row>
    <row r="19" spans="1:8" x14ac:dyDescent="0.25">
      <c r="A19" t="s">
        <v>21</v>
      </c>
      <c r="B19">
        <v>170.7</v>
      </c>
      <c r="C19">
        <v>0.11</v>
      </c>
      <c r="D19">
        <v>1514</v>
      </c>
      <c r="E19">
        <v>12</v>
      </c>
      <c r="F19">
        <f>107+4</f>
        <v>111</v>
      </c>
      <c r="G19" s="2">
        <v>2.68</v>
      </c>
      <c r="H19">
        <v>120</v>
      </c>
    </row>
    <row r="20" spans="1:8" x14ac:dyDescent="0.25">
      <c r="A20" t="s">
        <v>22</v>
      </c>
      <c r="B20">
        <v>173.09</v>
      </c>
      <c r="C20">
        <v>-0.03</v>
      </c>
      <c r="D20">
        <v>1923</v>
      </c>
      <c r="E20">
        <v>2</v>
      </c>
      <c r="F20">
        <f>115+13</f>
        <v>128</v>
      </c>
      <c r="G20" s="2">
        <v>2.68</v>
      </c>
      <c r="H20">
        <v>120</v>
      </c>
    </row>
    <row r="21" spans="1:8" x14ac:dyDescent="0.25">
      <c r="A21" t="s">
        <v>23</v>
      </c>
      <c r="B21">
        <v>337.68</v>
      </c>
      <c r="C21">
        <v>-0.92</v>
      </c>
      <c r="D21">
        <v>1100</v>
      </c>
      <c r="E21">
        <v>2</v>
      </c>
      <c r="F21">
        <v>11</v>
      </c>
      <c r="G21" s="2">
        <v>20</v>
      </c>
      <c r="H21">
        <v>120</v>
      </c>
    </row>
    <row r="22" spans="1:8" x14ac:dyDescent="0.25">
      <c r="A22" t="s">
        <v>24</v>
      </c>
      <c r="B22">
        <v>159.19999999999999</v>
      </c>
      <c r="C22">
        <v>-17.100000000000001</v>
      </c>
      <c r="D22">
        <v>318</v>
      </c>
      <c r="E22">
        <v>10</v>
      </c>
      <c r="F22">
        <v>9</v>
      </c>
      <c r="G22" s="2">
        <v>2.68</v>
      </c>
      <c r="H22">
        <v>120</v>
      </c>
    </row>
    <row r="23" spans="1:8" x14ac:dyDescent="0.25">
      <c r="A23" t="s">
        <v>25</v>
      </c>
      <c r="B23">
        <v>286.5</v>
      </c>
      <c r="C23">
        <v>-0.5</v>
      </c>
      <c r="D23">
        <v>2350</v>
      </c>
      <c r="E23">
        <v>6</v>
      </c>
      <c r="F23">
        <v>294</v>
      </c>
      <c r="G23" s="2">
        <v>2.68</v>
      </c>
      <c r="H23">
        <v>120</v>
      </c>
    </row>
    <row r="24" spans="1:8" x14ac:dyDescent="0.25">
      <c r="A24" t="s">
        <v>26</v>
      </c>
      <c r="B24">
        <v>224</v>
      </c>
      <c r="C24">
        <v>-1.3</v>
      </c>
      <c r="D24">
        <v>1200</v>
      </c>
      <c r="E24">
        <v>10</v>
      </c>
      <c r="F24">
        <v>93</v>
      </c>
      <c r="G24" s="2">
        <v>2.68</v>
      </c>
      <c r="H24">
        <v>120</v>
      </c>
    </row>
    <row r="25" spans="1:8" x14ac:dyDescent="0.25">
      <c r="A25" t="s">
        <v>27</v>
      </c>
      <c r="B25">
        <v>202.1</v>
      </c>
      <c r="C25">
        <v>1</v>
      </c>
      <c r="D25">
        <v>700</v>
      </c>
      <c r="E25">
        <v>5</v>
      </c>
      <c r="F25">
        <v>24</v>
      </c>
      <c r="G25" s="2">
        <v>2.68</v>
      </c>
      <c r="H25">
        <v>120</v>
      </c>
    </row>
    <row r="26" spans="1:8" x14ac:dyDescent="0.25">
      <c r="A26" t="s">
        <v>28</v>
      </c>
      <c r="B26">
        <v>207.35</v>
      </c>
      <c r="C26">
        <v>-1.6</v>
      </c>
      <c r="D26">
        <v>1500</v>
      </c>
      <c r="E26">
        <v>5</v>
      </c>
      <c r="F26">
        <v>13</v>
      </c>
      <c r="G26" s="2">
        <v>20</v>
      </c>
      <c r="H26">
        <v>120</v>
      </c>
    </row>
    <row r="27" spans="1:8" x14ac:dyDescent="0.25">
      <c r="A27" t="s">
        <v>29</v>
      </c>
      <c r="B27">
        <v>343.3</v>
      </c>
      <c r="C27">
        <v>1.2</v>
      </c>
      <c r="D27">
        <v>1580</v>
      </c>
      <c r="E27">
        <v>6</v>
      </c>
      <c r="F27">
        <v>28</v>
      </c>
      <c r="G27" s="2">
        <v>20</v>
      </c>
      <c r="H27">
        <v>120</v>
      </c>
    </row>
    <row r="28" spans="1:8" x14ac:dyDescent="0.25">
      <c r="A28" t="s">
        <v>30</v>
      </c>
      <c r="B28">
        <v>96.7</v>
      </c>
      <c r="C28">
        <v>-17.600000000000001</v>
      </c>
      <c r="D28">
        <v>358</v>
      </c>
      <c r="E28">
        <v>10</v>
      </c>
      <c r="F28">
        <v>14</v>
      </c>
      <c r="G28" s="2">
        <v>4.7</v>
      </c>
      <c r="H28">
        <v>120</v>
      </c>
    </row>
    <row r="29" spans="1:8" x14ac:dyDescent="0.25">
      <c r="A29" t="s">
        <v>31</v>
      </c>
      <c r="B29">
        <v>23.18</v>
      </c>
      <c r="C29">
        <v>-0.54</v>
      </c>
      <c r="D29">
        <v>1170</v>
      </c>
      <c r="E29">
        <v>6</v>
      </c>
      <c r="F29">
        <v>14</v>
      </c>
      <c r="G29" s="2">
        <v>2.68</v>
      </c>
      <c r="H29">
        <v>120</v>
      </c>
    </row>
    <row r="30" spans="1:8" x14ac:dyDescent="0.25">
      <c r="A30" t="s">
        <v>32</v>
      </c>
      <c r="B30">
        <v>18.21</v>
      </c>
      <c r="C30">
        <v>1.63</v>
      </c>
      <c r="D30">
        <v>1900</v>
      </c>
      <c r="E30">
        <v>5</v>
      </c>
      <c r="F30">
        <v>107</v>
      </c>
      <c r="G30" s="2">
        <v>2.68</v>
      </c>
      <c r="H30">
        <v>120</v>
      </c>
    </row>
    <row r="31" spans="1:8" x14ac:dyDescent="0.25">
      <c r="A31" t="s">
        <v>33</v>
      </c>
      <c r="B31">
        <v>16.72</v>
      </c>
      <c r="C31">
        <v>7.0000000000000007E-2</v>
      </c>
      <c r="D31">
        <v>1706</v>
      </c>
      <c r="E31">
        <v>5</v>
      </c>
      <c r="F31">
        <v>20</v>
      </c>
      <c r="G31" s="2">
        <v>20</v>
      </c>
      <c r="H31">
        <v>120</v>
      </c>
    </row>
    <row r="37" spans="15:16" x14ac:dyDescent="0.25">
      <c r="O37" s="3"/>
      <c r="P37" s="3"/>
    </row>
    <row r="44" spans="15:16" x14ac:dyDescent="0.25">
      <c r="O44" s="3"/>
      <c r="P44" s="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Viktor Mikalsen</cp:lastModifiedBy>
  <cp:revision>1</cp:revision>
  <dcterms:modified xsi:type="dcterms:W3CDTF">2024-05-21T19:15:10Z</dcterms:modified>
  <dc:language>en-US</dc:language>
</cp:coreProperties>
</file>