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ncentbennage/Desktop/PSY312 Working Directory 2025/"/>
    </mc:Choice>
  </mc:AlternateContent>
  <xr:revisionPtr revIDLastSave="0" documentId="8_{12F968D4-BA90-AF4C-9601-3E750B2FA5A3}" xr6:coauthVersionLast="47" xr6:coauthVersionMax="47" xr10:uidLastSave="{00000000-0000-0000-0000-000000000000}"/>
  <bookViews>
    <workbookView xWindow="1280" yWindow="500" windowWidth="19000" windowHeight="16220" xr2:uid="{97DCCD08-13D2-5047-B61D-6D40814B42E1}"/>
  </bookViews>
  <sheets>
    <sheet name="1_Peer Group Salaries" sheetId="1" r:id="rId1"/>
    <sheet name="2_Inf-Adj Davidson Salaries" sheetId="2" r:id="rId2"/>
    <sheet name="3_Inf_Adj Tuition Fees" sheetId="3" r:id="rId3"/>
    <sheet name="4_Inf_Adj Salaries and Tuition" sheetId="4" r:id="rId4"/>
    <sheet name="5_Inf_Adj Endowment" sheetId="6" r:id="rId5"/>
    <sheet name="6_Inf_Adj Endow Faculty Student" sheetId="5" r:id="rId6"/>
    <sheet name="7_Davidson Expens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5" l="1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</calcChain>
</file>

<file path=xl/sharedStrings.xml><?xml version="1.0" encoding="utf-8"?>
<sst xmlns="http://schemas.openxmlformats.org/spreadsheetml/2006/main" count="127" uniqueCount="52">
  <si>
    <t>School</t>
  </si>
  <si>
    <t>all_fac_2020</t>
  </si>
  <si>
    <t>full_2020</t>
  </si>
  <si>
    <t>assoc_2020</t>
  </si>
  <si>
    <t>assist_2020</t>
  </si>
  <si>
    <t>Amherst</t>
  </si>
  <si>
    <t>Bates</t>
  </si>
  <si>
    <t>Bowdoin</t>
  </si>
  <si>
    <t>Carleton</t>
  </si>
  <si>
    <t>Claremont McKenna</t>
  </si>
  <si>
    <t>Colby</t>
  </si>
  <si>
    <t>Colgate</t>
  </si>
  <si>
    <t>Davidson</t>
  </si>
  <si>
    <t>Furman</t>
  </si>
  <si>
    <t>Grinnell</t>
  </si>
  <si>
    <t>Hamilton</t>
  </si>
  <si>
    <t>Haverford</t>
  </si>
  <si>
    <t>Macalester</t>
  </si>
  <si>
    <t>Middlebury</t>
  </si>
  <si>
    <t>Oberlin</t>
  </si>
  <si>
    <t>Pomona</t>
  </si>
  <si>
    <t>Swarthmore</t>
  </si>
  <si>
    <t>Vassar</t>
  </si>
  <si>
    <t>Washington and Lee</t>
  </si>
  <si>
    <t>Wesleyan</t>
  </si>
  <si>
    <t>Williams</t>
  </si>
  <si>
    <t>Year</t>
  </si>
  <si>
    <t>All</t>
  </si>
  <si>
    <t>Full</t>
  </si>
  <si>
    <t>Assoc</t>
  </si>
  <si>
    <t>Assist</t>
  </si>
  <si>
    <t>Tuition/Fees</t>
  </si>
  <si>
    <t>2020 1$ EQV</t>
  </si>
  <si>
    <t>Inf/Adj</t>
  </si>
  <si>
    <t>Endowment</t>
  </si>
  <si>
    <t>Enrollment</t>
  </si>
  <si>
    <t>Per Student</t>
  </si>
  <si>
    <t>Inf/Adj Endowment</t>
  </si>
  <si>
    <t>Faculty</t>
  </si>
  <si>
    <t>Per Faculty Member</t>
  </si>
  <si>
    <t>Total expenses (F1920)</t>
  </si>
  <si>
    <t xml:space="preserve">   Instruction</t>
  </si>
  <si>
    <t xml:space="preserve">   Research</t>
  </si>
  <si>
    <t xml:space="preserve">   Public service</t>
  </si>
  <si>
    <t xml:space="preserve">   Academic support</t>
  </si>
  <si>
    <t xml:space="preserve">   Student services</t>
  </si>
  <si>
    <t xml:space="preserve">   Institutional support</t>
  </si>
  <si>
    <t xml:space="preserve">   Auxiliary enterprises</t>
  </si>
  <si>
    <t xml:space="preserve">   Other expenses</t>
  </si>
  <si>
    <t>Type</t>
  </si>
  <si>
    <t>Real</t>
  </si>
  <si>
    <t>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</si>
</sst>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sz val="11"/>
      <color theme="1"/>
      <name val="Times New Roman"/>
      <family val="2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0"/>
      <color rgb="FF000000"/>
      <name val="Helvetica Neue"/>
      <family val="2"/>
    </font>
    <font>
      <b/>
      <sz val="11"/>
      <name val="Aptos Narrow"/>
      <family val="2"/>
      <scheme val="minor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theme="1"/>
      <name val="Helvetica"/>
      <family val="2"/>
    </font>
    <font>
      <b/>
      <sz val="11"/>
      <color theme="1"/>
      <name val="Helvetica"/>
      <family val="2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73">
    <xf numFmtId="0" fontId="0" fillId="0" borderId="0" xfId="0"/>
    <xf numFmtId="0" fontId="2" fillId="0" borderId="0" xfId="0" applyFont="1"/>
    <xf numFmtId="0" fontId="3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6" fillId="0" borderId="2" xfId="1" applyFont="1" applyBorder="1" applyAlignment="1">
      <alignment horizontal="left" wrapText="1"/>
    </xf>
    <xf numFmtId="3" fontId="7" fillId="0" borderId="3" xfId="1" applyNumberFormat="1" applyFont="1" applyBorder="1" applyAlignment="1">
      <alignment horizontal="right" wrapText="1"/>
    </xf>
    <xf numFmtId="3" fontId="7" fillId="0" borderId="4" xfId="1" applyNumberFormat="1" applyFont="1" applyBorder="1" applyAlignment="1">
      <alignment horizontal="right" wrapText="1"/>
    </xf>
    <xf numFmtId="0" fontId="6" fillId="0" borderId="5" xfId="1" applyFont="1" applyBorder="1" applyAlignment="1">
      <alignment horizontal="left" wrapText="1"/>
    </xf>
    <xf numFmtId="3" fontId="7" fillId="0" borderId="0" xfId="1" applyNumberFormat="1" applyFont="1" applyAlignment="1">
      <alignment horizontal="right" wrapText="1"/>
    </xf>
    <xf numFmtId="3" fontId="7" fillId="0" borderId="6" xfId="1" applyNumberFormat="1" applyFont="1" applyBorder="1" applyAlignment="1">
      <alignment horizontal="right" wrapText="1"/>
    </xf>
    <xf numFmtId="0" fontId="8" fillId="0" borderId="5" xfId="1" applyFont="1" applyBorder="1" applyAlignment="1">
      <alignment horizontal="left" wrapText="1"/>
    </xf>
    <xf numFmtId="3" fontId="8" fillId="0" borderId="0" xfId="1" applyNumberFormat="1" applyFont="1" applyAlignment="1">
      <alignment horizontal="right" wrapText="1"/>
    </xf>
    <xf numFmtId="3" fontId="8" fillId="0" borderId="7" xfId="1" applyNumberFormat="1" applyFont="1" applyBorder="1" applyAlignment="1">
      <alignment horizontal="right" wrapText="1"/>
    </xf>
    <xf numFmtId="3" fontId="8" fillId="0" borderId="6" xfId="1" applyNumberFormat="1" applyFont="1" applyBorder="1" applyAlignment="1">
      <alignment horizontal="right" wrapText="1"/>
    </xf>
    <xf numFmtId="0" fontId="6" fillId="0" borderId="8" xfId="1" applyFont="1" applyBorder="1" applyAlignment="1">
      <alignment horizontal="left" wrapText="1"/>
    </xf>
    <xf numFmtId="3" fontId="7" fillId="0" borderId="1" xfId="1" applyNumberFormat="1" applyFont="1" applyBorder="1" applyAlignment="1">
      <alignment horizontal="right" wrapText="1"/>
    </xf>
    <xf numFmtId="3" fontId="7" fillId="0" borderId="9" xfId="1" applyNumberFormat="1" applyFont="1" applyBorder="1" applyAlignment="1">
      <alignment horizontal="right" wrapText="1"/>
    </xf>
    <xf numFmtId="0" fontId="9" fillId="0" borderId="12" xfId="0" applyFont="1" applyBorder="1"/>
    <xf numFmtId="0" fontId="1" fillId="0" borderId="3" xfId="0" applyFont="1" applyBorder="1"/>
    <xf numFmtId="0" fontId="10" fillId="2" borderId="3" xfId="0" applyFont="1" applyFill="1" applyBorder="1"/>
    <xf numFmtId="0" fontId="1" fillId="0" borderId="4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2" fillId="0" borderId="15" xfId="0" applyFont="1" applyBorder="1" applyAlignment="1">
      <alignment horizontal="center"/>
    </xf>
    <xf numFmtId="3" fontId="12" fillId="0" borderId="10" xfId="0" applyNumberFormat="1" applyFont="1" applyBorder="1" applyAlignment="1">
      <alignment horizontal="center"/>
    </xf>
    <xf numFmtId="0" fontId="12" fillId="0" borderId="10" xfId="2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4" fontId="17" fillId="0" borderId="6" xfId="0" applyNumberFormat="1" applyFont="1" applyBorder="1"/>
    <xf numFmtId="0" fontId="16" fillId="0" borderId="16" xfId="0" applyFont="1" applyBorder="1" applyAlignment="1">
      <alignment horizontal="center"/>
    </xf>
    <xf numFmtId="3" fontId="0" fillId="0" borderId="0" xfId="0" applyNumberFormat="1"/>
    <xf numFmtId="0" fontId="18" fillId="0" borderId="0" xfId="0" applyFont="1"/>
    <xf numFmtId="3" fontId="18" fillId="0" borderId="0" xfId="0" applyNumberFormat="1" applyFont="1"/>
    <xf numFmtId="3" fontId="7" fillId="3" borderId="3" xfId="1" applyNumberFormat="1" applyFont="1" applyFill="1" applyBorder="1" applyAlignment="1">
      <alignment horizontal="right" wrapText="1"/>
    </xf>
    <xf numFmtId="3" fontId="7" fillId="3" borderId="0" xfId="1" applyNumberFormat="1" applyFont="1" applyFill="1" applyAlignment="1">
      <alignment horizontal="right" wrapText="1"/>
    </xf>
    <xf numFmtId="3" fontId="8" fillId="3" borderId="0" xfId="1" applyNumberFormat="1" applyFont="1" applyFill="1" applyAlignment="1">
      <alignment horizontal="right" wrapText="1"/>
    </xf>
    <xf numFmtId="3" fontId="7" fillId="3" borderId="1" xfId="1" applyNumberFormat="1" applyFont="1" applyFill="1" applyBorder="1" applyAlignment="1">
      <alignment horizontal="right" wrapText="1"/>
    </xf>
    <xf numFmtId="3" fontId="11" fillId="0" borderId="3" xfId="0" applyNumberFormat="1" applyFont="1" applyBorder="1"/>
    <xf numFmtId="3" fontId="11" fillId="0" borderId="4" xfId="0" applyNumberFormat="1" applyFont="1" applyBorder="1"/>
    <xf numFmtId="3" fontId="11" fillId="0" borderId="0" xfId="0" applyNumberFormat="1" applyFont="1"/>
    <xf numFmtId="3" fontId="11" fillId="0" borderId="6" xfId="0" applyNumberFormat="1" applyFont="1" applyBorder="1"/>
    <xf numFmtId="3" fontId="11" fillId="0" borderId="1" xfId="0" applyNumberFormat="1" applyFont="1" applyBorder="1"/>
    <xf numFmtId="3" fontId="11" fillId="0" borderId="9" xfId="0" applyNumberFormat="1" applyFont="1" applyBorder="1"/>
    <xf numFmtId="3" fontId="11" fillId="3" borderId="3" xfId="0" applyNumberFormat="1" applyFont="1" applyFill="1" applyBorder="1"/>
    <xf numFmtId="3" fontId="11" fillId="3" borderId="0" xfId="0" applyNumberFormat="1" applyFont="1" applyFill="1"/>
    <xf numFmtId="3" fontId="11" fillId="3" borderId="1" xfId="0" applyNumberFormat="1" applyFont="1" applyFill="1" applyBorder="1"/>
    <xf numFmtId="0" fontId="16" fillId="0" borderId="17" xfId="0" applyFont="1" applyBorder="1" applyAlignment="1">
      <alignment horizontal="center"/>
    </xf>
    <xf numFmtId="4" fontId="17" fillId="0" borderId="9" xfId="0" applyNumberFormat="1" applyFont="1" applyBorder="1"/>
    <xf numFmtId="3" fontId="15" fillId="3" borderId="0" xfId="0" applyNumberFormat="1" applyFont="1" applyFill="1" applyAlignment="1">
      <alignment horizontal="center"/>
    </xf>
    <xf numFmtId="0" fontId="16" fillId="3" borderId="0" xfId="0" applyFont="1" applyFill="1"/>
    <xf numFmtId="3" fontId="16" fillId="3" borderId="0" xfId="0" applyNumberFormat="1" applyFont="1" applyFill="1" applyAlignment="1">
      <alignment horizontal="center"/>
    </xf>
    <xf numFmtId="3" fontId="16" fillId="3" borderId="1" xfId="0" applyNumberFormat="1" applyFont="1" applyFill="1" applyBorder="1" applyAlignment="1">
      <alignment horizontal="center"/>
    </xf>
    <xf numFmtId="0" fontId="16" fillId="3" borderId="1" xfId="0" applyFont="1" applyFill="1" applyBorder="1"/>
    <xf numFmtId="0" fontId="19" fillId="0" borderId="18" xfId="0" applyFont="1" applyBorder="1" applyAlignment="1">
      <alignment horizontal="left"/>
    </xf>
    <xf numFmtId="38" fontId="19" fillId="0" borderId="0" xfId="0" applyNumberFormat="1" applyFont="1"/>
    <xf numFmtId="0" fontId="20" fillId="0" borderId="20" xfId="0" applyFont="1" applyBorder="1" applyAlignment="1">
      <alignment horizontal="left"/>
    </xf>
    <xf numFmtId="0" fontId="20" fillId="0" borderId="21" xfId="0" applyFont="1" applyBorder="1" applyAlignment="1">
      <alignment horizontal="right"/>
    </xf>
    <xf numFmtId="0" fontId="21" fillId="0" borderId="0" xfId="0" applyFont="1"/>
    <xf numFmtId="3" fontId="19" fillId="0" borderId="19" xfId="0" applyNumberFormat="1" applyFont="1" applyBorder="1" applyAlignment="1">
      <alignment horizontal="right"/>
    </xf>
    <xf numFmtId="0" fontId="19" fillId="0" borderId="18" xfId="2" applyFont="1" applyBorder="1" applyAlignment="1">
      <alignment horizontal="left"/>
    </xf>
    <xf numFmtId="3" fontId="19" fillId="0" borderId="19" xfId="2" applyNumberFormat="1" applyFont="1" applyBorder="1" applyAlignment="1">
      <alignment horizontal="right"/>
    </xf>
    <xf numFmtId="0" fontId="20" fillId="0" borderId="22" xfId="0" applyFont="1" applyBorder="1" applyAlignment="1">
      <alignment horizontal="right"/>
    </xf>
    <xf numFmtId="0" fontId="22" fillId="0" borderId="0" xfId="0" applyFont="1"/>
    <xf numFmtId="0" fontId="20" fillId="0" borderId="20" xfId="2" applyFont="1" applyBorder="1" applyAlignment="1">
      <alignment horizontal="left"/>
    </xf>
    <xf numFmtId="0" fontId="20" fillId="0" borderId="21" xfId="2" applyFont="1" applyBorder="1" applyAlignment="1">
      <alignment horizontal="right"/>
    </xf>
    <xf numFmtId="0" fontId="20" fillId="0" borderId="22" xfId="2" applyFont="1" applyBorder="1" applyAlignment="1">
      <alignment horizontal="right"/>
    </xf>
    <xf numFmtId="38" fontId="19" fillId="3" borderId="0" xfId="0" applyNumberFormat="1" applyFont="1" applyFill="1"/>
    <xf numFmtId="38" fontId="19" fillId="3" borderId="0" xfId="2" applyNumberFormat="1" applyFont="1" applyFill="1"/>
    <xf numFmtId="38" fontId="19" fillId="3" borderId="0" xfId="2" applyNumberFormat="1" applyFont="1" applyFill="1" applyAlignment="1">
      <alignment horizontal="right"/>
    </xf>
    <xf numFmtId="0" fontId="19" fillId="3" borderId="0" xfId="1" applyFont="1" applyFill="1" applyAlignment="1">
      <alignment horizontal="right"/>
    </xf>
    <xf numFmtId="0" fontId="3" fillId="0" borderId="1" xfId="0" applyFont="1" applyBorder="1" applyAlignment="1">
      <alignment horizontal="center"/>
    </xf>
  </cellXfs>
  <cellStyles count="3">
    <cellStyle name="Normal" xfId="0" builtinId="0"/>
    <cellStyle name="Normal 2" xfId="1" xr:uid="{F26F6F3A-4BF6-234D-A551-7A121DE91304}"/>
    <cellStyle name="Normal 3" xfId="2" xr:uid="{BCBCB398-4394-6E4A-AB8C-C62262CB12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2B69-0792-4B44-BF6E-3F665C2862D4}">
  <dimension ref="A3:J46"/>
  <sheetViews>
    <sheetView tabSelected="1" workbookViewId="0">
      <selection activeCell="H30" sqref="H30"/>
    </sheetView>
  </sheetViews>
  <sheetFormatPr baseColWidth="10" defaultRowHeight="16" x14ac:dyDescent="0.2"/>
  <cols>
    <col min="1" max="10" width="10.83203125" style="1"/>
  </cols>
  <sheetData>
    <row r="3" spans="1:10" ht="17" thickBot="1" x14ac:dyDescent="0.25">
      <c r="A3" s="72"/>
      <c r="B3" s="72"/>
      <c r="C3" s="72"/>
      <c r="D3" s="72"/>
      <c r="E3" s="72"/>
      <c r="F3" s="72"/>
      <c r="G3" s="72"/>
      <c r="H3" s="72"/>
      <c r="I3" s="72"/>
      <c r="J3" s="72"/>
    </row>
    <row r="4" spans="1:10" ht="17" thickBot="1" x14ac:dyDescent="0.25">
      <c r="A4" s="2" t="s">
        <v>0</v>
      </c>
      <c r="B4" s="3" t="s">
        <v>1</v>
      </c>
      <c r="C4" s="3" t="s">
        <v>2</v>
      </c>
      <c r="D4" s="3" t="s">
        <v>3</v>
      </c>
      <c r="E4" s="4" t="s">
        <v>4</v>
      </c>
      <c r="F4" s="2" t="s">
        <v>49</v>
      </c>
      <c r="G4" s="3"/>
      <c r="H4" s="3"/>
      <c r="I4" s="3"/>
      <c r="J4" s="4"/>
    </row>
    <row r="5" spans="1:10" x14ac:dyDescent="0.2">
      <c r="A5" s="5" t="s">
        <v>5</v>
      </c>
      <c r="B5" s="35">
        <v>115573.38</v>
      </c>
      <c r="C5" s="6">
        <v>155832.57</v>
      </c>
      <c r="D5" s="6">
        <v>110986.29</v>
      </c>
      <c r="E5" s="7">
        <v>93328.94</v>
      </c>
      <c r="F5" s="5" t="s">
        <v>50</v>
      </c>
      <c r="G5" s="35"/>
      <c r="H5" s="6"/>
      <c r="I5" s="6"/>
      <c r="J5" s="6"/>
    </row>
    <row r="6" spans="1:10" x14ac:dyDescent="0.2">
      <c r="A6" s="8" t="s">
        <v>6</v>
      </c>
      <c r="B6" s="36">
        <v>101538.59</v>
      </c>
      <c r="C6" s="9">
        <v>134487.13</v>
      </c>
      <c r="D6" s="9">
        <v>105216.93</v>
      </c>
      <c r="E6" s="10">
        <v>85861.9</v>
      </c>
      <c r="F6" s="8" t="s">
        <v>50</v>
      </c>
      <c r="G6" s="36"/>
      <c r="H6" s="9"/>
      <c r="I6" s="9"/>
      <c r="J6" s="10"/>
    </row>
    <row r="7" spans="1:10" x14ac:dyDescent="0.2">
      <c r="A7" s="8" t="s">
        <v>7</v>
      </c>
      <c r="B7" s="36">
        <v>114600.56</v>
      </c>
      <c r="C7" s="9">
        <v>146856.94</v>
      </c>
      <c r="D7" s="9">
        <v>113680.19</v>
      </c>
      <c r="E7" s="10">
        <v>91352.21</v>
      </c>
      <c r="F7" s="8" t="s">
        <v>50</v>
      </c>
      <c r="G7" s="36"/>
      <c r="H7" s="9"/>
      <c r="I7" s="9"/>
      <c r="J7" s="10"/>
    </row>
    <row r="8" spans="1:10" x14ac:dyDescent="0.2">
      <c r="A8" s="8" t="s">
        <v>8</v>
      </c>
      <c r="B8" s="36">
        <v>117620.1</v>
      </c>
      <c r="C8" s="9">
        <v>141305.4</v>
      </c>
      <c r="D8" s="9">
        <v>107210.25</v>
      </c>
      <c r="E8" s="10">
        <v>88513.61</v>
      </c>
      <c r="F8" s="8" t="s">
        <v>50</v>
      </c>
      <c r="G8" s="36"/>
      <c r="H8" s="9"/>
      <c r="I8" s="9"/>
      <c r="J8" s="10"/>
    </row>
    <row r="9" spans="1:10" ht="30" x14ac:dyDescent="0.2">
      <c r="A9" s="8" t="s">
        <v>9</v>
      </c>
      <c r="B9" s="36">
        <v>138183.20000000001</v>
      </c>
      <c r="C9" s="9">
        <v>176097.86</v>
      </c>
      <c r="D9" s="9">
        <v>128041.61</v>
      </c>
      <c r="E9" s="10">
        <v>108669.75</v>
      </c>
      <c r="F9" s="8" t="s">
        <v>50</v>
      </c>
      <c r="G9" s="36"/>
      <c r="H9" s="9"/>
      <c r="I9" s="9"/>
      <c r="J9" s="10"/>
    </row>
    <row r="10" spans="1:10" x14ac:dyDescent="0.2">
      <c r="A10" s="8" t="s">
        <v>10</v>
      </c>
      <c r="B10" s="36">
        <v>111341.34</v>
      </c>
      <c r="C10" s="9">
        <v>145970.84</v>
      </c>
      <c r="D10" s="9">
        <v>105841.43</v>
      </c>
      <c r="E10" s="10">
        <v>88083.89</v>
      </c>
      <c r="F10" s="8" t="s">
        <v>50</v>
      </c>
      <c r="G10" s="36"/>
      <c r="H10" s="9"/>
      <c r="I10" s="9"/>
      <c r="J10" s="10"/>
    </row>
    <row r="11" spans="1:10" x14ac:dyDescent="0.2">
      <c r="A11" s="8" t="s">
        <v>11</v>
      </c>
      <c r="B11" s="36">
        <v>109417.39</v>
      </c>
      <c r="C11" s="9">
        <v>151653.60999999999</v>
      </c>
      <c r="D11" s="9">
        <v>108479.27</v>
      </c>
      <c r="E11" s="10">
        <v>92464.38</v>
      </c>
      <c r="F11" s="8" t="s">
        <v>50</v>
      </c>
      <c r="G11" s="36"/>
      <c r="H11" s="9"/>
      <c r="I11" s="9"/>
      <c r="J11" s="10"/>
    </row>
    <row r="12" spans="1:10" x14ac:dyDescent="0.2">
      <c r="A12" s="11" t="s">
        <v>12</v>
      </c>
      <c r="B12" s="37">
        <v>102411.45</v>
      </c>
      <c r="C12" s="12">
        <v>134729.29</v>
      </c>
      <c r="D12" s="13">
        <v>98242.92</v>
      </c>
      <c r="E12" s="14">
        <v>79876.899999999994</v>
      </c>
      <c r="F12" s="8" t="s">
        <v>50</v>
      </c>
      <c r="G12" s="37"/>
      <c r="H12" s="12"/>
      <c r="I12" s="13"/>
      <c r="J12" s="14"/>
    </row>
    <row r="13" spans="1:10" x14ac:dyDescent="0.2">
      <c r="A13" s="8" t="s">
        <v>13</v>
      </c>
      <c r="B13" s="36">
        <v>87946.7</v>
      </c>
      <c r="C13" s="9">
        <v>102722.95</v>
      </c>
      <c r="D13" s="9">
        <v>82983.13</v>
      </c>
      <c r="E13" s="10">
        <v>70363.92</v>
      </c>
      <c r="F13" s="8" t="s">
        <v>50</v>
      </c>
      <c r="G13" s="36"/>
      <c r="H13" s="9"/>
      <c r="I13" s="9"/>
      <c r="J13" s="10"/>
    </row>
    <row r="14" spans="1:10" x14ac:dyDescent="0.2">
      <c r="A14" s="8" t="s">
        <v>14</v>
      </c>
      <c r="B14" s="36">
        <v>109613.09</v>
      </c>
      <c r="C14" s="9">
        <v>139557.74</v>
      </c>
      <c r="D14" s="9">
        <v>105907.67</v>
      </c>
      <c r="E14" s="10">
        <v>87727.22</v>
      </c>
      <c r="F14" s="8" t="s">
        <v>50</v>
      </c>
      <c r="G14" s="36"/>
      <c r="H14" s="9"/>
      <c r="I14" s="9"/>
      <c r="J14" s="10"/>
    </row>
    <row r="15" spans="1:10" x14ac:dyDescent="0.2">
      <c r="A15" s="8" t="s">
        <v>15</v>
      </c>
      <c r="B15" s="36">
        <v>107611.34</v>
      </c>
      <c r="C15" s="9">
        <v>142149.28</v>
      </c>
      <c r="D15" s="9">
        <v>108150</v>
      </c>
      <c r="E15" s="10">
        <v>88382.78</v>
      </c>
      <c r="F15" s="8" t="s">
        <v>50</v>
      </c>
      <c r="G15" s="36"/>
      <c r="H15" s="9"/>
      <c r="I15" s="9"/>
      <c r="J15" s="10"/>
    </row>
    <row r="16" spans="1:10" x14ac:dyDescent="0.2">
      <c r="A16" s="8" t="s">
        <v>16</v>
      </c>
      <c r="B16" s="36">
        <v>100982.76</v>
      </c>
      <c r="C16" s="9">
        <v>131175.59</v>
      </c>
      <c r="D16" s="9">
        <v>101031.32</v>
      </c>
      <c r="E16" s="10">
        <v>84959.35</v>
      </c>
      <c r="F16" s="8" t="s">
        <v>50</v>
      </c>
      <c r="G16" s="36"/>
      <c r="H16" s="9"/>
      <c r="I16" s="9"/>
      <c r="J16" s="10"/>
    </row>
    <row r="17" spans="1:10" x14ac:dyDescent="0.2">
      <c r="A17" s="8" t="s">
        <v>17</v>
      </c>
      <c r="B17" s="36">
        <v>98937.34</v>
      </c>
      <c r="C17" s="9">
        <v>126583.01</v>
      </c>
      <c r="D17" s="9">
        <v>95132.95</v>
      </c>
      <c r="E17" s="10">
        <v>79774.8</v>
      </c>
      <c r="F17" s="8" t="s">
        <v>50</v>
      </c>
      <c r="G17" s="36"/>
      <c r="H17" s="9"/>
      <c r="I17" s="9"/>
      <c r="J17" s="10"/>
    </row>
    <row r="18" spans="1:10" x14ac:dyDescent="0.2">
      <c r="A18" s="8" t="s">
        <v>18</v>
      </c>
      <c r="B18" s="36">
        <v>112177.21</v>
      </c>
      <c r="C18" s="9">
        <v>140387.28</v>
      </c>
      <c r="D18" s="9">
        <v>104368.11</v>
      </c>
      <c r="E18" s="10">
        <v>90234.19</v>
      </c>
      <c r="F18" s="8" t="s">
        <v>50</v>
      </c>
      <c r="G18" s="36"/>
      <c r="H18" s="9"/>
      <c r="I18" s="9"/>
      <c r="J18" s="10"/>
    </row>
    <row r="19" spans="1:10" x14ac:dyDescent="0.2">
      <c r="A19" s="8" t="s">
        <v>19</v>
      </c>
      <c r="B19" s="36">
        <v>97482.62</v>
      </c>
      <c r="C19" s="9">
        <v>122742.26</v>
      </c>
      <c r="D19" s="9">
        <v>94994.3</v>
      </c>
      <c r="E19" s="10">
        <v>72109.460000000006</v>
      </c>
      <c r="F19" s="8" t="s">
        <v>50</v>
      </c>
      <c r="G19" s="36"/>
      <c r="H19" s="9"/>
      <c r="I19" s="9"/>
      <c r="J19" s="10"/>
    </row>
    <row r="20" spans="1:10" x14ac:dyDescent="0.2">
      <c r="A20" s="8" t="s">
        <v>20</v>
      </c>
      <c r="B20" s="36">
        <v>126433.41</v>
      </c>
      <c r="C20" s="9">
        <v>160490.68</v>
      </c>
      <c r="D20" s="9">
        <v>120016.47</v>
      </c>
      <c r="E20" s="10">
        <v>98629.45</v>
      </c>
      <c r="F20" s="8" t="s">
        <v>50</v>
      </c>
      <c r="G20" s="36"/>
      <c r="H20" s="9"/>
      <c r="I20" s="9"/>
      <c r="J20" s="10"/>
    </row>
    <row r="21" spans="1:10" x14ac:dyDescent="0.2">
      <c r="A21" s="8" t="s">
        <v>21</v>
      </c>
      <c r="B21" s="36">
        <v>123618.93</v>
      </c>
      <c r="C21" s="9">
        <v>156328.64000000001</v>
      </c>
      <c r="D21" s="9">
        <v>111489.46</v>
      </c>
      <c r="E21" s="10">
        <v>87689.87</v>
      </c>
      <c r="F21" s="8" t="s">
        <v>50</v>
      </c>
      <c r="G21" s="36"/>
      <c r="H21" s="9"/>
      <c r="I21" s="9"/>
      <c r="J21" s="10"/>
    </row>
    <row r="22" spans="1:10" x14ac:dyDescent="0.2">
      <c r="A22" s="8" t="s">
        <v>22</v>
      </c>
      <c r="B22" s="36">
        <v>111749.42</v>
      </c>
      <c r="C22" s="9">
        <v>142788.29999999999</v>
      </c>
      <c r="D22" s="9">
        <v>111493.42</v>
      </c>
      <c r="E22" s="10">
        <v>89257.63</v>
      </c>
      <c r="F22" s="8" t="s">
        <v>50</v>
      </c>
      <c r="G22" s="36"/>
      <c r="H22" s="9"/>
      <c r="I22" s="9"/>
      <c r="J22" s="10"/>
    </row>
    <row r="23" spans="1:10" ht="30" x14ac:dyDescent="0.2">
      <c r="A23" s="8" t="s">
        <v>23</v>
      </c>
      <c r="B23" s="36">
        <v>118671.58</v>
      </c>
      <c r="C23" s="9">
        <v>143853.24</v>
      </c>
      <c r="D23" s="9">
        <v>115712.37</v>
      </c>
      <c r="E23" s="10">
        <v>95154.32</v>
      </c>
      <c r="F23" s="8" t="s">
        <v>50</v>
      </c>
      <c r="G23" s="36"/>
      <c r="H23" s="9"/>
      <c r="I23" s="9"/>
      <c r="J23" s="10"/>
    </row>
    <row r="24" spans="1:10" x14ac:dyDescent="0.2">
      <c r="A24" s="8" t="s">
        <v>24</v>
      </c>
      <c r="B24" s="36">
        <v>111713.59</v>
      </c>
      <c r="C24" s="9">
        <v>158454.82999999999</v>
      </c>
      <c r="D24" s="9">
        <v>111007.56</v>
      </c>
      <c r="E24" s="10">
        <v>91207.26</v>
      </c>
      <c r="F24" s="8" t="s">
        <v>50</v>
      </c>
      <c r="G24" s="36"/>
      <c r="H24" s="9"/>
      <c r="I24" s="9"/>
      <c r="J24" s="10"/>
    </row>
    <row r="25" spans="1:10" ht="17" thickBot="1" x14ac:dyDescent="0.25">
      <c r="A25" s="15" t="s">
        <v>25</v>
      </c>
      <c r="B25" s="38">
        <v>122390.65</v>
      </c>
      <c r="C25" s="16">
        <v>149902.98000000001</v>
      </c>
      <c r="D25" s="16">
        <v>106039.74</v>
      </c>
      <c r="E25" s="17">
        <v>93837.29</v>
      </c>
      <c r="F25" s="8" t="s">
        <v>50</v>
      </c>
      <c r="G25" s="38"/>
      <c r="H25" s="16"/>
      <c r="I25" s="16"/>
      <c r="J25" s="17"/>
    </row>
    <row r="26" spans="1:10" x14ac:dyDescent="0.2">
      <c r="A26" s="5" t="s">
        <v>5</v>
      </c>
      <c r="B26" s="35">
        <v>125628.26406</v>
      </c>
      <c r="C26" s="6">
        <v>142275.13641000001</v>
      </c>
      <c r="D26" s="6">
        <v>101330.48276999999</v>
      </c>
      <c r="E26" s="6">
        <v>85859.190432382704</v>
      </c>
      <c r="F26" s="1" t="s">
        <v>51</v>
      </c>
    </row>
    <row r="27" spans="1:10" x14ac:dyDescent="0.2">
      <c r="A27" s="8" t="s">
        <v>6</v>
      </c>
      <c r="B27" s="36">
        <v>115652.45401</v>
      </c>
      <c r="C27" s="9">
        <v>153180.84107000002</v>
      </c>
      <c r="D27" s="9">
        <v>119842.08327</v>
      </c>
      <c r="E27" s="10">
        <v>85861.9</v>
      </c>
      <c r="F27" s="1" t="s">
        <v>51</v>
      </c>
    </row>
    <row r="28" spans="1:10" x14ac:dyDescent="0.2">
      <c r="A28" s="8" t="s">
        <v>7</v>
      </c>
      <c r="B28" s="36">
        <v>107266.12415999999</v>
      </c>
      <c r="C28" s="9">
        <v>137458.09583999999</v>
      </c>
      <c r="D28" s="9">
        <v>106404.65784</v>
      </c>
      <c r="E28" s="10">
        <v>85505.668560000006</v>
      </c>
      <c r="F28" s="1" t="s">
        <v>51</v>
      </c>
    </row>
    <row r="29" spans="1:10" x14ac:dyDescent="0.2">
      <c r="A29" s="8" t="s">
        <v>8</v>
      </c>
      <c r="B29" s="36">
        <v>114797.2176</v>
      </c>
      <c r="C29" s="9">
        <v>137914.0704</v>
      </c>
      <c r="D29" s="9">
        <v>104637.204</v>
      </c>
      <c r="E29" s="10">
        <v>86389.283360000001</v>
      </c>
      <c r="F29" s="1" t="s">
        <v>51</v>
      </c>
    </row>
    <row r="30" spans="1:10" ht="30" x14ac:dyDescent="0.2">
      <c r="A30" s="8" t="s">
        <v>9</v>
      </c>
      <c r="B30" s="36">
        <v>47396.837600000028</v>
      </c>
      <c r="C30" s="9">
        <v>60401.565980000014</v>
      </c>
      <c r="D30" s="9">
        <v>43918.272230000017</v>
      </c>
      <c r="E30" s="10">
        <v>37273.724250000014</v>
      </c>
      <c r="F30" s="1" t="s">
        <v>51</v>
      </c>
    </row>
    <row r="31" spans="1:10" x14ac:dyDescent="0.2">
      <c r="A31" s="8" t="s">
        <v>10</v>
      </c>
      <c r="B31" s="36">
        <v>135057.04541999998</v>
      </c>
      <c r="C31" s="9">
        <v>177062.62891999999</v>
      </c>
      <c r="D31" s="9">
        <v>128385.65458999999</v>
      </c>
      <c r="E31" s="10">
        <v>106845.75857000001</v>
      </c>
      <c r="F31" s="1" t="s">
        <v>51</v>
      </c>
    </row>
    <row r="32" spans="1:10" x14ac:dyDescent="0.2">
      <c r="A32" s="8" t="s">
        <v>11</v>
      </c>
      <c r="B32" s="36">
        <v>126267.66806</v>
      </c>
      <c r="C32" s="9">
        <v>175008.26593999998</v>
      </c>
      <c r="D32" s="9">
        <v>125185.07758000001</v>
      </c>
      <c r="E32" s="10">
        <v>106703.89452000002</v>
      </c>
      <c r="F32" s="1" t="s">
        <v>51</v>
      </c>
    </row>
    <row r="33" spans="1:6" x14ac:dyDescent="0.2">
      <c r="A33" s="11" t="s">
        <v>12</v>
      </c>
      <c r="B33" s="37">
        <v>85206.326400000005</v>
      </c>
      <c r="C33" s="12">
        <v>112094.76928000001</v>
      </c>
      <c r="D33" s="13">
        <v>81738.10944</v>
      </c>
      <c r="E33" s="14">
        <v>66457.580799999996</v>
      </c>
      <c r="F33" s="1" t="s">
        <v>51</v>
      </c>
    </row>
    <row r="34" spans="1:6" x14ac:dyDescent="0.2">
      <c r="A34" s="8" t="s">
        <v>13</v>
      </c>
      <c r="B34" s="36">
        <v>97884.677100000001</v>
      </c>
      <c r="C34" s="9">
        <v>114330.64335</v>
      </c>
      <c r="D34" s="9">
        <v>92360.223689999999</v>
      </c>
      <c r="E34" s="10">
        <v>78315.042959999992</v>
      </c>
      <c r="F34" s="1" t="s">
        <v>51</v>
      </c>
    </row>
    <row r="35" spans="1:6" x14ac:dyDescent="0.2">
      <c r="A35" s="8" t="s">
        <v>14</v>
      </c>
      <c r="B35" s="36">
        <v>132412.61271999998</v>
      </c>
      <c r="C35" s="9">
        <v>168585.74991999997</v>
      </c>
      <c r="D35" s="9">
        <v>127936.46536</v>
      </c>
      <c r="E35" s="10">
        <v>105974.48176</v>
      </c>
      <c r="F35" s="1" t="s">
        <v>51</v>
      </c>
    </row>
    <row r="36" spans="1:6" x14ac:dyDescent="0.2">
      <c r="A36" s="8" t="s">
        <v>15</v>
      </c>
      <c r="B36" s="36">
        <v>133976.1183</v>
      </c>
      <c r="C36" s="9">
        <v>176975.8536</v>
      </c>
      <c r="D36" s="9">
        <v>134646.75</v>
      </c>
      <c r="E36" s="10">
        <v>110036.56109999999</v>
      </c>
      <c r="F36" s="1" t="s">
        <v>51</v>
      </c>
    </row>
    <row r="37" spans="1:6" x14ac:dyDescent="0.2">
      <c r="A37" s="8" t="s">
        <v>16</v>
      </c>
      <c r="B37" s="36">
        <v>29890.896959999984</v>
      </c>
      <c r="C37" s="9">
        <v>38827.974639999986</v>
      </c>
      <c r="D37" s="9">
        <v>29905.270719999986</v>
      </c>
      <c r="E37" s="10">
        <v>25147.967599999996</v>
      </c>
      <c r="F37" s="1" t="s">
        <v>51</v>
      </c>
    </row>
    <row r="38" spans="1:6" x14ac:dyDescent="0.2">
      <c r="A38" s="8" t="s">
        <v>17</v>
      </c>
      <c r="B38" s="36">
        <v>100322.46275999999</v>
      </c>
      <c r="C38" s="9">
        <v>128355.17214</v>
      </c>
      <c r="D38" s="9">
        <v>96464.811300000001</v>
      </c>
      <c r="E38" s="10">
        <v>80891.647200000007</v>
      </c>
      <c r="F38" s="1" t="s">
        <v>51</v>
      </c>
    </row>
    <row r="39" spans="1:6" x14ac:dyDescent="0.2">
      <c r="A39" s="8" t="s">
        <v>18</v>
      </c>
      <c r="B39" s="36">
        <v>115318.17188000001</v>
      </c>
      <c r="C39" s="9">
        <v>144318.12383999999</v>
      </c>
      <c r="D39" s="9">
        <v>107290.41708</v>
      </c>
      <c r="E39" s="10">
        <v>92760.747319999995</v>
      </c>
      <c r="F39" s="1" t="s">
        <v>51</v>
      </c>
    </row>
    <row r="40" spans="1:6" x14ac:dyDescent="0.2">
      <c r="A40" s="8" t="s">
        <v>19</v>
      </c>
      <c r="B40" s="36">
        <v>119806.13998000001</v>
      </c>
      <c r="C40" s="9">
        <v>150850.23754</v>
      </c>
      <c r="D40" s="9">
        <v>116747.99470000001</v>
      </c>
      <c r="E40" s="10">
        <v>88622.526340000011</v>
      </c>
      <c r="F40" s="1" t="s">
        <v>51</v>
      </c>
    </row>
    <row r="41" spans="1:6" x14ac:dyDescent="0.2">
      <c r="A41" s="8" t="s">
        <v>20</v>
      </c>
      <c r="B41" s="36">
        <v>43366.659630000009</v>
      </c>
      <c r="C41" s="9">
        <v>55048.303240000023</v>
      </c>
      <c r="D41" s="9">
        <v>41165.649210000003</v>
      </c>
      <c r="E41" s="10">
        <v>33829.901350000015</v>
      </c>
      <c r="F41" s="1" t="s">
        <v>51</v>
      </c>
    </row>
    <row r="42" spans="1:6" x14ac:dyDescent="0.2">
      <c r="A42" s="8" t="s">
        <v>21</v>
      </c>
      <c r="B42" s="36">
        <v>108290.18267999998</v>
      </c>
      <c r="C42" s="9">
        <v>136943.88863999999</v>
      </c>
      <c r="D42" s="9">
        <v>97664.766959999994</v>
      </c>
      <c r="E42" s="10">
        <v>76816.326119999983</v>
      </c>
      <c r="F42" s="1" t="s">
        <v>51</v>
      </c>
    </row>
    <row r="43" spans="1:6" x14ac:dyDescent="0.2">
      <c r="A43" s="8" t="s">
        <v>22</v>
      </c>
      <c r="B43" s="36">
        <v>108955.6845</v>
      </c>
      <c r="C43" s="9">
        <v>139218.5925</v>
      </c>
      <c r="D43" s="9">
        <v>108706.0845</v>
      </c>
      <c r="E43" s="10">
        <v>87026.18925000001</v>
      </c>
      <c r="F43" s="1" t="s">
        <v>51</v>
      </c>
    </row>
    <row r="44" spans="1:6" ht="30" x14ac:dyDescent="0.2">
      <c r="A44" s="8" t="s">
        <v>23</v>
      </c>
      <c r="B44" s="36">
        <v>135641.61593999999</v>
      </c>
      <c r="C44" s="9">
        <v>164424.25331999999</v>
      </c>
      <c r="D44" s="9">
        <v>132259.23890999999</v>
      </c>
      <c r="E44" s="10">
        <v>108761.38776000001</v>
      </c>
      <c r="F44" s="1" t="s">
        <v>51</v>
      </c>
    </row>
    <row r="45" spans="1:6" x14ac:dyDescent="0.2">
      <c r="A45" s="8" t="s">
        <v>24</v>
      </c>
      <c r="B45" s="36">
        <v>108809.03666</v>
      </c>
      <c r="C45" s="9">
        <v>154335.00441999998</v>
      </c>
      <c r="D45" s="9">
        <v>108121.36344</v>
      </c>
      <c r="E45" s="10">
        <v>88835.871239999993</v>
      </c>
      <c r="F45" s="1" t="s">
        <v>51</v>
      </c>
    </row>
    <row r="46" spans="1:6" ht="17" thickBot="1" x14ac:dyDescent="0.25">
      <c r="A46" s="15" t="s">
        <v>25</v>
      </c>
      <c r="B46" s="38">
        <v>121289.13414999998</v>
      </c>
      <c r="C46" s="16">
        <v>148553.85318000001</v>
      </c>
      <c r="D46" s="16">
        <v>105085.38234</v>
      </c>
      <c r="E46" s="17">
        <v>92992.754389999987</v>
      </c>
      <c r="F46" s="1" t="s">
        <v>51</v>
      </c>
    </row>
  </sheetData>
  <mergeCells count="2">
    <mergeCell ref="A3:E3"/>
    <mergeCell ref="F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611B-4D76-8343-830B-94D97B6E82F9}">
  <dimension ref="A1:E24"/>
  <sheetViews>
    <sheetView workbookViewId="0">
      <selection activeCell="D24" sqref="D24"/>
    </sheetView>
  </sheetViews>
  <sheetFormatPr baseColWidth="10" defaultRowHeight="16" x14ac:dyDescent="0.2"/>
  <sheetData>
    <row r="1" spans="1:5" ht="17" thickBot="1" x14ac:dyDescent="0.25"/>
    <row r="2" spans="1:5" ht="17" thickBot="1" x14ac:dyDescent="0.25">
      <c r="A2" s="18" t="s">
        <v>26</v>
      </c>
      <c r="B2" s="19" t="s">
        <v>27</v>
      </c>
      <c r="C2" s="19" t="s">
        <v>28</v>
      </c>
      <c r="D2" s="20" t="s">
        <v>29</v>
      </c>
      <c r="E2" s="21" t="s">
        <v>30</v>
      </c>
    </row>
    <row r="3" spans="1:5" x14ac:dyDescent="0.2">
      <c r="A3" s="22">
        <v>1999</v>
      </c>
      <c r="B3" s="45">
        <v>95737.440300000002</v>
      </c>
      <c r="C3" s="39">
        <v>118499.1453</v>
      </c>
      <c r="D3" s="39">
        <v>84106.4421</v>
      </c>
      <c r="E3" s="40">
        <v>68567.888400000011</v>
      </c>
    </row>
    <row r="4" spans="1:5" x14ac:dyDescent="0.2">
      <c r="A4" s="23">
        <f>A3+1</f>
        <v>2000</v>
      </c>
      <c r="B4" s="46">
        <v>98314.236000000004</v>
      </c>
      <c r="C4" s="41">
        <v>120336.19200000001</v>
      </c>
      <c r="D4" s="41">
        <v>86407.47</v>
      </c>
      <c r="E4" s="42">
        <v>68847.921000000002</v>
      </c>
    </row>
    <row r="5" spans="1:5" x14ac:dyDescent="0.2">
      <c r="A5" s="23">
        <f t="shared" ref="A5:A24" si="0">A4+1</f>
        <v>2001</v>
      </c>
      <c r="B5" s="46">
        <v>96441.504300000001</v>
      </c>
      <c r="C5" s="41">
        <v>122184.9647</v>
      </c>
      <c r="D5" s="41">
        <v>87548.521500000003</v>
      </c>
      <c r="E5" s="42">
        <v>71244.719700000001</v>
      </c>
    </row>
    <row r="6" spans="1:5" x14ac:dyDescent="0.2">
      <c r="A6" s="23">
        <f t="shared" si="0"/>
        <v>2002</v>
      </c>
      <c r="B6" s="46">
        <v>98782.252800000002</v>
      </c>
      <c r="C6" s="41">
        <v>124735.3272</v>
      </c>
      <c r="D6" s="41">
        <v>91073.162400000001</v>
      </c>
      <c r="E6" s="42">
        <v>71824.896000000008</v>
      </c>
    </row>
    <row r="7" spans="1:5" x14ac:dyDescent="0.2">
      <c r="A7" s="23">
        <f t="shared" si="0"/>
        <v>2003</v>
      </c>
      <c r="B7" s="46">
        <v>101582.4007</v>
      </c>
      <c r="C7" s="41">
        <v>127045.88380000001</v>
      </c>
      <c r="D7" s="41">
        <v>94992.481100000005</v>
      </c>
      <c r="E7" s="42">
        <v>77614.452300000004</v>
      </c>
    </row>
    <row r="8" spans="1:5" x14ac:dyDescent="0.2">
      <c r="A8" s="23">
        <f t="shared" si="0"/>
        <v>2004</v>
      </c>
      <c r="B8" s="46">
        <v>113327.87180000001</v>
      </c>
      <c r="C8" s="41">
        <v>135908.7678</v>
      </c>
      <c r="D8" s="41">
        <v>105092.96980000001</v>
      </c>
      <c r="E8" s="42">
        <v>84679.730200000005</v>
      </c>
    </row>
    <row r="9" spans="1:5" x14ac:dyDescent="0.2">
      <c r="A9" s="23">
        <f t="shared" si="0"/>
        <v>2005</v>
      </c>
      <c r="B9" s="46">
        <v>113029.5358</v>
      </c>
      <c r="C9" s="41">
        <v>136785.53829999999</v>
      </c>
      <c r="D9" s="41">
        <v>102905.56909999999</v>
      </c>
      <c r="E9" s="42">
        <v>80994.3842</v>
      </c>
    </row>
    <row r="10" spans="1:5" x14ac:dyDescent="0.2">
      <c r="A10" s="23">
        <f t="shared" si="0"/>
        <v>2006</v>
      </c>
      <c r="B10" s="46">
        <v>113745.9638</v>
      </c>
      <c r="C10" s="41">
        <v>137334.505</v>
      </c>
      <c r="D10" s="41">
        <v>102225.14260000001</v>
      </c>
      <c r="E10" s="42">
        <v>76297.517800000001</v>
      </c>
    </row>
    <row r="11" spans="1:5" x14ac:dyDescent="0.2">
      <c r="A11" s="23">
        <f t="shared" si="0"/>
        <v>2007</v>
      </c>
      <c r="B11" s="46">
        <v>118542.80219999999</v>
      </c>
      <c r="C11" s="41">
        <v>139887.02220000001</v>
      </c>
      <c r="D11" s="41">
        <v>106370.3558</v>
      </c>
      <c r="E11" s="42">
        <v>83860.316999999995</v>
      </c>
    </row>
    <row r="12" spans="1:5" x14ac:dyDescent="0.2">
      <c r="A12" s="23">
        <f t="shared" si="0"/>
        <v>2008</v>
      </c>
      <c r="B12" s="46">
        <v>113222.1927</v>
      </c>
      <c r="C12" s="41">
        <v>134946.54389999999</v>
      </c>
      <c r="D12" s="41">
        <v>102143.6391</v>
      </c>
      <c r="E12" s="42">
        <v>75018.252599999993</v>
      </c>
    </row>
    <row r="13" spans="1:5" x14ac:dyDescent="0.2">
      <c r="A13" s="23">
        <f t="shared" si="0"/>
        <v>2009</v>
      </c>
      <c r="B13" s="46">
        <v>114616.4448</v>
      </c>
      <c r="C13" s="41">
        <v>135710.34879999998</v>
      </c>
      <c r="D13" s="41">
        <v>98883.782399999996</v>
      </c>
      <c r="E13" s="42">
        <v>71979.856</v>
      </c>
    </row>
    <row r="14" spans="1:5" x14ac:dyDescent="0.2">
      <c r="A14" s="23">
        <f t="shared" si="0"/>
        <v>2010</v>
      </c>
      <c r="B14" s="46">
        <v>112913.35770000001</v>
      </c>
      <c r="C14" s="41">
        <v>132801.05410000001</v>
      </c>
      <c r="D14" s="41">
        <v>97786.317200000005</v>
      </c>
      <c r="E14" s="42">
        <v>72093.492899999997</v>
      </c>
    </row>
    <row r="15" spans="1:5" x14ac:dyDescent="0.2">
      <c r="A15" s="23">
        <f t="shared" si="0"/>
        <v>2011</v>
      </c>
      <c r="B15" s="46">
        <v>112873.86</v>
      </c>
      <c r="C15" s="41">
        <v>133124.42000000001</v>
      </c>
      <c r="D15" s="41">
        <v>99181.72</v>
      </c>
      <c r="E15" s="42">
        <v>77205.260000000009</v>
      </c>
    </row>
    <row r="16" spans="1:5" x14ac:dyDescent="0.2">
      <c r="A16" s="23">
        <f t="shared" si="0"/>
        <v>2012</v>
      </c>
      <c r="B16" s="46">
        <v>112617.27</v>
      </c>
      <c r="C16" s="41">
        <v>135365.05669999999</v>
      </c>
      <c r="D16" s="41">
        <v>100768.2197</v>
      </c>
      <c r="E16" s="42">
        <v>78223.346999999994</v>
      </c>
    </row>
    <row r="17" spans="1:5" x14ac:dyDescent="0.2">
      <c r="A17" s="23">
        <f t="shared" si="0"/>
        <v>2013</v>
      </c>
      <c r="B17" s="46">
        <v>117099.4</v>
      </c>
      <c r="C17" s="41">
        <v>138430.6</v>
      </c>
      <c r="D17" s="41">
        <v>102212</v>
      </c>
      <c r="E17" s="42">
        <v>81658.5</v>
      </c>
    </row>
    <row r="18" spans="1:5" x14ac:dyDescent="0.2">
      <c r="A18" s="23">
        <f t="shared" si="0"/>
        <v>2014</v>
      </c>
      <c r="B18" s="46">
        <v>116644.43999999999</v>
      </c>
      <c r="C18" s="41">
        <v>140476.19999999998</v>
      </c>
      <c r="D18" s="41">
        <v>103744.68</v>
      </c>
      <c r="E18" s="42">
        <v>80131.56</v>
      </c>
    </row>
    <row r="19" spans="1:5" x14ac:dyDescent="0.2">
      <c r="A19" s="23">
        <f t="shared" si="0"/>
        <v>2015</v>
      </c>
      <c r="B19" s="46">
        <v>118718.96400000001</v>
      </c>
      <c r="C19" s="41">
        <v>140171.304</v>
      </c>
      <c r="D19" s="41">
        <v>106356.432</v>
      </c>
      <c r="E19" s="42">
        <v>82091.100000000006</v>
      </c>
    </row>
    <row r="20" spans="1:5" x14ac:dyDescent="0.2">
      <c r="A20" s="23">
        <f t="shared" si="0"/>
        <v>2016</v>
      </c>
      <c r="B20" s="46">
        <v>114707.3974</v>
      </c>
      <c r="C20" s="41">
        <v>139827.4742</v>
      </c>
      <c r="D20" s="41">
        <v>108464.0404</v>
      </c>
      <c r="E20" s="42">
        <v>78909.994000000006</v>
      </c>
    </row>
    <row r="21" spans="1:5" x14ac:dyDescent="0.2">
      <c r="A21" s="23">
        <f t="shared" si="0"/>
        <v>2017</v>
      </c>
      <c r="B21" s="46">
        <v>113941.1131</v>
      </c>
      <c r="C21" s="41">
        <v>137673.5215</v>
      </c>
      <c r="D21" s="41">
        <v>104273.29270000001</v>
      </c>
      <c r="E21" s="42">
        <v>79024.611900000004</v>
      </c>
    </row>
    <row r="22" spans="1:5" x14ac:dyDescent="0.2">
      <c r="A22" s="23">
        <f t="shared" si="0"/>
        <v>2018</v>
      </c>
      <c r="B22" s="46">
        <v>110116.89589999999</v>
      </c>
      <c r="C22" s="41">
        <v>137488.16509999998</v>
      </c>
      <c r="D22" s="41">
        <v>101035.3982</v>
      </c>
      <c r="E22" s="42">
        <v>75825.506899999993</v>
      </c>
    </row>
    <row r="23" spans="1:5" x14ac:dyDescent="0.2">
      <c r="A23" s="23">
        <f t="shared" si="0"/>
        <v>2019</v>
      </c>
      <c r="B23" s="46">
        <v>105279.2</v>
      </c>
      <c r="C23" s="41">
        <v>137672.79999999999</v>
      </c>
      <c r="D23" s="41">
        <v>102242.3</v>
      </c>
      <c r="E23" s="42">
        <v>84020.9</v>
      </c>
    </row>
    <row r="24" spans="1:5" ht="17" thickBot="1" x14ac:dyDescent="0.25">
      <c r="A24" s="24">
        <f t="shared" si="0"/>
        <v>2020</v>
      </c>
      <c r="B24" s="47">
        <v>102411.45</v>
      </c>
      <c r="C24" s="43">
        <v>134729.29</v>
      </c>
      <c r="D24" s="43">
        <v>98242.92</v>
      </c>
      <c r="E24" s="44">
        <v>79876.899999999994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60EF-BDD3-9042-A2F4-C82EC2B1251B}">
  <dimension ref="A1:D24"/>
  <sheetViews>
    <sheetView workbookViewId="0">
      <selection activeCell="E28" sqref="E28"/>
    </sheetView>
  </sheetViews>
  <sheetFormatPr baseColWidth="10" defaultRowHeight="16" x14ac:dyDescent="0.2"/>
  <sheetData>
    <row r="1" spans="1:4" ht="17" thickBot="1" x14ac:dyDescent="0.25"/>
    <row r="2" spans="1:4" x14ac:dyDescent="0.2">
      <c r="A2" s="25" t="s">
        <v>26</v>
      </c>
      <c r="B2" s="26" t="s">
        <v>31</v>
      </c>
      <c r="C2" s="27" t="s">
        <v>32</v>
      </c>
      <c r="D2" s="28" t="s">
        <v>33</v>
      </c>
    </row>
    <row r="3" spans="1:4" x14ac:dyDescent="0.2">
      <c r="A3" s="29">
        <v>1999</v>
      </c>
      <c r="B3" s="50">
        <v>22228</v>
      </c>
      <c r="C3" s="51">
        <v>1.5534873949501904</v>
      </c>
      <c r="D3" s="30">
        <f>B3*C3</f>
        <v>34530.917814952831</v>
      </c>
    </row>
    <row r="4" spans="1:4" x14ac:dyDescent="0.2">
      <c r="A4" s="29">
        <v>2000</v>
      </c>
      <c r="B4" s="50">
        <v>23094</v>
      </c>
      <c r="C4" s="51">
        <v>1.502967481080526</v>
      </c>
      <c r="D4" s="30">
        <f t="shared" ref="D4:D24" si="0">B4*C4</f>
        <v>34709.531008073667</v>
      </c>
    </row>
    <row r="5" spans="1:4" x14ac:dyDescent="0.2">
      <c r="A5" s="29">
        <v>2001</v>
      </c>
      <c r="B5" s="50">
        <v>23995</v>
      </c>
      <c r="C5" s="51">
        <v>1.462209041041024</v>
      </c>
      <c r="D5" s="30">
        <f t="shared" si="0"/>
        <v>35085.705939779371</v>
      </c>
    </row>
    <row r="6" spans="1:4" x14ac:dyDescent="0.2">
      <c r="A6" s="29">
        <v>2002</v>
      </c>
      <c r="B6" s="50">
        <v>24930</v>
      </c>
      <c r="C6" s="51">
        <v>1.4386381338804015</v>
      </c>
      <c r="D6" s="30">
        <f t="shared" si="0"/>
        <v>35865.24867763841</v>
      </c>
    </row>
    <row r="7" spans="1:4" x14ac:dyDescent="0.2">
      <c r="A7" s="29">
        <v>2003</v>
      </c>
      <c r="B7" s="50">
        <v>25902.27</v>
      </c>
      <c r="C7" s="51">
        <v>1.4065815221468452</v>
      </c>
      <c r="D7" s="30">
        <f t="shared" si="0"/>
        <v>36433.654363658563</v>
      </c>
    </row>
    <row r="8" spans="1:4" x14ac:dyDescent="0.2">
      <c r="A8" s="29">
        <v>2004</v>
      </c>
      <c r="B8" s="50">
        <v>27171.481230000001</v>
      </c>
      <c r="C8" s="51">
        <v>1.3700952902118082</v>
      </c>
      <c r="D8" s="30">
        <f t="shared" si="0"/>
        <v>37227.518461301552</v>
      </c>
    </row>
    <row r="9" spans="1:4" x14ac:dyDescent="0.2">
      <c r="A9" s="29">
        <v>2005</v>
      </c>
      <c r="B9" s="50">
        <v>28667</v>
      </c>
      <c r="C9" s="51">
        <v>1.3251971321352569</v>
      </c>
      <c r="D9" s="30">
        <f t="shared" si="0"/>
        <v>37989.42618692141</v>
      </c>
    </row>
    <row r="10" spans="1:4" x14ac:dyDescent="0.2">
      <c r="A10" s="29">
        <v>2006</v>
      </c>
      <c r="B10" s="50">
        <v>30194</v>
      </c>
      <c r="C10" s="51">
        <v>1.2837847230639408</v>
      </c>
      <c r="D10" s="30">
        <f t="shared" si="0"/>
        <v>38762.595928192626</v>
      </c>
    </row>
    <row r="11" spans="1:4" x14ac:dyDescent="0.2">
      <c r="A11" s="29">
        <v>2007</v>
      </c>
      <c r="B11" s="50">
        <v>31794</v>
      </c>
      <c r="C11" s="51">
        <v>1.2482323884171072</v>
      </c>
      <c r="D11" s="30">
        <f t="shared" si="0"/>
        <v>39686.300557333503</v>
      </c>
    </row>
    <row r="12" spans="1:4" x14ac:dyDescent="0.2">
      <c r="A12" s="29">
        <v>2008</v>
      </c>
      <c r="B12" s="50">
        <v>33479</v>
      </c>
      <c r="C12" s="51">
        <v>1.202078001842757</v>
      </c>
      <c r="D12" s="30">
        <f t="shared" si="0"/>
        <v>40244.369423693664</v>
      </c>
    </row>
    <row r="13" spans="1:4" x14ac:dyDescent="0.2">
      <c r="A13" s="29">
        <v>2009</v>
      </c>
      <c r="B13" s="50">
        <v>35124</v>
      </c>
      <c r="C13" s="51">
        <v>1.2063699978803288</v>
      </c>
      <c r="D13" s="30">
        <f t="shared" si="0"/>
        <v>42372.539805548673</v>
      </c>
    </row>
    <row r="14" spans="1:4" x14ac:dyDescent="0.2">
      <c r="A14" s="29">
        <v>2010</v>
      </c>
      <c r="B14" s="50">
        <v>36683</v>
      </c>
      <c r="C14" s="51">
        <v>1.1869015287011058</v>
      </c>
      <c r="D14" s="30">
        <f t="shared" si="0"/>
        <v>43539.108777342663</v>
      </c>
    </row>
    <row r="15" spans="1:4" x14ac:dyDescent="0.2">
      <c r="A15" s="29">
        <v>2011</v>
      </c>
      <c r="B15" s="50">
        <v>38886</v>
      </c>
      <c r="C15" s="51">
        <v>1.1505830470087155</v>
      </c>
      <c r="D15" s="30">
        <f t="shared" si="0"/>
        <v>44741.572365980908</v>
      </c>
    </row>
    <row r="16" spans="1:4" x14ac:dyDescent="0.2">
      <c r="A16" s="29">
        <v>2012</v>
      </c>
      <c r="B16" s="50">
        <v>40809</v>
      </c>
      <c r="C16" s="51">
        <v>1.1272550675774031</v>
      </c>
      <c r="D16" s="30">
        <f t="shared" si="0"/>
        <v>46002.152052766243</v>
      </c>
    </row>
    <row r="17" spans="1:4" x14ac:dyDescent="0.2">
      <c r="A17" s="29">
        <v>2013</v>
      </c>
      <c r="B17" s="50">
        <v>42849</v>
      </c>
      <c r="C17" s="51">
        <v>1.1109818542602057</v>
      </c>
      <c r="D17" s="30">
        <f t="shared" si="0"/>
        <v>47604.461473195552</v>
      </c>
    </row>
    <row r="18" spans="1:4" x14ac:dyDescent="0.2">
      <c r="A18" s="29">
        <v>2014</v>
      </c>
      <c r="B18" s="50">
        <v>45377</v>
      </c>
      <c r="C18" s="51">
        <v>1.0932473309027562</v>
      </c>
      <c r="D18" s="30">
        <f t="shared" si="0"/>
        <v>49608.284134374364</v>
      </c>
    </row>
    <row r="19" spans="1:4" x14ac:dyDescent="0.2">
      <c r="A19" s="29">
        <v>2015</v>
      </c>
      <c r="B19" s="50">
        <v>46966</v>
      </c>
      <c r="C19" s="51">
        <v>1.0919512106875375</v>
      </c>
      <c r="D19" s="30">
        <f t="shared" si="0"/>
        <v>51284.580561150891</v>
      </c>
    </row>
    <row r="20" spans="1:4" x14ac:dyDescent="0.2">
      <c r="A20" s="29">
        <v>2016</v>
      </c>
      <c r="B20" s="50">
        <v>48376</v>
      </c>
      <c r="C20" s="51">
        <v>1.0783477141265783</v>
      </c>
      <c r="D20" s="30">
        <f t="shared" si="0"/>
        <v>52166.149018587348</v>
      </c>
    </row>
    <row r="21" spans="1:4" x14ac:dyDescent="0.2">
      <c r="A21" s="29">
        <v>2017</v>
      </c>
      <c r="B21" s="52">
        <v>49949</v>
      </c>
      <c r="C21" s="51">
        <v>1.0558542749324697</v>
      </c>
      <c r="D21" s="30">
        <f t="shared" si="0"/>
        <v>52738.865178601933</v>
      </c>
    </row>
    <row r="22" spans="1:4" x14ac:dyDescent="0.2">
      <c r="A22" s="31">
        <v>2018</v>
      </c>
      <c r="B22" s="52">
        <v>51447</v>
      </c>
      <c r="C22" s="51">
        <v>1.0306801484453121</v>
      </c>
      <c r="D22" s="30">
        <f t="shared" si="0"/>
        <v>53025.401597065968</v>
      </c>
    </row>
    <row r="23" spans="1:4" x14ac:dyDescent="0.2">
      <c r="A23" s="31">
        <v>2019</v>
      </c>
      <c r="B23" s="52">
        <v>52524</v>
      </c>
      <c r="C23" s="51">
        <v>1.0123368421765813</v>
      </c>
      <c r="D23" s="30">
        <f t="shared" si="0"/>
        <v>53171.980298482755</v>
      </c>
    </row>
    <row r="24" spans="1:4" ht="17" thickBot="1" x14ac:dyDescent="0.25">
      <c r="A24" s="48">
        <v>2020</v>
      </c>
      <c r="B24" s="53">
        <v>55000</v>
      </c>
      <c r="C24" s="54">
        <v>1</v>
      </c>
      <c r="D24" s="49">
        <f t="shared" si="0"/>
        <v>55000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C15E-7E06-1742-9F53-070F7CADC27A}">
  <dimension ref="A1:J24"/>
  <sheetViews>
    <sheetView workbookViewId="0">
      <selection activeCell="J32" sqref="J32"/>
    </sheetView>
  </sheetViews>
  <sheetFormatPr baseColWidth="10" defaultRowHeight="16" x14ac:dyDescent="0.2"/>
  <sheetData>
    <row r="1" spans="1:10" ht="17" thickBot="1" x14ac:dyDescent="0.25"/>
    <row r="2" spans="1:10" ht="17" thickBot="1" x14ac:dyDescent="0.25">
      <c r="A2" s="18" t="s">
        <v>26</v>
      </c>
      <c r="B2" s="19" t="s">
        <v>27</v>
      </c>
      <c r="C2" s="19" t="s">
        <v>28</v>
      </c>
      <c r="D2" s="20" t="s">
        <v>29</v>
      </c>
      <c r="E2" s="21" t="s">
        <v>30</v>
      </c>
      <c r="G2" s="25" t="s">
        <v>26</v>
      </c>
      <c r="H2" s="26" t="s">
        <v>31</v>
      </c>
      <c r="I2" s="27" t="s">
        <v>32</v>
      </c>
      <c r="J2" s="28" t="s">
        <v>33</v>
      </c>
    </row>
    <row r="3" spans="1:10" x14ac:dyDescent="0.2">
      <c r="A3" s="22">
        <v>1999</v>
      </c>
      <c r="B3" s="45">
        <v>95737.440300000002</v>
      </c>
      <c r="C3" s="39">
        <v>118499.1453</v>
      </c>
      <c r="D3" s="39">
        <v>84106.4421</v>
      </c>
      <c r="E3" s="40">
        <v>68567.888400000011</v>
      </c>
      <c r="G3" s="29">
        <v>1999</v>
      </c>
      <c r="H3" s="50">
        <v>22228</v>
      </c>
      <c r="I3" s="51">
        <v>1.5534873949501904</v>
      </c>
      <c r="J3" s="30">
        <f>H3*I3</f>
        <v>34530.917814952831</v>
      </c>
    </row>
    <row r="4" spans="1:10" x14ac:dyDescent="0.2">
      <c r="A4" s="23">
        <f>A3+1</f>
        <v>2000</v>
      </c>
      <c r="B4" s="46">
        <v>98314.236000000004</v>
      </c>
      <c r="C4" s="41">
        <v>120336.19200000001</v>
      </c>
      <c r="D4" s="41">
        <v>86407.47</v>
      </c>
      <c r="E4" s="42">
        <v>68847.921000000002</v>
      </c>
      <c r="G4" s="29">
        <v>2000</v>
      </c>
      <c r="H4" s="50">
        <v>23094</v>
      </c>
      <c r="I4" s="51">
        <v>1.502967481080526</v>
      </c>
      <c r="J4" s="30">
        <f t="shared" ref="J4:J24" si="0">H4*I4</f>
        <v>34709.531008073667</v>
      </c>
    </row>
    <row r="5" spans="1:10" x14ac:dyDescent="0.2">
      <c r="A5" s="23">
        <f t="shared" ref="A5:A24" si="1">A4+1</f>
        <v>2001</v>
      </c>
      <c r="B5" s="46">
        <v>96441.504300000001</v>
      </c>
      <c r="C5" s="41">
        <v>122184.9647</v>
      </c>
      <c r="D5" s="41">
        <v>87548.521500000003</v>
      </c>
      <c r="E5" s="42">
        <v>71244.719700000001</v>
      </c>
      <c r="G5" s="29">
        <v>2001</v>
      </c>
      <c r="H5" s="50">
        <v>23995</v>
      </c>
      <c r="I5" s="51">
        <v>1.462209041041024</v>
      </c>
      <c r="J5" s="30">
        <f t="shared" si="0"/>
        <v>35085.705939779371</v>
      </c>
    </row>
    <row r="6" spans="1:10" x14ac:dyDescent="0.2">
      <c r="A6" s="23">
        <f t="shared" si="1"/>
        <v>2002</v>
      </c>
      <c r="B6" s="46">
        <v>98782.252800000002</v>
      </c>
      <c r="C6" s="41">
        <v>124735.3272</v>
      </c>
      <c r="D6" s="41">
        <v>91073.162400000001</v>
      </c>
      <c r="E6" s="42">
        <v>71824.896000000008</v>
      </c>
      <c r="G6" s="29">
        <v>2002</v>
      </c>
      <c r="H6" s="50">
        <v>24930</v>
      </c>
      <c r="I6" s="51">
        <v>1.4386381338804015</v>
      </c>
      <c r="J6" s="30">
        <f t="shared" si="0"/>
        <v>35865.24867763841</v>
      </c>
    </row>
    <row r="7" spans="1:10" x14ac:dyDescent="0.2">
      <c r="A7" s="23">
        <f t="shared" si="1"/>
        <v>2003</v>
      </c>
      <c r="B7" s="46">
        <v>101582.4007</v>
      </c>
      <c r="C7" s="41">
        <v>127045.88380000001</v>
      </c>
      <c r="D7" s="41">
        <v>94992.481100000005</v>
      </c>
      <c r="E7" s="42">
        <v>77614.452300000004</v>
      </c>
      <c r="G7" s="29">
        <v>2003</v>
      </c>
      <c r="H7" s="50">
        <v>25902.27</v>
      </c>
      <c r="I7" s="51">
        <v>1.4065815221468452</v>
      </c>
      <c r="J7" s="30">
        <f t="shared" si="0"/>
        <v>36433.654363658563</v>
      </c>
    </row>
    <row r="8" spans="1:10" x14ac:dyDescent="0.2">
      <c r="A8" s="23">
        <f t="shared" si="1"/>
        <v>2004</v>
      </c>
      <c r="B8" s="46">
        <v>113327.87180000001</v>
      </c>
      <c r="C8" s="41">
        <v>135908.7678</v>
      </c>
      <c r="D8" s="41">
        <v>105092.96980000001</v>
      </c>
      <c r="E8" s="42">
        <v>84679.730200000005</v>
      </c>
      <c r="G8" s="29">
        <v>2004</v>
      </c>
      <c r="H8" s="50">
        <v>27171.481230000001</v>
      </c>
      <c r="I8" s="51">
        <v>1.3700952902118082</v>
      </c>
      <c r="J8" s="30">
        <f t="shared" si="0"/>
        <v>37227.518461301552</v>
      </c>
    </row>
    <row r="9" spans="1:10" x14ac:dyDescent="0.2">
      <c r="A9" s="23">
        <f t="shared" si="1"/>
        <v>2005</v>
      </c>
      <c r="B9" s="46">
        <v>113029.5358</v>
      </c>
      <c r="C9" s="41">
        <v>136785.53829999999</v>
      </c>
      <c r="D9" s="41">
        <v>102905.56909999999</v>
      </c>
      <c r="E9" s="42">
        <v>80994.3842</v>
      </c>
      <c r="G9" s="29">
        <v>2005</v>
      </c>
      <c r="H9" s="50">
        <v>28667</v>
      </c>
      <c r="I9" s="51">
        <v>1.3251971321352569</v>
      </c>
      <c r="J9" s="30">
        <f t="shared" si="0"/>
        <v>37989.42618692141</v>
      </c>
    </row>
    <row r="10" spans="1:10" x14ac:dyDescent="0.2">
      <c r="A10" s="23">
        <f t="shared" si="1"/>
        <v>2006</v>
      </c>
      <c r="B10" s="46">
        <v>113745.9638</v>
      </c>
      <c r="C10" s="41">
        <v>137334.505</v>
      </c>
      <c r="D10" s="41">
        <v>102225.14260000001</v>
      </c>
      <c r="E10" s="42">
        <v>76297.517800000001</v>
      </c>
      <c r="G10" s="29">
        <v>2006</v>
      </c>
      <c r="H10" s="50">
        <v>30194</v>
      </c>
      <c r="I10" s="51">
        <v>1.2837847230639408</v>
      </c>
      <c r="J10" s="30">
        <f t="shared" si="0"/>
        <v>38762.595928192626</v>
      </c>
    </row>
    <row r="11" spans="1:10" x14ac:dyDescent="0.2">
      <c r="A11" s="23">
        <f t="shared" si="1"/>
        <v>2007</v>
      </c>
      <c r="B11" s="46">
        <v>118542.80219999999</v>
      </c>
      <c r="C11" s="41">
        <v>139887.02220000001</v>
      </c>
      <c r="D11" s="41">
        <v>106370.3558</v>
      </c>
      <c r="E11" s="42">
        <v>83860.316999999995</v>
      </c>
      <c r="G11" s="29">
        <v>2007</v>
      </c>
      <c r="H11" s="50">
        <v>31794</v>
      </c>
      <c r="I11" s="51">
        <v>1.2482323884171072</v>
      </c>
      <c r="J11" s="30">
        <f t="shared" si="0"/>
        <v>39686.300557333503</v>
      </c>
    </row>
    <row r="12" spans="1:10" x14ac:dyDescent="0.2">
      <c r="A12" s="23">
        <f t="shared" si="1"/>
        <v>2008</v>
      </c>
      <c r="B12" s="46">
        <v>113222.1927</v>
      </c>
      <c r="C12" s="41">
        <v>134946.54389999999</v>
      </c>
      <c r="D12" s="41">
        <v>102143.6391</v>
      </c>
      <c r="E12" s="42">
        <v>75018.252599999993</v>
      </c>
      <c r="G12" s="29">
        <v>2008</v>
      </c>
      <c r="H12" s="50">
        <v>33479</v>
      </c>
      <c r="I12" s="51">
        <v>1.202078001842757</v>
      </c>
      <c r="J12" s="30">
        <f t="shared" si="0"/>
        <v>40244.369423693664</v>
      </c>
    </row>
    <row r="13" spans="1:10" x14ac:dyDescent="0.2">
      <c r="A13" s="23">
        <f t="shared" si="1"/>
        <v>2009</v>
      </c>
      <c r="B13" s="46">
        <v>114616.4448</v>
      </c>
      <c r="C13" s="41">
        <v>135710.34879999998</v>
      </c>
      <c r="D13" s="41">
        <v>98883.782399999996</v>
      </c>
      <c r="E13" s="42">
        <v>71979.856</v>
      </c>
      <c r="G13" s="29">
        <v>2009</v>
      </c>
      <c r="H13" s="50">
        <v>35124</v>
      </c>
      <c r="I13" s="51">
        <v>1.2063699978803288</v>
      </c>
      <c r="J13" s="30">
        <f t="shared" si="0"/>
        <v>42372.539805548673</v>
      </c>
    </row>
    <row r="14" spans="1:10" x14ac:dyDescent="0.2">
      <c r="A14" s="23">
        <f t="shared" si="1"/>
        <v>2010</v>
      </c>
      <c r="B14" s="46">
        <v>112913.35770000001</v>
      </c>
      <c r="C14" s="41">
        <v>132801.05410000001</v>
      </c>
      <c r="D14" s="41">
        <v>97786.317200000005</v>
      </c>
      <c r="E14" s="42">
        <v>72093.492899999997</v>
      </c>
      <c r="G14" s="29">
        <v>2010</v>
      </c>
      <c r="H14" s="50">
        <v>36683</v>
      </c>
      <c r="I14" s="51">
        <v>1.1869015287011058</v>
      </c>
      <c r="J14" s="30">
        <f t="shared" si="0"/>
        <v>43539.108777342663</v>
      </c>
    </row>
    <row r="15" spans="1:10" x14ac:dyDescent="0.2">
      <c r="A15" s="23">
        <f t="shared" si="1"/>
        <v>2011</v>
      </c>
      <c r="B15" s="46">
        <v>112873.86</v>
      </c>
      <c r="C15" s="41">
        <v>133124.42000000001</v>
      </c>
      <c r="D15" s="41">
        <v>99181.72</v>
      </c>
      <c r="E15" s="42">
        <v>77205.260000000009</v>
      </c>
      <c r="G15" s="29">
        <v>2011</v>
      </c>
      <c r="H15" s="50">
        <v>38886</v>
      </c>
      <c r="I15" s="51">
        <v>1.1505830470087155</v>
      </c>
      <c r="J15" s="30">
        <f t="shared" si="0"/>
        <v>44741.572365980908</v>
      </c>
    </row>
    <row r="16" spans="1:10" x14ac:dyDescent="0.2">
      <c r="A16" s="23">
        <f t="shared" si="1"/>
        <v>2012</v>
      </c>
      <c r="B16" s="46">
        <v>112617.27</v>
      </c>
      <c r="C16" s="41">
        <v>135365.05669999999</v>
      </c>
      <c r="D16" s="41">
        <v>100768.2197</v>
      </c>
      <c r="E16" s="42">
        <v>78223.346999999994</v>
      </c>
      <c r="G16" s="29">
        <v>2012</v>
      </c>
      <c r="H16" s="50">
        <v>40809</v>
      </c>
      <c r="I16" s="51">
        <v>1.1272550675774031</v>
      </c>
      <c r="J16" s="30">
        <f t="shared" si="0"/>
        <v>46002.152052766243</v>
      </c>
    </row>
    <row r="17" spans="1:10" x14ac:dyDescent="0.2">
      <c r="A17" s="23">
        <f t="shared" si="1"/>
        <v>2013</v>
      </c>
      <c r="B17" s="46">
        <v>117099.4</v>
      </c>
      <c r="C17" s="41">
        <v>138430.6</v>
      </c>
      <c r="D17" s="41">
        <v>102212</v>
      </c>
      <c r="E17" s="42">
        <v>81658.5</v>
      </c>
      <c r="G17" s="29">
        <v>2013</v>
      </c>
      <c r="H17" s="50">
        <v>42849</v>
      </c>
      <c r="I17" s="51">
        <v>1.1109818542602057</v>
      </c>
      <c r="J17" s="30">
        <f t="shared" si="0"/>
        <v>47604.461473195552</v>
      </c>
    </row>
    <row r="18" spans="1:10" x14ac:dyDescent="0.2">
      <c r="A18" s="23">
        <f t="shared" si="1"/>
        <v>2014</v>
      </c>
      <c r="B18" s="46">
        <v>116644.43999999999</v>
      </c>
      <c r="C18" s="41">
        <v>140476.19999999998</v>
      </c>
      <c r="D18" s="41">
        <v>103744.68</v>
      </c>
      <c r="E18" s="42">
        <v>80131.56</v>
      </c>
      <c r="G18" s="29">
        <v>2014</v>
      </c>
      <c r="H18" s="50">
        <v>45377</v>
      </c>
      <c r="I18" s="51">
        <v>1.0932473309027562</v>
      </c>
      <c r="J18" s="30">
        <f t="shared" si="0"/>
        <v>49608.284134374364</v>
      </c>
    </row>
    <row r="19" spans="1:10" x14ac:dyDescent="0.2">
      <c r="A19" s="23">
        <f t="shared" si="1"/>
        <v>2015</v>
      </c>
      <c r="B19" s="46">
        <v>118718.96400000001</v>
      </c>
      <c r="C19" s="41">
        <v>140171.304</v>
      </c>
      <c r="D19" s="41">
        <v>106356.432</v>
      </c>
      <c r="E19" s="42">
        <v>82091.100000000006</v>
      </c>
      <c r="G19" s="29">
        <v>2015</v>
      </c>
      <c r="H19" s="50">
        <v>46966</v>
      </c>
      <c r="I19" s="51">
        <v>1.0919512106875375</v>
      </c>
      <c r="J19" s="30">
        <f t="shared" si="0"/>
        <v>51284.580561150891</v>
      </c>
    </row>
    <row r="20" spans="1:10" x14ac:dyDescent="0.2">
      <c r="A20" s="23">
        <f t="shared" si="1"/>
        <v>2016</v>
      </c>
      <c r="B20" s="46">
        <v>114707.3974</v>
      </c>
      <c r="C20" s="41">
        <v>139827.4742</v>
      </c>
      <c r="D20" s="41">
        <v>108464.0404</v>
      </c>
      <c r="E20" s="42">
        <v>78909.994000000006</v>
      </c>
      <c r="G20" s="29">
        <v>2016</v>
      </c>
      <c r="H20" s="50">
        <v>48376</v>
      </c>
      <c r="I20" s="51">
        <v>1.0783477141265783</v>
      </c>
      <c r="J20" s="30">
        <f t="shared" si="0"/>
        <v>52166.149018587348</v>
      </c>
    </row>
    <row r="21" spans="1:10" x14ac:dyDescent="0.2">
      <c r="A21" s="23">
        <f t="shared" si="1"/>
        <v>2017</v>
      </c>
      <c r="B21" s="46">
        <v>113941.1131</v>
      </c>
      <c r="C21" s="41">
        <v>137673.5215</v>
      </c>
      <c r="D21" s="41">
        <v>104273.29270000001</v>
      </c>
      <c r="E21" s="42">
        <v>79024.611900000004</v>
      </c>
      <c r="G21" s="29">
        <v>2017</v>
      </c>
      <c r="H21" s="52">
        <v>49949</v>
      </c>
      <c r="I21" s="51">
        <v>1.0558542749324697</v>
      </c>
      <c r="J21" s="30">
        <f t="shared" si="0"/>
        <v>52738.865178601933</v>
      </c>
    </row>
    <row r="22" spans="1:10" x14ac:dyDescent="0.2">
      <c r="A22" s="23">
        <f t="shared" si="1"/>
        <v>2018</v>
      </c>
      <c r="B22" s="46">
        <v>110116.89589999999</v>
      </c>
      <c r="C22" s="41">
        <v>137488.16509999998</v>
      </c>
      <c r="D22" s="41">
        <v>101035.3982</v>
      </c>
      <c r="E22" s="42">
        <v>75825.506899999993</v>
      </c>
      <c r="G22" s="31">
        <v>2018</v>
      </c>
      <c r="H22" s="52">
        <v>51447</v>
      </c>
      <c r="I22" s="51">
        <v>1.0306801484453121</v>
      </c>
      <c r="J22" s="30">
        <f t="shared" si="0"/>
        <v>53025.401597065968</v>
      </c>
    </row>
    <row r="23" spans="1:10" x14ac:dyDescent="0.2">
      <c r="A23" s="23">
        <f t="shared" si="1"/>
        <v>2019</v>
      </c>
      <c r="B23" s="46">
        <v>105279.2</v>
      </c>
      <c r="C23" s="41">
        <v>137672.79999999999</v>
      </c>
      <c r="D23" s="41">
        <v>102242.3</v>
      </c>
      <c r="E23" s="42">
        <v>84020.9</v>
      </c>
      <c r="G23" s="31">
        <v>2019</v>
      </c>
      <c r="H23" s="52">
        <v>52524</v>
      </c>
      <c r="I23" s="51">
        <v>1.0123368421765813</v>
      </c>
      <c r="J23" s="30">
        <f t="shared" si="0"/>
        <v>53171.980298482755</v>
      </c>
    </row>
    <row r="24" spans="1:10" ht="17" thickBot="1" x14ac:dyDescent="0.25">
      <c r="A24" s="24">
        <f t="shared" si="1"/>
        <v>2020</v>
      </c>
      <c r="B24" s="47">
        <v>102411.45</v>
      </c>
      <c r="C24" s="43">
        <v>134729.29</v>
      </c>
      <c r="D24" s="43">
        <v>98242.92</v>
      </c>
      <c r="E24" s="44">
        <v>79876.899999999994</v>
      </c>
      <c r="G24" s="48">
        <v>2020</v>
      </c>
      <c r="H24" s="53">
        <v>55000</v>
      </c>
      <c r="I24" s="54">
        <v>1</v>
      </c>
      <c r="J24" s="49">
        <f t="shared" si="0"/>
        <v>55000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33D4F-550E-E444-BBC1-AE054751F111}">
  <dimension ref="A2:B24"/>
  <sheetViews>
    <sheetView workbookViewId="0">
      <selection activeCell="C11" sqref="C11"/>
    </sheetView>
  </sheetViews>
  <sheetFormatPr baseColWidth="10" defaultRowHeight="16" x14ac:dyDescent="0.2"/>
  <cols>
    <col min="2" max="2" width="18.33203125" customWidth="1"/>
  </cols>
  <sheetData>
    <row r="2" spans="1:2" x14ac:dyDescent="0.2">
      <c r="A2" s="57" t="s">
        <v>26</v>
      </c>
      <c r="B2" s="58" t="s">
        <v>37</v>
      </c>
    </row>
    <row r="3" spans="1:2" x14ac:dyDescent="0.2">
      <c r="A3" s="55">
        <v>1999</v>
      </c>
      <c r="B3" s="56">
        <v>435541794</v>
      </c>
    </row>
    <row r="4" spans="1:2" x14ac:dyDescent="0.2">
      <c r="A4" s="55">
        <v>2000</v>
      </c>
      <c r="B4" s="56">
        <v>502842801</v>
      </c>
    </row>
    <row r="5" spans="1:2" x14ac:dyDescent="0.2">
      <c r="A5" s="55">
        <v>2001</v>
      </c>
      <c r="B5" s="56">
        <v>467829553</v>
      </c>
    </row>
    <row r="6" spans="1:2" x14ac:dyDescent="0.2">
      <c r="A6" s="55">
        <v>2002</v>
      </c>
      <c r="B6" s="56">
        <v>419173625</v>
      </c>
    </row>
    <row r="7" spans="1:2" x14ac:dyDescent="0.2">
      <c r="A7" s="55">
        <v>2003</v>
      </c>
      <c r="B7" s="56">
        <v>400619058</v>
      </c>
    </row>
    <row r="8" spans="1:2" x14ac:dyDescent="0.2">
      <c r="A8" s="55">
        <v>2004</v>
      </c>
      <c r="B8" s="56">
        <v>454671081</v>
      </c>
    </row>
    <row r="9" spans="1:2" x14ac:dyDescent="0.2">
      <c r="A9" s="55">
        <v>2005</v>
      </c>
      <c r="B9" s="56">
        <v>506063388</v>
      </c>
    </row>
    <row r="10" spans="1:2" x14ac:dyDescent="0.2">
      <c r="A10" s="55">
        <v>2006</v>
      </c>
      <c r="B10" s="56">
        <v>541785214</v>
      </c>
    </row>
    <row r="11" spans="1:2" x14ac:dyDescent="0.2">
      <c r="A11" s="55">
        <v>2007</v>
      </c>
      <c r="B11" s="56">
        <v>610433448</v>
      </c>
    </row>
    <row r="12" spans="1:2" x14ac:dyDescent="0.2">
      <c r="A12" s="55">
        <v>2008</v>
      </c>
      <c r="B12" s="56">
        <v>613288483</v>
      </c>
    </row>
    <row r="13" spans="1:2" x14ac:dyDescent="0.2">
      <c r="A13" s="55">
        <v>2009</v>
      </c>
      <c r="B13" s="56">
        <v>456240342</v>
      </c>
    </row>
    <row r="14" spans="1:2" x14ac:dyDescent="0.2">
      <c r="A14" s="55">
        <v>2010</v>
      </c>
      <c r="B14" s="56">
        <v>512021847</v>
      </c>
    </row>
    <row r="15" spans="1:2" x14ac:dyDescent="0.2">
      <c r="A15" s="55">
        <v>2011</v>
      </c>
      <c r="B15" s="56">
        <v>590935426</v>
      </c>
    </row>
    <row r="16" spans="1:2" x14ac:dyDescent="0.2">
      <c r="A16" s="55">
        <v>2012</v>
      </c>
      <c r="B16" s="56">
        <v>574979766</v>
      </c>
    </row>
    <row r="17" spans="1:2" x14ac:dyDescent="0.2">
      <c r="A17" s="55">
        <v>2013</v>
      </c>
      <c r="B17" s="56">
        <v>627431272</v>
      </c>
    </row>
    <row r="18" spans="1:2" x14ac:dyDescent="0.2">
      <c r="A18" s="55">
        <v>2014</v>
      </c>
      <c r="B18" s="56">
        <v>710347888</v>
      </c>
    </row>
    <row r="19" spans="1:2" x14ac:dyDescent="0.2">
      <c r="A19" s="55">
        <v>2015</v>
      </c>
      <c r="B19" s="56">
        <v>745426067</v>
      </c>
    </row>
    <row r="20" spans="1:2" x14ac:dyDescent="0.2">
      <c r="A20" s="55">
        <v>2016</v>
      </c>
      <c r="B20" s="56">
        <v>713902276</v>
      </c>
    </row>
    <row r="21" spans="1:2" x14ac:dyDescent="0.2">
      <c r="A21" s="55">
        <v>2017</v>
      </c>
      <c r="B21" s="56">
        <v>771194621</v>
      </c>
    </row>
    <row r="22" spans="1:2" x14ac:dyDescent="0.2">
      <c r="A22" s="55">
        <v>2018</v>
      </c>
      <c r="B22" s="56">
        <v>846990293</v>
      </c>
    </row>
    <row r="23" spans="1:2" x14ac:dyDescent="0.2">
      <c r="A23" s="55">
        <v>2019</v>
      </c>
      <c r="B23" s="56">
        <v>892340575</v>
      </c>
    </row>
    <row r="24" spans="1:2" x14ac:dyDescent="0.2">
      <c r="A24" s="55">
        <v>2020</v>
      </c>
      <c r="B24" s="56">
        <v>905857948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CDCB-C5F9-9F45-B092-855D5856220C}">
  <dimension ref="A1:I23"/>
  <sheetViews>
    <sheetView topLeftCell="D1" zoomScale="110" zoomScaleNormal="110" workbookViewId="0">
      <selection activeCell="I31" sqref="I31"/>
    </sheetView>
  </sheetViews>
  <sheetFormatPr baseColWidth="10" defaultRowHeight="16" x14ac:dyDescent="0.2"/>
  <cols>
    <col min="2" max="2" width="16.6640625" customWidth="1"/>
    <col min="4" max="4" width="13.1640625" customWidth="1"/>
    <col min="7" max="7" width="15.5" customWidth="1"/>
    <col min="9" max="9" width="21.33203125" customWidth="1"/>
  </cols>
  <sheetData>
    <row r="1" spans="1:9" x14ac:dyDescent="0.2">
      <c r="A1" s="57" t="s">
        <v>26</v>
      </c>
      <c r="B1" s="58" t="s">
        <v>34</v>
      </c>
      <c r="C1" s="58" t="s">
        <v>35</v>
      </c>
      <c r="D1" s="63" t="s">
        <v>36</v>
      </c>
      <c r="E1" s="64"/>
      <c r="F1" s="65" t="s">
        <v>26</v>
      </c>
      <c r="G1" s="66" t="s">
        <v>34</v>
      </c>
      <c r="H1" s="66" t="s">
        <v>38</v>
      </c>
      <c r="I1" s="67" t="s">
        <v>39</v>
      </c>
    </row>
    <row r="2" spans="1:9" x14ac:dyDescent="0.2">
      <c r="A2" s="55">
        <v>1999</v>
      </c>
      <c r="B2" s="68">
        <v>435541794</v>
      </c>
      <c r="C2" s="68">
        <v>1652</v>
      </c>
      <c r="D2" s="60">
        <v>263645</v>
      </c>
      <c r="E2" s="59"/>
      <c r="F2" s="61">
        <v>1999</v>
      </c>
      <c r="G2" s="69">
        <v>435541793.97000003</v>
      </c>
      <c r="H2" s="70">
        <v>152</v>
      </c>
      <c r="I2" s="62">
        <f>G2/H2</f>
        <v>2865406.5392763158</v>
      </c>
    </row>
    <row r="3" spans="1:9" x14ac:dyDescent="0.2">
      <c r="A3" s="55">
        <v>2000</v>
      </c>
      <c r="B3" s="68">
        <v>502842801</v>
      </c>
      <c r="C3" s="68">
        <v>1679</v>
      </c>
      <c r="D3" s="60">
        <v>299489</v>
      </c>
      <c r="E3" s="59"/>
      <c r="F3" s="61">
        <v>2000</v>
      </c>
      <c r="G3" s="69">
        <v>502842800.75</v>
      </c>
      <c r="H3" s="70">
        <v>153</v>
      </c>
      <c r="I3" s="62">
        <f t="shared" ref="I3:I23" si="0">G3/H3</f>
        <v>3286554.2532679737</v>
      </c>
    </row>
    <row r="4" spans="1:9" x14ac:dyDescent="0.2">
      <c r="A4" s="55">
        <v>2001</v>
      </c>
      <c r="B4" s="68">
        <v>467829553</v>
      </c>
      <c r="C4" s="68">
        <v>1673</v>
      </c>
      <c r="D4" s="60">
        <v>279635</v>
      </c>
      <c r="E4" s="59"/>
      <c r="F4" s="61">
        <v>2001</v>
      </c>
      <c r="G4" s="69">
        <v>467829553.49000001</v>
      </c>
      <c r="H4" s="70">
        <v>153</v>
      </c>
      <c r="I4" s="62">
        <f t="shared" si="0"/>
        <v>3057709.4999346407</v>
      </c>
    </row>
    <row r="5" spans="1:9" x14ac:dyDescent="0.2">
      <c r="A5" s="55">
        <v>2002</v>
      </c>
      <c r="B5" s="68">
        <v>419173625</v>
      </c>
      <c r="C5" s="68">
        <v>1644</v>
      </c>
      <c r="D5" s="60">
        <v>254972</v>
      </c>
      <c r="E5" s="59"/>
      <c r="F5" s="61">
        <v>2002</v>
      </c>
      <c r="G5" s="69">
        <v>419173624.61000001</v>
      </c>
      <c r="H5" s="70">
        <v>154</v>
      </c>
      <c r="I5" s="62">
        <f t="shared" si="0"/>
        <v>2721906.6533116885</v>
      </c>
    </row>
    <row r="6" spans="1:9" x14ac:dyDescent="0.2">
      <c r="A6" s="55">
        <v>2003</v>
      </c>
      <c r="B6" s="68">
        <v>400619058</v>
      </c>
      <c r="C6" s="68">
        <v>1712</v>
      </c>
      <c r="D6" s="60">
        <v>234006</v>
      </c>
      <c r="E6" s="59"/>
      <c r="F6" s="61">
        <v>2003</v>
      </c>
      <c r="G6" s="69">
        <v>400619057.88999999</v>
      </c>
      <c r="H6" s="70">
        <v>158</v>
      </c>
      <c r="I6" s="62">
        <f t="shared" si="0"/>
        <v>2535563.6575316456</v>
      </c>
    </row>
    <row r="7" spans="1:9" x14ac:dyDescent="0.2">
      <c r="A7" s="55">
        <v>2004</v>
      </c>
      <c r="B7" s="68">
        <v>454671081</v>
      </c>
      <c r="C7" s="68">
        <v>1714</v>
      </c>
      <c r="D7" s="60">
        <v>265269</v>
      </c>
      <c r="E7" s="59"/>
      <c r="F7" s="61">
        <v>2004</v>
      </c>
      <c r="G7" s="69">
        <v>454671081.24000001</v>
      </c>
      <c r="H7" s="71">
        <v>158</v>
      </c>
      <c r="I7" s="62">
        <f t="shared" si="0"/>
        <v>2877665.0711392406</v>
      </c>
    </row>
    <row r="8" spans="1:9" x14ac:dyDescent="0.2">
      <c r="A8" s="55">
        <v>2005</v>
      </c>
      <c r="B8" s="68">
        <v>506063388</v>
      </c>
      <c r="C8" s="68">
        <v>1683</v>
      </c>
      <c r="D8" s="60">
        <v>300691</v>
      </c>
      <c r="E8" s="59"/>
      <c r="F8" s="61">
        <v>2005</v>
      </c>
      <c r="G8" s="69">
        <v>506063388.10000002</v>
      </c>
      <c r="H8" s="71">
        <v>159</v>
      </c>
      <c r="I8" s="62">
        <f t="shared" si="0"/>
        <v>3182788.604402516</v>
      </c>
    </row>
    <row r="9" spans="1:9" x14ac:dyDescent="0.2">
      <c r="A9" s="55">
        <v>2006</v>
      </c>
      <c r="B9" s="68">
        <v>541785214</v>
      </c>
      <c r="C9" s="68">
        <v>1667</v>
      </c>
      <c r="D9" s="60">
        <v>325006</v>
      </c>
      <c r="E9" s="59"/>
      <c r="F9" s="61">
        <v>2006</v>
      </c>
      <c r="G9" s="69">
        <v>541785213.74000001</v>
      </c>
      <c r="H9" s="71">
        <v>162</v>
      </c>
      <c r="I9" s="62">
        <f t="shared" si="0"/>
        <v>3344353.1712345681</v>
      </c>
    </row>
    <row r="10" spans="1:9" x14ac:dyDescent="0.2">
      <c r="A10" s="55">
        <v>2007</v>
      </c>
      <c r="B10" s="68">
        <v>610433448</v>
      </c>
      <c r="C10" s="68">
        <v>1664</v>
      </c>
      <c r="D10" s="60">
        <v>366847</v>
      </c>
      <c r="E10" s="59"/>
      <c r="F10" s="61">
        <v>2007</v>
      </c>
      <c r="G10" s="69">
        <v>610433448.01999998</v>
      </c>
      <c r="H10" s="71">
        <v>164</v>
      </c>
      <c r="I10" s="62">
        <f t="shared" si="0"/>
        <v>3722155.1708536586</v>
      </c>
    </row>
    <row r="11" spans="1:9" x14ac:dyDescent="0.2">
      <c r="A11" s="55">
        <v>2008</v>
      </c>
      <c r="B11" s="68">
        <v>613288483</v>
      </c>
      <c r="C11" s="68">
        <v>1668</v>
      </c>
      <c r="D11" s="60">
        <v>367679</v>
      </c>
      <c r="E11" s="59"/>
      <c r="F11" s="61">
        <v>2008</v>
      </c>
      <c r="G11" s="69">
        <v>613288483.41999996</v>
      </c>
      <c r="H11" s="71">
        <v>166</v>
      </c>
      <c r="I11" s="62">
        <f t="shared" si="0"/>
        <v>3694508.9362650602</v>
      </c>
    </row>
    <row r="12" spans="1:9" x14ac:dyDescent="0.2">
      <c r="A12" s="55">
        <v>2009</v>
      </c>
      <c r="B12" s="68">
        <v>456240342</v>
      </c>
      <c r="C12" s="68">
        <v>1743</v>
      </c>
      <c r="D12" s="60">
        <v>261756</v>
      </c>
      <c r="E12" s="59"/>
      <c r="F12" s="61">
        <v>2009</v>
      </c>
      <c r="G12" s="69">
        <v>456240341.97000003</v>
      </c>
      <c r="H12" s="71">
        <v>163</v>
      </c>
      <c r="I12" s="62">
        <f t="shared" si="0"/>
        <v>2799020.5028834357</v>
      </c>
    </row>
    <row r="13" spans="1:9" x14ac:dyDescent="0.2">
      <c r="A13" s="55">
        <v>2010</v>
      </c>
      <c r="B13" s="68">
        <v>512021847</v>
      </c>
      <c r="C13" s="68">
        <v>1742</v>
      </c>
      <c r="D13" s="60">
        <v>293928</v>
      </c>
      <c r="E13" s="59"/>
      <c r="F13" s="61">
        <v>2010</v>
      </c>
      <c r="G13" s="69">
        <v>512021847.25999999</v>
      </c>
      <c r="H13" s="71">
        <v>167</v>
      </c>
      <c r="I13" s="62">
        <f t="shared" si="0"/>
        <v>3065999.0853892216</v>
      </c>
    </row>
    <row r="14" spans="1:9" x14ac:dyDescent="0.2">
      <c r="A14" s="55">
        <v>2011</v>
      </c>
      <c r="B14" s="68">
        <v>590935426</v>
      </c>
      <c r="C14" s="68">
        <v>1756</v>
      </c>
      <c r="D14" s="60">
        <v>336524</v>
      </c>
      <c r="E14" s="59"/>
      <c r="F14" s="61">
        <v>2011</v>
      </c>
      <c r="G14" s="69">
        <v>590935425.88</v>
      </c>
      <c r="H14" s="71">
        <v>162</v>
      </c>
      <c r="I14" s="62">
        <f t="shared" si="0"/>
        <v>3647749.542469136</v>
      </c>
    </row>
    <row r="15" spans="1:9" x14ac:dyDescent="0.2">
      <c r="A15" s="55">
        <v>2012</v>
      </c>
      <c r="B15" s="68">
        <v>574979766</v>
      </c>
      <c r="C15" s="68">
        <v>1790</v>
      </c>
      <c r="D15" s="60">
        <v>321218</v>
      </c>
      <c r="E15" s="59"/>
      <c r="F15" s="61">
        <v>2012</v>
      </c>
      <c r="G15" s="69">
        <v>574979765.64999998</v>
      </c>
      <c r="H15" s="71">
        <v>170</v>
      </c>
      <c r="I15" s="62">
        <f t="shared" si="0"/>
        <v>3382233.915588235</v>
      </c>
    </row>
    <row r="16" spans="1:9" x14ac:dyDescent="0.2">
      <c r="A16" s="55">
        <v>2013</v>
      </c>
      <c r="B16" s="68">
        <v>627431272</v>
      </c>
      <c r="C16" s="68">
        <v>1788</v>
      </c>
      <c r="D16" s="60">
        <v>350912</v>
      </c>
      <c r="E16" s="59"/>
      <c r="F16" s="61">
        <v>2013</v>
      </c>
      <c r="G16" s="69">
        <v>627431272.13</v>
      </c>
      <c r="H16" s="71">
        <v>174</v>
      </c>
      <c r="I16" s="62">
        <f t="shared" si="0"/>
        <v>3605926.8513218393</v>
      </c>
    </row>
    <row r="17" spans="1:9" x14ac:dyDescent="0.2">
      <c r="A17" s="55">
        <v>2014</v>
      </c>
      <c r="B17" s="68">
        <v>710347888</v>
      </c>
      <c r="C17" s="68">
        <v>1770</v>
      </c>
      <c r="D17" s="60">
        <v>401326</v>
      </c>
      <c r="E17" s="59"/>
      <c r="F17" s="61">
        <v>2014</v>
      </c>
      <c r="G17" s="69">
        <v>710347887.95000005</v>
      </c>
      <c r="H17" s="71">
        <v>179</v>
      </c>
      <c r="I17" s="62">
        <f t="shared" si="0"/>
        <v>3968423.9550279332</v>
      </c>
    </row>
    <row r="18" spans="1:9" x14ac:dyDescent="0.2">
      <c r="A18" s="55">
        <v>2015</v>
      </c>
      <c r="B18" s="68">
        <v>745426067</v>
      </c>
      <c r="C18" s="68">
        <v>1784</v>
      </c>
      <c r="D18" s="60">
        <v>417840</v>
      </c>
      <c r="E18" s="59"/>
      <c r="F18" s="61">
        <v>2015</v>
      </c>
      <c r="G18" s="69">
        <v>745426067</v>
      </c>
      <c r="H18" s="71">
        <v>176</v>
      </c>
      <c r="I18" s="62">
        <f t="shared" si="0"/>
        <v>4235375.3806818184</v>
      </c>
    </row>
    <row r="19" spans="1:9" x14ac:dyDescent="0.2">
      <c r="A19" s="55">
        <v>2016</v>
      </c>
      <c r="B19" s="68">
        <v>713902276</v>
      </c>
      <c r="C19" s="68">
        <v>1796</v>
      </c>
      <c r="D19" s="60">
        <v>397496</v>
      </c>
      <c r="E19" s="59"/>
      <c r="F19" s="61">
        <v>2016</v>
      </c>
      <c r="G19" s="69">
        <v>713902276.29999995</v>
      </c>
      <c r="H19" s="71">
        <v>185</v>
      </c>
      <c r="I19" s="62">
        <f t="shared" si="0"/>
        <v>3858931.2232432431</v>
      </c>
    </row>
    <row r="20" spans="1:9" x14ac:dyDescent="0.2">
      <c r="A20" s="55">
        <v>2017</v>
      </c>
      <c r="B20" s="68">
        <v>771194621</v>
      </c>
      <c r="C20" s="68">
        <v>1810</v>
      </c>
      <c r="D20" s="60">
        <v>426074</v>
      </c>
      <c r="E20" s="59"/>
      <c r="F20" s="61">
        <v>2017</v>
      </c>
      <c r="G20" s="69">
        <v>771194620.79999995</v>
      </c>
      <c r="H20" s="71">
        <v>188</v>
      </c>
      <c r="I20" s="62">
        <f t="shared" si="0"/>
        <v>4102099.0468085106</v>
      </c>
    </row>
    <row r="21" spans="1:9" x14ac:dyDescent="0.2">
      <c r="A21" s="55">
        <v>2018</v>
      </c>
      <c r="B21" s="68">
        <v>846990293</v>
      </c>
      <c r="C21" s="68">
        <v>1843</v>
      </c>
      <c r="D21" s="60">
        <v>459572</v>
      </c>
      <c r="E21" s="59"/>
      <c r="F21" s="61">
        <v>2018</v>
      </c>
      <c r="G21" s="69">
        <v>846990292.55999994</v>
      </c>
      <c r="H21" s="71">
        <v>196</v>
      </c>
      <c r="I21" s="62">
        <f t="shared" si="0"/>
        <v>4321379.0436734688</v>
      </c>
    </row>
    <row r="22" spans="1:9" x14ac:dyDescent="0.2">
      <c r="A22" s="55">
        <v>2019</v>
      </c>
      <c r="B22" s="68">
        <v>892340575</v>
      </c>
      <c r="C22" s="68">
        <v>1837</v>
      </c>
      <c r="D22" s="60">
        <v>485760</v>
      </c>
      <c r="E22" s="59"/>
      <c r="F22" s="61">
        <v>2019</v>
      </c>
      <c r="G22" s="69">
        <v>892340574.53999996</v>
      </c>
      <c r="H22" s="71">
        <v>203</v>
      </c>
      <c r="I22" s="62">
        <f t="shared" si="0"/>
        <v>4395766.377044335</v>
      </c>
    </row>
    <row r="23" spans="1:9" x14ac:dyDescent="0.2">
      <c r="A23" s="55">
        <v>2020</v>
      </c>
      <c r="B23" s="68">
        <v>905857948</v>
      </c>
      <c r="C23" s="68">
        <v>1983</v>
      </c>
      <c r="D23" s="60">
        <v>456812</v>
      </c>
      <c r="E23" s="59"/>
      <c r="F23" s="61">
        <v>2020</v>
      </c>
      <c r="G23" s="69">
        <v>905857948.29999995</v>
      </c>
      <c r="H23" s="71">
        <v>202</v>
      </c>
      <c r="I23" s="62">
        <f t="shared" si="0"/>
        <v>4484445.2886138614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3361-419E-0E4B-931F-30D001FC7FE9}">
  <dimension ref="A2:B10"/>
  <sheetViews>
    <sheetView workbookViewId="0">
      <selection activeCell="A21" sqref="A21"/>
    </sheetView>
  </sheetViews>
  <sheetFormatPr baseColWidth="10" defaultRowHeight="16" x14ac:dyDescent="0.2"/>
  <cols>
    <col min="1" max="1" width="21.5" customWidth="1"/>
  </cols>
  <sheetData>
    <row r="2" spans="1:2" x14ac:dyDescent="0.2">
      <c r="A2" s="33" t="s">
        <v>40</v>
      </c>
      <c r="B2" s="34">
        <v>137744038</v>
      </c>
    </row>
    <row r="3" spans="1:2" x14ac:dyDescent="0.2">
      <c r="A3" t="s">
        <v>41</v>
      </c>
      <c r="B3" s="32">
        <v>40417049</v>
      </c>
    </row>
    <row r="4" spans="1:2" x14ac:dyDescent="0.2">
      <c r="A4" t="s">
        <v>42</v>
      </c>
      <c r="B4" s="32">
        <v>1621303</v>
      </c>
    </row>
    <row r="5" spans="1:2" x14ac:dyDescent="0.2">
      <c r="A5" t="s">
        <v>43</v>
      </c>
      <c r="B5" s="32">
        <v>2018012</v>
      </c>
    </row>
    <row r="6" spans="1:2" x14ac:dyDescent="0.2">
      <c r="A6" t="s">
        <v>44</v>
      </c>
      <c r="B6" s="32">
        <v>12799763</v>
      </c>
    </row>
    <row r="7" spans="1:2" x14ac:dyDescent="0.2">
      <c r="A7" t="s">
        <v>45</v>
      </c>
      <c r="B7" s="32">
        <v>32246998</v>
      </c>
    </row>
    <row r="8" spans="1:2" x14ac:dyDescent="0.2">
      <c r="A8" t="s">
        <v>46</v>
      </c>
      <c r="B8" s="32">
        <v>23062270</v>
      </c>
    </row>
    <row r="9" spans="1:2" x14ac:dyDescent="0.2">
      <c r="A9" t="s">
        <v>47</v>
      </c>
      <c r="B9" s="32">
        <v>22063547</v>
      </c>
    </row>
    <row r="10" spans="1:2" x14ac:dyDescent="0.2">
      <c r="A10" t="s">
        <v>48</v>
      </c>
      <c r="B10" s="32">
        <v>3515096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1_Peer Group Salaries</vt:lpstr>
      <vt:lpstr>2_Inf-Adj Davidson Salaries</vt:lpstr>
      <vt:lpstr>3_Inf_Adj Tuition Fees</vt:lpstr>
      <vt:lpstr>4_Inf_Adj Salaries and Tuition</vt:lpstr>
      <vt:lpstr>5_Inf_Adj Endowment</vt:lpstr>
      <vt:lpstr>6_Inf_Adj Endow Faculty Student</vt:lpstr>
      <vt:lpstr>7_Davidson 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Mark</dc:creator>
  <cp:lastModifiedBy>Bennage, Vincent</cp:lastModifiedBy>
  <dcterms:created xsi:type="dcterms:W3CDTF">2024-11-11T00:24:08Z</dcterms:created>
  <dcterms:modified xsi:type="dcterms:W3CDTF">2025-04-02T17:54:51Z</dcterms:modified>
</cp:coreProperties>
</file>