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9290ecbdfe609/Desktop/"/>
    </mc:Choice>
  </mc:AlternateContent>
  <xr:revisionPtr revIDLastSave="1" documentId="8_{660BE049-71F0-497A-B531-5D3E1CE33B11}" xr6:coauthVersionLast="47" xr6:coauthVersionMax="47" xr10:uidLastSave="{73A0E7DE-8C0A-4117-B329-87DEEDAB5678}"/>
  <bookViews>
    <workbookView xWindow="-108" yWindow="-108" windowWidth="23256" windowHeight="12576" tabRatio="870" activeTab="8" xr2:uid="{07D732A0-D32C-4FA6-87F0-47C2257B816D}"/>
  </bookViews>
  <sheets>
    <sheet name="Vlookup" sheetId="1" r:id="rId1"/>
    <sheet name="Hlookup" sheetId="3" r:id="rId2"/>
    <sheet name="Xlookup" sheetId="2" r:id="rId3"/>
    <sheet name="Picture Lookup" sheetId="4" r:id="rId4"/>
    <sheet name="Filter" sheetId="6" r:id="rId5"/>
    <sheet name="iferror" sheetId="5" r:id="rId6"/>
    <sheet name="&amp; Formula" sheetId="7" r:id="rId7"/>
    <sheet name="Textjoin" sheetId="8" r:id="rId8"/>
    <sheet name="Sumif" sheetId="9" r:id="rId9"/>
    <sheet name="Sumifs" sheetId="10" r:id="rId10"/>
    <sheet name="Countif" sheetId="11" r:id="rId11"/>
    <sheet name="Countifs" sheetId="12" r:id="rId12"/>
    <sheet name="Averageif" sheetId="14" r:id="rId13"/>
    <sheet name="Averageifs" sheetId="15" r:id="rId14"/>
  </sheets>
  <definedNames>
    <definedName name="_xlnm._FilterDatabase" localSheetId="6" hidden="1">'&amp; Formula'!$B$2:$D$10</definedName>
    <definedName name="abc">_xlfn.XLOOKUP('Picture Lookup'!$F$4,'Picture Lookup'!$B$4:$B$7,'Picture Lookup'!$D$4:$D$7)</definedName>
    <definedName name="xyz">_xlfn.XLOOKUP('Picture Lookup'!$F$4,'Picture Lookup'!$B$4:$B$7,'Picture Lookup'!$D$4:$D$7)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6" l="1" a="1"/>
  <c r="H6" i="6" s="1"/>
  <c r="J3" i="10"/>
  <c r="H27" i="9"/>
  <c r="H26" i="9"/>
  <c r="H25" i="9"/>
  <c r="H24" i="9"/>
  <c r="G10" i="14"/>
  <c r="I3" i="12"/>
  <c r="I3" i="11"/>
  <c r="H6" i="9"/>
  <c r="H3" i="9"/>
  <c r="E14" i="9"/>
  <c r="E4" i="8"/>
  <c r="E5" i="8"/>
  <c r="E6" i="8"/>
  <c r="E7" i="8"/>
  <c r="E8" i="8"/>
  <c r="E9" i="8"/>
  <c r="E10" i="8"/>
  <c r="E3" i="8"/>
  <c r="E10" i="7"/>
  <c r="E8" i="7"/>
  <c r="E7" i="7"/>
  <c r="E9" i="7"/>
  <c r="E6" i="7"/>
  <c r="E5" i="7"/>
  <c r="E4" i="7"/>
  <c r="E3" i="7"/>
  <c r="G4" i="4"/>
  <c r="J29" i="2"/>
  <c r="J30" i="2"/>
  <c r="J31" i="2"/>
  <c r="J32" i="2"/>
  <c r="J28" i="2"/>
  <c r="J24" i="2"/>
  <c r="I3" i="2"/>
  <c r="J9" i="2"/>
  <c r="K9" i="2"/>
  <c r="L9" i="2"/>
  <c r="I9" i="2"/>
  <c r="I6" i="2"/>
  <c r="L4" i="3"/>
  <c r="L5" i="3"/>
  <c r="L6" i="3"/>
  <c r="L7" i="3"/>
  <c r="L3" i="3"/>
  <c r="I3" i="3"/>
  <c r="J9" i="1"/>
  <c r="K9" i="1"/>
  <c r="L9" i="1"/>
  <c r="I9" i="1"/>
  <c r="I6" i="1"/>
  <c r="I3" i="1"/>
  <c r="F27" i="6"/>
  <c r="E27" i="6"/>
  <c r="D27" i="6"/>
  <c r="C27" i="6"/>
  <c r="F28" i="2"/>
  <c r="E28" i="2"/>
  <c r="D28" i="2"/>
  <c r="C28" i="2"/>
  <c r="D7" i="3"/>
  <c r="E7" i="3"/>
  <c r="F7" i="3"/>
  <c r="C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25" authorId="0" shapeId="0" xr:uid="{7E9F748B-29D3-4680-8E52-848E04C48C48}">
      <text>
        <r>
          <rPr>
            <sz val="9"/>
            <color indexed="81"/>
            <rFont val="Tahoma"/>
            <charset val="1"/>
          </rPr>
          <t xml:space="preserve">
Sumif function  eksaath saare quantity ko add krta hai  jis data ka sum aapko chahiye
*Word dene se left side ke words ko ignore krke wo desired word ko hi calculate krta hai
* word* dene se aapka desired word kaha hai aur uska desired result kitna hoga usko calculate krke deta hai
as
=sumif(product range,desired word,quantity range)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3" authorId="0" shapeId="0" xr:uid="{8C62EA26-6532-448D-ACF3-678A9C13A059}">
      <text>
        <r>
          <rPr>
            <b/>
            <sz val="9"/>
            <color indexed="81"/>
            <rFont val="Tahoma"/>
            <charset val="1"/>
          </rPr>
          <t xml:space="preserve">do ya do se jada desired data ko calculate krne ke liye iska istamaal krte hai
as
= sumifs(range of what you want to calculate, product what you want to ebstract, range of products, seller you want to extract, range of seller)
example 
=sumifs(E2:E12,B2:B12,G3,D3:D12,H3,C3:C12,I3)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<sst xmlns="http://schemas.openxmlformats.org/spreadsheetml/2006/main" count="504" uniqueCount="124">
  <si>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</si>
  <si>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</si>
  <si>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</si>
  <si>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</si>
  <si>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</si>
  <si>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</si>
  <si>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</si>
  <si>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</si>
  <si>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</si>
  <si>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</si>
  <si>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</si>
  <si>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</si>
  <si>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</si>
  <si>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</si>
  <si>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</si>
  <si>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</si>
  <si>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</si>
  <si>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Mic Holder</t>
  </si>
  <si>
    <t>AP0105</t>
  </si>
  <si>
    <t>Rahul</t>
  </si>
  <si>
    <t>Printer</t>
  </si>
  <si>
    <t>AP0106</t>
  </si>
  <si>
    <t>Aman</t>
  </si>
  <si>
    <t>Scanner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</si>
  <si>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</si>
  <si>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</si>
  <si>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</si>
  <si>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</si>
  <si>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</si>
  <si>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</si>
  <si>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</si>
  <si>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</si>
  <si>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</si>
  <si>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</si>
  <si>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AP0107</t>
  </si>
  <si>
    <t>Region</t>
  </si>
  <si>
    <t>East</t>
  </si>
  <si>
    <t>West</t>
  </si>
  <si>
    <t>North</t>
  </si>
  <si>
    <t>South</t>
  </si>
  <si>
    <t>Q1 Sales</t>
  </si>
  <si>
    <t>Q2 Sales</t>
  </si>
  <si>
    <t>Q3 Sales</t>
  </si>
  <si>
    <t>Q4 Sales</t>
  </si>
  <si>
    <t>Total</t>
  </si>
  <si>
    <t>north</t>
  </si>
  <si>
    <t>Image</t>
  </si>
  <si>
    <t>ID</t>
  </si>
  <si>
    <t>NAME</t>
  </si>
  <si>
    <t>Name 1</t>
  </si>
  <si>
    <t>Name 2</t>
  </si>
  <si>
    <t>Name 3</t>
  </si>
  <si>
    <t>Name 4</t>
  </si>
  <si>
    <t>east</t>
  </si>
  <si>
    <t>First Name</t>
  </si>
  <si>
    <t>Middle name</t>
  </si>
  <si>
    <t>Last Name</t>
  </si>
  <si>
    <t>Raj</t>
  </si>
  <si>
    <t>Kumar</t>
  </si>
  <si>
    <t>Singh</t>
  </si>
  <si>
    <t>Rohit</t>
  </si>
  <si>
    <t>Sharma</t>
  </si>
  <si>
    <t>Suresh</t>
  </si>
  <si>
    <t>Anil</t>
  </si>
  <si>
    <t>Reena</t>
  </si>
  <si>
    <t>Kumari</t>
  </si>
  <si>
    <t>Anjali</t>
  </si>
  <si>
    <t>Rajpoot</t>
  </si>
  <si>
    <t>Deepak</t>
  </si>
  <si>
    <t>Nehra</t>
  </si>
  <si>
    <t>Neha</t>
  </si>
  <si>
    <t>Rathor</t>
  </si>
  <si>
    <t>Ram</t>
  </si>
  <si>
    <t>Tewatia</t>
  </si>
  <si>
    <t>Total Qty Sold</t>
  </si>
  <si>
    <t>Printer HP</t>
  </si>
  <si>
    <t>HP Scanner</t>
  </si>
  <si>
    <t>HCL Monitor</t>
  </si>
  <si>
    <t>HCL Printer</t>
  </si>
  <si>
    <t>Monitor 32" HCL</t>
  </si>
  <si>
    <t>Mouse HP PS2</t>
  </si>
  <si>
    <t>ABC Ltd</t>
  </si>
  <si>
    <t>Total Records</t>
  </si>
  <si>
    <t>Gender</t>
  </si>
  <si>
    <t>Male</t>
  </si>
  <si>
    <t>Female</t>
  </si>
  <si>
    <t>west</t>
  </si>
  <si>
    <t>fgh</t>
  </si>
  <si>
    <t>mouse</t>
  </si>
  <si>
    <t>scanner</t>
  </si>
  <si>
    <t>Stationary</t>
  </si>
  <si>
    <t>location</t>
  </si>
  <si>
    <t>quantity</t>
  </si>
  <si>
    <t>rate</t>
  </si>
  <si>
    <t>month of sale</t>
  </si>
  <si>
    <t>note book</t>
  </si>
  <si>
    <t>pen</t>
  </si>
  <si>
    <t>scale</t>
  </si>
  <si>
    <t>grammer book</t>
  </si>
  <si>
    <t>hindi sahitya</t>
  </si>
  <si>
    <t>bottle ink</t>
  </si>
  <si>
    <t>stickey notes</t>
  </si>
  <si>
    <t>lucent</t>
  </si>
  <si>
    <t>ssc pyq</t>
  </si>
  <si>
    <t>delhi</t>
  </si>
  <si>
    <t>kolkata</t>
  </si>
  <si>
    <t>mumbai</t>
  </si>
  <si>
    <t xml:space="preserve">delhi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</si>
  <si>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</si>
  <si>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</si>
  <si>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</si>
  <si>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</si>
  <si>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</si>
  <si>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</si>
  <si>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</si>
  <si>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</si>
  <si>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</si>
  <si>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</si>
  <si>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Location</t>
  </si>
  <si>
    <t>notebook</t>
  </si>
  <si>
    <t>Total Average quantity</t>
  </si>
  <si>
    <t>*Mouse</t>
  </si>
  <si>
    <t>HP Mouse</t>
  </si>
  <si>
    <t>*Mouse*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</si>
</sst>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emf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microsoft.com/office/2007/relationships/hdphoto" Target="../media/hdphoto2.wdp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26330</xdr:colOff>
      <xdr:row>3</xdr:row>
      <xdr:rowOff>123137</xdr:rowOff>
    </xdr:from>
    <xdr:to>
      <xdr:col>3</xdr:col>
      <xdr:colOff>767697</xdr:colOff>
      <xdr:row>3</xdr:row>
      <xdr:rowOff>948411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339B05-3773-D6C0-ED99-F0439EDE8C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6289" t="1" r="21267" b="39394"/>
        <a:stretch/>
      </xdr:blipFill>
      <xdr:spPr>
        <a:xfrm>
          <a:off x="2858982" y="835441"/>
          <a:ext cx="741367" cy="825274"/>
        </a:xfrm>
        <a:prstGeom prst="rect">
          <a:avLst/>
        </a:prstGeom>
      </xdr:spPr>
    </xdr:pic>
    <xdr:clientData/>
  </xdr:twoCellAnchor>
  <xdr:twoCellAnchor editAs="oneCell">
    <xdr:from>
      <xdr:col>3</xdr:col>
      <xdr:colOff>1380</xdr:colOff>
      <xdr:row>4</xdr:row>
      <xdr:rowOff>5521</xdr:rowOff>
    </xdr:from>
    <xdr:to>
      <xdr:col>3</xdr:col>
      <xdr:colOff>765279</xdr:colOff>
      <xdr:row>4</xdr:row>
      <xdr:rowOff>810271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101746-3ABF-5FDC-63A5-249FB600A1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1543" t="18256" r="22092" b="43071"/>
        <a:stretch/>
      </xdr:blipFill>
      <xdr:spPr>
        <a:xfrm>
          <a:off x="2834032" y="1557130"/>
          <a:ext cx="763899" cy="804750"/>
        </a:xfrm>
        <a:prstGeom prst="rect">
          <a:avLst/>
        </a:prstGeom>
      </xdr:spPr>
    </xdr:pic>
    <xdr:clientData/>
  </xdr:twoCellAnchor>
  <xdr:twoCellAnchor editAs="oneCell">
    <xdr:from>
      <xdr:col>3</xdr:col>
      <xdr:colOff>16911</xdr:colOff>
      <xdr:row>5</xdr:row>
      <xdr:rowOff>43657</xdr:rowOff>
    </xdr:from>
    <xdr:to>
      <xdr:col>3</xdr:col>
      <xdr:colOff>723348</xdr:colOff>
      <xdr:row>5</xdr:row>
      <xdr:rowOff>812243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87C7013-835B-9C0D-82D8-5B9A18840C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8" t="1" r="26398" b="39318"/>
        <a:stretch/>
      </xdr:blipFill>
      <xdr:spPr>
        <a:xfrm>
          <a:off x="2849563" y="2434570"/>
          <a:ext cx="706437" cy="768586"/>
        </a:xfrm>
        <a:prstGeom prst="rect">
          <a:avLst/>
        </a:prstGeom>
      </xdr:spPr>
    </xdr:pic>
    <xdr:clientData/>
  </xdr:twoCellAnchor>
  <xdr:twoCellAnchor editAs="oneCell">
    <xdr:from>
      <xdr:col>3</xdr:col>
      <xdr:colOff>15736</xdr:colOff>
      <xdr:row>6</xdr:row>
      <xdr:rowOff>8835</xdr:rowOff>
    </xdr:from>
    <xdr:to>
      <xdr:col>4</xdr:col>
      <xdr:colOff>6591</xdr:colOff>
      <xdr:row>6</xdr:row>
      <xdr:rowOff>813585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542F8EA-5B26-41C4-AB0C-2C085C38D4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1543" t="18256" r="22092" b="43071"/>
        <a:stretch/>
      </xdr:blipFill>
      <xdr:spPr>
        <a:xfrm>
          <a:off x="2848388" y="3239052"/>
          <a:ext cx="763899" cy="8047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463827</xdr:colOff>
          <xdr:row>3</xdr:row>
          <xdr:rowOff>303696</xdr:rowOff>
        </xdr:from>
        <xdr:to>
          <xdr:col>7</xdr:col>
          <xdr:colOff>204305</xdr:colOff>
          <xdr:row>4</xdr:row>
          <xdr:rowOff>618434</xdr:rowOff>
        </xdr:to>
        <xdr:pic>
          <xdr:nvPicPr>
            <xdr:cNvPr id="28" name="Picture 27">
              <a:extLst>
                <a:ext uri="{FF2B5EF4-FFF2-40B4-BE49-F238E27FC236}">
                  <a16:creationId xmlns:a16="http://schemas.microsoft.com/office/drawing/2014/main" id="{CCEBF78D-48FC-4BBA-B7F7-04D2C82FF868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bc" spid="_x0000_s4115"/>
                </a:ext>
              </a:extLst>
            </xdr:cNvPicPr>
          </xdr:nvPicPr>
          <xdr:blipFill rotWithShape="1">
            <a:blip xmlns:r="http://schemas.openxmlformats.org/officeDocument/2006/relationships" r:embed="rId7"/>
            <a:srcRect l="8260" t="4786" r="6102" b="3111"/>
            <a:stretch>
              <a:fillRect/>
            </a:stretch>
          </xdr:blipFill>
          <xdr:spPr>
            <a:xfrm>
              <a:off x="5692914" y="1016000"/>
              <a:ext cx="1060174" cy="1275521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6D3AE-E0C0-410D-A6E1-D29EAF51FD00}" name="Table1" displayName="Table1" ref="A1:E18" totalsRowShown="0">
  <autoFilter ref="A1:E18" xr:uid="{D4B6D3AE-E0C0-410D-A6E1-D29EAF51FD00}"/>
  <tableColumns count="5">
    <tableColumn id="1" xr3:uid="{B49B1948-FFB3-405A-84D7-901BD0E7CEB2}" name="Stationary"/>
    <tableColumn id="2" xr3:uid="{87B2852F-167B-4CA7-97F4-99FE0C2D8677}" name="location"/>
    <tableColumn id="3" xr3:uid="{38E46A0F-CE41-4068-BBF9-FBD0E8690DF3}" name="quantity"/>
    <tableColumn id="4" xr3:uid="{CF470632-CCD8-4E1C-98CE-6E66369FE775}" name="rate"/>
    <tableColumn id="5" xr3:uid="{84A853AC-454D-4275-AE39-143450A4AA4C}" name="month of s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933FE-A029-414E-8AAF-1F217909EAD5}" name="Table4" displayName="Table4" ref="G3:H5" totalsRowShown="0">
  <autoFilter ref="G3:H5" xr:uid="{414933FE-A029-414E-8AAF-1F217909EAD5}"/>
  <tableColumns count="2">
    <tableColumn id="1" xr3:uid="{22980ACF-98CA-482E-A32A-88F1C3E2BC96}" name="Stationary"/>
    <tableColumn id="2" xr3:uid="{3E534B6E-AEFD-4E82-B677-A456EEE9E8CE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546-4AA3-4040-AE7A-A9656BC3D34E}">
  <dimension ref="B2:L12"/>
  <sheetViews>
    <sheetView zoomScaleNormal="100" workbookViewId="0">
      <selection activeCell="C14" sqref="C14"/>
    </sheetView>
  </sheetViews>
  <sheetFormatPr defaultRowHeight="18" x14ac:dyDescent="0.35"/>
  <cols>
    <col min="1" max="1" width="2.5" customWidth="1"/>
    <col min="2" max="2" width="10.83203125" customWidth="1"/>
    <col min="3" max="3" width="13.9140625" customWidth="1"/>
    <col min="4" max="4" width="10" customWidth="1"/>
    <col min="5" max="5" width="12.33203125" customWidth="1"/>
    <col min="6" max="6" width="8" customWidth="1"/>
    <col min="7" max="7" width="3.4140625" customWidth="1"/>
    <col min="8" max="8" width="10.08203125" customWidth="1"/>
    <col min="9" max="9" width="16.33203125" customWidth="1"/>
    <col min="10" max="10" width="9.6640625" customWidth="1"/>
    <col min="11" max="11" width="13.6640625" customWidth="1"/>
  </cols>
  <sheetData>
    <row r="2" spans="2:12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</row>
    <row r="3" spans="2:12" x14ac:dyDescent="0.35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4">
        <v>102</v>
      </c>
      <c r="I3" s="4">
        <f>VLOOKUP(H3,B2:F12,5,0)</f>
        <v>20</v>
      </c>
    </row>
    <row r="4" spans="2:12" x14ac:dyDescent="0.35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5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4</v>
      </c>
    </row>
    <row r="6" spans="2:12" x14ac:dyDescent="0.35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18</v>
      </c>
      <c r="I6" s="4">
        <f>VLOOKUP(H6,D2:F12,3,0)</f>
        <v>34</v>
      </c>
    </row>
    <row r="7" spans="2:12" x14ac:dyDescent="0.35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35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5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4">
        <v>105</v>
      </c>
      <c r="I9" s="4" t="str">
        <f>VLOOKUP($H$9,$B$2:$F$12,COLUMNS($H$8:I8),0)</f>
        <v>Mic Holder</v>
      </c>
      <c r="J9" s="4" t="str">
        <f>VLOOKUP($H$9,$B$2:$F$12,COLUMNS($H$8:J8),0)</f>
        <v>AP0105</v>
      </c>
      <c r="K9" s="4" t="str">
        <f>VLOOKUP($H$9,$B$2:$F$12,COLUMNS($H$8:K8),0)</f>
        <v>Rahul</v>
      </c>
      <c r="L9" s="4">
        <f>VLOOKUP($H$9,$B$2:$F$12,COLUMNS($H$8:L8),0)</f>
        <v>34</v>
      </c>
    </row>
    <row r="10" spans="2:12" x14ac:dyDescent="0.35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35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35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39F-45C3-41EC-AD82-1678A29C1CF1}">
  <dimension ref="B2:L7"/>
  <sheetViews>
    <sheetView zoomScale="115" zoomScaleNormal="115" workbookViewId="0">
      <selection activeCell="L3" sqref="L3:L7"/>
    </sheetView>
  </sheetViews>
  <sheetFormatPr defaultRowHeight="18" x14ac:dyDescent="0.35"/>
  <cols>
    <col min="1" max="1" width="5.6640625" customWidth="1"/>
    <col min="7" max="7" width="4.25" customWidth="1"/>
    <col min="9" max="9" width="11.1640625" customWidth="1"/>
    <col min="10" max="10" width="3.08203125" customWidth="1"/>
    <col min="11" max="11" width="10.5" customWidth="1"/>
  </cols>
  <sheetData>
    <row r="2" spans="2:12" x14ac:dyDescent="0.35">
      <c r="B2" s="2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H2" s="2" t="s">
        <v>35</v>
      </c>
      <c r="I2" s="4" t="s">
        <v>87</v>
      </c>
      <c r="K2" s="2" t="s">
        <v>35</v>
      </c>
      <c r="L2" s="8" t="s">
        <v>53</v>
      </c>
    </row>
    <row r="3" spans="2:12" x14ac:dyDescent="0.35">
      <c r="B3" s="7" t="s">
        <v>40</v>
      </c>
      <c r="C3" s="5">
        <v>500</v>
      </c>
      <c r="D3" s="5">
        <v>350</v>
      </c>
      <c r="E3" s="5">
        <v>860</v>
      </c>
      <c r="F3" s="5">
        <v>350</v>
      </c>
      <c r="H3" s="7" t="s">
        <v>44</v>
      </c>
      <c r="I3" s="4" t="str">
        <f>IFERROR(HLOOKUP(I2,B2:F7,6,0),"Not Found")</f>
        <v>Not Found</v>
      </c>
      <c r="K3" s="7" t="s">
        <v>40</v>
      </c>
      <c r="L3" s="4">
        <f>HLOOKUP($L$2,$B$2:$F$7,ROWS($K$2:K3),0)</f>
        <v>500</v>
      </c>
    </row>
    <row r="4" spans="2:12" x14ac:dyDescent="0.35">
      <c r="B4" s="7" t="s">
        <v>41</v>
      </c>
      <c r="C4" s="5">
        <v>700</v>
      </c>
      <c r="D4" s="5">
        <v>400</v>
      </c>
      <c r="E4" s="5">
        <v>550</v>
      </c>
      <c r="F4" s="5">
        <v>990</v>
      </c>
      <c r="K4" s="7" t="s">
        <v>41</v>
      </c>
      <c r="L4" s="4">
        <f>HLOOKUP($L$2,$B$2:$F$7,ROWS($K$2:K4),0)</f>
        <v>700</v>
      </c>
    </row>
    <row r="5" spans="2:12" x14ac:dyDescent="0.35">
      <c r="B5" s="7" t="s">
        <v>42</v>
      </c>
      <c r="C5" s="5">
        <v>1100</v>
      </c>
      <c r="D5" s="5">
        <v>650</v>
      </c>
      <c r="E5" s="5">
        <v>770</v>
      </c>
      <c r="F5" s="5">
        <v>950</v>
      </c>
      <c r="K5" s="7" t="s">
        <v>42</v>
      </c>
      <c r="L5" s="4">
        <f>HLOOKUP($L$2,$B$2:$F$7,ROWS($K$2:K5),0)</f>
        <v>1100</v>
      </c>
    </row>
    <row r="6" spans="2:12" x14ac:dyDescent="0.35">
      <c r="B6" s="7" t="s">
        <v>43</v>
      </c>
      <c r="C6" s="5">
        <v>500</v>
      </c>
      <c r="D6" s="5">
        <v>400</v>
      </c>
      <c r="E6" s="5">
        <v>200</v>
      </c>
      <c r="F6" s="5">
        <v>600</v>
      </c>
      <c r="K6" s="7" t="s">
        <v>43</v>
      </c>
      <c r="L6" s="4">
        <f>HLOOKUP($L$2,$B$2:$F$7,ROWS($K$2:K6),0)</f>
        <v>500</v>
      </c>
    </row>
    <row r="7" spans="2:12" x14ac:dyDescent="0.35">
      <c r="B7" s="7" t="s">
        <v>44</v>
      </c>
      <c r="C7" s="5">
        <f>SUM(C3:C6)</f>
        <v>2800</v>
      </c>
      <c r="D7" s="5">
        <f t="shared" ref="D7:F7" si="0">SUM(D3:D6)</f>
        <v>1800</v>
      </c>
      <c r="E7" s="5">
        <f t="shared" si="0"/>
        <v>2380</v>
      </c>
      <c r="F7" s="5">
        <f t="shared" si="0"/>
        <v>2890</v>
      </c>
      <c r="K7" s="7" t="s">
        <v>44</v>
      </c>
      <c r="L7" s="4">
        <f>HLOOKUP($L$2,$B$2:$F$7,ROWS($K$2:K7),0)</f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10A-4CB3-4354-901E-1B00FF1D5DBB}">
  <dimension ref="B2:L32"/>
  <sheetViews>
    <sheetView topLeftCell="A22" zoomScaleNormal="100" workbookViewId="0">
      <selection activeCell="J28" sqref="J28"/>
    </sheetView>
  </sheetViews>
  <sheetFormatPr defaultRowHeight="18" x14ac:dyDescent="0.35"/>
  <cols>
    <col min="1" max="1" width="2.5" customWidth="1"/>
    <col min="2" max="2" width="10.83203125" customWidth="1"/>
    <col min="3" max="3" width="13.9140625" customWidth="1"/>
    <col min="4" max="4" width="10" customWidth="1"/>
    <col min="5" max="5" width="12.33203125" customWidth="1"/>
    <col min="6" max="6" width="8" customWidth="1"/>
    <col min="7" max="7" width="3.4140625" customWidth="1"/>
    <col min="8" max="8" width="10.08203125" customWidth="1"/>
    <col min="9" max="9" width="16.33203125" customWidth="1"/>
    <col min="10" max="10" width="9.6640625" customWidth="1"/>
    <col min="11" max="11" width="13.6640625" customWidth="1"/>
  </cols>
  <sheetData>
    <row r="2" spans="2:12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 x14ac:dyDescent="0.35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102</v>
      </c>
      <c r="I3" s="4" t="str">
        <f>_xlfn.XLOOKUP(H3,B3:B12,E3:E12,"not found",,)</f>
        <v xml:space="preserve">Rajesh </v>
      </c>
    </row>
    <row r="4" spans="2:12" x14ac:dyDescent="0.35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5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 x14ac:dyDescent="0.35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21</v>
      </c>
      <c r="I6" s="4" t="str">
        <f>_xlfn.XLOOKUP(H6,D3:D12,C3:C12)</f>
        <v>Printer</v>
      </c>
    </row>
    <row r="7" spans="2:12" x14ac:dyDescent="0.35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35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5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3">
        <v>105</v>
      </c>
      <c r="I9" s="4" t="str">
        <f>_xlfn.XLOOKUP($H$9,$B$3:$B$12,C3:C12)</f>
        <v>Mic Holder</v>
      </c>
      <c r="J9" s="4" t="str">
        <f t="shared" ref="J9:L9" si="0">_xlfn.XLOOKUP($H$9,$B$3:$B$12,D3:D12)</f>
        <v>AP0105</v>
      </c>
      <c r="K9" s="4" t="str">
        <f t="shared" si="0"/>
        <v>Rahul</v>
      </c>
      <c r="L9" s="4">
        <f t="shared" si="0"/>
        <v>34</v>
      </c>
    </row>
    <row r="10" spans="2:12" x14ac:dyDescent="0.35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35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35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  <row r="23" spans="2:10" x14ac:dyDescent="0.35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9" t="s">
        <v>86</v>
      </c>
    </row>
    <row r="24" spans="2:10" x14ac:dyDescent="0.35">
      <c r="B24" s="7" t="s">
        <v>40</v>
      </c>
      <c r="C24" s="5">
        <v>500</v>
      </c>
      <c r="D24" s="5">
        <v>350</v>
      </c>
      <c r="E24" s="5">
        <v>860</v>
      </c>
      <c r="F24" s="5">
        <v>350</v>
      </c>
      <c r="I24" s="7" t="s">
        <v>44</v>
      </c>
      <c r="J24" s="9">
        <f>_xlfn.XLOOKUP(J23,B23:F23,B28:F28)</f>
        <v>1800</v>
      </c>
    </row>
    <row r="25" spans="2:10" x14ac:dyDescent="0.35">
      <c r="B25" s="7" t="s">
        <v>41</v>
      </c>
      <c r="C25" s="5">
        <v>700</v>
      </c>
      <c r="D25" s="5">
        <v>400</v>
      </c>
      <c r="E25" s="5">
        <v>550</v>
      </c>
      <c r="F25" s="5">
        <v>990</v>
      </c>
    </row>
    <row r="26" spans="2:10" x14ac:dyDescent="0.35">
      <c r="B26" s="7" t="s">
        <v>42</v>
      </c>
      <c r="C26" s="5">
        <v>1100</v>
      </c>
      <c r="D26" s="5">
        <v>650</v>
      </c>
      <c r="E26" s="5">
        <v>770</v>
      </c>
      <c r="F26" s="5">
        <v>950</v>
      </c>
    </row>
    <row r="27" spans="2:10" x14ac:dyDescent="0.35">
      <c r="B27" s="7" t="s">
        <v>43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8" t="s">
        <v>53</v>
      </c>
    </row>
    <row r="28" spans="2:10" x14ac:dyDescent="0.35">
      <c r="B28" s="7" t="s">
        <v>44</v>
      </c>
      <c r="C28" s="5">
        <f>SUM(C24:C27)</f>
        <v>2800</v>
      </c>
      <c r="D28" s="5">
        <f t="shared" ref="D28:F28" si="1">SUM(D24:D27)</f>
        <v>1800</v>
      </c>
      <c r="E28" s="5">
        <f t="shared" si="1"/>
        <v>2380</v>
      </c>
      <c r="F28" s="5">
        <f t="shared" si="1"/>
        <v>2890</v>
      </c>
      <c r="I28" s="7" t="s">
        <v>40</v>
      </c>
      <c r="J28" s="9">
        <f>_xlfn.XLOOKUP($J$27,$B$23:$F$23,B24:F24)</f>
        <v>500</v>
      </c>
    </row>
    <row r="29" spans="2:10" x14ac:dyDescent="0.35">
      <c r="I29" s="7" t="s">
        <v>41</v>
      </c>
      <c r="J29" s="9">
        <f t="shared" ref="J29:J32" si="2">_xlfn.XLOOKUP($J$27,$B$23:$F$23,B25:F25)</f>
        <v>700</v>
      </c>
    </row>
    <row r="30" spans="2:10" x14ac:dyDescent="0.35">
      <c r="I30" s="7" t="s">
        <v>42</v>
      </c>
      <c r="J30" s="9">
        <f t="shared" si="2"/>
        <v>1100</v>
      </c>
    </row>
    <row r="31" spans="2:10" x14ac:dyDescent="0.35">
      <c r="I31" s="7" t="s">
        <v>43</v>
      </c>
      <c r="J31" s="9">
        <f t="shared" si="2"/>
        <v>500</v>
      </c>
    </row>
    <row r="32" spans="2:10" x14ac:dyDescent="0.35">
      <c r="I32" s="7" t="s">
        <v>44</v>
      </c>
      <c r="J32" s="9">
        <f t="shared" si="2"/>
        <v>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11AA-ED0E-4CEB-B52E-A2B653B33CEC}">
  <dimension ref="B3:G7"/>
  <sheetViews>
    <sheetView zoomScale="115" zoomScaleNormal="115" workbookViewId="0">
      <selection activeCell="F5" sqref="F5"/>
    </sheetView>
  </sheetViews>
  <sheetFormatPr defaultRowHeight="18" x14ac:dyDescent="0.35"/>
  <cols>
    <col min="3" max="3" width="13.58203125" customWidth="1"/>
    <col min="4" max="4" width="8.75" customWidth="1"/>
    <col min="7" max="7" width="14.83203125" customWidth="1"/>
  </cols>
  <sheetData>
    <row r="3" spans="2:7" x14ac:dyDescent="0.35">
      <c r="B3" s="2" t="s">
        <v>47</v>
      </c>
      <c r="C3" s="2" t="s">
        <v>48</v>
      </c>
      <c r="D3" s="2" t="s">
        <v>46</v>
      </c>
      <c r="F3" s="2" t="s">
        <v>47</v>
      </c>
      <c r="G3" s="2" t="s">
        <v>46</v>
      </c>
    </row>
    <row r="4" spans="2:7" ht="75.45" customHeight="1" x14ac:dyDescent="0.35">
      <c r="B4" s="4">
        <v>100</v>
      </c>
      <c r="C4" s="4" t="s">
        <v>49</v>
      </c>
      <c r="D4" s="4"/>
      <c r="F4" s="4">
        <v>101</v>
      </c>
      <c r="G4" s="4">
        <f>_xlfn.XLOOKUP($F$4,$B$4:$B$7,$D$4:$D$7)</f>
        <v>0</v>
      </c>
    </row>
    <row r="5" spans="2:7" ht="66" customHeight="1" x14ac:dyDescent="0.35">
      <c r="B5" s="4">
        <v>101</v>
      </c>
      <c r="C5" s="4" t="s">
        <v>50</v>
      </c>
      <c r="D5" s="4"/>
    </row>
    <row r="6" spans="2:7" ht="66" customHeight="1" x14ac:dyDescent="0.35">
      <c r="B6" s="4">
        <v>102</v>
      </c>
      <c r="C6" s="4" t="s">
        <v>51</v>
      </c>
      <c r="D6" s="4"/>
    </row>
    <row r="7" spans="2:7" ht="66" customHeight="1" x14ac:dyDescent="0.35">
      <c r="B7" s="4">
        <v>103</v>
      </c>
      <c r="C7" s="4" t="s">
        <v>52</v>
      </c>
      <c r="D7" s="4"/>
    </row>
  </sheetData>
  <phoneticPr fontId="2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zoomScaleNormal="100" workbookViewId="0">
      <selection activeCell="H6" sqref="H6"/>
    </sheetView>
  </sheetViews>
  <sheetFormatPr defaultRowHeight="18" x14ac:dyDescent="0.35"/>
  <cols>
    <col min="1" max="1" width="2.5" customWidth="1"/>
    <col min="2" max="2" width="10.83203125" customWidth="1"/>
    <col min="3" max="3" width="13.9140625" customWidth="1"/>
    <col min="4" max="4" width="10" customWidth="1"/>
    <col min="5" max="5" width="12.33203125" customWidth="1"/>
    <col min="6" max="6" width="8" customWidth="1"/>
    <col min="7" max="7" width="3.4140625" customWidth="1"/>
    <col min="8" max="8" width="13.83203125" customWidth="1"/>
    <col min="9" max="9" width="14" customWidth="1"/>
    <col min="10" max="10" width="10.1640625" customWidth="1"/>
    <col min="11" max="11" width="12.08203125" customWidth="1"/>
  </cols>
  <sheetData>
    <row r="2" spans="2:12" x14ac:dyDescent="0.35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2" t="s">
        <v>1</v>
      </c>
      <c r="I2" s="2" t="s">
        <v>35</v>
      </c>
    </row>
    <row r="3" spans="2:12" x14ac:dyDescent="0.35">
      <c r="B3" s="3">
        <v>101</v>
      </c>
      <c r="C3" s="4" t="s">
        <v>20</v>
      </c>
      <c r="D3" s="4" t="s">
        <v>36</v>
      </c>
      <c r="E3" s="4" t="s">
        <v>7</v>
      </c>
      <c r="F3" s="4">
        <v>23</v>
      </c>
      <c r="H3" s="4" t="s">
        <v>88</v>
      </c>
      <c r="I3" s="4" t="s">
        <v>86</v>
      </c>
    </row>
    <row r="4" spans="2:12" x14ac:dyDescent="0.35">
      <c r="B4" s="3">
        <v>102</v>
      </c>
      <c r="C4" s="4" t="s">
        <v>23</v>
      </c>
      <c r="D4" s="4" t="s">
        <v>37</v>
      </c>
      <c r="E4" s="4" t="s">
        <v>10</v>
      </c>
      <c r="F4" s="4">
        <v>20</v>
      </c>
    </row>
    <row r="5" spans="2:12" x14ac:dyDescent="0.35">
      <c r="B5" s="3">
        <v>103</v>
      </c>
      <c r="C5" s="4" t="s">
        <v>25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2</v>
      </c>
      <c r="K5" s="2" t="s">
        <v>3</v>
      </c>
      <c r="L5" s="2" t="s">
        <v>4</v>
      </c>
    </row>
    <row r="6" spans="2:12" x14ac:dyDescent="0.35">
      <c r="B6" s="3">
        <v>104</v>
      </c>
      <c r="C6" s="4" t="s">
        <v>25</v>
      </c>
      <c r="D6" s="4" t="s">
        <v>36</v>
      </c>
      <c r="E6" s="4" t="s">
        <v>16</v>
      </c>
      <c r="F6" s="4">
        <v>40</v>
      </c>
      <c r="H6" cm="1">
        <f t="array" ref="H6:L6">_xlfn._xlws.FILTER(B2:F12,(C2:C12=H3)*(D2:D12=I3),"not found")</f>
        <v>108</v>
      </c>
      <c r="I6" t="str">
        <v>Mouse</v>
      </c>
      <c r="J6" t="str">
        <v>West</v>
      </c>
      <c r="K6" t="str">
        <v>Chandu</v>
      </c>
      <c r="L6">
        <v>10</v>
      </c>
    </row>
    <row r="7" spans="2:12" x14ac:dyDescent="0.35">
      <c r="B7" s="3">
        <v>105</v>
      </c>
      <c r="C7" s="4" t="s">
        <v>25</v>
      </c>
      <c r="D7" s="4" t="s">
        <v>37</v>
      </c>
      <c r="E7" s="4" t="s">
        <v>19</v>
      </c>
      <c r="F7" s="4">
        <v>34</v>
      </c>
    </row>
    <row r="8" spans="2:12" x14ac:dyDescent="0.35">
      <c r="B8" s="3">
        <v>106</v>
      </c>
      <c r="C8" s="4" t="s">
        <v>23</v>
      </c>
      <c r="D8" s="4" t="s">
        <v>38</v>
      </c>
      <c r="E8" s="4" t="s">
        <v>22</v>
      </c>
      <c r="F8" s="4">
        <v>54</v>
      </c>
    </row>
    <row r="9" spans="2:12" x14ac:dyDescent="0.35">
      <c r="B9" s="3">
        <v>107</v>
      </c>
      <c r="C9" s="4" t="s">
        <v>25</v>
      </c>
      <c r="D9" s="4" t="s">
        <v>36</v>
      </c>
      <c r="E9" s="4" t="s">
        <v>24</v>
      </c>
      <c r="F9" s="4">
        <v>30</v>
      </c>
    </row>
    <row r="10" spans="2:12" x14ac:dyDescent="0.35">
      <c r="B10" s="3">
        <v>108</v>
      </c>
      <c r="C10" s="4" t="s">
        <v>28</v>
      </c>
      <c r="D10" s="4" t="s">
        <v>37</v>
      </c>
      <c r="E10" s="4" t="s">
        <v>27</v>
      </c>
      <c r="F10" s="4">
        <v>10</v>
      </c>
    </row>
    <row r="11" spans="2:12" x14ac:dyDescent="0.35">
      <c r="B11" s="3">
        <v>109</v>
      </c>
      <c r="C11" s="4" t="s">
        <v>28</v>
      </c>
      <c r="D11" s="4" t="s">
        <v>38</v>
      </c>
      <c r="E11" s="4" t="s">
        <v>30</v>
      </c>
      <c r="F11" s="4">
        <v>20</v>
      </c>
    </row>
    <row r="12" spans="2:12" x14ac:dyDescent="0.35">
      <c r="B12" s="3">
        <v>110</v>
      </c>
      <c r="C12" s="4" t="s">
        <v>23</v>
      </c>
      <c r="D12" s="4" t="s">
        <v>36</v>
      </c>
      <c r="E12" s="4" t="s">
        <v>33</v>
      </c>
      <c r="F12" s="4">
        <v>25</v>
      </c>
    </row>
    <row r="22" spans="2:6" x14ac:dyDescent="0.35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 x14ac:dyDescent="0.35">
      <c r="B23" s="7" t="s">
        <v>40</v>
      </c>
      <c r="C23" s="5">
        <v>500</v>
      </c>
      <c r="D23" s="5">
        <v>350</v>
      </c>
      <c r="E23" s="5">
        <v>860</v>
      </c>
      <c r="F23" s="5">
        <v>350</v>
      </c>
    </row>
    <row r="24" spans="2:6" x14ac:dyDescent="0.35">
      <c r="B24" s="7" t="s">
        <v>41</v>
      </c>
      <c r="C24" s="5">
        <v>700</v>
      </c>
      <c r="D24" s="5">
        <v>400</v>
      </c>
      <c r="E24" s="5">
        <v>550</v>
      </c>
      <c r="F24" s="5">
        <v>990</v>
      </c>
    </row>
    <row r="25" spans="2:6" x14ac:dyDescent="0.35">
      <c r="B25" s="7" t="s">
        <v>42</v>
      </c>
      <c r="C25" s="5">
        <v>1100</v>
      </c>
      <c r="D25" s="5">
        <v>650</v>
      </c>
      <c r="E25" s="5">
        <v>770</v>
      </c>
      <c r="F25" s="5">
        <v>950</v>
      </c>
    </row>
    <row r="26" spans="2:6" x14ac:dyDescent="0.35">
      <c r="B26" s="7" t="s">
        <v>43</v>
      </c>
      <c r="C26" s="5">
        <v>500</v>
      </c>
      <c r="D26" s="5">
        <v>400</v>
      </c>
      <c r="E26" s="5">
        <v>200</v>
      </c>
      <c r="F26" s="5">
        <v>600</v>
      </c>
    </row>
    <row r="27" spans="2:6" x14ac:dyDescent="0.35">
      <c r="B27" s="7" t="s">
        <v>44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DE-0FA5-4A65-924B-128228B1B616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E10"/>
  <sheetViews>
    <sheetView zoomScale="115" zoomScaleNormal="115" workbookViewId="0">
      <selection activeCell="C4" sqref="C4"/>
    </sheetView>
  </sheetViews>
  <sheetFormatPr defaultRowHeight="18" x14ac:dyDescent="0.35"/>
  <cols>
    <col min="2" max="3" width="12.9140625" customWidth="1"/>
    <col min="4" max="4" width="18.58203125" customWidth="1"/>
    <col min="5" max="5" width="23.83203125" customWidth="1"/>
  </cols>
  <sheetData>
    <row r="2" spans="2:5" x14ac:dyDescent="0.35">
      <c r="B2" s="2" t="s">
        <v>54</v>
      </c>
      <c r="C2" s="2" t="s">
        <v>56</v>
      </c>
      <c r="D2" s="2" t="s">
        <v>83</v>
      </c>
    </row>
    <row r="3" spans="2:5" x14ac:dyDescent="0.35">
      <c r="B3" s="4" t="s">
        <v>57</v>
      </c>
      <c r="C3" s="4" t="s">
        <v>59</v>
      </c>
      <c r="D3" s="4" t="s">
        <v>84</v>
      </c>
      <c r="E3" t="str">
        <f>"Mr. "&amp;B3&amp;" "&amp;C3</f>
        <v>Mr. Raj Singh</v>
      </c>
    </row>
    <row r="4" spans="2:5" x14ac:dyDescent="0.35">
      <c r="B4" s="4" t="s">
        <v>60</v>
      </c>
      <c r="C4" s="4" t="s">
        <v>61</v>
      </c>
      <c r="D4" s="4" t="s">
        <v>84</v>
      </c>
      <c r="E4" t="str">
        <f t="shared" ref="E4:E6" si="0">"Mr. "&amp;B4&amp;" "&amp;C4</f>
        <v>Mr. Rohit Sharma</v>
      </c>
    </row>
    <row r="5" spans="2:5" x14ac:dyDescent="0.35">
      <c r="B5" s="4" t="s">
        <v>62</v>
      </c>
      <c r="C5" s="4" t="s">
        <v>61</v>
      </c>
      <c r="D5" s="4" t="s">
        <v>84</v>
      </c>
      <c r="E5" t="str">
        <f t="shared" si="0"/>
        <v>Mr. Suresh Sharma</v>
      </c>
    </row>
    <row r="6" spans="2:5" x14ac:dyDescent="0.35">
      <c r="B6" s="4" t="s">
        <v>63</v>
      </c>
      <c r="C6" s="4" t="s">
        <v>58</v>
      </c>
      <c r="D6" s="4" t="s">
        <v>84</v>
      </c>
      <c r="E6" t="str">
        <f t="shared" si="0"/>
        <v>Mr. Anil Kumar</v>
      </c>
    </row>
    <row r="7" spans="2:5" x14ac:dyDescent="0.35">
      <c r="B7" s="4" t="s">
        <v>64</v>
      </c>
      <c r="C7" s="4" t="s">
        <v>65</v>
      </c>
      <c r="D7" s="4" t="s">
        <v>85</v>
      </c>
      <c r="E7" t="str">
        <f>"Miss "&amp;B7&amp;" "&amp;C7</f>
        <v>Miss Reena Kumari</v>
      </c>
    </row>
    <row r="8" spans="2:5" x14ac:dyDescent="0.35">
      <c r="B8" s="9" t="s">
        <v>66</v>
      </c>
      <c r="C8" s="9" t="s">
        <v>67</v>
      </c>
      <c r="D8" s="9" t="s">
        <v>85</v>
      </c>
      <c r="E8" t="str">
        <f>"Miss "&amp;B8&amp;" "&amp;C8</f>
        <v>Miss Anjali Rajpoot</v>
      </c>
    </row>
    <row r="9" spans="2:5" x14ac:dyDescent="0.35">
      <c r="B9" s="9" t="s">
        <v>68</v>
      </c>
      <c r="C9" s="9" t="s">
        <v>69</v>
      </c>
      <c r="D9" s="9" t="s">
        <v>84</v>
      </c>
      <c r="E9" t="str">
        <f>"Mr. "&amp;B9&amp;" "&amp;C9</f>
        <v>Mr. Deepak Nehra</v>
      </c>
    </row>
    <row r="10" spans="2:5" x14ac:dyDescent="0.35">
      <c r="B10" s="9" t="s">
        <v>70</v>
      </c>
      <c r="C10" s="9" t="s">
        <v>61</v>
      </c>
      <c r="D10" s="9" t="s">
        <v>85</v>
      </c>
      <c r="E10" t="str">
        <f>"Miss "&amp;B10&amp;" "&amp;C10</f>
        <v>Miss Neha Sharma</v>
      </c>
    </row>
  </sheetData>
  <autoFilter ref="B2:D10" xr:uid="{58CD474C-4A75-4AA0-AD18-02E7400E15A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2:E10"/>
  <sheetViews>
    <sheetView zoomScale="130" zoomScaleNormal="130" workbookViewId="0">
      <selection activeCell="E3" sqref="E3:E10"/>
    </sheetView>
  </sheetViews>
  <sheetFormatPr defaultRowHeight="18" x14ac:dyDescent="0.35"/>
  <cols>
    <col min="2" max="4" width="12.75" customWidth="1"/>
    <col min="5" max="5" width="29.25" customWidth="1"/>
  </cols>
  <sheetData>
    <row r="2" spans="2:5" x14ac:dyDescent="0.35">
      <c r="B2" s="2" t="s">
        <v>54</v>
      </c>
      <c r="C2" s="2" t="s">
        <v>55</v>
      </c>
      <c r="D2" s="2" t="s">
        <v>56</v>
      </c>
    </row>
    <row r="3" spans="2:5" x14ac:dyDescent="0.35">
      <c r="B3" s="4" t="s">
        <v>57</v>
      </c>
      <c r="C3" s="4" t="s">
        <v>58</v>
      </c>
      <c r="D3" s="4" t="s">
        <v>59</v>
      </c>
      <c r="E3" t="str">
        <f>_xlfn.TEXTJOIN("_",TRUE,B3,C3,D3)</f>
        <v>Raj_Kumar_Singh</v>
      </c>
    </row>
    <row r="4" spans="2:5" x14ac:dyDescent="0.35">
      <c r="B4" s="4" t="s">
        <v>60</v>
      </c>
      <c r="C4" s="4"/>
      <c r="D4" s="4" t="s">
        <v>61</v>
      </c>
      <c r="E4" t="str">
        <f t="shared" ref="E4:E10" si="0">_xlfn.TEXTJOIN("_",TRUE,B4,C4,D4)</f>
        <v>Rohit_Sharma</v>
      </c>
    </row>
    <row r="5" spans="2:5" x14ac:dyDescent="0.35">
      <c r="B5" s="4" t="s">
        <v>62</v>
      </c>
      <c r="C5" s="4"/>
      <c r="D5" s="4" t="s">
        <v>61</v>
      </c>
      <c r="E5" t="str">
        <f t="shared" si="0"/>
        <v>Suresh_Sharma</v>
      </c>
    </row>
    <row r="6" spans="2:5" x14ac:dyDescent="0.35">
      <c r="B6" s="4" t="s">
        <v>72</v>
      </c>
      <c r="C6" s="4" t="s">
        <v>59</v>
      </c>
      <c r="D6" s="4" t="s">
        <v>73</v>
      </c>
      <c r="E6" t="str">
        <f t="shared" si="0"/>
        <v>Ram_Singh_Tewatia</v>
      </c>
    </row>
    <row r="7" spans="2:5" x14ac:dyDescent="0.35">
      <c r="B7" s="4" t="s">
        <v>64</v>
      </c>
      <c r="C7" s="4"/>
      <c r="D7" s="4" t="s">
        <v>65</v>
      </c>
      <c r="E7" t="str">
        <f t="shared" si="0"/>
        <v>Reena_Kumari</v>
      </c>
    </row>
    <row r="8" spans="2:5" x14ac:dyDescent="0.35">
      <c r="B8" s="9" t="s">
        <v>66</v>
      </c>
      <c r="C8" s="4" t="s">
        <v>65</v>
      </c>
      <c r="D8" s="9" t="s">
        <v>67</v>
      </c>
      <c r="E8" t="str">
        <f t="shared" si="0"/>
        <v>Anjali_Kumari_Rajpoot</v>
      </c>
    </row>
    <row r="9" spans="2:5" x14ac:dyDescent="0.35">
      <c r="B9" s="9" t="s">
        <v>68</v>
      </c>
      <c r="C9" s="4"/>
      <c r="D9" s="9" t="s">
        <v>69</v>
      </c>
      <c r="E9" t="str">
        <f t="shared" si="0"/>
        <v>Deepak_Nehra</v>
      </c>
    </row>
    <row r="10" spans="2:5" x14ac:dyDescent="0.35">
      <c r="B10" s="9" t="s">
        <v>70</v>
      </c>
      <c r="C10" s="4" t="s">
        <v>59</v>
      </c>
      <c r="D10" s="9" t="s">
        <v>71</v>
      </c>
      <c r="E10" t="str">
        <f t="shared" si="0"/>
        <v>Neha_Singh_Rathor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3"/>
  <sheetViews>
    <sheetView tabSelected="1" topLeftCell="A19" zoomScale="115" zoomScaleNormal="115" workbookViewId="0">
      <selection activeCell="G30" sqref="G30"/>
    </sheetView>
  </sheetViews>
  <sheetFormatPr defaultRowHeight="18" x14ac:dyDescent="0.35"/>
  <cols>
    <col min="2" max="2" width="14.75" customWidth="1"/>
    <col min="3" max="3" width="10.4140625" customWidth="1"/>
    <col min="4" max="4" width="12.5" customWidth="1"/>
    <col min="7" max="7" width="15" customWidth="1"/>
    <col min="8" max="8" width="13.25" customWidth="1"/>
  </cols>
  <sheetData>
    <row r="2" spans="2:8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74</v>
      </c>
    </row>
    <row r="3" spans="2:8" x14ac:dyDescent="0.35">
      <c r="B3" s="4" t="s">
        <v>20</v>
      </c>
      <c r="C3" s="4" t="s">
        <v>36</v>
      </c>
      <c r="D3" s="4" t="s">
        <v>7</v>
      </c>
      <c r="E3" s="4">
        <v>23</v>
      </c>
      <c r="G3" t="s">
        <v>89</v>
      </c>
      <c r="H3">
        <f>SUMIF(B2:B12,G3,E2:E12)</f>
        <v>50</v>
      </c>
    </row>
    <row r="4" spans="2:8" x14ac:dyDescent="0.35">
      <c r="B4" s="4" t="s">
        <v>23</v>
      </c>
      <c r="C4" s="4" t="s">
        <v>37</v>
      </c>
      <c r="D4" s="4" t="s">
        <v>10</v>
      </c>
      <c r="E4" s="4">
        <v>20</v>
      </c>
    </row>
    <row r="5" spans="2:8" x14ac:dyDescent="0.35">
      <c r="B5" s="4" t="s">
        <v>25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 x14ac:dyDescent="0.35">
      <c r="B6" s="4" t="s">
        <v>28</v>
      </c>
      <c r="C6" s="4" t="s">
        <v>36</v>
      </c>
      <c r="D6" s="4" t="s">
        <v>16</v>
      </c>
      <c r="E6" s="4">
        <v>40</v>
      </c>
      <c r="G6" s="4" t="s">
        <v>86</v>
      </c>
      <c r="H6" s="4">
        <f>SUMIF(C2:C12,G6,E2:E12)</f>
        <v>64</v>
      </c>
    </row>
    <row r="7" spans="2:8" x14ac:dyDescent="0.35">
      <c r="B7" s="4" t="s">
        <v>28</v>
      </c>
      <c r="C7" s="4" t="s">
        <v>37</v>
      </c>
      <c r="D7" s="4" t="s">
        <v>19</v>
      </c>
      <c r="E7" s="4">
        <v>34</v>
      </c>
    </row>
    <row r="8" spans="2:8" x14ac:dyDescent="0.35">
      <c r="B8" s="4" t="s">
        <v>20</v>
      </c>
      <c r="C8" s="4" t="s">
        <v>38</v>
      </c>
      <c r="D8" s="4" t="s">
        <v>22</v>
      </c>
      <c r="E8" s="4">
        <v>54</v>
      </c>
    </row>
    <row r="9" spans="2:8" x14ac:dyDescent="0.35">
      <c r="B9" s="4" t="s">
        <v>23</v>
      </c>
      <c r="C9" s="4" t="s">
        <v>36</v>
      </c>
      <c r="D9" s="4" t="s">
        <v>24</v>
      </c>
      <c r="E9" s="4">
        <v>30</v>
      </c>
    </row>
    <row r="10" spans="2:8" x14ac:dyDescent="0.35">
      <c r="B10" s="4" t="s">
        <v>25</v>
      </c>
      <c r="C10" s="4" t="s">
        <v>37</v>
      </c>
      <c r="D10" s="4" t="s">
        <v>27</v>
      </c>
      <c r="E10" s="4">
        <v>10</v>
      </c>
    </row>
    <row r="11" spans="2:8" x14ac:dyDescent="0.35">
      <c r="B11" s="4" t="s">
        <v>28</v>
      </c>
      <c r="C11" s="4" t="s">
        <v>38</v>
      </c>
      <c r="D11" s="4" t="s">
        <v>30</v>
      </c>
      <c r="E11" s="4">
        <v>20</v>
      </c>
    </row>
    <row r="12" spans="2:8" x14ac:dyDescent="0.35">
      <c r="B12" s="4" t="s">
        <v>28</v>
      </c>
      <c r="C12" s="4" t="s">
        <v>36</v>
      </c>
      <c r="D12" s="4" t="s">
        <v>33</v>
      </c>
      <c r="E12" s="4">
        <v>25</v>
      </c>
    </row>
    <row r="14" spans="2:8" x14ac:dyDescent="0.35">
      <c r="E14">
        <f>SUM(E3:E12)</f>
        <v>286</v>
      </c>
    </row>
    <row r="23" spans="2:8" x14ac:dyDescent="0.35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 x14ac:dyDescent="0.35">
      <c r="B24" s="4" t="s">
        <v>75</v>
      </c>
      <c r="C24" s="4" t="s">
        <v>36</v>
      </c>
      <c r="D24" s="4" t="s">
        <v>7</v>
      </c>
      <c r="E24" s="4">
        <v>23</v>
      </c>
      <c r="G24" s="4" t="s">
        <v>23</v>
      </c>
      <c r="H24" s="4">
        <f>SUMIF(B24:B33,G24,E24:E33)</f>
        <v>30</v>
      </c>
    </row>
    <row r="25" spans="2:8" x14ac:dyDescent="0.35">
      <c r="B25" s="4" t="s">
        <v>76</v>
      </c>
      <c r="C25" s="4" t="s">
        <v>37</v>
      </c>
      <c r="D25" s="4" t="s">
        <v>10</v>
      </c>
      <c r="E25" s="4">
        <v>20</v>
      </c>
      <c r="G25" t="s">
        <v>28</v>
      </c>
      <c r="H25">
        <f>SUMIF(B24:B33,G25,E24:E33)</f>
        <v>59</v>
      </c>
    </row>
    <row r="26" spans="2:8" x14ac:dyDescent="0.35">
      <c r="B26" s="4" t="s">
        <v>77</v>
      </c>
      <c r="C26" s="4" t="s">
        <v>38</v>
      </c>
      <c r="D26" s="4" t="s">
        <v>13</v>
      </c>
      <c r="E26" s="4">
        <v>30</v>
      </c>
      <c r="G26" t="s">
        <v>121</v>
      </c>
      <c r="H26">
        <f>SUMIF(B24:B33,G26,E24:E33)</f>
        <v>99</v>
      </c>
    </row>
    <row r="27" spans="2:8" x14ac:dyDescent="0.35">
      <c r="B27" s="4" t="s">
        <v>122</v>
      </c>
      <c r="C27" s="4" t="s">
        <v>36</v>
      </c>
      <c r="D27" s="4" t="s">
        <v>16</v>
      </c>
      <c r="E27" s="4">
        <v>40</v>
      </c>
      <c r="G27" t="s">
        <v>123</v>
      </c>
      <c r="H27">
        <f>SUMIF(B24:B33,G27,E24:E33)</f>
        <v>119</v>
      </c>
    </row>
    <row r="28" spans="2:8" x14ac:dyDescent="0.35">
      <c r="B28" s="4" t="s">
        <v>28</v>
      </c>
      <c r="C28" s="4" t="s">
        <v>37</v>
      </c>
      <c r="D28" s="4" t="s">
        <v>19</v>
      </c>
      <c r="E28" s="4">
        <v>34</v>
      </c>
    </row>
    <row r="29" spans="2:8" x14ac:dyDescent="0.35">
      <c r="B29" s="4" t="s">
        <v>78</v>
      </c>
      <c r="C29" s="4" t="s">
        <v>38</v>
      </c>
      <c r="D29" s="4" t="s">
        <v>22</v>
      </c>
      <c r="E29" s="4">
        <v>54</v>
      </c>
    </row>
    <row r="30" spans="2:8" x14ac:dyDescent="0.35">
      <c r="B30" s="4" t="s">
        <v>23</v>
      </c>
      <c r="C30" s="4" t="s">
        <v>36</v>
      </c>
      <c r="D30" s="4" t="s">
        <v>24</v>
      </c>
      <c r="E30" s="4">
        <v>30</v>
      </c>
    </row>
    <row r="31" spans="2:8" x14ac:dyDescent="0.35">
      <c r="B31" s="4" t="s">
        <v>79</v>
      </c>
      <c r="C31" s="4" t="s">
        <v>37</v>
      </c>
      <c r="D31" s="4" t="s">
        <v>27</v>
      </c>
      <c r="E31" s="4">
        <v>10</v>
      </c>
    </row>
    <row r="32" spans="2:8" x14ac:dyDescent="0.35">
      <c r="B32" s="4" t="s">
        <v>80</v>
      </c>
      <c r="C32" s="4" t="s">
        <v>38</v>
      </c>
      <c r="D32" s="4" t="s">
        <v>30</v>
      </c>
      <c r="E32" s="4">
        <v>20</v>
      </c>
    </row>
    <row r="33" spans="2:5" x14ac:dyDescent="0.35">
      <c r="B33" s="4" t="s">
        <v>28</v>
      </c>
      <c r="C33" s="4" t="s">
        <v>36</v>
      </c>
      <c r="D33" s="4" t="s">
        <v>33</v>
      </c>
      <c r="E33" s="4">
        <v>25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J12"/>
  <sheetViews>
    <sheetView zoomScale="115" zoomScaleNormal="115" workbookViewId="0">
      <selection activeCell="J10" sqref="J10"/>
    </sheetView>
  </sheetViews>
  <sheetFormatPr defaultRowHeight="18" x14ac:dyDescent="0.35"/>
  <cols>
    <col min="2" max="2" width="14.4140625" customWidth="1"/>
    <col min="4" max="4" width="12.58203125" customWidth="1"/>
    <col min="7" max="8" width="13.75" customWidth="1"/>
    <col min="9" max="9" width="9.58203125" customWidth="1"/>
  </cols>
  <sheetData>
    <row r="2" spans="2:10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</v>
      </c>
      <c r="I2" s="2" t="s">
        <v>35</v>
      </c>
      <c r="J2" s="2" t="s">
        <v>4</v>
      </c>
    </row>
    <row r="3" spans="2:10" x14ac:dyDescent="0.35">
      <c r="B3" s="4" t="s">
        <v>20</v>
      </c>
      <c r="C3" s="4" t="s">
        <v>36</v>
      </c>
      <c r="D3" s="4" t="s">
        <v>7</v>
      </c>
      <c r="E3" s="4">
        <v>23</v>
      </c>
      <c r="G3" s="4" t="s">
        <v>28</v>
      </c>
      <c r="H3" s="4" t="s">
        <v>7</v>
      </c>
      <c r="I3" s="4" t="s">
        <v>36</v>
      </c>
      <c r="J3" s="4">
        <f>SUMIFS(E3:E12,B3:B12,G3,D3:D12,H3,C3:C12,I3)</f>
        <v>65</v>
      </c>
    </row>
    <row r="4" spans="2:10" x14ac:dyDescent="0.35">
      <c r="B4" s="4" t="s">
        <v>23</v>
      </c>
      <c r="C4" s="4" t="s">
        <v>37</v>
      </c>
      <c r="D4" s="4" t="s">
        <v>81</v>
      </c>
      <c r="E4" s="4">
        <v>20</v>
      </c>
    </row>
    <row r="5" spans="2:10" x14ac:dyDescent="0.35">
      <c r="B5" s="4" t="s">
        <v>25</v>
      </c>
      <c r="C5" s="4" t="s">
        <v>38</v>
      </c>
      <c r="D5" s="4" t="s">
        <v>13</v>
      </c>
      <c r="E5" s="4">
        <v>30</v>
      </c>
    </row>
    <row r="6" spans="2:10" x14ac:dyDescent="0.35">
      <c r="B6" s="4" t="s">
        <v>28</v>
      </c>
      <c r="C6" s="4" t="s">
        <v>36</v>
      </c>
      <c r="D6" s="4" t="s">
        <v>7</v>
      </c>
      <c r="E6" s="4">
        <v>40</v>
      </c>
    </row>
    <row r="7" spans="2:10" x14ac:dyDescent="0.35">
      <c r="B7" s="4" t="s">
        <v>28</v>
      </c>
      <c r="C7" s="4" t="s">
        <v>37</v>
      </c>
      <c r="D7" s="4" t="s">
        <v>81</v>
      </c>
      <c r="E7" s="4">
        <v>34</v>
      </c>
    </row>
    <row r="8" spans="2:10" x14ac:dyDescent="0.35">
      <c r="B8" s="4" t="s">
        <v>20</v>
      </c>
      <c r="C8" s="4" t="s">
        <v>38</v>
      </c>
      <c r="D8" s="4" t="s">
        <v>13</v>
      </c>
      <c r="E8" s="4">
        <v>54</v>
      </c>
    </row>
    <row r="9" spans="2:10" x14ac:dyDescent="0.35">
      <c r="B9" s="4" t="s">
        <v>23</v>
      </c>
      <c r="C9" s="4" t="s">
        <v>36</v>
      </c>
      <c r="D9" s="4" t="s">
        <v>7</v>
      </c>
      <c r="E9" s="4">
        <v>30</v>
      </c>
    </row>
    <row r="10" spans="2:10" x14ac:dyDescent="0.35">
      <c r="B10" s="4" t="s">
        <v>25</v>
      </c>
      <c r="C10" s="4" t="s">
        <v>37</v>
      </c>
      <c r="D10" s="4" t="s">
        <v>81</v>
      </c>
      <c r="E10" s="4">
        <v>10</v>
      </c>
    </row>
    <row r="11" spans="2:10" x14ac:dyDescent="0.35">
      <c r="B11" s="4" t="s">
        <v>28</v>
      </c>
      <c r="C11" s="4" t="s">
        <v>38</v>
      </c>
      <c r="D11" s="4" t="s">
        <v>13</v>
      </c>
      <c r="E11" s="4">
        <v>20</v>
      </c>
    </row>
    <row r="12" spans="2:10" x14ac:dyDescent="0.3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2"/>
  <sheetViews>
    <sheetView zoomScale="115" zoomScaleNormal="115" workbookViewId="0">
      <selection activeCell="H4" sqref="H4"/>
    </sheetView>
  </sheetViews>
  <sheetFormatPr defaultRowHeight="18" x14ac:dyDescent="0.35"/>
  <cols>
    <col min="2" max="2" width="14.4140625" customWidth="1"/>
    <col min="4" max="4" width="12.58203125" customWidth="1"/>
    <col min="7" max="7" width="13.75" customWidth="1"/>
    <col min="8" max="8" width="9.58203125" customWidth="1"/>
    <col min="9" max="9" width="13.75" customWidth="1"/>
  </cols>
  <sheetData>
    <row r="2" spans="2:9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82</v>
      </c>
    </row>
    <row r="3" spans="2:9" x14ac:dyDescent="0.35">
      <c r="B3" s="4" t="s">
        <v>20</v>
      </c>
      <c r="C3" s="4" t="s">
        <v>36</v>
      </c>
      <c r="D3" s="4" t="s">
        <v>7</v>
      </c>
      <c r="E3" s="4">
        <v>23</v>
      </c>
      <c r="G3" s="4"/>
      <c r="H3" s="4" t="s">
        <v>45</v>
      </c>
      <c r="I3" s="4">
        <f>COUNTIF(C2:C12,H3)</f>
        <v>3</v>
      </c>
    </row>
    <row r="4" spans="2:9" x14ac:dyDescent="0.35">
      <c r="B4" s="4" t="s">
        <v>23</v>
      </c>
      <c r="C4" s="4" t="s">
        <v>37</v>
      </c>
      <c r="D4" s="4" t="s">
        <v>81</v>
      </c>
      <c r="E4" s="4">
        <v>20</v>
      </c>
    </row>
    <row r="5" spans="2:9" x14ac:dyDescent="0.3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5">
      <c r="B7" s="4" t="s">
        <v>28</v>
      </c>
      <c r="C7" s="4" t="s">
        <v>37</v>
      </c>
      <c r="D7" s="4" t="s">
        <v>81</v>
      </c>
      <c r="E7" s="4">
        <v>34</v>
      </c>
    </row>
    <row r="8" spans="2:9" x14ac:dyDescent="0.3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5">
      <c r="B10" s="4" t="s">
        <v>25</v>
      </c>
      <c r="C10" s="4" t="s">
        <v>37</v>
      </c>
      <c r="D10" s="4" t="s">
        <v>81</v>
      </c>
      <c r="E10" s="4">
        <v>10</v>
      </c>
    </row>
    <row r="11" spans="2:9" x14ac:dyDescent="0.3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zoomScale="115" zoomScaleNormal="115" workbookViewId="0">
      <selection activeCell="H9" sqref="H9"/>
    </sheetView>
  </sheetViews>
  <sheetFormatPr defaultRowHeight="18" x14ac:dyDescent="0.35"/>
  <cols>
    <col min="2" max="2" width="14.4140625" customWidth="1"/>
    <col min="4" max="4" width="12.58203125" customWidth="1"/>
    <col min="7" max="7" width="13.75" customWidth="1"/>
    <col min="8" max="8" width="9.58203125" customWidth="1"/>
    <col min="9" max="9" width="12.75" customWidth="1"/>
  </cols>
  <sheetData>
    <row r="2" spans="2:9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82</v>
      </c>
    </row>
    <row r="3" spans="2:9" x14ac:dyDescent="0.35">
      <c r="B3" s="4" t="s">
        <v>20</v>
      </c>
      <c r="C3" s="4" t="s">
        <v>36</v>
      </c>
      <c r="D3" s="4" t="s">
        <v>7</v>
      </c>
      <c r="E3" s="4">
        <v>23</v>
      </c>
      <c r="G3" s="4" t="s">
        <v>88</v>
      </c>
      <c r="H3" s="4" t="s">
        <v>53</v>
      </c>
      <c r="I3" s="4">
        <f>COUNTIFS(B2:B12,G3,C2:C12,H3)</f>
        <v>2</v>
      </c>
    </row>
    <row r="4" spans="2:9" x14ac:dyDescent="0.35">
      <c r="B4" s="4" t="s">
        <v>23</v>
      </c>
      <c r="C4" s="4" t="s">
        <v>37</v>
      </c>
      <c r="D4" s="4" t="s">
        <v>81</v>
      </c>
      <c r="E4" s="4">
        <v>20</v>
      </c>
    </row>
    <row r="5" spans="2:9" x14ac:dyDescent="0.3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5">
      <c r="B7" s="4" t="s">
        <v>28</v>
      </c>
      <c r="C7" s="4" t="s">
        <v>37</v>
      </c>
      <c r="D7" s="4" t="s">
        <v>81</v>
      </c>
      <c r="E7" s="4">
        <v>34</v>
      </c>
    </row>
    <row r="8" spans="2:9" x14ac:dyDescent="0.3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5">
      <c r="B10" s="4" t="s">
        <v>25</v>
      </c>
      <c r="C10" s="4" t="s">
        <v>37</v>
      </c>
      <c r="D10" s="4" t="s">
        <v>81</v>
      </c>
      <c r="E10" s="4">
        <v>10</v>
      </c>
    </row>
    <row r="11" spans="2:9" x14ac:dyDescent="0.3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229F-1514-44CB-A41E-C381A31DF1A3}">
  <dimension ref="A1:H18"/>
  <sheetViews>
    <sheetView workbookViewId="0">
      <selection activeCell="G18" sqref="G18"/>
    </sheetView>
  </sheetViews>
  <sheetFormatPr defaultRowHeight="18" x14ac:dyDescent="0.35"/>
  <cols>
    <col min="1" max="1" width="12.08203125" bestFit="1" customWidth="1"/>
    <col min="2" max="2" width="8.58203125" customWidth="1"/>
    <col min="3" max="3" width="8.83203125" customWidth="1"/>
    <col min="4" max="4" width="5.4140625" customWidth="1"/>
    <col min="5" max="5" width="13" customWidth="1"/>
    <col min="7" max="7" width="19.6640625" bestFit="1" customWidth="1"/>
    <col min="8" max="8" width="9.25" customWidth="1"/>
  </cols>
  <sheetData>
    <row r="1" spans="1:8" x14ac:dyDescent="0.3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8" x14ac:dyDescent="0.35">
      <c r="A2" t="s">
        <v>95</v>
      </c>
      <c r="B2" t="s">
        <v>105</v>
      </c>
      <c r="C2">
        <v>45</v>
      </c>
      <c r="D2">
        <v>54</v>
      </c>
      <c r="E2" t="s">
        <v>108</v>
      </c>
    </row>
    <row r="3" spans="1:8" x14ac:dyDescent="0.35">
      <c r="A3" t="s">
        <v>95</v>
      </c>
      <c r="B3" t="s">
        <v>106</v>
      </c>
      <c r="C3">
        <v>4334</v>
      </c>
      <c r="D3">
        <v>54</v>
      </c>
      <c r="E3" t="s">
        <v>108</v>
      </c>
      <c r="G3" t="s">
        <v>90</v>
      </c>
      <c r="H3" t="s">
        <v>118</v>
      </c>
    </row>
    <row r="4" spans="1:8" x14ac:dyDescent="0.35">
      <c r="A4" t="s">
        <v>95</v>
      </c>
      <c r="B4" t="s">
        <v>106</v>
      </c>
      <c r="C4">
        <v>54</v>
      </c>
      <c r="D4">
        <v>54</v>
      </c>
      <c r="E4" t="s">
        <v>108</v>
      </c>
      <c r="G4" t="s">
        <v>119</v>
      </c>
      <c r="H4" t="s">
        <v>104</v>
      </c>
    </row>
    <row r="5" spans="1:8" x14ac:dyDescent="0.35">
      <c r="A5" t="s">
        <v>95</v>
      </c>
      <c r="B5" t="s">
        <v>105</v>
      </c>
      <c r="C5">
        <v>35</v>
      </c>
      <c r="D5">
        <v>54</v>
      </c>
      <c r="E5" t="s">
        <v>108</v>
      </c>
      <c r="G5" t="s">
        <v>96</v>
      </c>
      <c r="H5" t="s">
        <v>104</v>
      </c>
    </row>
    <row r="6" spans="1:8" x14ac:dyDescent="0.35">
      <c r="A6" t="s">
        <v>95</v>
      </c>
      <c r="B6" t="s">
        <v>104</v>
      </c>
      <c r="C6">
        <v>23</v>
      </c>
      <c r="D6">
        <v>54</v>
      </c>
      <c r="E6" t="s">
        <v>108</v>
      </c>
    </row>
    <row r="7" spans="1:8" x14ac:dyDescent="0.35">
      <c r="A7" t="s">
        <v>96</v>
      </c>
      <c r="B7" t="s">
        <v>104</v>
      </c>
      <c r="C7">
        <v>54</v>
      </c>
      <c r="D7">
        <v>10</v>
      </c>
      <c r="E7" t="s">
        <v>109</v>
      </c>
    </row>
    <row r="8" spans="1:8" x14ac:dyDescent="0.35">
      <c r="A8" t="s">
        <v>96</v>
      </c>
      <c r="B8" t="s">
        <v>104</v>
      </c>
      <c r="C8">
        <v>23</v>
      </c>
      <c r="D8">
        <v>10</v>
      </c>
      <c r="E8" t="s">
        <v>109</v>
      </c>
    </row>
    <row r="9" spans="1:8" x14ac:dyDescent="0.35">
      <c r="A9" t="s">
        <v>95</v>
      </c>
      <c r="B9" t="s">
        <v>104</v>
      </c>
      <c r="C9">
        <v>4534</v>
      </c>
      <c r="D9">
        <v>70</v>
      </c>
      <c r="E9" t="s">
        <v>110</v>
      </c>
      <c r="G9" t="s">
        <v>120</v>
      </c>
    </row>
    <row r="10" spans="1:8" x14ac:dyDescent="0.35">
      <c r="A10" t="s">
        <v>97</v>
      </c>
      <c r="B10" t="s">
        <v>105</v>
      </c>
      <c r="C10">
        <v>32</v>
      </c>
      <c r="D10">
        <v>10</v>
      </c>
      <c r="E10" t="s">
        <v>110</v>
      </c>
      <c r="G10" t="e">
        <f>AVERAGEIFS(Table1[quantity],Table1[Stationary],G4,Table1[location],H4)</f>
        <v>#DIV/0!</v>
      </c>
    </row>
    <row r="11" spans="1:8" x14ac:dyDescent="0.35">
      <c r="A11" t="s">
        <v>97</v>
      </c>
      <c r="B11" t="s">
        <v>105</v>
      </c>
      <c r="C11">
        <v>3</v>
      </c>
      <c r="D11">
        <v>10</v>
      </c>
      <c r="E11" t="s">
        <v>111</v>
      </c>
    </row>
    <row r="12" spans="1:8" x14ac:dyDescent="0.35">
      <c r="A12" t="s">
        <v>98</v>
      </c>
      <c r="B12" t="s">
        <v>105</v>
      </c>
      <c r="C12">
        <v>7</v>
      </c>
      <c r="D12">
        <v>560</v>
      </c>
      <c r="E12" t="s">
        <v>112</v>
      </c>
    </row>
    <row r="13" spans="1:8" x14ac:dyDescent="0.35">
      <c r="A13" t="s">
        <v>98</v>
      </c>
      <c r="B13" t="s">
        <v>105</v>
      </c>
      <c r="C13">
        <v>32</v>
      </c>
      <c r="D13">
        <v>45</v>
      </c>
      <c r="E13" t="s">
        <v>112</v>
      </c>
    </row>
    <row r="14" spans="1:8" x14ac:dyDescent="0.35">
      <c r="A14" t="s">
        <v>99</v>
      </c>
      <c r="B14" t="s">
        <v>106</v>
      </c>
      <c r="C14">
        <v>5</v>
      </c>
      <c r="D14">
        <v>650</v>
      </c>
      <c r="E14" t="s">
        <v>113</v>
      </c>
    </row>
    <row r="15" spans="1:8" x14ac:dyDescent="0.35">
      <c r="A15" t="s">
        <v>100</v>
      </c>
      <c r="B15" t="s">
        <v>107</v>
      </c>
      <c r="C15">
        <v>4</v>
      </c>
      <c r="D15">
        <v>400</v>
      </c>
      <c r="E15" t="s">
        <v>114</v>
      </c>
    </row>
    <row r="16" spans="1:8" x14ac:dyDescent="0.35">
      <c r="A16" t="s">
        <v>101</v>
      </c>
      <c r="B16" t="s">
        <v>107</v>
      </c>
      <c r="C16">
        <v>3</v>
      </c>
      <c r="D16">
        <v>24</v>
      </c>
      <c r="E16" t="s">
        <v>115</v>
      </c>
    </row>
    <row r="17" spans="1:5" x14ac:dyDescent="0.35">
      <c r="A17" t="s">
        <v>102</v>
      </c>
      <c r="B17" t="s">
        <v>107</v>
      </c>
      <c r="C17">
        <v>8</v>
      </c>
      <c r="D17">
        <v>240</v>
      </c>
      <c r="E17" t="s">
        <v>116</v>
      </c>
    </row>
    <row r="18" spans="1:5" x14ac:dyDescent="0.35">
      <c r="A18" t="s">
        <v>103</v>
      </c>
      <c r="B18" t="s">
        <v>107</v>
      </c>
      <c r="C18">
        <v>1</v>
      </c>
      <c r="D18">
        <v>500</v>
      </c>
      <c r="E18" t="s">
        <v>117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CE7E-9A0C-4503-A5B2-65D6644A4811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Vlookup</vt:lpstr>
      <vt:lpstr>Hlookup</vt:lpstr>
      <vt:lpstr>Xlookup</vt:lpstr>
      <vt:lpstr>Picture Lookup</vt:lpstr>
      <vt:lpstr>Filter</vt:lpstr>
      <vt:lpstr>iferror</vt:lpstr>
      <vt:lpstr>&amp; Formula</vt:lpstr>
      <vt:lpstr>Textjoin</vt:lpstr>
      <vt:lpstr>Sumif</vt:lpstr>
      <vt:lpstr>Sumifs</vt:lpstr>
      <vt:lpstr>Countif</vt:lpstr>
      <vt:lpstr>Countifs</vt:lpstr>
      <vt:lpstr>Averageif</vt:lpstr>
      <vt:lpstr>Averageifs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vinay.y95@outlook.com</cp:lastModifiedBy>
  <dcterms:created xsi:type="dcterms:W3CDTF">2023-08-17T11:42:09Z</dcterms:created>
  <dcterms:modified xsi:type="dcterms:W3CDTF">2024-10-06T06:13:09Z</dcterms:modified>
</cp:coreProperties>
</file>