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
    </mc:Choice>
  </mc:AlternateContent>
  <xr:revisionPtr revIDLastSave="0" documentId="8_{96282E90-5B88-438A-8599-3C295E555698}" xr6:coauthVersionLast="47" xr6:coauthVersionMax="47" xr10:uidLastSave="{00000000-0000-0000-0000-000000000000}"/>
  <bookViews>
    <workbookView xWindow="-108" yWindow="-108" windowWidth="23256" windowHeight="12576" xr2:uid="{2F27F9BC-B410-4EDB-9C13-1F03A54980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2" i="1" l="1"/>
  <c r="X21" i="1"/>
  <c r="V20" i="1"/>
  <c r="U22" i="1"/>
  <c r="U21" i="1"/>
  <c r="U20" i="1"/>
  <c r="J1" i="1"/>
  <c r="R10" i="1"/>
  <c r="O22" i="1"/>
  <c r="O23" i="1"/>
  <c r="O24" i="1"/>
  <c r="O25" i="1"/>
  <c r="O26" i="1"/>
  <c r="O27" i="1"/>
  <c r="O28" i="1"/>
  <c r="O29" i="1"/>
  <c r="O21" i="1"/>
  <c r="X11" i="1"/>
  <c r="X7" i="1"/>
  <c r="X3" i="1"/>
  <c r="W12" i="1"/>
  <c r="W8" i="1"/>
  <c r="W3" i="1"/>
  <c r="N20" i="1"/>
  <c r="N21" i="1"/>
  <c r="N22" i="1"/>
  <c r="N23" i="1"/>
  <c r="N24" i="1"/>
  <c r="N25" i="1"/>
  <c r="N26" i="1"/>
  <c r="N27" i="1"/>
  <c r="N28" i="1"/>
  <c r="N29" i="1"/>
  <c r="N19" i="1"/>
  <c r="M20" i="1"/>
  <c r="M21" i="1"/>
  <c r="M22" i="1"/>
  <c r="M23" i="1"/>
  <c r="M24" i="1"/>
  <c r="M25" i="1"/>
  <c r="M26" i="1"/>
  <c r="M27" i="1"/>
  <c r="M28" i="1"/>
  <c r="M29" i="1"/>
  <c r="M19" i="1"/>
  <c r="T8" i="1"/>
  <c r="T3" i="1"/>
  <c r="S3" i="1"/>
  <c r="R3" i="1"/>
  <c r="V4" i="1"/>
  <c r="V5" i="1"/>
  <c r="V6" i="1"/>
  <c r="V7" i="1"/>
  <c r="V8" i="1"/>
  <c r="V9" i="1"/>
  <c r="V10" i="1"/>
  <c r="V11" i="1"/>
  <c r="V12" i="1"/>
  <c r="V13" i="1"/>
  <c r="V3" i="1"/>
  <c r="R22" i="1"/>
  <c r="R23" i="1"/>
  <c r="R24" i="1"/>
  <c r="R25" i="1"/>
  <c r="R26" i="1"/>
  <c r="R27" i="1"/>
  <c r="R21" i="1"/>
  <c r="H13" i="1"/>
  <c r="I13" i="1"/>
  <c r="J13" i="1"/>
  <c r="K13" i="1"/>
  <c r="O13" i="1"/>
  <c r="P13" i="1"/>
  <c r="P4" i="1"/>
  <c r="P5" i="1"/>
  <c r="P6" i="1"/>
  <c r="P7" i="1"/>
  <c r="P8" i="1"/>
  <c r="P9" i="1"/>
  <c r="P10" i="1"/>
  <c r="P11" i="1"/>
  <c r="P12" i="1"/>
  <c r="P3" i="1"/>
  <c r="O4" i="1"/>
  <c r="O5" i="1"/>
  <c r="O6" i="1"/>
  <c r="O7" i="1"/>
  <c r="O8" i="1"/>
  <c r="O9" i="1"/>
  <c r="O10" i="1"/>
  <c r="O11" i="1"/>
  <c r="O12" i="1"/>
  <c r="O3" i="1"/>
  <c r="K4" i="1"/>
  <c r="K5" i="1"/>
  <c r="K6" i="1"/>
  <c r="K7" i="1"/>
  <c r="K8" i="1"/>
  <c r="K9" i="1"/>
  <c r="K10" i="1"/>
  <c r="K11" i="1"/>
  <c r="K12" i="1"/>
  <c r="K3" i="1"/>
  <c r="J4" i="1"/>
  <c r="J5" i="1"/>
  <c r="J6" i="1"/>
  <c r="J7" i="1"/>
  <c r="J8" i="1"/>
  <c r="J9" i="1"/>
  <c r="J10" i="1"/>
  <c r="J11" i="1"/>
  <c r="J12" i="1"/>
  <c r="J3" i="1"/>
  <c r="I4" i="1"/>
  <c r="I5" i="1"/>
  <c r="I6" i="1"/>
  <c r="I7" i="1"/>
  <c r="I8" i="1"/>
  <c r="I9" i="1"/>
  <c r="I10" i="1"/>
  <c r="I11" i="1"/>
  <c r="I12" i="1"/>
  <c r="I3" i="1"/>
  <c r="H4" i="1"/>
  <c r="H5" i="1"/>
  <c r="H6" i="1"/>
  <c r="H7" i="1"/>
  <c r="H8" i="1"/>
  <c r="H9" i="1"/>
  <c r="H10" i="1"/>
  <c r="H11" i="1"/>
  <c r="H12" i="1"/>
  <c r="H3" i="1"/>
  <c r="Q3" i="1" l="1"/>
  <c r="H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J1" authorId="0" shapeId="0" xr:uid="{C860EA3C-6BA1-4A50-B5E7-68F84D82E18C}">
      <text>
        <r>
          <rPr>
            <b/>
            <sz val="9"/>
            <color indexed="81"/>
            <rFont val="Tahoma"/>
            <family val="2"/>
          </rPr>
          <t>Now function
ye date aur time input krne ke liye use hota hai
=now()</t>
        </r>
      </text>
    </comment>
    <comment ref="S1" authorId="0" shapeId="0" xr:uid="{84113C58-E6EE-49BE-8563-C38BE8FF95A7}">
      <text>
        <r>
          <rPr>
            <b/>
            <sz val="9"/>
            <color indexed="81"/>
            <rFont val="Tahoma"/>
            <family val="2"/>
          </rPr>
          <t>Count function sirf number wale rows ko count krta hai jbki
COUNTA function letters wale rows ko count krta hai</t>
        </r>
      </text>
    </comment>
    <comment ref="Q2" authorId="0" shapeId="0" xr:uid="{CEF76FE2-40CB-4900-88ED-215447B2C7CA}">
      <text>
        <r>
          <rPr>
            <b/>
            <sz val="9"/>
            <color indexed="81"/>
            <rFont val="Tahoma"/>
            <family val="2"/>
          </rPr>
          <t>Yadi do ya do se jada same item ho aur uska sum nikalna ho to hum sumif ka use karenge
= sumif(sara item ka range , "same item ka naam",saara total price ka range)</t>
        </r>
      </text>
    </comment>
    <comment ref="R2" authorId="0" shapeId="0" xr:uid="{AF891912-1EBE-44E8-B2A0-7E7AE526A59C}">
      <text>
        <r>
          <rPr>
            <b/>
            <sz val="9"/>
            <color indexed="81"/>
            <rFont val="Tahoma"/>
            <family val="2"/>
          </rPr>
          <t>Count function
ye saare rows me kitne rows fill hai aur kitne empty wo count krta hai
BUT wn rows me sirf number honaa chahiye tabhi count karega… ye lstters wale rows ko count nhi kr pata hai</t>
        </r>
      </text>
    </comment>
    <comment ref="T2" authorId="0" shapeId="0" xr:uid="{3F79A255-187B-406D-83E3-26ECB4B4AE64}">
      <text>
        <r>
          <rPr>
            <b/>
            <sz val="9"/>
            <color indexed="81"/>
            <rFont val="Tahoma"/>
            <family val="2"/>
          </rPr>
          <t>Countif function basically attendence bnane ke kaam aata hai 
jaise week me kitne student present the aur kitne absent
= countif ( range select, "present")
absent ke liye
= countif (range select,"absent")</t>
        </r>
      </text>
    </comment>
    <comment ref="H3" authorId="0" shapeId="0" xr:uid="{1504C1E6-A426-49F2-A7F9-AD518AA96496}">
      <text>
        <r>
          <rPr>
            <b/>
            <sz val="9"/>
            <color indexed="81"/>
            <rFont val="Tahoma"/>
            <family val="2"/>
          </rPr>
          <t>SUM FORMULA = SUM(SELECT RANGE)</t>
        </r>
      </text>
    </comment>
    <comment ref="I3" authorId="0" shapeId="0" xr:uid="{7978F6BF-9754-4ED9-A006-A241C8DACB9B}">
      <text>
        <r>
          <rPr>
            <b/>
            <sz val="9"/>
            <color indexed="81"/>
            <rFont val="Tahoma"/>
            <family val="2"/>
          </rPr>
          <t>Average function
 =average(select range)</t>
        </r>
      </text>
    </comment>
    <comment ref="S4" authorId="0" shapeId="0" xr:uid="{E8066D83-0518-4248-8606-946B580DA978}">
      <text/>
    </comment>
    <comment ref="H16" authorId="0" shapeId="0" xr:uid="{CC1F720E-56E7-442F-971E-B2061BEBFF93}">
      <text>
        <r>
          <rPr>
            <b/>
            <sz val="9"/>
            <color indexed="81"/>
            <rFont val="Tahoma"/>
            <family val="2"/>
          </rPr>
          <t>Dynamic Sum Function
select whole column then press alt+=</t>
        </r>
      </text>
    </comment>
    <comment ref="M19" authorId="0" shapeId="0" xr:uid="{CE50ED0B-4F76-4B7D-923D-4BD4D024224E}">
      <text>
        <r>
          <rPr>
            <b/>
            <sz val="9"/>
            <color indexed="81"/>
            <rFont val="Tahoma"/>
            <family val="2"/>
          </rPr>
          <t>Hr naam ka first letter capital krne ke liye use hota hai
= proper (that name)
example
=proper(c3)</t>
        </r>
      </text>
    </comment>
    <comment ref="N19" authorId="0" shapeId="0" xr:uid="{EB73A271-6220-4E5D-95FA-26CFE6C44086}">
      <text>
        <r>
          <rPr>
            <b/>
            <sz val="9"/>
            <color indexed="81"/>
            <rFont val="Tahoma"/>
            <family val="2"/>
          </rPr>
          <t>Naam ko capital me krta hai</t>
        </r>
      </text>
    </comment>
    <comment ref="T19" authorId="0" shapeId="0" xr:uid="{C01CBAE4-F385-45AA-9D45-C570D39B81A7}">
      <text>
        <r>
          <rPr>
            <b/>
            <sz val="9"/>
            <color indexed="81"/>
            <rFont val="Tahoma"/>
            <family val="2"/>
          </rPr>
          <t>Today function se hm 
current date,
yesturday date and
tomorrow date dekh skte hai
=today()-1 isse ek din purana date dikhega .. Aur porana dekhna hai hai to aur bda number daal do
=today() issse current date dikhega
=today()+1 isse ek din aage ka date dikhega</t>
        </r>
      </text>
    </comment>
    <comment ref="V19" authorId="0" shapeId="0" xr:uid="{3533DAF2-4FC7-4383-BF5B-2022F4CD338A}">
      <text>
        <r>
          <rPr>
            <b/>
            <sz val="9"/>
            <color indexed="81"/>
            <rFont val="Tahoma"/>
            <family val="2"/>
          </rPr>
          <t>Ye 24 hrs ka watch hai , ye khud se time nhi dikha skta , aap jo time input karenge wo time dikhayega
=time(hour,minute,second)
example =time(24,34,55)</t>
        </r>
      </text>
    </comment>
  </commentList>
</comments>
</file>

<file path=xl/sharedStrings.xml><?xml version="1.0" encoding="utf-8"?>
<sst xmlns="http://schemas.openxmlformats.org/spreadsheetml/2006/main" count="109" uniqueCount="81">
  <si>
    <t>Name</t>
  </si>
  <si>
    <t>Aanish</t>
  </si>
  <si>
    <t>aashish</t>
  </si>
  <si>
    <t>aayush</t>
  </si>
  <si>
    <t>aarohi</t>
  </si>
  <si>
    <t>arman</t>
  </si>
  <si>
    <t>anil</t>
  </si>
  <si>
    <t>anuj</t>
  </si>
  <si>
    <t>anuja</t>
  </si>
  <si>
    <t>ankit</t>
  </si>
  <si>
    <t>anaya</t>
  </si>
  <si>
    <t>salary of 1st year</t>
  </si>
  <si>
    <t>salary of 2nd year</t>
  </si>
  <si>
    <t>salary of 3rd year</t>
  </si>
  <si>
    <t>salary of 4th year</t>
  </si>
  <si>
    <t>salary of 5th year</t>
  </si>
  <si>
    <t>Total Salary</t>
  </si>
  <si>
    <t>Average salary</t>
  </si>
  <si>
    <t>Maximum salary</t>
  </si>
  <si>
    <t>Minimum salary</t>
  </si>
  <si>
    <t>SALARY SLIP OF CONTRACT BASED JOB</t>
  </si>
  <si>
    <t>TOTAL SALARY</t>
  </si>
  <si>
    <t>NAME first 2 LETTER</t>
  </si>
  <si>
    <t>NAME LAST 2 LETTER</t>
  </si>
  <si>
    <t xml:space="preserve">Sum if </t>
  </si>
  <si>
    <t>Count</t>
  </si>
  <si>
    <t>Count if</t>
  </si>
  <si>
    <t>Average if</t>
  </si>
  <si>
    <t>Index</t>
  </si>
  <si>
    <t>match</t>
  </si>
  <si>
    <t>index &amp; match</t>
  </si>
  <si>
    <t>Nested if</t>
  </si>
  <si>
    <t>if error</t>
  </si>
  <si>
    <t>Array formula</t>
  </si>
  <si>
    <t>let</t>
  </si>
  <si>
    <t>sum product</t>
  </si>
  <si>
    <t>indirect</t>
  </si>
  <si>
    <t>choose</t>
  </si>
  <si>
    <t>offset</t>
  </si>
  <si>
    <t>aanish total</t>
  </si>
  <si>
    <t>Job ID</t>
  </si>
  <si>
    <t>quantity</t>
  </si>
  <si>
    <t>rate</t>
  </si>
  <si>
    <t>total</t>
  </si>
  <si>
    <t>PRODUCT FUNCTION</t>
  </si>
  <si>
    <t>total letters in name</t>
  </si>
  <si>
    <t>LEN</t>
  </si>
  <si>
    <t>Salary Credited or not</t>
  </si>
  <si>
    <t>Numbers of employees got their salary</t>
  </si>
  <si>
    <t>Counta</t>
  </si>
  <si>
    <t>Numbers of employee got their salary message</t>
  </si>
  <si>
    <t>Salary message sent or not</t>
  </si>
  <si>
    <t>Sent</t>
  </si>
  <si>
    <t>Salary account setteled or not</t>
  </si>
  <si>
    <t>Setteled</t>
  </si>
  <si>
    <t>not</t>
  </si>
  <si>
    <t>Total Not setteled account</t>
  </si>
  <si>
    <t xml:space="preserve">Total setteled </t>
  </si>
  <si>
    <t>Account</t>
  </si>
  <si>
    <t>Proper function</t>
  </si>
  <si>
    <t>Upper function</t>
  </si>
  <si>
    <t>Large</t>
  </si>
  <si>
    <t>Largest number in maximum salary</t>
  </si>
  <si>
    <t>Second largest number</t>
  </si>
  <si>
    <t>Third largest number</t>
  </si>
  <si>
    <t>Small</t>
  </si>
  <si>
    <t>Smallest number in Minimum Salary</t>
  </si>
  <si>
    <t>Second Smallest number</t>
  </si>
  <si>
    <t>Third smallest nummber</t>
  </si>
  <si>
    <t>Roman no.</t>
  </si>
  <si>
    <t>Roman function</t>
  </si>
  <si>
    <t>CountBlank Function</t>
  </si>
  <si>
    <t>Number of employees not got their salary</t>
  </si>
  <si>
    <t>TODAY function</t>
  </si>
  <si>
    <t>Yesturday</t>
  </si>
  <si>
    <t>Today</t>
  </si>
  <si>
    <t>Tomorrow</t>
  </si>
  <si>
    <t>Time function</t>
  </si>
  <si>
    <t>month function</t>
  </si>
  <si>
    <t>Days</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</si>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</sst>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4" x14ac:knownFonts="1">
    <font>
      <sz val="11"/>
      <color theme="1"/>
      <name val="Calibri"/>
      <family val="2"/>
      <scheme val="minor"/>
    </font>
    <font>
      <b/>
      <sz val="11"/>
      <color theme="1"/>
      <name val="Calibri"/>
      <family val="2"/>
      <scheme val="minor"/>
    </font>
    <font>
      <sz val="16"/>
      <color theme="4" tint="-0.499984740745262"/>
      <name val="Calibri"/>
      <family val="2"/>
      <scheme val="minor"/>
    </font>
    <font>
      <b/>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30">
    <xf numFmtId="0" fontId="0" fillId="0" borderId="0" xfId="0"/>
    <xf numFmtId="0" fontId="0" fillId="0" borderId="1" xfId="0" applyBorder="1"/>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2" fillId="2"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Border="1"/>
    <xf numFmtId="164" fontId="0" fillId="0" borderId="0" xfId="0" applyNumberFormat="1" applyBorder="1"/>
    <xf numFmtId="164" fontId="0" fillId="0" borderId="0" xfId="0" applyNumberFormat="1"/>
    <xf numFmtId="0" fontId="0" fillId="0" borderId="0" xfId="0" applyFill="1" applyBorder="1"/>
    <xf numFmtId="164" fontId="0" fillId="0" borderId="0" xfId="0" applyNumberFormat="1" applyFill="1" applyBorder="1"/>
    <xf numFmtId="0" fontId="0" fillId="0" borderId="2" xfId="0" applyBorder="1" applyAlignment="1">
      <alignment horizontal="center" wrapText="1"/>
    </xf>
    <xf numFmtId="0" fontId="0" fillId="0" borderId="0" xfId="0" applyBorder="1" applyAlignment="1">
      <alignment wrapText="1"/>
    </xf>
    <xf numFmtId="0" fontId="0" fillId="0" borderId="0" xfId="0" applyFill="1" applyBorder="1" applyAlignment="1">
      <alignment wrapText="1"/>
    </xf>
    <xf numFmtId="0" fontId="0" fillId="0" borderId="0" xfId="0" applyAlignment="1">
      <alignment wrapText="1"/>
    </xf>
    <xf numFmtId="0" fontId="0" fillId="0" borderId="0" xfId="0" applyBorder="1" applyAlignment="1">
      <alignment horizontal="center" wrapText="1"/>
    </xf>
    <xf numFmtId="0" fontId="0" fillId="0" borderId="1" xfId="0" applyFill="1" applyBorder="1"/>
    <xf numFmtId="0" fontId="0" fillId="0" borderId="0" xfId="0" applyAlignment="1">
      <alignment horizontal="right"/>
    </xf>
    <xf numFmtId="0" fontId="1" fillId="0" borderId="0" xfId="0" applyFont="1" applyFill="1" applyBorder="1"/>
    <xf numFmtId="0" fontId="0" fillId="0" borderId="1" xfId="0" applyBorder="1" applyAlignment="1">
      <alignment horizontal="center" vertical="center" wrapText="1"/>
    </xf>
    <xf numFmtId="0" fontId="0" fillId="0" borderId="3" xfId="0" applyBorder="1" applyAlignment="1">
      <alignment horizontal="center" wrapText="1"/>
    </xf>
    <xf numFmtId="22" fontId="0" fillId="0" borderId="0" xfId="0" applyNumberFormat="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xf numFmtId="0" fontId="1" fillId="0" borderId="1" xfId="0" applyFont="1" applyBorder="1"/>
    <xf numFmtId="14" fontId="1" fillId="0" borderId="1" xfId="0" applyNumberFormat="1" applyFont="1" applyBorder="1"/>
    <xf numFmtId="18" fontId="0" fillId="0" borderId="0" xfId="0" applyNumberFormat="1"/>
    <xf numFmtId="0" fontId="0" fillId="0" borderId="0" xfId="0" applyBorder="1" applyAlignment="1">
      <alignment horizontal="center" vertical="center" wrapText="1"/>
    </xf>
    <xf numFmtId="0" fontId="1" fillId="0" borderId="0" xfId="0" applyFont="1" applyBorder="1" applyAlignment="1">
      <alignment horizontal="center" vertical="center" wrapText="1"/>
    </xf>
  </cellXfs>
  <cellStyles count="1">
    <cellStyle name="Normal" xfId="0" builtinId="0"/>
  </cellStyles>
  <dxfs count="3">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EF8-3A7B-4B7A-B4F8-7A6A6B7BBDEA}">
  <dimension ref="A1:X29"/>
  <sheetViews>
    <sheetView tabSelected="1" topLeftCell="A4" workbookViewId="0">
      <selection activeCell="S26" sqref="S26"/>
    </sheetView>
  </sheetViews>
  <sheetFormatPr defaultRowHeight="14.4" x14ac:dyDescent="0.3"/>
  <cols>
    <col min="1" max="1" width="12" bestFit="1" customWidth="1"/>
    <col min="3" max="3" width="15.109375" bestFit="1" customWidth="1"/>
    <col min="4" max="4" width="15.6640625" bestFit="1" customWidth="1"/>
    <col min="5" max="7" width="15.33203125" bestFit="1" customWidth="1"/>
    <col min="8" max="8" width="15" bestFit="1" customWidth="1"/>
    <col min="9" max="9" width="14" bestFit="1" customWidth="1"/>
    <col min="10" max="10" width="14.6640625" bestFit="1" customWidth="1"/>
    <col min="11" max="11" width="14" bestFit="1" customWidth="1"/>
    <col min="12" max="12" width="18.88671875" bestFit="1" customWidth="1"/>
    <col min="13" max="14" width="18.88671875" customWidth="1"/>
    <col min="15" max="15" width="14.6640625" bestFit="1" customWidth="1"/>
    <col min="16" max="16" width="11.5546875" customWidth="1"/>
    <col min="17" max="17" width="14" bestFit="1" customWidth="1"/>
    <col min="18" max="18" width="20" bestFit="1" customWidth="1"/>
    <col min="19" max="19" width="20.77734375" bestFit="1" customWidth="1"/>
    <col min="20" max="20" width="14.6640625" bestFit="1" customWidth="1"/>
    <col min="21" max="21" width="9.77734375" bestFit="1" customWidth="1"/>
    <col min="22" max="22" width="17.6640625" bestFit="1" customWidth="1"/>
    <col min="23" max="23" width="19.6640625" bestFit="1" customWidth="1"/>
    <col min="24" max="24" width="21" bestFit="1" customWidth="1"/>
  </cols>
  <sheetData>
    <row r="1" spans="1:24" s="4" customFormat="1" ht="32.4" customHeight="1" x14ac:dyDescent="0.3">
      <c r="C1" s="5" t="s">
        <v>20</v>
      </c>
      <c r="D1" s="6"/>
      <c r="E1" s="6"/>
      <c r="F1" s="6"/>
      <c r="G1" s="6"/>
      <c r="H1" s="6"/>
      <c r="I1" s="6"/>
      <c r="J1" s="22">
        <f ca="1">NOW()</f>
        <v>45570.532421875003</v>
      </c>
      <c r="Q1" s="4" t="s">
        <v>24</v>
      </c>
      <c r="R1" s="4" t="s">
        <v>25</v>
      </c>
      <c r="S1" s="4" t="s">
        <v>49</v>
      </c>
      <c r="T1" s="4" t="s">
        <v>26</v>
      </c>
      <c r="V1" s="4" t="s">
        <v>46</v>
      </c>
      <c r="W1" s="4" t="s">
        <v>61</v>
      </c>
      <c r="X1" s="4" t="s">
        <v>65</v>
      </c>
    </row>
    <row r="2" spans="1:24" s="15" customFormat="1" ht="30" customHeight="1" x14ac:dyDescent="0.3">
      <c r="A2" s="13" t="s">
        <v>40</v>
      </c>
      <c r="B2" s="13" t="s">
        <v>0</v>
      </c>
      <c r="C2" s="13" t="s">
        <v>11</v>
      </c>
      <c r="D2" s="13" t="s">
        <v>12</v>
      </c>
      <c r="E2" s="13" t="s">
        <v>13</v>
      </c>
      <c r="F2" s="13" t="s">
        <v>14</v>
      </c>
      <c r="G2" s="13" t="s">
        <v>15</v>
      </c>
      <c r="H2" s="13" t="s">
        <v>16</v>
      </c>
      <c r="I2" s="13" t="s">
        <v>17</v>
      </c>
      <c r="J2" s="13" t="s">
        <v>18</v>
      </c>
      <c r="K2" s="13" t="s">
        <v>19</v>
      </c>
      <c r="L2" s="14" t="s">
        <v>47</v>
      </c>
      <c r="M2" s="14" t="s">
        <v>51</v>
      </c>
      <c r="N2" s="14" t="s">
        <v>53</v>
      </c>
      <c r="O2" s="14" t="s">
        <v>22</v>
      </c>
      <c r="P2" s="14" t="s">
        <v>23</v>
      </c>
      <c r="Q2" s="15" t="s">
        <v>39</v>
      </c>
      <c r="R2" s="15" t="s">
        <v>48</v>
      </c>
      <c r="S2" s="15" t="s">
        <v>50</v>
      </c>
      <c r="T2" s="15" t="s">
        <v>56</v>
      </c>
      <c r="U2" s="15" t="s">
        <v>27</v>
      </c>
      <c r="V2" s="15" t="s">
        <v>45</v>
      </c>
      <c r="W2" s="15" t="s">
        <v>62</v>
      </c>
      <c r="X2" s="15" t="s">
        <v>66</v>
      </c>
    </row>
    <row r="3" spans="1:24" x14ac:dyDescent="0.3">
      <c r="A3" s="7">
        <v>1</v>
      </c>
      <c r="B3" s="7" t="s">
        <v>1</v>
      </c>
      <c r="C3" s="8">
        <v>300000</v>
      </c>
      <c r="D3" s="8">
        <v>40000</v>
      </c>
      <c r="E3" s="8">
        <v>340900</v>
      </c>
      <c r="F3" s="8">
        <v>453400</v>
      </c>
      <c r="G3" s="8">
        <v>709000</v>
      </c>
      <c r="H3" s="8">
        <f>SUM(C3:G3)</f>
        <v>1843300</v>
      </c>
      <c r="I3" s="8">
        <f>AVERAGE(C3:G3)</f>
        <v>368660</v>
      </c>
      <c r="J3" s="8">
        <f>MAX(C3:G3)</f>
        <v>709000</v>
      </c>
      <c r="K3" s="8">
        <f>MIN(C3:G3)</f>
        <v>40000</v>
      </c>
      <c r="L3" s="8">
        <v>709000</v>
      </c>
      <c r="M3" s="8" t="s">
        <v>52</v>
      </c>
      <c r="N3" s="8" t="s">
        <v>54</v>
      </c>
      <c r="O3" t="str">
        <f>LEFT(B3,2)</f>
        <v>Aa</v>
      </c>
      <c r="P3" t="str">
        <f>RIGHT(B3,2)</f>
        <v>sh</v>
      </c>
      <c r="Q3" s="9">
        <f>SUMIF(B3:B13,"Aanish",H3:H13)</f>
        <v>11775160</v>
      </c>
      <c r="R3">
        <f>COUNT(L3:L13)</f>
        <v>8</v>
      </c>
      <c r="S3">
        <f>COUNTA(M3:M13)</f>
        <v>8</v>
      </c>
      <c r="T3">
        <f>COUNTIF(N3:N13,"not")</f>
        <v>3</v>
      </c>
      <c r="V3">
        <f>LEN(B3)</f>
        <v>6</v>
      </c>
      <c r="W3" s="9">
        <f>LARGE(J3:J13,1)</f>
        <v>90004500</v>
      </c>
      <c r="X3">
        <f>SMALL(K3:K13,1)</f>
        <v>560</v>
      </c>
    </row>
    <row r="4" spans="1:24" x14ac:dyDescent="0.3">
      <c r="A4" s="7">
        <v>2</v>
      </c>
      <c r="B4" s="7" t="s">
        <v>2</v>
      </c>
      <c r="C4" s="8">
        <v>1233440</v>
      </c>
      <c r="D4" s="8">
        <v>34500</v>
      </c>
      <c r="E4" s="8">
        <v>348890</v>
      </c>
      <c r="F4" s="8">
        <v>4593400</v>
      </c>
      <c r="G4" s="8">
        <v>3242980</v>
      </c>
      <c r="H4" s="8">
        <f t="shared" ref="H4:H13" si="0">SUM(C4:G4)</f>
        <v>9453210</v>
      </c>
      <c r="I4" s="8">
        <f t="shared" ref="I4:I13" si="1">AVERAGE(C4:G4)</f>
        <v>1890642</v>
      </c>
      <c r="J4" s="8">
        <f t="shared" ref="J4:J13" si="2">MAX(C4:G4)</f>
        <v>4593400</v>
      </c>
      <c r="K4" s="8">
        <f t="shared" ref="K4:K13" si="3">MIN(C4:G4)</f>
        <v>34500</v>
      </c>
      <c r="L4" s="8">
        <v>3242980</v>
      </c>
      <c r="M4" s="8" t="s">
        <v>52</v>
      </c>
      <c r="N4" s="8" t="s">
        <v>54</v>
      </c>
      <c r="O4" t="str">
        <f t="shared" ref="O4:O13" si="4">LEFT(B4,2)</f>
        <v>aa</v>
      </c>
      <c r="P4" t="str">
        <f t="shared" ref="P4:P13" si="5">RIGHT(B4,2)</f>
        <v>sh</v>
      </c>
      <c r="V4">
        <f t="shared" ref="V4:V13" si="6">LEN(B4)</f>
        <v>7</v>
      </c>
    </row>
    <row r="5" spans="1:24" x14ac:dyDescent="0.3">
      <c r="A5" s="7">
        <v>3</v>
      </c>
      <c r="B5" s="7" t="s">
        <v>3</v>
      </c>
      <c r="C5" s="8">
        <v>955600</v>
      </c>
      <c r="D5" s="8">
        <v>43400</v>
      </c>
      <c r="E5" s="8">
        <v>324230</v>
      </c>
      <c r="F5" s="8">
        <v>23400</v>
      </c>
      <c r="G5" s="8">
        <v>1200</v>
      </c>
      <c r="H5" s="8">
        <f t="shared" si="0"/>
        <v>1347830</v>
      </c>
      <c r="I5" s="8">
        <f t="shared" si="1"/>
        <v>269566</v>
      </c>
      <c r="J5" s="8">
        <f t="shared" si="2"/>
        <v>955600</v>
      </c>
      <c r="K5" s="8">
        <f t="shared" si="3"/>
        <v>1200</v>
      </c>
      <c r="L5" s="8"/>
      <c r="M5" s="8"/>
      <c r="N5" s="8" t="s">
        <v>55</v>
      </c>
      <c r="O5" t="str">
        <f t="shared" si="4"/>
        <v>aa</v>
      </c>
      <c r="P5" t="str">
        <f t="shared" si="5"/>
        <v>sh</v>
      </c>
      <c r="V5">
        <f t="shared" si="6"/>
        <v>6</v>
      </c>
    </row>
    <row r="6" spans="1:24" x14ac:dyDescent="0.3">
      <c r="A6" s="7">
        <v>4</v>
      </c>
      <c r="B6" s="7" t="s">
        <v>4</v>
      </c>
      <c r="C6" s="8">
        <v>4324900</v>
      </c>
      <c r="D6" s="8">
        <v>3400</v>
      </c>
      <c r="E6" s="8">
        <v>12300</v>
      </c>
      <c r="F6" s="8">
        <v>65400</v>
      </c>
      <c r="G6" s="8">
        <v>999600</v>
      </c>
      <c r="H6" s="8">
        <f t="shared" si="0"/>
        <v>5405600</v>
      </c>
      <c r="I6" s="8">
        <f t="shared" si="1"/>
        <v>1081120</v>
      </c>
      <c r="J6" s="8">
        <f t="shared" si="2"/>
        <v>4324900</v>
      </c>
      <c r="K6" s="8">
        <f t="shared" si="3"/>
        <v>3400</v>
      </c>
      <c r="L6" s="8">
        <v>999600</v>
      </c>
      <c r="M6" s="8" t="s">
        <v>52</v>
      </c>
      <c r="N6" s="8" t="s">
        <v>54</v>
      </c>
      <c r="O6" t="str">
        <f t="shared" si="4"/>
        <v>aa</v>
      </c>
      <c r="P6" t="str">
        <f t="shared" si="5"/>
        <v>hi</v>
      </c>
      <c r="R6" s="20" t="s">
        <v>71</v>
      </c>
      <c r="T6" t="s">
        <v>57</v>
      </c>
      <c r="V6">
        <f t="shared" si="6"/>
        <v>6</v>
      </c>
      <c r="X6" t="s">
        <v>67</v>
      </c>
    </row>
    <row r="7" spans="1:24" x14ac:dyDescent="0.3">
      <c r="A7" s="7">
        <v>5</v>
      </c>
      <c r="B7" s="7" t="s">
        <v>5</v>
      </c>
      <c r="C7" s="8">
        <v>6700</v>
      </c>
      <c r="D7" s="8">
        <v>5620</v>
      </c>
      <c r="E7" s="8">
        <v>345000</v>
      </c>
      <c r="F7" s="8">
        <v>2300</v>
      </c>
      <c r="G7" s="8">
        <v>5967100</v>
      </c>
      <c r="H7" s="8">
        <f t="shared" si="0"/>
        <v>6326720</v>
      </c>
      <c r="I7" s="8">
        <f t="shared" si="1"/>
        <v>1265344</v>
      </c>
      <c r="J7" s="8">
        <f t="shared" si="2"/>
        <v>5967100</v>
      </c>
      <c r="K7" s="8">
        <f t="shared" si="3"/>
        <v>2300</v>
      </c>
      <c r="L7" s="8">
        <v>5967100</v>
      </c>
      <c r="M7" s="8" t="s">
        <v>52</v>
      </c>
      <c r="N7" s="8" t="s">
        <v>54</v>
      </c>
      <c r="O7" t="str">
        <f t="shared" si="4"/>
        <v>ar</v>
      </c>
      <c r="P7" t="str">
        <f t="shared" si="5"/>
        <v>an</v>
      </c>
      <c r="R7" s="20"/>
      <c r="T7" t="s">
        <v>58</v>
      </c>
      <c r="V7">
        <f t="shared" si="6"/>
        <v>5</v>
      </c>
      <c r="W7" t="s">
        <v>63</v>
      </c>
      <c r="X7">
        <f>SMALL(K3:K13,2)</f>
        <v>720</v>
      </c>
    </row>
    <row r="8" spans="1:24" x14ac:dyDescent="0.3">
      <c r="A8" s="7">
        <v>6</v>
      </c>
      <c r="B8" s="7" t="s">
        <v>6</v>
      </c>
      <c r="C8" s="8">
        <v>2300</v>
      </c>
      <c r="D8" s="8">
        <v>984500</v>
      </c>
      <c r="E8" s="8">
        <v>1984500</v>
      </c>
      <c r="F8" s="8">
        <v>8597800</v>
      </c>
      <c r="G8" s="8">
        <v>5493010</v>
      </c>
      <c r="H8" s="8">
        <f t="shared" si="0"/>
        <v>17062110</v>
      </c>
      <c r="I8" s="8">
        <f t="shared" si="1"/>
        <v>3412422</v>
      </c>
      <c r="J8" s="8">
        <f t="shared" si="2"/>
        <v>8597800</v>
      </c>
      <c r="K8" s="8">
        <f t="shared" si="3"/>
        <v>2300</v>
      </c>
      <c r="L8" s="8">
        <v>5493010</v>
      </c>
      <c r="M8" s="8" t="s">
        <v>52</v>
      </c>
      <c r="N8" s="8" t="s">
        <v>54</v>
      </c>
      <c r="O8" t="str">
        <f t="shared" si="4"/>
        <v>an</v>
      </c>
      <c r="P8" t="str">
        <f t="shared" si="5"/>
        <v>il</v>
      </c>
      <c r="R8" s="21" t="s">
        <v>72</v>
      </c>
      <c r="T8">
        <f>COUNTIF(N3:N13,"Setteled")</f>
        <v>8</v>
      </c>
      <c r="V8">
        <f t="shared" si="6"/>
        <v>4</v>
      </c>
      <c r="W8" s="9">
        <f>LARGE(J3:J13,2)</f>
        <v>9867450</v>
      </c>
    </row>
    <row r="9" spans="1:24" x14ac:dyDescent="0.3">
      <c r="A9" s="7">
        <v>7</v>
      </c>
      <c r="B9" s="7" t="s">
        <v>7</v>
      </c>
      <c r="C9" s="8">
        <v>985640</v>
      </c>
      <c r="D9" s="8">
        <v>560</v>
      </c>
      <c r="E9" s="8">
        <v>5459800</v>
      </c>
      <c r="F9" s="8">
        <v>5567400</v>
      </c>
      <c r="G9" s="8">
        <v>2342000</v>
      </c>
      <c r="H9" s="8">
        <f t="shared" si="0"/>
        <v>14355400</v>
      </c>
      <c r="I9" s="8">
        <f t="shared" si="1"/>
        <v>2871080</v>
      </c>
      <c r="J9" s="8">
        <f t="shared" si="2"/>
        <v>5567400</v>
      </c>
      <c r="K9" s="8">
        <f t="shared" si="3"/>
        <v>560</v>
      </c>
      <c r="L9" s="8"/>
      <c r="M9" s="8"/>
      <c r="N9" s="8" t="s">
        <v>55</v>
      </c>
      <c r="O9" t="str">
        <f t="shared" si="4"/>
        <v>an</v>
      </c>
      <c r="P9" t="str">
        <f t="shared" si="5"/>
        <v>uj</v>
      </c>
      <c r="R9" s="2"/>
      <c r="V9">
        <f t="shared" si="6"/>
        <v>4</v>
      </c>
    </row>
    <row r="10" spans="1:24" x14ac:dyDescent="0.3">
      <c r="A10" s="7">
        <v>8</v>
      </c>
      <c r="B10" s="7" t="s">
        <v>8</v>
      </c>
      <c r="C10" s="8">
        <v>3498020</v>
      </c>
      <c r="D10" s="8">
        <v>9867450</v>
      </c>
      <c r="E10" s="8">
        <v>5647000</v>
      </c>
      <c r="F10" s="8">
        <v>5479000</v>
      </c>
      <c r="G10" s="8">
        <v>9857000</v>
      </c>
      <c r="H10" s="8">
        <f t="shared" si="0"/>
        <v>34348470</v>
      </c>
      <c r="I10" s="8">
        <f t="shared" si="1"/>
        <v>6869694</v>
      </c>
      <c r="J10" s="8">
        <f t="shared" si="2"/>
        <v>9867450</v>
      </c>
      <c r="K10" s="8">
        <f t="shared" si="3"/>
        <v>3498020</v>
      </c>
      <c r="L10" s="8"/>
      <c r="M10" s="8"/>
      <c r="N10" s="8" t="s">
        <v>55</v>
      </c>
      <c r="O10" t="str">
        <f t="shared" si="4"/>
        <v>an</v>
      </c>
      <c r="P10" t="str">
        <f t="shared" si="5"/>
        <v>ja</v>
      </c>
      <c r="R10">
        <f>COUNTBLANK(L3:L13)</f>
        <v>3</v>
      </c>
      <c r="V10">
        <f t="shared" si="6"/>
        <v>5</v>
      </c>
      <c r="X10" t="s">
        <v>68</v>
      </c>
    </row>
    <row r="11" spans="1:24" x14ac:dyDescent="0.3">
      <c r="A11" s="7">
        <v>9</v>
      </c>
      <c r="B11" s="7" t="s">
        <v>9</v>
      </c>
      <c r="C11" s="8">
        <v>5690000</v>
      </c>
      <c r="D11" s="8">
        <v>980000</v>
      </c>
      <c r="E11" s="8">
        <v>9800700</v>
      </c>
      <c r="F11" s="8">
        <v>340900</v>
      </c>
      <c r="G11" s="8">
        <v>720</v>
      </c>
      <c r="H11" s="8">
        <f t="shared" si="0"/>
        <v>16812320</v>
      </c>
      <c r="I11" s="8">
        <f t="shared" si="1"/>
        <v>3362464</v>
      </c>
      <c r="J11" s="8">
        <f t="shared" si="2"/>
        <v>9800700</v>
      </c>
      <c r="K11" s="8">
        <f t="shared" si="3"/>
        <v>720</v>
      </c>
      <c r="L11" s="8">
        <v>720</v>
      </c>
      <c r="M11" s="8" t="s">
        <v>52</v>
      </c>
      <c r="N11" s="8" t="s">
        <v>54</v>
      </c>
      <c r="O11" t="str">
        <f t="shared" si="4"/>
        <v>an</v>
      </c>
      <c r="P11" t="str">
        <f t="shared" si="5"/>
        <v>it</v>
      </c>
      <c r="V11">
        <f t="shared" si="6"/>
        <v>5</v>
      </c>
      <c r="W11" t="s">
        <v>64</v>
      </c>
      <c r="X11">
        <f>SMALL(K3:K13,3)</f>
        <v>1200</v>
      </c>
    </row>
    <row r="12" spans="1:24" x14ac:dyDescent="0.3">
      <c r="A12" s="7">
        <v>10</v>
      </c>
      <c r="B12" s="7" t="s">
        <v>10</v>
      </c>
      <c r="C12" s="8">
        <v>19045000</v>
      </c>
      <c r="D12" s="8">
        <v>9845600</v>
      </c>
      <c r="E12" s="8">
        <v>89340000</v>
      </c>
      <c r="F12" s="8">
        <v>70450000</v>
      </c>
      <c r="G12" s="8">
        <v>90004500</v>
      </c>
      <c r="H12" s="8">
        <f t="shared" si="0"/>
        <v>278685100</v>
      </c>
      <c r="I12" s="8">
        <f t="shared" si="1"/>
        <v>55737020</v>
      </c>
      <c r="J12" s="8">
        <f t="shared" si="2"/>
        <v>90004500</v>
      </c>
      <c r="K12" s="8">
        <f t="shared" si="3"/>
        <v>9845600</v>
      </c>
      <c r="L12" s="8">
        <v>90004500</v>
      </c>
      <c r="M12" s="8" t="s">
        <v>52</v>
      </c>
      <c r="N12" s="8" t="s">
        <v>54</v>
      </c>
      <c r="O12" t="str">
        <f t="shared" si="4"/>
        <v>an</v>
      </c>
      <c r="P12" t="str">
        <f t="shared" si="5"/>
        <v>ya</v>
      </c>
      <c r="V12">
        <f t="shared" si="6"/>
        <v>5</v>
      </c>
      <c r="W12">
        <f>LARGE(J3:J13,3)</f>
        <v>9800700</v>
      </c>
    </row>
    <row r="13" spans="1:24" x14ac:dyDescent="0.3">
      <c r="A13" s="10">
        <v>11</v>
      </c>
      <c r="B13" s="10" t="s">
        <v>1</v>
      </c>
      <c r="C13" s="11">
        <v>450440</v>
      </c>
      <c r="D13" s="11">
        <v>4533020</v>
      </c>
      <c r="E13" s="11">
        <v>4559900</v>
      </c>
      <c r="F13" s="11">
        <v>345000</v>
      </c>
      <c r="G13" s="11">
        <v>43500</v>
      </c>
      <c r="H13" s="11">
        <f t="shared" si="0"/>
        <v>9931860</v>
      </c>
      <c r="I13" s="11">
        <f t="shared" si="1"/>
        <v>1986372</v>
      </c>
      <c r="J13" s="11">
        <f t="shared" si="2"/>
        <v>4559900</v>
      </c>
      <c r="K13" s="11">
        <f t="shared" si="3"/>
        <v>43500</v>
      </c>
      <c r="L13" s="11">
        <v>43500</v>
      </c>
      <c r="M13" s="11" t="s">
        <v>52</v>
      </c>
      <c r="N13" s="11" t="s">
        <v>54</v>
      </c>
      <c r="O13" t="str">
        <f t="shared" si="4"/>
        <v>Aa</v>
      </c>
      <c r="P13" t="str">
        <f t="shared" si="5"/>
        <v>sh</v>
      </c>
      <c r="V13">
        <f t="shared" si="6"/>
        <v>6</v>
      </c>
    </row>
    <row r="14" spans="1:24" x14ac:dyDescent="0.3">
      <c r="A14" s="7"/>
      <c r="B14" s="7"/>
    </row>
    <row r="15" spans="1:24" x14ac:dyDescent="0.3">
      <c r="A15" s="7"/>
      <c r="B15" s="7"/>
      <c r="H15" s="9"/>
    </row>
    <row r="16" spans="1:24" x14ac:dyDescent="0.3">
      <c r="A16" s="7"/>
      <c r="B16" s="7"/>
      <c r="G16" t="s">
        <v>21</v>
      </c>
      <c r="H16" s="9">
        <f>SUM(H3:H15)</f>
        <v>395571920</v>
      </c>
    </row>
    <row r="17" spans="1:24" x14ac:dyDescent="0.3">
      <c r="A17" s="7"/>
      <c r="B17" s="7"/>
      <c r="H17" s="9"/>
    </row>
    <row r="18" spans="1:24" x14ac:dyDescent="0.3">
      <c r="A18" s="7"/>
      <c r="B18" s="7"/>
      <c r="H18" s="9"/>
      <c r="L18" s="1"/>
      <c r="M18" s="1" t="s">
        <v>59</v>
      </c>
      <c r="N18" s="1" t="s">
        <v>60</v>
      </c>
    </row>
    <row r="19" spans="1:24" x14ac:dyDescent="0.3">
      <c r="A19" s="7" t="s">
        <v>28</v>
      </c>
      <c r="B19" s="7" t="s">
        <v>29</v>
      </c>
      <c r="C19" t="s">
        <v>30</v>
      </c>
      <c r="D19" t="s">
        <v>31</v>
      </c>
      <c r="E19" t="s">
        <v>32</v>
      </c>
      <c r="F19" t="s">
        <v>33</v>
      </c>
      <c r="G19" t="s">
        <v>34</v>
      </c>
      <c r="H19" t="s">
        <v>35</v>
      </c>
      <c r="I19" t="s">
        <v>36</v>
      </c>
      <c r="J19" t="s">
        <v>37</v>
      </c>
      <c r="K19" t="s">
        <v>38</v>
      </c>
      <c r="L19" s="1" t="s">
        <v>1</v>
      </c>
      <c r="M19" s="1" t="str">
        <f>PROPER(L19)</f>
        <v>Aanish</v>
      </c>
      <c r="N19" s="1" t="str">
        <f>UPPER(L19)</f>
        <v>AANISH</v>
      </c>
      <c r="O19" s="19" t="s">
        <v>70</v>
      </c>
      <c r="P19" s="12" t="s">
        <v>44</v>
      </c>
      <c r="Q19" s="12"/>
      <c r="R19" s="12"/>
      <c r="S19" s="16"/>
      <c r="T19" s="23" t="s">
        <v>73</v>
      </c>
      <c r="U19" s="23"/>
      <c r="V19" t="s">
        <v>77</v>
      </c>
      <c r="W19" s="3" t="s">
        <v>78</v>
      </c>
      <c r="X19" s="3"/>
    </row>
    <row r="20" spans="1:24" x14ac:dyDescent="0.3">
      <c r="A20" s="7"/>
      <c r="B20" s="7"/>
      <c r="L20" s="1" t="s">
        <v>2</v>
      </c>
      <c r="M20" s="1" t="str">
        <f t="shared" ref="M20:M29" si="7">PROPER(L20)</f>
        <v>Aashish</v>
      </c>
      <c r="N20" s="1" t="str">
        <f t="shared" ref="N20:N29" si="8">UPPER(L20)</f>
        <v>AASHISH</v>
      </c>
      <c r="O20" t="s">
        <v>69</v>
      </c>
      <c r="P20" s="1" t="s">
        <v>41</v>
      </c>
      <c r="Q20" s="1" t="s">
        <v>42</v>
      </c>
      <c r="R20" s="1" t="s">
        <v>43</v>
      </c>
      <c r="S20" s="7"/>
      <c r="T20" s="24" t="s">
        <v>74</v>
      </c>
      <c r="U20" s="26">
        <f ca="1">TODAY()-1</f>
        <v>45569</v>
      </c>
      <c r="V20" s="27">
        <f>TIME(22,34,55)</f>
        <v>0.9409143518518519</v>
      </c>
      <c r="W20" s="1" t="s">
        <v>79</v>
      </c>
      <c r="X20" s="1" t="s">
        <v>80</v>
      </c>
    </row>
    <row r="21" spans="1:24" x14ac:dyDescent="0.3">
      <c r="A21" s="7"/>
      <c r="B21" s="7"/>
      <c r="L21" s="1" t="s">
        <v>3</v>
      </c>
      <c r="M21" s="1" t="str">
        <f t="shared" si="7"/>
        <v>Aayush</v>
      </c>
      <c r="N21" s="1" t="str">
        <f t="shared" si="8"/>
        <v>AAYUSH</v>
      </c>
      <c r="O21" s="18" t="str">
        <f>ROMAN(P21)</f>
        <v>VI</v>
      </c>
      <c r="P21" s="1">
        <v>6</v>
      </c>
      <c r="Q21" s="1">
        <v>123</v>
      </c>
      <c r="R21" s="1">
        <f>PRODUCT(P21,Q21)</f>
        <v>738</v>
      </c>
      <c r="S21" s="7"/>
      <c r="T21" s="25" t="s">
        <v>75</v>
      </c>
      <c r="U21" s="26">
        <f ca="1">TODAY()</f>
        <v>45570</v>
      </c>
      <c r="W21" s="1">
        <v>356</v>
      </c>
      <c r="X21" s="1">
        <f>MONTH(W21)</f>
        <v>12</v>
      </c>
    </row>
    <row r="22" spans="1:24" x14ac:dyDescent="0.3">
      <c r="A22" s="7"/>
      <c r="B22" s="7"/>
      <c r="L22" s="1" t="s">
        <v>4</v>
      </c>
      <c r="M22" s="1" t="str">
        <f t="shared" si="7"/>
        <v>Aarohi</v>
      </c>
      <c r="N22" s="1" t="str">
        <f t="shared" si="8"/>
        <v>AAROHI</v>
      </c>
      <c r="O22" s="18" t="str">
        <f t="shared" ref="O22:O29" si="9">ROMAN(P22)</f>
        <v>V</v>
      </c>
      <c r="P22" s="1">
        <v>5</v>
      </c>
      <c r="Q22" s="1">
        <v>3454</v>
      </c>
      <c r="R22" s="1">
        <f t="shared" ref="R22:R27" si="10">PRODUCT(P22,Q22)</f>
        <v>17270</v>
      </c>
      <c r="S22" s="7"/>
      <c r="T22" s="25" t="s">
        <v>76</v>
      </c>
      <c r="U22" s="26">
        <f ca="1">TODAY()+1</f>
        <v>45571</v>
      </c>
      <c r="W22" s="1">
        <v>365</v>
      </c>
      <c r="X22" s="1">
        <f>MONTH(W22)</f>
        <v>12</v>
      </c>
    </row>
    <row r="23" spans="1:24" x14ac:dyDescent="0.3">
      <c r="A23" s="7"/>
      <c r="B23" s="7"/>
      <c r="L23" s="1" t="s">
        <v>5</v>
      </c>
      <c r="M23" s="1" t="str">
        <f t="shared" si="7"/>
        <v>Arman</v>
      </c>
      <c r="N23" s="1" t="str">
        <f t="shared" si="8"/>
        <v>ARMAN</v>
      </c>
      <c r="O23" s="18" t="str">
        <f t="shared" si="9"/>
        <v>VI</v>
      </c>
      <c r="P23" s="1">
        <v>6</v>
      </c>
      <c r="Q23" s="1">
        <v>35</v>
      </c>
      <c r="R23" s="1">
        <f t="shared" si="10"/>
        <v>210</v>
      </c>
      <c r="S23" s="7"/>
      <c r="T23" s="7"/>
      <c r="U23" s="7"/>
    </row>
    <row r="24" spans="1:24" x14ac:dyDescent="0.3">
      <c r="A24" s="7"/>
      <c r="B24" s="7"/>
      <c r="L24" s="1" t="s">
        <v>6</v>
      </c>
      <c r="M24" s="1" t="str">
        <f t="shared" si="7"/>
        <v>Anil</v>
      </c>
      <c r="N24" s="1" t="str">
        <f t="shared" si="8"/>
        <v>ANIL</v>
      </c>
      <c r="O24" s="18" t="str">
        <f t="shared" si="9"/>
        <v>V</v>
      </c>
      <c r="P24" s="1">
        <v>5</v>
      </c>
      <c r="Q24" s="1">
        <v>654</v>
      </c>
      <c r="R24" s="1">
        <f t="shared" si="10"/>
        <v>3270</v>
      </c>
      <c r="S24" s="7"/>
      <c r="T24" s="7"/>
      <c r="U24" s="7"/>
    </row>
    <row r="25" spans="1:24" x14ac:dyDescent="0.3">
      <c r="L25" s="1" t="s">
        <v>7</v>
      </c>
      <c r="M25" s="1" t="str">
        <f t="shared" si="7"/>
        <v>Anuj</v>
      </c>
      <c r="N25" s="1" t="str">
        <f t="shared" si="8"/>
        <v>ANUJ</v>
      </c>
      <c r="O25" s="18" t="str">
        <f t="shared" si="9"/>
        <v>VI</v>
      </c>
      <c r="P25" s="1">
        <v>6</v>
      </c>
      <c r="Q25" s="1">
        <v>765</v>
      </c>
      <c r="R25" s="1">
        <f t="shared" si="10"/>
        <v>4590</v>
      </c>
      <c r="S25" s="7"/>
      <c r="T25" s="29"/>
      <c r="U25" s="28"/>
    </row>
    <row r="26" spans="1:24" x14ac:dyDescent="0.3">
      <c r="L26" s="1" t="s">
        <v>8</v>
      </c>
      <c r="M26" s="1" t="str">
        <f t="shared" si="7"/>
        <v>Anuja</v>
      </c>
      <c r="N26" s="1" t="str">
        <f t="shared" si="8"/>
        <v>ANUJA</v>
      </c>
      <c r="O26" s="18" t="str">
        <f t="shared" si="9"/>
        <v>VII</v>
      </c>
      <c r="P26" s="1">
        <v>7</v>
      </c>
      <c r="Q26" s="1">
        <v>6544</v>
      </c>
      <c r="R26" s="1">
        <f t="shared" si="10"/>
        <v>45808</v>
      </c>
      <c r="S26" s="7"/>
      <c r="T26" s="7"/>
      <c r="U26" s="7"/>
    </row>
    <row r="27" spans="1:24" x14ac:dyDescent="0.3">
      <c r="L27" s="1" t="s">
        <v>9</v>
      </c>
      <c r="M27" s="1" t="str">
        <f t="shared" si="7"/>
        <v>Ankit</v>
      </c>
      <c r="N27" s="1" t="str">
        <f t="shared" si="8"/>
        <v>ANKIT</v>
      </c>
      <c r="O27" s="18" t="str">
        <f t="shared" si="9"/>
        <v>VIII</v>
      </c>
      <c r="P27" s="1">
        <v>8</v>
      </c>
      <c r="Q27" s="1">
        <v>9876543</v>
      </c>
      <c r="R27" s="1">
        <f t="shared" si="10"/>
        <v>79012344</v>
      </c>
      <c r="S27" s="7"/>
      <c r="T27" s="7"/>
      <c r="U27" s="7"/>
    </row>
    <row r="28" spans="1:24" x14ac:dyDescent="0.3">
      <c r="L28" s="1" t="s">
        <v>10</v>
      </c>
      <c r="M28" s="1" t="str">
        <f t="shared" si="7"/>
        <v>Anaya</v>
      </c>
      <c r="N28" s="1" t="str">
        <f t="shared" si="8"/>
        <v>ANAYA</v>
      </c>
      <c r="O28" s="18" t="str">
        <f t="shared" si="9"/>
        <v/>
      </c>
    </row>
    <row r="29" spans="1:24" x14ac:dyDescent="0.3">
      <c r="L29" s="17" t="s">
        <v>1</v>
      </c>
      <c r="M29" s="1" t="str">
        <f t="shared" si="7"/>
        <v>Aanish</v>
      </c>
      <c r="N29" s="1" t="str">
        <f t="shared" si="8"/>
        <v>AANISH</v>
      </c>
      <c r="O29" s="18" t="str">
        <f t="shared" si="9"/>
        <v/>
      </c>
    </row>
  </sheetData>
  <mergeCells count="7">
    <mergeCell ref="T25:U25"/>
    <mergeCell ref="C1:I1"/>
    <mergeCell ref="P19:R19"/>
    <mergeCell ref="R6:R7"/>
    <mergeCell ref="R8:R9"/>
    <mergeCell ref="T19:U19"/>
    <mergeCell ref="W19:X19"/>
  </mergeCells>
  <conditionalFormatting sqref="B3:B24">
    <cfRule type="duplicateValues" dxfId="1"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2024-10-05T04:39:27Z</dcterms:created>
  <dcterms:modified xsi:type="dcterms:W3CDTF">2024-10-05T07:23:37Z</dcterms:modified>
</cp:coreProperties>
</file>