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Excel dashboards\Dashboards final\"/>
    </mc:Choice>
  </mc:AlternateContent>
  <xr:revisionPtr revIDLastSave="0" documentId="13_ncr:1_{B0A6C356-62AD-4057-B8DE-C7A92BAF81E5}" xr6:coauthVersionLast="47" xr6:coauthVersionMax="47" xr10:uidLastSave="{00000000-0000-0000-0000-000000000000}"/>
  <bookViews>
    <workbookView xWindow="-120" yWindow="-120" windowWidth="29040" windowHeight="15720" xr2:uid="{98312D37-CDDF-4F8A-83B7-F544CBEFB0BD}"/>
  </bookViews>
  <sheets>
    <sheet name="Finance Dashboard" sheetId="1" r:id="rId1"/>
    <sheet name="Pivots" sheetId="2" r:id="rId2"/>
    <sheet name="Dashboard" sheetId="3" r:id="rId3"/>
  </sheets>
  <definedNames>
    <definedName name="Slicer_Department">#N/A</definedName>
    <definedName name="Slicer_Year">#N/A</definedName>
  </definedNames>
  <calcPr calcId="18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7" i="2" l="1"/>
  <c r="I57" i="2" s="1"/>
  <c r="H53" i="2"/>
  <c r="I53" i="2" s="1"/>
  <c r="H49" i="2"/>
  <c r="I49" i="2" s="1"/>
  <c r="H44" i="2"/>
  <c r="I44" i="2" s="1"/>
</calcChain>
</file>

<file path=xl/sharedStrings.xml><?xml version="1.0" encoding="utf-8"?>
<sst xmlns="http://schemas.openxmlformats.org/spreadsheetml/2006/main" count="971" uniqueCount="177">
  <si>
    <t>Year</t>
  </si>
  <si>
    <t>Quarterly</t>
  </si>
  <si>
    <t>Long Term</t>
  </si>
  <si>
    <t>PO Number</t>
  </si>
  <si>
    <t>Department Full Name</t>
  </si>
  <si>
    <t>Department</t>
  </si>
  <si>
    <t>Project Shortname</t>
  </si>
  <si>
    <t>Projects Value</t>
  </si>
  <si>
    <t>Our Projects / Other Dept. Projects</t>
  </si>
  <si>
    <t>Project Status 1</t>
  </si>
  <si>
    <t>Project Status</t>
  </si>
  <si>
    <t>Savings</t>
  </si>
  <si>
    <t>P.O. End Date</t>
  </si>
  <si>
    <t>GAP 1</t>
  </si>
  <si>
    <t>GAP 2</t>
  </si>
  <si>
    <t>GAP 3</t>
  </si>
  <si>
    <t>GAP 4</t>
  </si>
  <si>
    <t>Finance Approved Value</t>
  </si>
  <si>
    <t>Created Value</t>
  </si>
  <si>
    <t>Submitted Value</t>
  </si>
  <si>
    <t>Built Cost</t>
  </si>
  <si>
    <t>Invoice Submitted</t>
  </si>
  <si>
    <t>Month Target</t>
  </si>
  <si>
    <t>Target</t>
  </si>
  <si>
    <t>Actual</t>
  </si>
  <si>
    <t>Stages</t>
  </si>
  <si>
    <t>Q3</t>
  </si>
  <si>
    <t>First 6 Months</t>
  </si>
  <si>
    <t>Call Motions &amp; Insurance</t>
  </si>
  <si>
    <t>IMC</t>
  </si>
  <si>
    <t>IGdfdW 201dfd7 - vPfdOP</t>
  </si>
  <si>
    <t>Our Projects</t>
  </si>
  <si>
    <t>Closed</t>
  </si>
  <si>
    <t>YRE Under Creation</t>
  </si>
  <si>
    <t>Q1</t>
  </si>
  <si>
    <t>IPMPLS, IGW awernd wer Expansion 20wer18 - IPMPererLS 201ere8 (0268562)</t>
  </si>
  <si>
    <t>Q2</t>
  </si>
  <si>
    <t>Netwsdfork Functions sdf Infrastructure ( NFVI ) - 2018</t>
  </si>
  <si>
    <t>Current</t>
  </si>
  <si>
    <t>Q4</t>
  </si>
  <si>
    <t>NfgfgBB - fgfg Imfgfgfpact</t>
  </si>
  <si>
    <t>OPE Sergfd</t>
  </si>
  <si>
    <t>Code &amp; Messaging Second &amp; Solutions</t>
  </si>
  <si>
    <t>SSMC</t>
  </si>
  <si>
    <t>Location Based Service</t>
  </si>
  <si>
    <t>Cancelled</t>
  </si>
  <si>
    <t>-</t>
  </si>
  <si>
    <t>Locking Data SIM LS on smartphones DMC</t>
  </si>
  <si>
    <t>TA Approval</t>
  </si>
  <si>
    <t>Locking Data SIM LS on smartphones SIM OTA</t>
  </si>
  <si>
    <t>Pnder Kick On</t>
  </si>
  <si>
    <t>USdfgSD NGIN SIGTRdfgAN Endfgdhdfgancement 2017</t>
  </si>
  <si>
    <t>LK Approval</t>
  </si>
  <si>
    <t>MCA (Missed Call Alerts)</t>
  </si>
  <si>
    <t>Hipas vendor</t>
  </si>
  <si>
    <t>Response Received</t>
  </si>
  <si>
    <t>dfgdgd, IwGwewereW and Transwertport Expansion 2018 - IPMPLS 2018 (0268562) (NMS PART)</t>
  </si>
  <si>
    <t>ASP Evaluation</t>
  </si>
  <si>
    <t>dfgdgd, IGwereW and Transwertport Expansion 2018 - IPMPLS 2018 (0268562) (NMS PART)</t>
  </si>
  <si>
    <t>T-Go Approval</t>
  </si>
  <si>
    <t>sdf wsdf asdfsnd Service sdf (RTSE)</t>
  </si>
  <si>
    <t>Mommercial Negiation</t>
  </si>
  <si>
    <t>sdf sdf asdfsnd Service sdf (RTSE)</t>
  </si>
  <si>
    <t>Po Approval</t>
  </si>
  <si>
    <t>POLICY ON CROSSING CREDIT LIMIT FOR VOICE</t>
  </si>
  <si>
    <t>Under CVO Issuance</t>
  </si>
  <si>
    <t>POLICwY ON CROSSING CREDIT LIMIT FOR VOICE</t>
  </si>
  <si>
    <t>Contq Issued</t>
  </si>
  <si>
    <t>Audio Cofhfhnference System Enhfhfhancement</t>
  </si>
  <si>
    <t>FIN Edfdfdnhancement</t>
  </si>
  <si>
    <t>Direct &amp; Boards Services &amp; Satisfactions</t>
  </si>
  <si>
    <t>SSBD</t>
  </si>
  <si>
    <t>BBC 2017</t>
  </si>
  <si>
    <t>Bondiwsdfng Accessdfsfs - Hybsfdsfrid 2017</t>
  </si>
  <si>
    <t>Bondisdfng Accessdfsfs - Hybsfdsfrid 2017</t>
  </si>
  <si>
    <t>Second 6 Months</t>
  </si>
  <si>
    <t>Data Collectors &amp; Call Informations</t>
  </si>
  <si>
    <t>ICCD</t>
  </si>
  <si>
    <t>Centralized Sersdfsvers and sdfsdfs 2019 - QFDS</t>
  </si>
  <si>
    <t>Centdfralizsdfsfsfsfed gdff &amp; ff 2019 (QFD QFD HW And Licenses) - EMC</t>
  </si>
  <si>
    <t>QFD Chansdfnels HW sdf sdf (Server &amp; sdf) - QFDS</t>
  </si>
  <si>
    <t>QFD ChannDFGels HW And Lsdficenses (Server &amp; Storage) - MDS</t>
  </si>
  <si>
    <t>Jawwdfgy dfg Evolution</t>
  </si>
  <si>
    <t>Centrfgalsdfized Servedfdfrs and Sdftorage 2019/JAWWY - ItsOn</t>
  </si>
  <si>
    <t>Centrasfsflized server and sdfsf 2018 (1)</t>
  </si>
  <si>
    <t>dfdf servsdfser and storasdffsge 2018 (2)</t>
  </si>
  <si>
    <t>((dfg #5171736) - Cosdfsfsfsfre Digitization/centralize servers and storage -NO Regret)</t>
  </si>
  <si>
    <t>Centraliswdfzed Servers &amp; Storage 2019 (Infrastructure) - EMC</t>
  </si>
  <si>
    <t>Centralisdfzed Servers &amp; Storage 2019 (Infrastructure) - EMC</t>
  </si>
  <si>
    <t>Tewsdflco Cdfsloud (NFVsdfI Expansion)</t>
  </si>
  <si>
    <t>Tesdflco Cdfsloud (NFVsdfI Expansion)</t>
  </si>
  <si>
    <t>Centradsdfsdffdflized Serdfsdfdvsdfers &amp; sdfs 2018</t>
  </si>
  <si>
    <t>PriDFGvate DFG DFGD 2019</t>
  </si>
  <si>
    <t>((dfg #5171691) Centrasfsfsfslized Servers &amp; Storage JAWWEY (Jawwy Architecture Evolution Requirements))</t>
  </si>
  <si>
    <t>TranDFGsfer df systems Enhdfdfancement 2019 Project - EMC (Consumer Enablement)</t>
  </si>
  <si>
    <t>Transfer Infradfdfstructure df sdf 2019 df- QFDS (Consumer Enablement)</t>
  </si>
  <si>
    <t>Dfdfdata Cedfdfnter Condfdultancy - PASSIVE dfPHASE</t>
  </si>
  <si>
    <t>QFD Psdfshase 1 Data Center Readiness 2018 (2018 Capex Target)</t>
  </si>
  <si>
    <t>E2E Centralized &amp; Qaulity Types</t>
  </si>
  <si>
    <t>E2E</t>
  </si>
  <si>
    <t>NetwFGork Analsdfyzer 2019</t>
  </si>
  <si>
    <t>MPdfwgLS Routes Monitoring 2019</t>
  </si>
  <si>
    <t>MPdfgLS Routes Monitoring 2019</t>
  </si>
  <si>
    <t>Newtfsdfcool 2019</t>
  </si>
  <si>
    <t>Netfsdfcool 2019</t>
  </si>
  <si>
    <t>Negotiation Assurance &amp; Papers</t>
  </si>
  <si>
    <t>PAN</t>
  </si>
  <si>
    <t>PrimDFGDe DFG</t>
  </si>
  <si>
    <t>MPLS RDFGodfgutes dfgMonitoring</t>
  </si>
  <si>
    <t>Netsdfwork Analyzer Expansion</t>
  </si>
  <si>
    <t>Unifsdfsied Performadance Manasdfssdfgement</t>
  </si>
  <si>
    <t>Netsdfwork Analyzer</t>
  </si>
  <si>
    <t>NBB-IsdfsSC</t>
  </si>
  <si>
    <t>Prime ProvDFGisioning</t>
  </si>
  <si>
    <t>851285-</t>
  </si>
  <si>
    <t>NBB-Netwsdfork sdf for Fibsdfser</t>
  </si>
  <si>
    <t>NesfsfsfQFDool</t>
  </si>
  <si>
    <t>OPwNET</t>
  </si>
  <si>
    <t>OPNET</t>
  </si>
  <si>
    <t>sdf Anasdflyzer Part 2 (2018 Capex Target)</t>
  </si>
  <si>
    <t>sdfsfsfs sdfs fsghdfd</t>
  </si>
  <si>
    <t>Netflxo Barmon Systems</t>
  </si>
  <si>
    <t>SBN</t>
  </si>
  <si>
    <t>BwAT Tsfsfools Support-201sf7</t>
  </si>
  <si>
    <t>MicroStation Tools Technical Support-2017</t>
  </si>
  <si>
    <t>Coppdfdfer Desdfign Todfols Techndfdical Support-2017</t>
  </si>
  <si>
    <t>sdfsfs sdfsf Autosdfmation 2017</t>
  </si>
  <si>
    <t>Pen Colors &amp; Center</t>
  </si>
  <si>
    <t>CCP</t>
  </si>
  <si>
    <t>sdfsdf Broafgfgdband ( NBB – NW ) - NW Manpower (Services Solutions) (2)</t>
  </si>
  <si>
    <t>Consultdfdfancy Services Prddoject 2019 - Infdfdra . Manpower (Clouds)</t>
  </si>
  <si>
    <t>Consultdfdancy Servdfdfices Project 2019 - Infra. Consultant MPA 8558</t>
  </si>
  <si>
    <t>Network Consultancy Servicesdfs 2017 (AWL)</t>
  </si>
  <si>
    <t>Network Consultancy Services 2017 (BT)</t>
  </si>
  <si>
    <t>Natiosdfsdfnal sdf ( NBB – NW ) - NW dfg (Services Solutions) (1)</t>
  </si>
  <si>
    <t>df Sdfdervices Project 2018 - NW Manpower (Services Solutions)</t>
  </si>
  <si>
    <t>Consultdfdfancy Serdfdfvices Projedfdct 2018 - NdfW Condsultant</t>
  </si>
  <si>
    <t>Nafgfgtional Broadfgfgfband (NBB-NW) - NW Consultant 88558 mpa</t>
  </si>
  <si>
    <t>B2C</t>
  </si>
  <si>
    <t>Aswpiratiofhfhn WiFi 2019 -WiFi ffhfhf Expansion Scope</t>
  </si>
  <si>
    <t>Other Projects</t>
  </si>
  <si>
    <t>IMwytyS - FNtyP</t>
  </si>
  <si>
    <t>tty rtyrtyr rtyr ryr</t>
  </si>
  <si>
    <t>TXw&amp;DdfWDM 20sdfsf19 (1)</t>
  </si>
  <si>
    <t>TX&amp;DWsdDMsfsf 2019 (2)</t>
  </si>
  <si>
    <t>Aspirfhfhfation WiFi - Corfhfhe Scope (2)</t>
  </si>
  <si>
    <t>MSADFGDFGN 20DFGD19 (3)</t>
  </si>
  <si>
    <t>Aspirationfhfh WiFi - Core fhfhScope (1)</t>
  </si>
  <si>
    <t>sfsdfsdffs Macffro - PO  sdfsf93073</t>
  </si>
  <si>
    <t>TX&amp;sdf 201sdfs9 (3)</t>
  </si>
  <si>
    <t>MSAN dgdgfdgs (2)</t>
  </si>
  <si>
    <t>IPMPtyrtyLS 20wer19</t>
  </si>
  <si>
    <t>MSFGDFGDAN 201aSDFS9 (1)</t>
  </si>
  <si>
    <t>Aspirationsdfsfsf Macro - PO  93076</t>
  </si>
  <si>
    <t>Aspirsdfdfsation sfssfsfs - PO  9sfsfsf3080</t>
  </si>
  <si>
    <t>Aspiratsfsdfsfion fg - fg 930gf69</t>
  </si>
  <si>
    <t>851256-</t>
  </si>
  <si>
    <t>IGtwyW 20tyt17 - vPOP</t>
  </si>
  <si>
    <t>Count of PO Number</t>
  </si>
  <si>
    <t>Sum of PO Number</t>
  </si>
  <si>
    <t>Sum of Savings</t>
  </si>
  <si>
    <t>Sum of Invoice Submitted</t>
  </si>
  <si>
    <t>Financial Report</t>
  </si>
  <si>
    <t xml:space="preserve"> </t>
  </si>
  <si>
    <t>Sum of Built Cost</t>
  </si>
  <si>
    <t>Sum of Projects Value</t>
  </si>
  <si>
    <t>Row Labels</t>
  </si>
  <si>
    <t>Sum of Finance Approved Value</t>
  </si>
  <si>
    <t>Target Sales</t>
  </si>
  <si>
    <t>Actual sales</t>
  </si>
  <si>
    <t>Sum of GAP 1</t>
  </si>
  <si>
    <t>Sum of GAP 2</t>
  </si>
  <si>
    <t>Sum of GAP 3</t>
  </si>
  <si>
    <t>Sum of GAP 4</t>
  </si>
  <si>
    <t>Remaining percentage</t>
  </si>
  <si>
    <t>GAP</t>
  </si>
  <si>
    <t>Count of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</si>
</sst>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5" formatCode="#,,&quot;M&quot;"/>
  </numFmts>
  <fonts count="6" x14ac:knownFonts="1">
    <font>
      <sz val="11"/>
      <color theme="1"/>
      <name val="Calibri"/>
      <family val="2"/>
      <scheme val="minor"/>
    </font>
    <font>
      <b/>
      <sz val="11"/>
      <color theme="1"/>
      <name val="Calibri"/>
      <family val="2"/>
      <scheme val="minor"/>
    </font>
    <font>
      <sz val="12"/>
      <color rgb="FF262626"/>
      <name val="Calibri"/>
      <family val="2"/>
      <scheme val="minor"/>
    </font>
    <font>
      <sz val="12"/>
      <color theme="1"/>
      <name val="Calibri"/>
      <family val="2"/>
      <scheme val="minor"/>
    </font>
    <font>
      <b/>
      <sz val="36"/>
      <color theme="1"/>
      <name val="High Tower Text"/>
      <family val="1"/>
    </font>
    <font>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2E7D5"/>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8">
    <xf numFmtId="0" fontId="0" fillId="0" borderId="0" xfId="0"/>
    <xf numFmtId="0" fontId="2" fillId="0" borderId="0" xfId="0" applyFont="1" applyAlignment="1">
      <alignment horizontal="center" vertical="center" wrapText="1"/>
    </xf>
    <xf numFmtId="3" fontId="2" fillId="0" borderId="0" xfId="0" applyNumberFormat="1" applyFont="1" applyAlignment="1">
      <alignment horizontal="center" vertical="center" wrapText="1"/>
    </xf>
    <xf numFmtId="15" fontId="2" fillId="0" borderId="0" xfId="0" applyNumberFormat="1" applyFont="1" applyAlignment="1">
      <alignment horizontal="center" vertical="center" wrapText="1"/>
    </xf>
    <xf numFmtId="17" fontId="2"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0" fillId="0" borderId="0" xfId="0" applyFont="1" applyFill="1"/>
    <xf numFmtId="0" fontId="0" fillId="0" borderId="0" xfId="0" applyNumberFormat="1"/>
    <xf numFmtId="164" fontId="0" fillId="0" borderId="0" xfId="0" applyNumberFormat="1"/>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9" fontId="0" fillId="0" borderId="0" xfId="1" applyNumberFormat="1" applyFont="1"/>
    <xf numFmtId="9" fontId="0" fillId="0" borderId="0" xfId="0" applyNumberFormat="1"/>
    <xf numFmtId="0" fontId="4" fillId="3" borderId="0" xfId="0" applyFont="1" applyFill="1" applyAlignment="1">
      <alignment horizontal="left" vertical="center" wrapText="1"/>
    </xf>
    <xf numFmtId="0" fontId="1" fillId="3" borderId="0" xfId="0" applyFont="1" applyFill="1" applyAlignment="1">
      <alignment horizontal="left" vertical="center" wrapText="1"/>
    </xf>
  </cellXfs>
  <cellStyles count="2">
    <cellStyle name="Normal" xfId="0" builtinId="0"/>
    <cellStyle name="Percent" xfId="1" builtinId="5"/>
  </cellStyles>
  <dxfs count="730">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quot;M&quot;"/>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22" formatCode="mmm/yy"/>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20" formatCode="dd/mmm/yy"/>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262626"/>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2E7D5"/>
      <color rgb="FF5571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[Finance work flow.xlsx]Pivots!PivotTable7</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Pivots!$E$9:$E$13</c:f>
              <c:strCache>
                <c:ptCount val="5"/>
                <c:pt idx="0">
                  <c:v>ICCD</c:v>
                </c:pt>
                <c:pt idx="1">
                  <c:v>PAN</c:v>
                </c:pt>
                <c:pt idx="2">
                  <c:v>CCP</c:v>
                </c:pt>
                <c:pt idx="3">
                  <c:v>IMC</c:v>
                </c:pt>
                <c:pt idx="4">
                  <c:v>E2E</c:v>
                </c:pt>
              </c:strCache>
            </c:strRef>
          </c:cat>
          <c:val>
            <c:numRef>
              <c:f>Pivots!$F$9:$F$13</c:f>
              <c:numCache>
                <c:formatCode>#,,"M"</c:formatCode>
                <c:ptCount val="5"/>
                <c:pt idx="0">
                  <c:v>167105202</c:v>
                </c:pt>
                <c:pt idx="1">
                  <c:v>99519698</c:v>
                </c:pt>
                <c:pt idx="2">
                  <c:v>47959024</c:v>
                </c:pt>
                <c:pt idx="3">
                  <c:v>45942489</c:v>
                </c:pt>
                <c:pt idx="4">
                  <c:v>24282874</c:v>
                </c:pt>
              </c:numCache>
            </c:numRef>
          </c:val>
          <c:extLst>
            <c:ext xmlns:c16="http://schemas.microsoft.com/office/drawing/2014/chart" uri="{C3380CC4-5D6E-409C-BE32-E72D297353CC}">
              <c16:uniqueId val="{00000000-C99E-4E5F-8DA8-9459A88BC34E}"/>
            </c:ext>
          </c:extLst>
        </c:ser>
        <c:dLbls>
          <c:dLblPos val="outEnd"/>
          <c:showLegendKey val="0"/>
          <c:showVal val="1"/>
          <c:showCatName val="0"/>
          <c:showSerName val="0"/>
          <c:showPercent val="0"/>
          <c:showBubbleSize val="0"/>
        </c:dLbls>
        <c:gapWidth val="219"/>
        <c:overlap val="-27"/>
        <c:axId val="409005279"/>
        <c:axId val="409006111"/>
      </c:barChart>
      <c:catAx>
        <c:axId val="409005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6111"/>
        <c:crosses val="autoZero"/>
        <c:auto val="0"/>
        <c:lblAlgn val="ctr"/>
        <c:lblOffset val="100"/>
        <c:noMultiLvlLbl val="0"/>
      </c:catAx>
      <c:valAx>
        <c:axId val="409006111"/>
        <c:scaling>
          <c:orientation val="minMax"/>
        </c:scaling>
        <c:delete val="1"/>
        <c:axPos val="l"/>
        <c:numFmt formatCode="#,,&quot;M&quot;" sourceLinked="1"/>
        <c:majorTickMark val="out"/>
        <c:minorTickMark val="none"/>
        <c:tickLblPos val="nextTo"/>
        <c:crossAx val="4090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EF3B-45AE-9646-F2676B44933B}"/>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EF3B-45AE-9646-F2676B44933B}"/>
              </c:ext>
            </c:extLst>
          </c:dPt>
          <c:cat>
            <c:strRef>
              <c:f>Pivots!$H$43:$I$43</c:f>
              <c:strCache>
                <c:ptCount val="2"/>
                <c:pt idx="0">
                  <c:v>GAP</c:v>
                </c:pt>
                <c:pt idx="1">
                  <c:v>Remaining percentage</c:v>
                </c:pt>
              </c:strCache>
            </c:strRef>
          </c:cat>
          <c:val>
            <c:numRef>
              <c:f>Pivots!$H$44:$I$44</c:f>
              <c:numCache>
                <c:formatCode>0%</c:formatCode>
                <c:ptCount val="2"/>
                <c:pt idx="0">
                  <c:v>-0.24073973976344484</c:v>
                </c:pt>
                <c:pt idx="1">
                  <c:v>0.75926026023655513</c:v>
                </c:pt>
              </c:numCache>
            </c:numRef>
          </c:val>
          <c:extLst>
            <c:ext xmlns:c16="http://schemas.microsoft.com/office/drawing/2014/chart" uri="{C3380CC4-5D6E-409C-BE32-E72D297353CC}">
              <c16:uniqueId val="{00000004-EF3B-45AE-9646-F2676B44933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7D5"/>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BB8F-4FF8-8BBF-5C50CC5F7663}"/>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BB8F-4FF8-8BBF-5C50CC5F7663}"/>
              </c:ext>
            </c:extLst>
          </c:dPt>
          <c:cat>
            <c:strRef>
              <c:f>Pivots!$H$48:$I$48</c:f>
              <c:strCache>
                <c:ptCount val="2"/>
                <c:pt idx="0">
                  <c:v>GAP</c:v>
                </c:pt>
                <c:pt idx="1">
                  <c:v>Remaining percentage</c:v>
                </c:pt>
              </c:strCache>
            </c:strRef>
          </c:cat>
          <c:val>
            <c:numRef>
              <c:f>Pivots!$H$49:$I$49</c:f>
              <c:numCache>
                <c:formatCode>0%</c:formatCode>
                <c:ptCount val="2"/>
                <c:pt idx="0">
                  <c:v>-9.3852762261542197E-2</c:v>
                </c:pt>
                <c:pt idx="1">
                  <c:v>0.90614723773845784</c:v>
                </c:pt>
              </c:numCache>
            </c:numRef>
          </c:val>
          <c:extLst>
            <c:ext xmlns:c16="http://schemas.microsoft.com/office/drawing/2014/chart" uri="{C3380CC4-5D6E-409C-BE32-E72D297353CC}">
              <c16:uniqueId val="{00000004-BB8F-4FF8-8BBF-5C50CC5F76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5123-4648-9289-12B7C01BC985}"/>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5123-4648-9289-12B7C01BC985}"/>
              </c:ext>
            </c:extLst>
          </c:dPt>
          <c:cat>
            <c:strRef>
              <c:f>Pivots!$H$52:$I$52</c:f>
              <c:strCache>
                <c:ptCount val="2"/>
                <c:pt idx="0">
                  <c:v>GAP</c:v>
                </c:pt>
                <c:pt idx="1">
                  <c:v>Remaining percentage</c:v>
                </c:pt>
              </c:strCache>
            </c:strRef>
          </c:cat>
          <c:val>
            <c:numRef>
              <c:f>Pivots!$H$53:$I$53</c:f>
              <c:numCache>
                <c:formatCode>0%</c:formatCode>
                <c:ptCount val="2"/>
                <c:pt idx="0">
                  <c:v>-0.31987170219418509</c:v>
                </c:pt>
                <c:pt idx="1">
                  <c:v>0.68012829780581496</c:v>
                </c:pt>
              </c:numCache>
            </c:numRef>
          </c:val>
          <c:extLst>
            <c:ext xmlns:c16="http://schemas.microsoft.com/office/drawing/2014/chart" uri="{C3380CC4-5D6E-409C-BE32-E72D297353CC}">
              <c16:uniqueId val="{00000004-5123-4648-9289-12B7C01BC9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doughnutChart>
        <c:varyColors val="1"/>
        <c:ser>
          <c:idx val="0"/>
          <c:order val="0"/>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432B-4514-A2D0-13B7B498548F}"/>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432B-4514-A2D0-13B7B498548F}"/>
              </c:ext>
            </c:extLst>
          </c:dPt>
          <c:cat>
            <c:strRef>
              <c:f>Pivots!$H$56:$I$56</c:f>
              <c:strCache>
                <c:ptCount val="2"/>
                <c:pt idx="0">
                  <c:v>GAP</c:v>
                </c:pt>
                <c:pt idx="1">
                  <c:v>Remaining percentage</c:v>
                </c:pt>
              </c:strCache>
            </c:strRef>
          </c:cat>
          <c:val>
            <c:numRef>
              <c:f>Pivots!$H$57:$I$57</c:f>
              <c:numCache>
                <c:formatCode>0%</c:formatCode>
                <c:ptCount val="2"/>
                <c:pt idx="0">
                  <c:v>-4.0075943552429952E-2</c:v>
                </c:pt>
                <c:pt idx="1">
                  <c:v>0.95992405644757006</c:v>
                </c:pt>
              </c:numCache>
            </c:numRef>
          </c:val>
          <c:extLst>
            <c:ext xmlns:c16="http://schemas.microsoft.com/office/drawing/2014/chart" uri="{C3380CC4-5D6E-409C-BE32-E72D297353CC}">
              <c16:uniqueId val="{00000004-432B-4514-A2D0-13B7B498548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work flow.xlsx]Pivots!PivotTable13</c:name>
    <c:fmtId val="6"/>
  </c:pivotSource>
  <c:chart>
    <c:title>
      <c:tx>
        <c:rich>
          <a:bodyPr rot="0" spcFirstLastPara="1" vertOverflow="ellipsis" vert="horz" wrap="square" anchor="ctr" anchorCtr="1"/>
          <a:lstStyle/>
          <a:p>
            <a:pPr>
              <a:defRPr sz="1500" b="1" i="0" u="none" strike="noStrike" kern="1200" cap="all" spc="100" normalizeH="0" baseline="0">
                <a:ln>
                  <a:noFill/>
                </a:ln>
                <a:solidFill>
                  <a:schemeClr val="tx1"/>
                </a:solidFill>
                <a:latin typeface="+mn-lt"/>
                <a:ea typeface="+mn-ea"/>
                <a:cs typeface="+mn-cs"/>
              </a:defRPr>
            </a:pPr>
            <a:r>
              <a:rPr lang="en-IN">
                <a:solidFill>
                  <a:schemeClr val="bg2">
                    <a:lumMod val="25000"/>
                  </a:schemeClr>
                </a:solidFill>
              </a:rPr>
              <a:t>Project</a:t>
            </a:r>
            <a:r>
              <a:rPr lang="en-IN" baseline="0">
                <a:solidFill>
                  <a:schemeClr val="bg2">
                    <a:lumMod val="25000"/>
                  </a:schemeClr>
                </a:solidFill>
              </a:rPr>
              <a:t> stage</a:t>
            </a:r>
            <a:endParaRPr lang="en-IN">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ln>
                <a:noFill/>
              </a:ln>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accent2"/>
            </a:solidFill>
            <a:round/>
          </a:ln>
          <a:effectLst>
            <a:outerShdw dist="25400" dir="2700000" algn="tl" rotWithShape="0">
              <a:schemeClr val="accent1"/>
            </a:outerShdw>
          </a:effectLst>
        </c:spPr>
        <c:marker>
          <c:symbol val="circle"/>
          <c:size val="5"/>
          <c:spPr>
            <a:noFill/>
            <a:ln w="222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2"/>
            </a:solidFill>
            <a:round/>
          </a:ln>
          <a:effectLst>
            <a:outerShdw dist="25400" dir="2700000" algn="tl" rotWithShape="0">
              <a:schemeClr val="accent1"/>
            </a:outerShdw>
          </a:effectLst>
        </c:spPr>
        <c:marker>
          <c:symbol val="circle"/>
          <c:size val="5"/>
          <c:spPr>
            <a:noFill/>
            <a:ln w="222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dist="25400" dir="2700000" algn="tl" rotWithShape="0">
              <a:schemeClr val="accent1"/>
            </a:outerShdw>
          </a:effectLst>
        </c:spPr>
        <c:marker>
          <c:symbol val="circle"/>
          <c:size val="5"/>
          <c:spPr>
            <a:noFill/>
            <a:ln w="22225">
              <a:no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Pivots!$H$93</c:f>
              <c:strCache>
                <c:ptCount val="1"/>
                <c:pt idx="0">
                  <c:v>Total</c:v>
                </c:pt>
              </c:strCache>
            </c:strRef>
          </c:tx>
          <c:spPr>
            <a:ln w="34925" cap="rnd">
              <a:solidFill>
                <a:schemeClr val="accent2"/>
              </a:solidFill>
              <a:round/>
            </a:ln>
            <a:effectLst>
              <a:outerShdw dist="25400" dir="2700000" algn="tl" rotWithShape="0">
                <a:schemeClr val="accent1"/>
              </a:outerShdw>
            </a:effectLst>
          </c:spPr>
          <c:marker>
            <c:symbol val="circle"/>
            <c:size val="5"/>
            <c:spPr>
              <a:noFill/>
              <a:ln w="22225">
                <a:noFill/>
                <a:round/>
              </a:ln>
              <a:effectLst/>
            </c:spPr>
          </c:marker>
          <c:dLbls>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Pivots!$G$94:$G$106</c:f>
              <c:strCache>
                <c:ptCount val="13"/>
                <c:pt idx="0">
                  <c:v>ASP Evaluation</c:v>
                </c:pt>
                <c:pt idx="1">
                  <c:v>Contq Issued</c:v>
                </c:pt>
                <c:pt idx="2">
                  <c:v>Hipas vendor</c:v>
                </c:pt>
                <c:pt idx="3">
                  <c:v>LK Approval</c:v>
                </c:pt>
                <c:pt idx="4">
                  <c:v>Mommercial Negiation</c:v>
                </c:pt>
                <c:pt idx="5">
                  <c:v>OPE Sergfd</c:v>
                </c:pt>
                <c:pt idx="6">
                  <c:v>Pnder Kick On</c:v>
                </c:pt>
                <c:pt idx="7">
                  <c:v>Po Approval</c:v>
                </c:pt>
                <c:pt idx="8">
                  <c:v>Response Received</c:v>
                </c:pt>
                <c:pt idx="9">
                  <c:v>TA Approval</c:v>
                </c:pt>
                <c:pt idx="10">
                  <c:v>T-Go Approval</c:v>
                </c:pt>
                <c:pt idx="11">
                  <c:v>Under CVO Issuance</c:v>
                </c:pt>
                <c:pt idx="12">
                  <c:v>YRE Under Creation</c:v>
                </c:pt>
              </c:strCache>
            </c:strRef>
          </c:cat>
          <c:val>
            <c:numRef>
              <c:f>Pivots!$H$94:$H$106</c:f>
              <c:numCache>
                <c:formatCode>General</c:formatCode>
                <c:ptCount val="13"/>
                <c:pt idx="0">
                  <c:v>6</c:v>
                </c:pt>
                <c:pt idx="1">
                  <c:v>7</c:v>
                </c:pt>
                <c:pt idx="2">
                  <c:v>4</c:v>
                </c:pt>
                <c:pt idx="3">
                  <c:v>3</c:v>
                </c:pt>
                <c:pt idx="4">
                  <c:v>2</c:v>
                </c:pt>
                <c:pt idx="5">
                  <c:v>5</c:v>
                </c:pt>
                <c:pt idx="6">
                  <c:v>2</c:v>
                </c:pt>
                <c:pt idx="7">
                  <c:v>3</c:v>
                </c:pt>
                <c:pt idx="8">
                  <c:v>9</c:v>
                </c:pt>
                <c:pt idx="9">
                  <c:v>6</c:v>
                </c:pt>
                <c:pt idx="10">
                  <c:v>2</c:v>
                </c:pt>
                <c:pt idx="11">
                  <c:v>2</c:v>
                </c:pt>
                <c:pt idx="12">
                  <c:v>6</c:v>
                </c:pt>
              </c:numCache>
            </c:numRef>
          </c:val>
          <c:smooth val="0"/>
          <c:extLst>
            <c:ext xmlns:c16="http://schemas.microsoft.com/office/drawing/2014/chart" uri="{C3380CC4-5D6E-409C-BE32-E72D297353CC}">
              <c16:uniqueId val="{00000000-ED0E-45FC-869C-BF75C12BE7C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5996608"/>
        <c:axId val="1975997440"/>
      </c:lineChart>
      <c:catAx>
        <c:axId val="1975996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ln>
                  <a:noFill/>
                </a:ln>
                <a:solidFill>
                  <a:schemeClr val="tx1"/>
                </a:solidFill>
                <a:latin typeface="+mn-lt"/>
                <a:ea typeface="+mn-ea"/>
                <a:cs typeface="+mn-cs"/>
              </a:defRPr>
            </a:pPr>
            <a:endParaRPr lang="en-US"/>
          </a:p>
        </c:txPr>
        <c:crossAx val="1975997440"/>
        <c:crosses val="autoZero"/>
        <c:auto val="1"/>
        <c:lblAlgn val="ctr"/>
        <c:lblOffset val="100"/>
        <c:noMultiLvlLbl val="0"/>
      </c:catAx>
      <c:valAx>
        <c:axId val="1975997440"/>
        <c:scaling>
          <c:orientation val="minMax"/>
        </c:scaling>
        <c:delete val="1"/>
        <c:axPos val="l"/>
        <c:numFmt formatCode="General" sourceLinked="1"/>
        <c:majorTickMark val="none"/>
        <c:minorTickMark val="none"/>
        <c:tickLblPos val="nextTo"/>
        <c:crossAx val="19759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7D5"/>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work flow.xlsx]Pivots!PivotTable8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Target</a:t>
            </a:r>
            <a:r>
              <a:rPr lang="en-IN" baseline="0"/>
              <a:t> vs Actual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Pivots!$F$21</c:f>
              <c:strCache>
                <c:ptCount val="1"/>
                <c:pt idx="0">
                  <c:v>Target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Pivots!$E$22:$E$26</c:f>
              <c:strCache>
                <c:ptCount val="5"/>
                <c:pt idx="0">
                  <c:v>CCP</c:v>
                </c:pt>
                <c:pt idx="1">
                  <c:v>E2E</c:v>
                </c:pt>
                <c:pt idx="2">
                  <c:v>ICCD</c:v>
                </c:pt>
                <c:pt idx="3">
                  <c:v>IMC</c:v>
                </c:pt>
                <c:pt idx="4">
                  <c:v>PAN</c:v>
                </c:pt>
              </c:strCache>
            </c:strRef>
          </c:cat>
          <c:val>
            <c:numRef>
              <c:f>Pivots!$F$22:$F$26</c:f>
              <c:numCache>
                <c:formatCode>General</c:formatCode>
                <c:ptCount val="5"/>
                <c:pt idx="0">
                  <c:v>833</c:v>
                </c:pt>
                <c:pt idx="1">
                  <c:v>613</c:v>
                </c:pt>
                <c:pt idx="2">
                  <c:v>1968</c:v>
                </c:pt>
                <c:pt idx="3">
                  <c:v>457</c:v>
                </c:pt>
                <c:pt idx="4">
                  <c:v>1393</c:v>
                </c:pt>
              </c:numCache>
            </c:numRef>
          </c:val>
          <c:extLst>
            <c:ext xmlns:c16="http://schemas.microsoft.com/office/drawing/2014/chart" uri="{C3380CC4-5D6E-409C-BE32-E72D297353CC}">
              <c16:uniqueId val="{00000000-EB0C-47D4-87D6-E87367291A3A}"/>
            </c:ext>
          </c:extLst>
        </c:ser>
        <c:ser>
          <c:idx val="1"/>
          <c:order val="1"/>
          <c:tx>
            <c:strRef>
              <c:f>Pivots!$G$21</c:f>
              <c:strCache>
                <c:ptCount val="1"/>
                <c:pt idx="0">
                  <c:v>Actual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Pivots!$E$22:$E$26</c:f>
              <c:strCache>
                <c:ptCount val="5"/>
                <c:pt idx="0">
                  <c:v>CCP</c:v>
                </c:pt>
                <c:pt idx="1">
                  <c:v>E2E</c:v>
                </c:pt>
                <c:pt idx="2">
                  <c:v>ICCD</c:v>
                </c:pt>
                <c:pt idx="3">
                  <c:v>IMC</c:v>
                </c:pt>
                <c:pt idx="4">
                  <c:v>PAN</c:v>
                </c:pt>
              </c:strCache>
            </c:strRef>
          </c:cat>
          <c:val>
            <c:numRef>
              <c:f>Pivots!$G$22:$G$26</c:f>
              <c:numCache>
                <c:formatCode>General</c:formatCode>
                <c:ptCount val="5"/>
                <c:pt idx="0">
                  <c:v>770</c:v>
                </c:pt>
                <c:pt idx="1">
                  <c:v>597</c:v>
                </c:pt>
                <c:pt idx="2">
                  <c:v>1835</c:v>
                </c:pt>
                <c:pt idx="3">
                  <c:v>434</c:v>
                </c:pt>
                <c:pt idx="4">
                  <c:v>1296</c:v>
                </c:pt>
              </c:numCache>
            </c:numRef>
          </c:val>
          <c:extLst>
            <c:ext xmlns:c16="http://schemas.microsoft.com/office/drawing/2014/chart" uri="{C3380CC4-5D6E-409C-BE32-E72D297353CC}">
              <c16:uniqueId val="{00000001-EB0C-47D4-87D6-E87367291A3A}"/>
            </c:ext>
          </c:extLst>
        </c:ser>
        <c:dLbls>
          <c:dLblPos val="outEnd"/>
          <c:showLegendKey val="0"/>
          <c:showVal val="1"/>
          <c:showCatName val="0"/>
          <c:showSerName val="0"/>
          <c:showPercent val="0"/>
          <c:showBubbleSize val="0"/>
        </c:dLbls>
        <c:gapWidth val="219"/>
        <c:overlap val="-27"/>
        <c:axId val="551430095"/>
        <c:axId val="551428015"/>
      </c:barChart>
      <c:catAx>
        <c:axId val="551430095"/>
        <c:scaling>
          <c:orientation val="minMax"/>
        </c:scaling>
        <c:delete val="1"/>
        <c:axPos val="b"/>
        <c:numFmt formatCode="General" sourceLinked="1"/>
        <c:majorTickMark val="none"/>
        <c:minorTickMark val="none"/>
        <c:tickLblPos val="nextTo"/>
        <c:crossAx val="551428015"/>
        <c:crosses val="autoZero"/>
        <c:auto val="1"/>
        <c:lblAlgn val="ctr"/>
        <c:lblOffset val="100"/>
        <c:noMultiLvlLbl val="0"/>
      </c:catAx>
      <c:valAx>
        <c:axId val="5514280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1430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GAP 1</a:t>
            </a:r>
          </a:p>
        </c:rich>
      </c:tx>
      <c:overlay val="0"/>
      <c:spPr>
        <a:noFill/>
        <a:ln>
          <a:noFill/>
        </a:ln>
        <a:effectLst/>
      </c:spPr>
    </c:title>
    <c:autoTitleDeleted val="0"/>
    <c:plotArea>
      <c:layout/>
      <c:doughnut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840-4337-ABE9-B65E1909424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722-455B-B4B4-0935388AA33F}"/>
              </c:ext>
            </c:extLst>
          </c:dPt>
          <c:cat>
            <c:strRef>
              <c:f>Pivots!$H$43:$I$43</c:f>
              <c:strCache>
                <c:ptCount val="2"/>
                <c:pt idx="0">
                  <c:v>GAP</c:v>
                </c:pt>
                <c:pt idx="1">
                  <c:v>Remaining percentage</c:v>
                </c:pt>
              </c:strCache>
            </c:strRef>
          </c:cat>
          <c:val>
            <c:numRef>
              <c:f>Pivots!$H$44:$I$44</c:f>
              <c:numCache>
                <c:formatCode>0%</c:formatCode>
                <c:ptCount val="2"/>
                <c:pt idx="0">
                  <c:v>-0.24073973976344484</c:v>
                </c:pt>
                <c:pt idx="1">
                  <c:v>0.75926026023655513</c:v>
                </c:pt>
              </c:numCache>
            </c:numRef>
          </c:val>
          <c:extLst>
            <c:ext xmlns:c16="http://schemas.microsoft.com/office/drawing/2014/chart" uri="{C3380CC4-5D6E-409C-BE32-E72D297353CC}">
              <c16:uniqueId val="{00000000-F840-4337-ABE9-B65E1909424C}"/>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Pivots!$H$48:$I$48</c:f>
              <c:strCache>
                <c:ptCount val="2"/>
                <c:pt idx="0">
                  <c:v>GAP</c:v>
                </c:pt>
                <c:pt idx="1">
                  <c:v>Remaining percentage</c:v>
                </c:pt>
              </c:strCache>
            </c:strRef>
          </c:cat>
          <c:val>
            <c:numRef>
              <c:f>Pivots!$H$49:$I$49</c:f>
              <c:numCache>
                <c:formatCode>0%</c:formatCode>
                <c:ptCount val="2"/>
                <c:pt idx="0">
                  <c:v>-9.3852762261542197E-2</c:v>
                </c:pt>
                <c:pt idx="1">
                  <c:v>0.90614723773845784</c:v>
                </c:pt>
              </c:numCache>
            </c:numRef>
          </c:val>
          <c:extLst>
            <c:ext xmlns:c16="http://schemas.microsoft.com/office/drawing/2014/chart" uri="{C3380CC4-5D6E-409C-BE32-E72D297353CC}">
              <c16:uniqueId val="{00000000-41D6-44F6-B407-4547367A51D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Pivots!$H$52:$I$52</c:f>
              <c:strCache>
                <c:ptCount val="2"/>
                <c:pt idx="0">
                  <c:v>GAP</c:v>
                </c:pt>
                <c:pt idx="1">
                  <c:v>Remaining percentage</c:v>
                </c:pt>
              </c:strCache>
            </c:strRef>
          </c:cat>
          <c:val>
            <c:numRef>
              <c:f>Pivots!$H$53:$I$53</c:f>
              <c:numCache>
                <c:formatCode>0%</c:formatCode>
                <c:ptCount val="2"/>
                <c:pt idx="0">
                  <c:v>-0.31987170219418509</c:v>
                </c:pt>
                <c:pt idx="1">
                  <c:v>0.68012829780581496</c:v>
                </c:pt>
              </c:numCache>
            </c:numRef>
          </c:val>
          <c:extLst>
            <c:ext xmlns:c16="http://schemas.microsoft.com/office/drawing/2014/chart" uri="{C3380CC4-5D6E-409C-BE32-E72D297353CC}">
              <c16:uniqueId val="{00000000-06EA-4145-957A-9901448921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Pivots!$H$56:$I$56</c:f>
              <c:strCache>
                <c:ptCount val="2"/>
                <c:pt idx="0">
                  <c:v>GAP</c:v>
                </c:pt>
                <c:pt idx="1">
                  <c:v>Remaining percentage</c:v>
                </c:pt>
              </c:strCache>
            </c:strRef>
          </c:cat>
          <c:val>
            <c:numRef>
              <c:f>Pivots!$H$57:$I$57</c:f>
              <c:numCache>
                <c:formatCode>0%</c:formatCode>
                <c:ptCount val="2"/>
                <c:pt idx="0">
                  <c:v>-4.0075943552429952E-2</c:v>
                </c:pt>
                <c:pt idx="1">
                  <c:v>0.95992405644757006</c:v>
                </c:pt>
              </c:numCache>
            </c:numRef>
          </c:val>
          <c:extLst>
            <c:ext xmlns:c16="http://schemas.microsoft.com/office/drawing/2014/chart" uri="{C3380CC4-5D6E-409C-BE32-E72D297353CC}">
              <c16:uniqueId val="{00000000-4833-4045-A0B4-6EDDDCDC85B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work flow.xlsx]Pivots!PivotTable13</c:name>
    <c:fmtId val="0"/>
  </c:pivotSource>
  <c:chart>
    <c:autoTitleDeleted val="1"/>
    <c:pivotFmts>
      <c:pivotFmt>
        <c:idx val="0"/>
        <c:spPr>
          <a:ln w="34925" cap="rnd">
            <a:solidFill>
              <a:schemeClr val="accent2"/>
            </a:solidFill>
            <a:round/>
          </a:ln>
          <a:effectLst>
            <a:outerShdw dist="25400" dir="2700000" algn="tl" rotWithShape="0">
              <a:schemeClr val="accent1"/>
            </a:outerShdw>
          </a:effectLst>
        </c:spPr>
        <c:marker>
          <c:symbol val="circle"/>
          <c:size val="5"/>
          <c:spPr>
            <a:noFill/>
            <a:ln w="222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Pivots!$H$93</c:f>
              <c:strCache>
                <c:ptCount val="1"/>
                <c:pt idx="0">
                  <c:v>Total</c:v>
                </c:pt>
              </c:strCache>
            </c:strRef>
          </c:tx>
          <c:spPr>
            <a:ln w="34925" cap="rnd">
              <a:solidFill>
                <a:schemeClr val="accent2"/>
              </a:solidFill>
              <a:round/>
            </a:ln>
            <a:effectLst>
              <a:outerShdw dist="25400" dir="2700000" algn="tl" rotWithShape="0">
                <a:schemeClr val="accent1"/>
              </a:outerShdw>
            </a:effectLst>
          </c:spPr>
          <c:marker>
            <c:symbol val="circle"/>
            <c:size val="5"/>
            <c:spPr>
              <a:noFill/>
              <a:ln w="22225">
                <a:no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Pivots!$G$94:$G$106</c:f>
              <c:strCache>
                <c:ptCount val="13"/>
                <c:pt idx="0">
                  <c:v>ASP Evaluation</c:v>
                </c:pt>
                <c:pt idx="1">
                  <c:v>Contq Issued</c:v>
                </c:pt>
                <c:pt idx="2">
                  <c:v>Hipas vendor</c:v>
                </c:pt>
                <c:pt idx="3">
                  <c:v>LK Approval</c:v>
                </c:pt>
                <c:pt idx="4">
                  <c:v>Mommercial Negiation</c:v>
                </c:pt>
                <c:pt idx="5">
                  <c:v>OPE Sergfd</c:v>
                </c:pt>
                <c:pt idx="6">
                  <c:v>Pnder Kick On</c:v>
                </c:pt>
                <c:pt idx="7">
                  <c:v>Po Approval</c:v>
                </c:pt>
                <c:pt idx="8">
                  <c:v>Response Received</c:v>
                </c:pt>
                <c:pt idx="9">
                  <c:v>TA Approval</c:v>
                </c:pt>
                <c:pt idx="10">
                  <c:v>T-Go Approval</c:v>
                </c:pt>
                <c:pt idx="11">
                  <c:v>Under CVO Issuance</c:v>
                </c:pt>
                <c:pt idx="12">
                  <c:v>YRE Under Creation</c:v>
                </c:pt>
              </c:strCache>
            </c:strRef>
          </c:cat>
          <c:val>
            <c:numRef>
              <c:f>Pivots!$H$94:$H$106</c:f>
              <c:numCache>
                <c:formatCode>General</c:formatCode>
                <c:ptCount val="13"/>
                <c:pt idx="0">
                  <c:v>6</c:v>
                </c:pt>
                <c:pt idx="1">
                  <c:v>7</c:v>
                </c:pt>
                <c:pt idx="2">
                  <c:v>4</c:v>
                </c:pt>
                <c:pt idx="3">
                  <c:v>3</c:v>
                </c:pt>
                <c:pt idx="4">
                  <c:v>2</c:v>
                </c:pt>
                <c:pt idx="5">
                  <c:v>5</c:v>
                </c:pt>
                <c:pt idx="6">
                  <c:v>2</c:v>
                </c:pt>
                <c:pt idx="7">
                  <c:v>3</c:v>
                </c:pt>
                <c:pt idx="8">
                  <c:v>9</c:v>
                </c:pt>
                <c:pt idx="9">
                  <c:v>6</c:v>
                </c:pt>
                <c:pt idx="10">
                  <c:v>2</c:v>
                </c:pt>
                <c:pt idx="11">
                  <c:v>2</c:v>
                </c:pt>
                <c:pt idx="12">
                  <c:v>6</c:v>
                </c:pt>
              </c:numCache>
            </c:numRef>
          </c:val>
          <c:smooth val="0"/>
          <c:extLst>
            <c:ext xmlns:c16="http://schemas.microsoft.com/office/drawing/2014/chart" uri="{C3380CC4-5D6E-409C-BE32-E72D297353CC}">
              <c16:uniqueId val="{00000000-0B4F-4FCF-871B-FB331A7ED7D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5996608"/>
        <c:axId val="1975997440"/>
      </c:lineChart>
      <c:catAx>
        <c:axId val="1975996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75997440"/>
        <c:crosses val="autoZero"/>
        <c:auto val="1"/>
        <c:lblAlgn val="ctr"/>
        <c:lblOffset val="100"/>
        <c:noMultiLvlLbl val="0"/>
      </c:catAx>
      <c:valAx>
        <c:axId val="1975997440"/>
        <c:scaling>
          <c:orientation val="minMax"/>
        </c:scaling>
        <c:delete val="1"/>
        <c:axPos val="l"/>
        <c:numFmt formatCode="General" sourceLinked="1"/>
        <c:majorTickMark val="none"/>
        <c:minorTickMark val="none"/>
        <c:tickLblPos val="nextTo"/>
        <c:crossAx val="19759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[Finance work flow.xlsx]Pivots!PivotTable7</c:name>
    <c:fmtId val="3"/>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a:t>Project</a:t>
            </a:r>
            <a:r>
              <a:rPr lang="en-IN" baseline="0"/>
              <a:t> Budget by Department</a:t>
            </a:r>
            <a:endParaRPr lang="en-IN"/>
          </a:p>
        </c:rich>
      </c:tx>
      <c:layout>
        <c:manualLayout>
          <c:xMode val="edge"/>
          <c:yMode val="edge"/>
          <c:x val="0.27335329562677907"/>
          <c:y val="5.211728166654925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Pivots!$E$9:$E$13</c:f>
              <c:strCache>
                <c:ptCount val="5"/>
                <c:pt idx="0">
                  <c:v>ICCD</c:v>
                </c:pt>
                <c:pt idx="1">
                  <c:v>PAN</c:v>
                </c:pt>
                <c:pt idx="2">
                  <c:v>CCP</c:v>
                </c:pt>
                <c:pt idx="3">
                  <c:v>IMC</c:v>
                </c:pt>
                <c:pt idx="4">
                  <c:v>E2E</c:v>
                </c:pt>
              </c:strCache>
            </c:strRef>
          </c:cat>
          <c:val>
            <c:numRef>
              <c:f>Pivots!$F$9:$F$13</c:f>
              <c:numCache>
                <c:formatCode>#,,"M"</c:formatCode>
                <c:ptCount val="5"/>
                <c:pt idx="0">
                  <c:v>167105202</c:v>
                </c:pt>
                <c:pt idx="1">
                  <c:v>99519698</c:v>
                </c:pt>
                <c:pt idx="2">
                  <c:v>47959024</c:v>
                </c:pt>
                <c:pt idx="3">
                  <c:v>45942489</c:v>
                </c:pt>
                <c:pt idx="4">
                  <c:v>24282874</c:v>
                </c:pt>
              </c:numCache>
            </c:numRef>
          </c:val>
          <c:extLst>
            <c:ext xmlns:c16="http://schemas.microsoft.com/office/drawing/2014/chart" uri="{C3380CC4-5D6E-409C-BE32-E72D297353CC}">
              <c16:uniqueId val="{00000000-897F-4870-A52B-F1C04FF5FAF2}"/>
            </c:ext>
          </c:extLst>
        </c:ser>
        <c:dLbls>
          <c:dLblPos val="outEnd"/>
          <c:showLegendKey val="0"/>
          <c:showVal val="1"/>
          <c:showCatName val="0"/>
          <c:showSerName val="0"/>
          <c:showPercent val="0"/>
          <c:showBubbleSize val="0"/>
        </c:dLbls>
        <c:gapWidth val="219"/>
        <c:overlap val="-27"/>
        <c:axId val="409005279"/>
        <c:axId val="409006111"/>
      </c:barChart>
      <c:catAx>
        <c:axId val="409005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06111"/>
        <c:crosses val="autoZero"/>
        <c:auto val="0"/>
        <c:lblAlgn val="ctr"/>
        <c:lblOffset val="100"/>
        <c:noMultiLvlLbl val="0"/>
      </c:catAx>
      <c:valAx>
        <c:axId val="409006111"/>
        <c:scaling>
          <c:orientation val="minMax"/>
        </c:scaling>
        <c:delete val="1"/>
        <c:axPos val="l"/>
        <c:numFmt formatCode="#,,&quot;M&quot;" sourceLinked="1"/>
        <c:majorTickMark val="out"/>
        <c:minorTickMark val="none"/>
        <c:tickLblPos val="nextTo"/>
        <c:crossAx val="4090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7D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work flow.xlsx]Pivots!PivotTable8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Target</a:t>
            </a:r>
            <a:r>
              <a:rPr lang="en-IN" baseline="0"/>
              <a:t> vs Actual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Pivots!$F$21</c:f>
              <c:strCache>
                <c:ptCount val="1"/>
                <c:pt idx="0">
                  <c:v>Target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Pivots!$E$22:$E$26</c:f>
              <c:strCache>
                <c:ptCount val="5"/>
                <c:pt idx="0">
                  <c:v>CCP</c:v>
                </c:pt>
                <c:pt idx="1">
                  <c:v>E2E</c:v>
                </c:pt>
                <c:pt idx="2">
                  <c:v>ICCD</c:v>
                </c:pt>
                <c:pt idx="3">
                  <c:v>IMC</c:v>
                </c:pt>
                <c:pt idx="4">
                  <c:v>PAN</c:v>
                </c:pt>
              </c:strCache>
            </c:strRef>
          </c:cat>
          <c:val>
            <c:numRef>
              <c:f>Pivots!$F$22:$F$26</c:f>
              <c:numCache>
                <c:formatCode>General</c:formatCode>
                <c:ptCount val="5"/>
                <c:pt idx="0">
                  <c:v>833</c:v>
                </c:pt>
                <c:pt idx="1">
                  <c:v>613</c:v>
                </c:pt>
                <c:pt idx="2">
                  <c:v>1968</c:v>
                </c:pt>
                <c:pt idx="3">
                  <c:v>457</c:v>
                </c:pt>
                <c:pt idx="4">
                  <c:v>1393</c:v>
                </c:pt>
              </c:numCache>
            </c:numRef>
          </c:val>
          <c:extLst>
            <c:ext xmlns:c16="http://schemas.microsoft.com/office/drawing/2014/chart" uri="{C3380CC4-5D6E-409C-BE32-E72D297353CC}">
              <c16:uniqueId val="{00000000-CA89-4FD7-B26A-CDEAD1C96242}"/>
            </c:ext>
          </c:extLst>
        </c:ser>
        <c:ser>
          <c:idx val="1"/>
          <c:order val="1"/>
          <c:tx>
            <c:strRef>
              <c:f>Pivots!$G$21</c:f>
              <c:strCache>
                <c:ptCount val="1"/>
                <c:pt idx="0">
                  <c:v>Actual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Pivots!$E$22:$E$26</c:f>
              <c:strCache>
                <c:ptCount val="5"/>
                <c:pt idx="0">
                  <c:v>CCP</c:v>
                </c:pt>
                <c:pt idx="1">
                  <c:v>E2E</c:v>
                </c:pt>
                <c:pt idx="2">
                  <c:v>ICCD</c:v>
                </c:pt>
                <c:pt idx="3">
                  <c:v>IMC</c:v>
                </c:pt>
                <c:pt idx="4">
                  <c:v>PAN</c:v>
                </c:pt>
              </c:strCache>
            </c:strRef>
          </c:cat>
          <c:val>
            <c:numRef>
              <c:f>Pivots!$G$22:$G$26</c:f>
              <c:numCache>
                <c:formatCode>General</c:formatCode>
                <c:ptCount val="5"/>
                <c:pt idx="0">
                  <c:v>770</c:v>
                </c:pt>
                <c:pt idx="1">
                  <c:v>597</c:v>
                </c:pt>
                <c:pt idx="2">
                  <c:v>1835</c:v>
                </c:pt>
                <c:pt idx="3">
                  <c:v>434</c:v>
                </c:pt>
                <c:pt idx="4">
                  <c:v>1296</c:v>
                </c:pt>
              </c:numCache>
            </c:numRef>
          </c:val>
          <c:extLst>
            <c:ext xmlns:c16="http://schemas.microsoft.com/office/drawing/2014/chart" uri="{C3380CC4-5D6E-409C-BE32-E72D297353CC}">
              <c16:uniqueId val="{00000001-CA89-4FD7-B26A-CDEAD1C96242}"/>
            </c:ext>
          </c:extLst>
        </c:ser>
        <c:dLbls>
          <c:dLblPos val="outEnd"/>
          <c:showLegendKey val="0"/>
          <c:showVal val="1"/>
          <c:showCatName val="0"/>
          <c:showSerName val="0"/>
          <c:showPercent val="0"/>
          <c:showBubbleSize val="0"/>
        </c:dLbls>
        <c:gapWidth val="219"/>
        <c:overlap val="-27"/>
        <c:axId val="551430095"/>
        <c:axId val="551428015"/>
      </c:barChart>
      <c:catAx>
        <c:axId val="55143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8015"/>
        <c:crosses val="autoZero"/>
        <c:auto val="1"/>
        <c:lblAlgn val="ctr"/>
        <c:lblOffset val="100"/>
        <c:noMultiLvlLbl val="0"/>
      </c:catAx>
      <c:valAx>
        <c:axId val="551428015"/>
        <c:scaling>
          <c:orientation val="minMax"/>
        </c:scaling>
        <c:delete val="1"/>
        <c:axPos val="l"/>
        <c:numFmt formatCode="General" sourceLinked="1"/>
        <c:majorTickMark val="out"/>
        <c:minorTickMark val="none"/>
        <c:tickLblPos val="nextTo"/>
        <c:crossAx val="551430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7D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428625</xdr:colOff>
      <xdr:row>0</xdr:row>
      <xdr:rowOff>0</xdr:rowOff>
    </xdr:from>
    <xdr:to>
      <xdr:col>16</xdr:col>
      <xdr:colOff>123825</xdr:colOff>
      <xdr:row>14</xdr:row>
      <xdr:rowOff>76200</xdr:rowOff>
    </xdr:to>
    <xdr:graphicFrame macro="">
      <xdr:nvGraphicFramePr>
        <xdr:cNvPr id="2" name="Chart 1">
          <a:extLst>
            <a:ext uri="{FF2B5EF4-FFF2-40B4-BE49-F238E27FC236}">
              <a16:creationId xmlns:a16="http://schemas.microsoft.com/office/drawing/2014/main" id="{FDDFDF77-7BC3-E101-780E-B6A9F9FA5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495299</xdr:colOff>
      <xdr:row>16</xdr:row>
      <xdr:rowOff>76199</xdr:rowOff>
    </xdr:from>
    <xdr:to>
      <xdr:col>16</xdr:col>
      <xdr:colOff>1114424</xdr:colOff>
      <xdr:row>36</xdr:row>
      <xdr:rowOff>66674</xdr:rowOff>
    </xdr:to>
    <xdr:graphicFrame macro="">
      <xdr:nvGraphicFramePr>
        <xdr:cNvPr id="3" name="Chart 2">
          <a:extLst>
            <a:ext uri="{FF2B5EF4-FFF2-40B4-BE49-F238E27FC236}">
              <a16:creationId xmlns:a16="http://schemas.microsoft.com/office/drawing/2014/main" id="{B405E95B-53C7-4E01-5B70-0614EEDCA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990600</xdr:colOff>
      <xdr:row>42</xdr:row>
      <xdr:rowOff>71437</xdr:rowOff>
    </xdr:from>
    <xdr:to>
      <xdr:col>14</xdr:col>
      <xdr:colOff>485775</xdr:colOff>
      <xdr:row>56</xdr:row>
      <xdr:rowOff>147637</xdr:rowOff>
    </xdr:to>
    <xdr:graphicFrame macro="">
      <xdr:nvGraphicFramePr>
        <xdr:cNvPr id="4" name="Chart 3">
          <a:extLst>
            <a:ext uri="{FF2B5EF4-FFF2-40B4-BE49-F238E27FC236}">
              <a16:creationId xmlns:a16="http://schemas.microsoft.com/office/drawing/2014/main" id="{4D9B3541-03CA-5A2A-CFD6-80E4000D5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914400</xdr:colOff>
      <xdr:row>57</xdr:row>
      <xdr:rowOff>52387</xdr:rowOff>
    </xdr:from>
    <xdr:to>
      <xdr:col>14</xdr:col>
      <xdr:colOff>409575</xdr:colOff>
      <xdr:row>71</xdr:row>
      <xdr:rowOff>128587</xdr:rowOff>
    </xdr:to>
    <xdr:graphicFrame macro="">
      <xdr:nvGraphicFramePr>
        <xdr:cNvPr id="5" name="Chart 4">
          <a:extLst>
            <a:ext uri="{FF2B5EF4-FFF2-40B4-BE49-F238E27FC236}">
              <a16:creationId xmlns:a16="http://schemas.microsoft.com/office/drawing/2014/main" id="{240E4F4D-8F6C-8220-8F2E-BA9938DBF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133350</xdr:colOff>
      <xdr:row>53</xdr:row>
      <xdr:rowOff>33337</xdr:rowOff>
    </xdr:from>
    <xdr:to>
      <xdr:col>20</xdr:col>
      <xdr:colOff>47625</xdr:colOff>
      <xdr:row>67</xdr:row>
      <xdr:rowOff>109537</xdr:rowOff>
    </xdr:to>
    <xdr:graphicFrame macro="">
      <xdr:nvGraphicFramePr>
        <xdr:cNvPr id="6" name="Chart 5">
          <a:extLst>
            <a:ext uri="{FF2B5EF4-FFF2-40B4-BE49-F238E27FC236}">
              <a16:creationId xmlns:a16="http://schemas.microsoft.com/office/drawing/2014/main" id="{C429110E-1120-4E7D-7AF3-0E4B14ACF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104775</xdr:colOff>
      <xdr:row>69</xdr:row>
      <xdr:rowOff>28575</xdr:rowOff>
    </xdr:from>
    <xdr:to>
      <xdr:col>20</xdr:col>
      <xdr:colOff>0</xdr:colOff>
      <xdr:row>83</xdr:row>
      <xdr:rowOff>104775</xdr:rowOff>
    </xdr:to>
    <xdr:graphicFrame macro="">
      <xdr:nvGraphicFramePr>
        <xdr:cNvPr id="8" name="Chart 7">
          <a:extLst>
            <a:ext uri="{FF2B5EF4-FFF2-40B4-BE49-F238E27FC236}">
              <a16:creationId xmlns:a16="http://schemas.microsoft.com/office/drawing/2014/main" id="{5291ECD4-2D76-7F6C-5436-AB059CD37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180974</xdr:colOff>
      <xdr:row>89</xdr:row>
      <xdr:rowOff>33336</xdr:rowOff>
    </xdr:from>
    <xdr:to>
      <xdr:col>14</xdr:col>
      <xdr:colOff>409574</xdr:colOff>
      <xdr:row>105</xdr:row>
      <xdr:rowOff>190499</xdr:rowOff>
    </xdr:to>
    <xdr:graphicFrame macro="">
      <xdr:nvGraphicFramePr>
        <xdr:cNvPr id="9" name="Chart 8">
          <a:extLst>
            <a:ext uri="{FF2B5EF4-FFF2-40B4-BE49-F238E27FC236}">
              <a16:creationId xmlns:a16="http://schemas.microsoft.com/office/drawing/2014/main" id="{33BF1CCC-F384-A9CC-7E84-174FEA01C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0.40625</cdr:x>
      <cdr:y>0.46701</cdr:y>
    </cdr:from>
    <cdr:to>
      <cdr:x>0.65417</cdr:x>
      <cdr:y>0.64757</cdr:y>
    </cdr:to>
    <cdr:sp macro="" textlink="Pivots!$H$44">
      <cdr:nvSpPr>
        <cdr:cNvPr id="2" name="TextBox 1">
          <a:extLst xmlns:a="http://schemas.openxmlformats.org/drawingml/2006/main">
            <a:ext uri="{FF2B5EF4-FFF2-40B4-BE49-F238E27FC236}">
              <a16:creationId xmlns:a16="http://schemas.microsoft.com/office/drawing/2014/main" id="{822F2B1D-ECED-6F29-FDEE-CB74BE1AC54C}"/>
            </a:ext>
          </a:extLst>
        </cdr:cNvPr>
        <cdr:cNvSpPr txBox="1"/>
      </cdr:nvSpPr>
      <cdr:spPr>
        <a:xfrm xmlns:a="http://schemas.openxmlformats.org/drawingml/2006/main">
          <a:off x="1857374" y="1281113"/>
          <a:ext cx="1133475"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568778A-33AB-4921-B21B-44EE5BF8ADA4}" type="TxLink">
            <a:rPr lang="en-US" sz="2400" b="1" i="0" u="none" strike="noStrike">
              <a:solidFill>
                <a:srgbClr val="000000"/>
              </a:solidFill>
              <a:latin typeface="Arial Black" panose="020B0A04020102020204" pitchFamily="34" charset="0"/>
              <a:ea typeface="Calibri"/>
              <a:cs typeface="Calibri"/>
            </a:rPr>
            <a:pPr/>
            <a:t>-24%</a:t>
          </a:fld>
          <a:endParaRPr lang="en-IN" sz="2400" b="1">
            <a:latin typeface="Arial Black" panose="020B0A040201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19050</xdr:colOff>
      <xdr:row>1</xdr:row>
      <xdr:rowOff>9526</xdr:rowOff>
    </xdr:from>
    <xdr:to>
      <xdr:col>3</xdr:col>
      <xdr:colOff>581025</xdr:colOff>
      <xdr:row>29</xdr:row>
      <xdr:rowOff>180976</xdr:rowOff>
    </xdr:to>
    <xdr:sp macro="" textlink="">
      <xdr:nvSpPr>
        <xdr:cNvPr id="2" name="Rectangle 1">
          <a:extLst>
            <a:ext uri="{FF2B5EF4-FFF2-40B4-BE49-F238E27FC236}">
              <a16:creationId xmlns:a16="http://schemas.microsoft.com/office/drawing/2014/main" id="{033BFDF7-5166-AFB6-FA47-C9329974BAC9}"/>
            </a:ext>
          </a:extLst>
        </xdr:cNvPr>
        <xdr:cNvSpPr/>
      </xdr:nvSpPr>
      <xdr:spPr>
        <a:xfrm>
          <a:off x="19050" y="600076"/>
          <a:ext cx="2390775" cy="5905500"/>
        </a:xfrm>
        <a:prstGeom prst="rect">
          <a:avLst/>
        </a:prstGeom>
        <a:solidFill>
          <a:srgbClr val="F2E7D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161925</xdr:colOff>
      <xdr:row>1</xdr:row>
      <xdr:rowOff>209550</xdr:rowOff>
    </xdr:from>
    <xdr:to>
      <xdr:col>3</xdr:col>
      <xdr:colOff>266700</xdr:colOff>
      <xdr:row>2</xdr:row>
      <xdr:rowOff>38100</xdr:rowOff>
    </xdr:to>
    <xdr:sp macro="" textlink="">
      <xdr:nvSpPr>
        <xdr:cNvPr id="3" name="TextBox 2">
          <a:extLst>
            <a:ext uri="{FF2B5EF4-FFF2-40B4-BE49-F238E27FC236}">
              <a16:creationId xmlns:a16="http://schemas.microsoft.com/office/drawing/2014/main" id="{44174FAD-A6AA-491C-A67B-B234A2F07C82}"/>
            </a:ext>
          </a:extLst>
        </xdr:cNvPr>
        <xdr:cNvSpPr txBox="1"/>
      </xdr:nvSpPr>
      <xdr:spPr>
        <a:xfrm>
          <a:off x="161925" y="800100"/>
          <a:ext cx="1933575" cy="41910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2"/>
              </a:solidFill>
              <a:latin typeface="Poppins" panose="00000500000000000000" pitchFamily="2" charset="0"/>
              <a:cs typeface="Poppins" panose="00000500000000000000" pitchFamily="2" charset="0"/>
            </a:rPr>
            <a:t>DASHBOARD</a:t>
          </a:r>
        </a:p>
      </xdr:txBody>
    </xdr:sp>
    <xdr:clientData/>
  </xdr:twoCellAnchor>
  <xdr:twoCellAnchor>
    <xdr:from>
      <xdr:col>0</xdr:col>
      <xdr:colOff>161925</xdr:colOff>
      <xdr:row>2</xdr:row>
      <xdr:rowOff>19050</xdr:rowOff>
    </xdr:from>
    <xdr:to>
      <xdr:col>3</xdr:col>
      <xdr:colOff>266700</xdr:colOff>
      <xdr:row>4</xdr:row>
      <xdr:rowOff>57150</xdr:rowOff>
    </xdr:to>
    <xdr:sp macro="" textlink="">
      <xdr:nvSpPr>
        <xdr:cNvPr id="5" name="TextBox 4">
          <a:extLst>
            <a:ext uri="{FF2B5EF4-FFF2-40B4-BE49-F238E27FC236}">
              <a16:creationId xmlns:a16="http://schemas.microsoft.com/office/drawing/2014/main" id="{FE236E2C-1FB2-4ADE-A4DB-B17FD9C1C2C0}"/>
            </a:ext>
          </a:extLst>
        </xdr:cNvPr>
        <xdr:cNvSpPr txBox="1"/>
      </xdr:nvSpPr>
      <xdr:spPr>
        <a:xfrm>
          <a:off x="161925" y="1200150"/>
          <a:ext cx="1933575" cy="41910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2">
                  <a:lumMod val="90000"/>
                </a:schemeClr>
              </a:solidFill>
              <a:latin typeface="Poppins" panose="00000500000000000000" pitchFamily="2" charset="0"/>
              <a:cs typeface="Poppins" panose="00000500000000000000" pitchFamily="2" charset="0"/>
            </a:rPr>
            <a:t>PROJECT</a:t>
          </a:r>
          <a:r>
            <a:rPr lang="en-IN" sz="1800" b="1" baseline="0">
              <a:latin typeface="Poppins" panose="00000500000000000000" pitchFamily="2" charset="0"/>
              <a:cs typeface="Poppins" panose="00000500000000000000" pitchFamily="2" charset="0"/>
            </a:rPr>
            <a:t> DETAILS</a:t>
          </a:r>
          <a:endParaRPr lang="en-IN" sz="1800" b="1">
            <a:latin typeface="Poppins" panose="00000500000000000000" pitchFamily="2" charset="0"/>
            <a:cs typeface="Poppins" panose="00000500000000000000" pitchFamily="2" charset="0"/>
          </a:endParaRPr>
        </a:p>
      </xdr:txBody>
    </xdr:sp>
    <xdr:clientData/>
  </xdr:twoCellAnchor>
  <xdr:twoCellAnchor>
    <xdr:from>
      <xdr:col>0</xdr:col>
      <xdr:colOff>161925</xdr:colOff>
      <xdr:row>4</xdr:row>
      <xdr:rowOff>38100</xdr:rowOff>
    </xdr:from>
    <xdr:to>
      <xdr:col>3</xdr:col>
      <xdr:colOff>266700</xdr:colOff>
      <xdr:row>6</xdr:row>
      <xdr:rowOff>76200</xdr:rowOff>
    </xdr:to>
    <xdr:sp macro="" textlink="">
      <xdr:nvSpPr>
        <xdr:cNvPr id="6" name="TextBox 5">
          <a:extLst>
            <a:ext uri="{FF2B5EF4-FFF2-40B4-BE49-F238E27FC236}">
              <a16:creationId xmlns:a16="http://schemas.microsoft.com/office/drawing/2014/main" id="{3B8DEB98-3B4A-484A-9499-BFE0164F434B}"/>
            </a:ext>
          </a:extLst>
        </xdr:cNvPr>
        <xdr:cNvSpPr txBox="1"/>
      </xdr:nvSpPr>
      <xdr:spPr>
        <a:xfrm>
          <a:off x="161925" y="1600200"/>
          <a:ext cx="1933575" cy="41910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2">
                  <a:lumMod val="90000"/>
                </a:schemeClr>
              </a:solidFill>
              <a:latin typeface="Poppins" panose="00000500000000000000" pitchFamily="2" charset="0"/>
              <a:cs typeface="Poppins" panose="00000500000000000000" pitchFamily="2" charset="0"/>
            </a:rPr>
            <a:t>RTI</a:t>
          </a:r>
          <a:r>
            <a:rPr lang="en-IN" sz="1800" b="1" baseline="0">
              <a:solidFill>
                <a:schemeClr val="bg1">
                  <a:lumMod val="95000"/>
                </a:schemeClr>
              </a:solidFill>
              <a:latin typeface="Poppins" panose="00000500000000000000" pitchFamily="2" charset="0"/>
              <a:cs typeface="Poppins" panose="00000500000000000000" pitchFamily="2" charset="0"/>
            </a:rPr>
            <a:t> </a:t>
          </a:r>
          <a:r>
            <a:rPr lang="en-IN" sz="1800" b="1" baseline="0">
              <a:solidFill>
                <a:schemeClr val="bg2">
                  <a:lumMod val="90000"/>
                </a:schemeClr>
              </a:solidFill>
              <a:latin typeface="Poppins" panose="00000500000000000000" pitchFamily="2" charset="0"/>
              <a:cs typeface="Poppins" panose="00000500000000000000" pitchFamily="2" charset="0"/>
            </a:rPr>
            <a:t>TRACKER</a:t>
          </a:r>
          <a:endParaRPr lang="en-IN" sz="1800" b="1">
            <a:solidFill>
              <a:schemeClr val="bg2">
                <a:lumMod val="90000"/>
              </a:schemeClr>
            </a:solidFill>
            <a:latin typeface="Poppins" panose="00000500000000000000" pitchFamily="2" charset="0"/>
            <a:cs typeface="Poppins" panose="00000500000000000000" pitchFamily="2" charset="0"/>
          </a:endParaRPr>
        </a:p>
      </xdr:txBody>
    </xdr:sp>
    <xdr:clientData/>
  </xdr:twoCellAnchor>
  <xdr:twoCellAnchor>
    <xdr:from>
      <xdr:col>4</xdr:col>
      <xdr:colOff>314325</xdr:colOff>
      <xdr:row>1</xdr:row>
      <xdr:rowOff>152400</xdr:rowOff>
    </xdr:from>
    <xdr:to>
      <xdr:col>8</xdr:col>
      <xdr:colOff>38101</xdr:colOff>
      <xdr:row>4</xdr:row>
      <xdr:rowOff>19050</xdr:rowOff>
    </xdr:to>
    <xdr:sp macro="" textlink="">
      <xdr:nvSpPr>
        <xdr:cNvPr id="9" name="Rectangle 8">
          <a:extLst>
            <a:ext uri="{FF2B5EF4-FFF2-40B4-BE49-F238E27FC236}">
              <a16:creationId xmlns:a16="http://schemas.microsoft.com/office/drawing/2014/main" id="{C117321E-6F2A-F623-BA3A-E10468D2EFE2}"/>
            </a:ext>
          </a:extLst>
        </xdr:cNvPr>
        <xdr:cNvSpPr/>
      </xdr:nvSpPr>
      <xdr:spPr>
        <a:xfrm>
          <a:off x="2752725" y="885825"/>
          <a:ext cx="2162176" cy="857250"/>
        </a:xfrm>
        <a:prstGeom prst="rect">
          <a:avLst/>
        </a:prstGeom>
        <a:solidFill>
          <a:srgbClr val="F2E7D5"/>
        </a:solidFill>
        <a:ln>
          <a:solidFill>
            <a:sysClr val="windowText" lastClr="000000"/>
          </a:solidFill>
        </a:ln>
        <a:effectLst>
          <a:glow rad="1397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latin typeface="Poppins" panose="00000500000000000000" pitchFamily="2" charset="0"/>
              <a:cs typeface="Poppins" panose="00000500000000000000" pitchFamily="2" charset="0"/>
            </a:rPr>
            <a:t>TOTAL</a:t>
          </a:r>
          <a:r>
            <a:rPr lang="en-IN" sz="1800" b="1" baseline="0">
              <a:solidFill>
                <a:sysClr val="windowText" lastClr="000000"/>
              </a:solidFill>
              <a:latin typeface="Poppins" panose="00000500000000000000" pitchFamily="2" charset="0"/>
              <a:cs typeface="Poppins" panose="00000500000000000000" pitchFamily="2" charset="0"/>
            </a:rPr>
            <a:t> PROJECTS</a:t>
          </a:r>
        </a:p>
        <a:p>
          <a:pPr algn="ctr"/>
          <a:endParaRPr lang="en-IN" sz="1800" b="1">
            <a:solidFill>
              <a:sysClr val="windowText" lastClr="000000"/>
            </a:solidFill>
            <a:latin typeface="Poppins" panose="00000500000000000000" pitchFamily="2" charset="0"/>
            <a:cs typeface="Poppins" panose="00000500000000000000" pitchFamily="2" charset="0"/>
          </a:endParaRPr>
        </a:p>
      </xdr:txBody>
    </xdr:sp>
    <xdr:clientData/>
  </xdr:twoCellAnchor>
  <xdr:twoCellAnchor>
    <xdr:from>
      <xdr:col>4</xdr:col>
      <xdr:colOff>447676</xdr:colOff>
      <xdr:row>1</xdr:row>
      <xdr:rowOff>552450</xdr:rowOff>
    </xdr:from>
    <xdr:to>
      <xdr:col>7</xdr:col>
      <xdr:colOff>504826</xdr:colOff>
      <xdr:row>4</xdr:row>
      <xdr:rowOff>0</xdr:rowOff>
    </xdr:to>
    <xdr:sp macro="" textlink="Pivots!$A$2">
      <xdr:nvSpPr>
        <xdr:cNvPr id="11" name="TextBox 10">
          <a:extLst>
            <a:ext uri="{FF2B5EF4-FFF2-40B4-BE49-F238E27FC236}">
              <a16:creationId xmlns:a16="http://schemas.microsoft.com/office/drawing/2014/main" id="{F9B6968E-4BAC-F8CF-C395-1FE2284C9A64}"/>
            </a:ext>
          </a:extLst>
        </xdr:cNvPr>
        <xdr:cNvSpPr txBox="1"/>
      </xdr:nvSpPr>
      <xdr:spPr>
        <a:xfrm>
          <a:off x="2886076" y="1285875"/>
          <a:ext cx="1885950" cy="43815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F9115-2134-4F02-AF44-0A4F04EDB8B7}" type="TxLink">
            <a:rPr lang="en-US" sz="2000" b="1" i="0" u="none" strike="noStrike">
              <a:solidFill>
                <a:schemeClr val="accent2"/>
              </a:solidFill>
              <a:latin typeface="Poppins" panose="00000500000000000000" pitchFamily="2" charset="0"/>
              <a:ea typeface="Calibri"/>
              <a:cs typeface="Poppins" panose="00000500000000000000" pitchFamily="2" charset="0"/>
            </a:rPr>
            <a:pPr algn="ctr"/>
            <a:t> 57 </a:t>
          </a:fld>
          <a:endParaRPr lang="en-IN" sz="20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9</xdr:col>
      <xdr:colOff>85725</xdr:colOff>
      <xdr:row>1</xdr:row>
      <xdr:rowOff>142875</xdr:rowOff>
    </xdr:from>
    <xdr:to>
      <xdr:col>12</xdr:col>
      <xdr:colOff>419101</xdr:colOff>
      <xdr:row>4</xdr:row>
      <xdr:rowOff>9525</xdr:rowOff>
    </xdr:to>
    <xdr:sp macro="" textlink="">
      <xdr:nvSpPr>
        <xdr:cNvPr id="12" name="Rectangle 11">
          <a:extLst>
            <a:ext uri="{FF2B5EF4-FFF2-40B4-BE49-F238E27FC236}">
              <a16:creationId xmlns:a16="http://schemas.microsoft.com/office/drawing/2014/main" id="{15066AB9-6AA5-4663-BEEC-38CEF66E3ABE}"/>
            </a:ext>
          </a:extLst>
        </xdr:cNvPr>
        <xdr:cNvSpPr/>
      </xdr:nvSpPr>
      <xdr:spPr>
        <a:xfrm>
          <a:off x="5572125" y="876300"/>
          <a:ext cx="2162176" cy="857250"/>
        </a:xfrm>
        <a:prstGeom prst="rect">
          <a:avLst/>
        </a:prstGeom>
        <a:solidFill>
          <a:srgbClr val="F2E7D5"/>
        </a:solidFill>
        <a:ln>
          <a:noFill/>
        </a:ln>
        <a:effectLst>
          <a:glow rad="1397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latin typeface="Poppins" panose="00000500000000000000" pitchFamily="2" charset="0"/>
              <a:cs typeface="Poppins" panose="00000500000000000000" pitchFamily="2" charset="0"/>
            </a:rPr>
            <a:t>INVOICED</a:t>
          </a:r>
        </a:p>
        <a:p>
          <a:pPr algn="ctr"/>
          <a:endParaRPr lang="en-IN" sz="1800" b="1">
            <a:solidFill>
              <a:sysClr val="windowText" lastClr="000000"/>
            </a:solidFill>
            <a:latin typeface="Poppins" panose="00000500000000000000" pitchFamily="2" charset="0"/>
            <a:cs typeface="Poppins" panose="00000500000000000000" pitchFamily="2" charset="0"/>
          </a:endParaRPr>
        </a:p>
      </xdr:txBody>
    </xdr:sp>
    <xdr:clientData/>
  </xdr:twoCellAnchor>
  <xdr:twoCellAnchor>
    <xdr:from>
      <xdr:col>9</xdr:col>
      <xdr:colOff>200026</xdr:colOff>
      <xdr:row>1</xdr:row>
      <xdr:rowOff>504825</xdr:rowOff>
    </xdr:from>
    <xdr:to>
      <xdr:col>12</xdr:col>
      <xdr:colOff>257176</xdr:colOff>
      <xdr:row>3</xdr:row>
      <xdr:rowOff>161925</xdr:rowOff>
    </xdr:to>
    <xdr:sp macro="" textlink="Pivots!$A$18">
      <xdr:nvSpPr>
        <xdr:cNvPr id="13" name="TextBox 12">
          <a:extLst>
            <a:ext uri="{FF2B5EF4-FFF2-40B4-BE49-F238E27FC236}">
              <a16:creationId xmlns:a16="http://schemas.microsoft.com/office/drawing/2014/main" id="{7E1C303F-DF21-482C-96D1-38B6F30A2A13}"/>
            </a:ext>
          </a:extLst>
        </xdr:cNvPr>
        <xdr:cNvSpPr txBox="1"/>
      </xdr:nvSpPr>
      <xdr:spPr>
        <a:xfrm>
          <a:off x="5686426" y="1238250"/>
          <a:ext cx="1885950" cy="43815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06BDF9-69CF-4613-A044-B7D68D948218}" type="TxLink">
            <a:rPr lang="en-US" sz="2000" b="1" i="0" u="none" strike="noStrike">
              <a:solidFill>
                <a:schemeClr val="accent2"/>
              </a:solidFill>
              <a:latin typeface="Poppins" panose="00000500000000000000" pitchFamily="2" charset="0"/>
              <a:ea typeface="Calibri"/>
              <a:cs typeface="Poppins" panose="00000500000000000000" pitchFamily="2" charset="0"/>
            </a:rPr>
            <a:pPr algn="ctr"/>
            <a:t> 18,77,57,635 </a:t>
          </a:fld>
          <a:endParaRPr lang="en-IN" sz="20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13</xdr:col>
      <xdr:colOff>533400</xdr:colOff>
      <xdr:row>1</xdr:row>
      <xdr:rowOff>152400</xdr:rowOff>
    </xdr:from>
    <xdr:to>
      <xdr:col>17</xdr:col>
      <xdr:colOff>257176</xdr:colOff>
      <xdr:row>4</xdr:row>
      <xdr:rowOff>19050</xdr:rowOff>
    </xdr:to>
    <xdr:sp macro="" textlink="">
      <xdr:nvSpPr>
        <xdr:cNvPr id="16" name="Rectangle 15">
          <a:extLst>
            <a:ext uri="{FF2B5EF4-FFF2-40B4-BE49-F238E27FC236}">
              <a16:creationId xmlns:a16="http://schemas.microsoft.com/office/drawing/2014/main" id="{61AE7090-E189-44E9-B9CB-67AAB8727F60}"/>
            </a:ext>
          </a:extLst>
        </xdr:cNvPr>
        <xdr:cNvSpPr/>
      </xdr:nvSpPr>
      <xdr:spPr>
        <a:xfrm>
          <a:off x="8458200" y="885825"/>
          <a:ext cx="2162176" cy="857250"/>
        </a:xfrm>
        <a:prstGeom prst="rect">
          <a:avLst/>
        </a:prstGeom>
        <a:solidFill>
          <a:srgbClr val="F2E7D5"/>
        </a:solidFill>
        <a:ln>
          <a:noFill/>
        </a:ln>
        <a:effectLst>
          <a:glow rad="1397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baseline="0">
              <a:solidFill>
                <a:sysClr val="windowText" lastClr="000000"/>
              </a:solidFill>
              <a:latin typeface="Poppins" panose="00000500000000000000" pitchFamily="2" charset="0"/>
              <a:cs typeface="Poppins" panose="00000500000000000000" pitchFamily="2" charset="0"/>
            </a:rPr>
            <a:t>SAVINGS</a:t>
          </a:r>
        </a:p>
        <a:p>
          <a:pPr algn="ctr"/>
          <a:endParaRPr lang="en-IN" sz="1800" b="1">
            <a:solidFill>
              <a:sysClr val="windowText" lastClr="000000"/>
            </a:solidFill>
            <a:latin typeface="Poppins" panose="00000500000000000000" pitchFamily="2" charset="0"/>
            <a:cs typeface="Poppins" panose="00000500000000000000" pitchFamily="2" charset="0"/>
          </a:endParaRPr>
        </a:p>
      </xdr:txBody>
    </xdr:sp>
    <xdr:clientData/>
  </xdr:twoCellAnchor>
  <xdr:twoCellAnchor>
    <xdr:from>
      <xdr:col>14</xdr:col>
      <xdr:colOff>28576</xdr:colOff>
      <xdr:row>1</xdr:row>
      <xdr:rowOff>495300</xdr:rowOff>
    </xdr:from>
    <xdr:to>
      <xdr:col>17</xdr:col>
      <xdr:colOff>85726</xdr:colOff>
      <xdr:row>3</xdr:row>
      <xdr:rowOff>152400</xdr:rowOff>
    </xdr:to>
    <xdr:sp macro="" textlink="Pivots!$A$10">
      <xdr:nvSpPr>
        <xdr:cNvPr id="17" name="TextBox 16">
          <a:extLst>
            <a:ext uri="{FF2B5EF4-FFF2-40B4-BE49-F238E27FC236}">
              <a16:creationId xmlns:a16="http://schemas.microsoft.com/office/drawing/2014/main" id="{A7B283D0-1D5A-400D-90D6-7898FFF0FE09}"/>
            </a:ext>
          </a:extLst>
        </xdr:cNvPr>
        <xdr:cNvSpPr txBox="1"/>
      </xdr:nvSpPr>
      <xdr:spPr>
        <a:xfrm>
          <a:off x="8562976" y="1228725"/>
          <a:ext cx="1885950" cy="43815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0FBDB5-53BF-4E2A-B2D8-2E59FAA09208}" type="TxLink">
            <a:rPr lang="en-US" sz="2000" b="1" i="0" u="none" strike="noStrike">
              <a:solidFill>
                <a:schemeClr val="accent2"/>
              </a:solidFill>
              <a:latin typeface="Poppins" panose="00000500000000000000" pitchFamily="2" charset="0"/>
              <a:ea typeface="Calibri"/>
              <a:cs typeface="Poppins" panose="00000500000000000000" pitchFamily="2" charset="0"/>
            </a:rPr>
            <a:pPr algn="ctr"/>
            <a:t> 41,53,55,368 </a:t>
          </a:fld>
          <a:endParaRPr lang="en-IN" sz="20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18</xdr:col>
      <xdr:colOff>295275</xdr:colOff>
      <xdr:row>1</xdr:row>
      <xdr:rowOff>161925</xdr:rowOff>
    </xdr:from>
    <xdr:to>
      <xdr:col>22</xdr:col>
      <xdr:colOff>19051</xdr:colOff>
      <xdr:row>4</xdr:row>
      <xdr:rowOff>28575</xdr:rowOff>
    </xdr:to>
    <xdr:sp macro="" textlink="">
      <xdr:nvSpPr>
        <xdr:cNvPr id="18" name="Rectangle 17">
          <a:extLst>
            <a:ext uri="{FF2B5EF4-FFF2-40B4-BE49-F238E27FC236}">
              <a16:creationId xmlns:a16="http://schemas.microsoft.com/office/drawing/2014/main" id="{2D34CB3C-48B1-4ACF-B5FF-7B8F907BEC92}"/>
            </a:ext>
          </a:extLst>
        </xdr:cNvPr>
        <xdr:cNvSpPr/>
      </xdr:nvSpPr>
      <xdr:spPr>
        <a:xfrm>
          <a:off x="11268075" y="895350"/>
          <a:ext cx="2162176" cy="857250"/>
        </a:xfrm>
        <a:prstGeom prst="rect">
          <a:avLst/>
        </a:prstGeom>
        <a:solidFill>
          <a:srgbClr val="F2E7D5"/>
        </a:solidFill>
        <a:ln>
          <a:noFill/>
        </a:ln>
        <a:effectLst>
          <a:glow rad="1397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latin typeface="Poppins" panose="00000500000000000000" pitchFamily="2" charset="0"/>
              <a:cs typeface="Poppins" panose="00000500000000000000" pitchFamily="2" charset="0"/>
            </a:rPr>
            <a:t>BUILD</a:t>
          </a:r>
          <a:r>
            <a:rPr lang="en-IN" sz="1800" b="1" baseline="0">
              <a:solidFill>
                <a:sysClr val="windowText" lastClr="000000"/>
              </a:solidFill>
              <a:latin typeface="Poppins" panose="00000500000000000000" pitchFamily="2" charset="0"/>
              <a:cs typeface="Poppins" panose="00000500000000000000" pitchFamily="2" charset="0"/>
            </a:rPr>
            <a:t> COST</a:t>
          </a:r>
          <a:endParaRPr lang="en-IN" sz="1800" b="1">
            <a:solidFill>
              <a:sysClr val="windowText" lastClr="000000"/>
            </a:solidFill>
            <a:latin typeface="Poppins" panose="00000500000000000000" pitchFamily="2" charset="0"/>
            <a:cs typeface="Poppins" panose="00000500000000000000" pitchFamily="2" charset="0"/>
          </a:endParaRPr>
        </a:p>
      </xdr:txBody>
    </xdr:sp>
    <xdr:clientData/>
  </xdr:twoCellAnchor>
  <xdr:twoCellAnchor>
    <xdr:from>
      <xdr:col>18</xdr:col>
      <xdr:colOff>409576</xdr:colOff>
      <xdr:row>1</xdr:row>
      <xdr:rowOff>514350</xdr:rowOff>
    </xdr:from>
    <xdr:to>
      <xdr:col>21</xdr:col>
      <xdr:colOff>466726</xdr:colOff>
      <xdr:row>3</xdr:row>
      <xdr:rowOff>171450</xdr:rowOff>
    </xdr:to>
    <xdr:sp macro="" textlink="Pivots!$A$14">
      <xdr:nvSpPr>
        <xdr:cNvPr id="19" name="TextBox 18">
          <a:extLst>
            <a:ext uri="{FF2B5EF4-FFF2-40B4-BE49-F238E27FC236}">
              <a16:creationId xmlns:a16="http://schemas.microsoft.com/office/drawing/2014/main" id="{261B5265-FC46-45BD-99F0-1CB9EC8750ED}"/>
            </a:ext>
          </a:extLst>
        </xdr:cNvPr>
        <xdr:cNvSpPr txBox="1"/>
      </xdr:nvSpPr>
      <xdr:spPr>
        <a:xfrm>
          <a:off x="11382376" y="1247775"/>
          <a:ext cx="1885950" cy="43815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6892F5-AFF8-4BC7-9B09-0406A8A9E229}" type="TxLink">
            <a:rPr lang="en-US" sz="2000" b="1" i="0" u="none" strike="noStrike">
              <a:solidFill>
                <a:schemeClr val="accent2"/>
              </a:solidFill>
              <a:latin typeface="Poppins" panose="00000500000000000000" pitchFamily="2" charset="0"/>
              <a:ea typeface="Calibri"/>
              <a:cs typeface="Poppins" panose="00000500000000000000" pitchFamily="2" charset="0"/>
            </a:rPr>
            <a:pPr algn="ctr"/>
            <a:t> 19,32,74,077 </a:t>
          </a:fld>
          <a:endParaRPr lang="en-IN" sz="20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23</xdr:col>
      <xdr:colOff>76200</xdr:colOff>
      <xdr:row>1</xdr:row>
      <xdr:rowOff>180975</xdr:rowOff>
    </xdr:from>
    <xdr:to>
      <xdr:col>26</xdr:col>
      <xdr:colOff>409576</xdr:colOff>
      <xdr:row>4</xdr:row>
      <xdr:rowOff>47625</xdr:rowOff>
    </xdr:to>
    <xdr:sp macro="" textlink="">
      <xdr:nvSpPr>
        <xdr:cNvPr id="20" name="Rectangle 19">
          <a:extLst>
            <a:ext uri="{FF2B5EF4-FFF2-40B4-BE49-F238E27FC236}">
              <a16:creationId xmlns:a16="http://schemas.microsoft.com/office/drawing/2014/main" id="{C97C986F-787B-4F49-9A88-F764CDE1D719}"/>
            </a:ext>
          </a:extLst>
        </xdr:cNvPr>
        <xdr:cNvSpPr/>
      </xdr:nvSpPr>
      <xdr:spPr>
        <a:xfrm>
          <a:off x="14097000" y="914400"/>
          <a:ext cx="2162176" cy="857250"/>
        </a:xfrm>
        <a:prstGeom prst="rect">
          <a:avLst/>
        </a:prstGeom>
        <a:solidFill>
          <a:srgbClr val="F2E7D5"/>
        </a:solidFill>
        <a:ln>
          <a:noFill/>
        </a:ln>
        <a:effectLst>
          <a:glow rad="1397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ysClr val="windowText" lastClr="000000"/>
              </a:solidFill>
              <a:latin typeface="Poppins" panose="00000500000000000000" pitchFamily="2" charset="0"/>
              <a:cs typeface="Poppins" panose="00000500000000000000" pitchFamily="2" charset="0"/>
            </a:rPr>
            <a:t>PROECT</a:t>
          </a:r>
          <a:r>
            <a:rPr lang="en-IN" sz="1800" b="1" baseline="0">
              <a:solidFill>
                <a:sysClr val="windowText" lastClr="000000"/>
              </a:solidFill>
              <a:latin typeface="Poppins" panose="00000500000000000000" pitchFamily="2" charset="0"/>
              <a:cs typeface="Poppins" panose="00000500000000000000" pitchFamily="2" charset="0"/>
            </a:rPr>
            <a:t> VALUE</a:t>
          </a:r>
          <a:endParaRPr lang="en-IN" sz="1800" b="1">
            <a:solidFill>
              <a:sysClr val="windowText" lastClr="000000"/>
            </a:solidFill>
            <a:latin typeface="Poppins" panose="00000500000000000000" pitchFamily="2" charset="0"/>
            <a:cs typeface="Poppins" panose="00000500000000000000" pitchFamily="2" charset="0"/>
          </a:endParaRPr>
        </a:p>
      </xdr:txBody>
    </xdr:sp>
    <xdr:clientData/>
  </xdr:twoCellAnchor>
  <xdr:twoCellAnchor>
    <xdr:from>
      <xdr:col>23</xdr:col>
      <xdr:colOff>200026</xdr:colOff>
      <xdr:row>1</xdr:row>
      <xdr:rowOff>523875</xdr:rowOff>
    </xdr:from>
    <xdr:to>
      <xdr:col>26</xdr:col>
      <xdr:colOff>257176</xdr:colOff>
      <xdr:row>3</xdr:row>
      <xdr:rowOff>180975</xdr:rowOff>
    </xdr:to>
    <xdr:sp macro="" textlink="Pivots!$A$22">
      <xdr:nvSpPr>
        <xdr:cNvPr id="21" name="TextBox 20">
          <a:extLst>
            <a:ext uri="{FF2B5EF4-FFF2-40B4-BE49-F238E27FC236}">
              <a16:creationId xmlns:a16="http://schemas.microsoft.com/office/drawing/2014/main" id="{1ED6C985-4E19-4902-A231-9BB1163D121A}"/>
            </a:ext>
          </a:extLst>
        </xdr:cNvPr>
        <xdr:cNvSpPr txBox="1"/>
      </xdr:nvSpPr>
      <xdr:spPr>
        <a:xfrm>
          <a:off x="14220826" y="1257300"/>
          <a:ext cx="1885950" cy="438150"/>
        </a:xfrm>
        <a:prstGeom prst="rect">
          <a:avLst/>
        </a:prstGeom>
        <a:solidFill>
          <a:srgbClr val="F2E7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9EFAED-82B3-439D-B459-6DACE05A173D}" type="TxLink">
            <a:rPr lang="en-US" sz="2000" b="1" i="0" u="none" strike="noStrike">
              <a:solidFill>
                <a:schemeClr val="accent2"/>
              </a:solidFill>
              <a:latin typeface="Poppins" panose="00000500000000000000" pitchFamily="2" charset="0"/>
              <a:ea typeface="Calibri"/>
              <a:cs typeface="Poppins" panose="00000500000000000000" pitchFamily="2" charset="0"/>
            </a:rPr>
            <a:pPr algn="ctr"/>
            <a:t> 41,79,60,693 </a:t>
          </a:fld>
          <a:endParaRPr lang="en-IN" sz="20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4</xdr:col>
      <xdr:colOff>333374</xdr:colOff>
      <xdr:row>5</xdr:row>
      <xdr:rowOff>152400</xdr:rowOff>
    </xdr:from>
    <xdr:to>
      <xdr:col>12</xdr:col>
      <xdr:colOff>581025</xdr:colOff>
      <xdr:row>25</xdr:row>
      <xdr:rowOff>142875</xdr:rowOff>
    </xdr:to>
    <xdr:graphicFrame macro="">
      <xdr:nvGraphicFramePr>
        <xdr:cNvPr id="26" name="Chart 25">
          <a:extLst>
            <a:ext uri="{FF2B5EF4-FFF2-40B4-BE49-F238E27FC236}">
              <a16:creationId xmlns:a16="http://schemas.microsoft.com/office/drawing/2014/main" id="{6BE580BD-6966-466D-96E4-F7D623516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7</xdr:row>
      <xdr:rowOff>28574</xdr:rowOff>
    </xdr:from>
    <xdr:to>
      <xdr:col>3</xdr:col>
      <xdr:colOff>561975</xdr:colOff>
      <xdr:row>13</xdr:row>
      <xdr:rowOff>47625</xdr:rowOff>
    </xdr:to>
    <mc:AlternateContent xmlns:mc="http://schemas.openxmlformats.org/markup-compatibility/2006" xmlns:a14="http://schemas.microsoft.com/office/drawing/2010/main">
      <mc:Choice Requires="a14">
        <xdr:graphicFrame macro="">
          <xdr:nvGraphicFramePr>
            <xdr:cNvPr id="28" name="Year">
              <a:extLst>
                <a:ext uri="{FF2B5EF4-FFF2-40B4-BE49-F238E27FC236}">
                  <a16:creationId xmlns:a16="http://schemas.microsoft.com/office/drawing/2014/main" id="{BC7B9B41-3C84-D911-C4B0-EDC5911B8B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75" y="2324099"/>
              <a:ext cx="2362200" cy="1162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180975</xdr:rowOff>
    </xdr:from>
    <xdr:to>
      <xdr:col>3</xdr:col>
      <xdr:colOff>561975</xdr:colOff>
      <xdr:row>28</xdr:row>
      <xdr:rowOff>180974</xdr:rowOff>
    </xdr:to>
    <mc:AlternateContent xmlns:mc="http://schemas.openxmlformats.org/markup-compatibility/2006" xmlns:a14="http://schemas.microsoft.com/office/drawing/2010/main">
      <mc:Choice Requires="a14">
        <xdr:graphicFrame macro="">
          <xdr:nvGraphicFramePr>
            <xdr:cNvPr id="29" name="Department">
              <a:extLst>
                <a:ext uri="{FF2B5EF4-FFF2-40B4-BE49-F238E27FC236}">
                  <a16:creationId xmlns:a16="http://schemas.microsoft.com/office/drawing/2014/main" id="{D50AD465-B1CD-0699-BA36-9069B87F979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8575" y="3619501"/>
              <a:ext cx="23622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5</xdr:row>
      <xdr:rowOff>152400</xdr:rowOff>
    </xdr:from>
    <xdr:to>
      <xdr:col>26</xdr:col>
      <xdr:colOff>409576</xdr:colOff>
      <xdr:row>25</xdr:row>
      <xdr:rowOff>142875</xdr:rowOff>
    </xdr:to>
    <xdr:graphicFrame macro="">
      <xdr:nvGraphicFramePr>
        <xdr:cNvPr id="30" name="Chart 29">
          <a:extLst>
            <a:ext uri="{FF2B5EF4-FFF2-40B4-BE49-F238E27FC236}">
              <a16:creationId xmlns:a16="http://schemas.microsoft.com/office/drawing/2014/main" id="{71A53C68-83D8-4F49-AF10-13C3D5D7D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517073</xdr:colOff>
      <xdr:row>1</xdr:row>
      <xdr:rowOff>333127</xdr:rowOff>
    </xdr:from>
    <xdr:to>
      <xdr:col>3</xdr:col>
      <xdr:colOff>583079</xdr:colOff>
      <xdr:row>1</xdr:row>
      <xdr:rowOff>523627</xdr:rowOff>
    </xdr:to>
    <xdr:sp macro="" textlink="">
      <xdr:nvSpPr>
        <xdr:cNvPr id="4" name="Rectangle 3">
          <a:extLst>
            <a:ext uri="{FF2B5EF4-FFF2-40B4-BE49-F238E27FC236}">
              <a16:creationId xmlns:a16="http://schemas.microsoft.com/office/drawing/2014/main" id="{A0418ACF-73F7-EC63-2571-3F57CA8168C1}"/>
            </a:ext>
          </a:extLst>
        </xdr:cNvPr>
        <xdr:cNvSpPr/>
      </xdr:nvSpPr>
      <xdr:spPr>
        <a:xfrm>
          <a:off x="2345873" y="1067913"/>
          <a:ext cx="66006" cy="190500"/>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333374</xdr:colOff>
      <xdr:row>25</xdr:row>
      <xdr:rowOff>171450</xdr:rowOff>
    </xdr:from>
    <xdr:to>
      <xdr:col>15</xdr:col>
      <xdr:colOff>190500</xdr:colOff>
      <xdr:row>46</xdr:row>
      <xdr:rowOff>123825</xdr:rowOff>
    </xdr:to>
    <xdr:sp macro="" textlink="">
      <xdr:nvSpPr>
        <xdr:cNvPr id="8" name="Rectangle 7">
          <a:extLst>
            <a:ext uri="{FF2B5EF4-FFF2-40B4-BE49-F238E27FC236}">
              <a16:creationId xmlns:a16="http://schemas.microsoft.com/office/drawing/2014/main" id="{48F9E60C-15E3-5C19-826D-08A020C497C1}"/>
            </a:ext>
          </a:extLst>
        </xdr:cNvPr>
        <xdr:cNvSpPr/>
      </xdr:nvSpPr>
      <xdr:spPr>
        <a:xfrm>
          <a:off x="2771774" y="5895975"/>
          <a:ext cx="6562726" cy="3952875"/>
        </a:xfrm>
        <a:prstGeom prst="rect">
          <a:avLst/>
        </a:prstGeom>
        <a:solidFill>
          <a:srgbClr val="F2E7D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428625</xdr:colOff>
      <xdr:row>26</xdr:row>
      <xdr:rowOff>95249</xdr:rowOff>
    </xdr:from>
    <xdr:to>
      <xdr:col>7</xdr:col>
      <xdr:colOff>523875</xdr:colOff>
      <xdr:row>36</xdr:row>
      <xdr:rowOff>28574</xdr:rowOff>
    </xdr:to>
    <xdr:graphicFrame macro="">
      <xdr:nvGraphicFramePr>
        <xdr:cNvPr id="10" name="Chart 9">
          <a:extLst>
            <a:ext uri="{FF2B5EF4-FFF2-40B4-BE49-F238E27FC236}">
              <a16:creationId xmlns:a16="http://schemas.microsoft.com/office/drawing/2014/main" id="{6DE29873-03BA-4825-B1C4-AA029403C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31</xdr:row>
      <xdr:rowOff>123825</xdr:rowOff>
    </xdr:from>
    <xdr:to>
      <xdr:col>9</xdr:col>
      <xdr:colOff>533400</xdr:colOff>
      <xdr:row>33</xdr:row>
      <xdr:rowOff>114300</xdr:rowOff>
    </xdr:to>
    <xdr:sp macro="" textlink="Pivots!$F$44">
      <xdr:nvSpPr>
        <xdr:cNvPr id="14" name="TextBox 13">
          <a:extLst>
            <a:ext uri="{FF2B5EF4-FFF2-40B4-BE49-F238E27FC236}">
              <a16:creationId xmlns:a16="http://schemas.microsoft.com/office/drawing/2014/main" id="{B2D39F81-0F9E-459D-1712-3AE6157FFF81}"/>
            </a:ext>
          </a:extLst>
        </xdr:cNvPr>
        <xdr:cNvSpPr txBox="1"/>
      </xdr:nvSpPr>
      <xdr:spPr>
        <a:xfrm>
          <a:off x="4657725" y="6991350"/>
          <a:ext cx="1362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D2E02B-61F9-46AA-A8EC-1B313B868555}" type="TxLink">
            <a:rPr lang="en-US" sz="1200" b="1" i="0" u="none" strike="noStrike">
              <a:solidFill>
                <a:schemeClr val="accent2"/>
              </a:solidFill>
              <a:latin typeface="Poppins" panose="00000800000000000000" pitchFamily="2" charset="0"/>
              <a:ea typeface="Calibri"/>
              <a:cs typeface="Poppins" panose="00000800000000000000" pitchFamily="2" charset="0"/>
            </a:rPr>
            <a:pPr algn="ctr"/>
            <a:t> -4,65,28,751 </a:t>
          </a:fld>
          <a:endParaRPr lang="en-IN" sz="1200" b="1">
            <a:solidFill>
              <a:schemeClr val="accent2"/>
            </a:solidFill>
            <a:latin typeface="Poppins" panose="00000800000000000000" pitchFamily="2" charset="0"/>
            <a:cs typeface="Poppins" panose="00000800000000000000" pitchFamily="2" charset="0"/>
          </a:endParaRPr>
        </a:p>
      </xdr:txBody>
    </xdr:sp>
    <xdr:clientData/>
  </xdr:twoCellAnchor>
  <xdr:twoCellAnchor>
    <xdr:from>
      <xdr:col>7</xdr:col>
      <xdr:colOff>504825</xdr:colOff>
      <xdr:row>29</xdr:row>
      <xdr:rowOff>38100</xdr:rowOff>
    </xdr:from>
    <xdr:to>
      <xdr:col>10</xdr:col>
      <xdr:colOff>247650</xdr:colOff>
      <xdr:row>32</xdr:row>
      <xdr:rowOff>142875</xdr:rowOff>
    </xdr:to>
    <xdr:sp macro="" textlink="Pivots!$F$44">
      <xdr:nvSpPr>
        <xdr:cNvPr id="15" name="TextBox 14">
          <a:extLst>
            <a:ext uri="{FF2B5EF4-FFF2-40B4-BE49-F238E27FC236}">
              <a16:creationId xmlns:a16="http://schemas.microsoft.com/office/drawing/2014/main" id="{136D8D47-E020-4D1E-9D2B-9D236F3B4C18}"/>
            </a:ext>
          </a:extLst>
        </xdr:cNvPr>
        <xdr:cNvSpPr txBox="1"/>
      </xdr:nvSpPr>
      <xdr:spPr>
        <a:xfrm>
          <a:off x="4772025" y="6524625"/>
          <a:ext cx="15716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2">
                  <a:lumMod val="50000"/>
                </a:schemeClr>
              </a:solidFill>
              <a:latin typeface="Poppins" panose="00000800000000000000" pitchFamily="2" charset="0"/>
              <a:cs typeface="Poppins" panose="00000800000000000000" pitchFamily="2" charset="0"/>
            </a:rPr>
            <a:t>GAP</a:t>
          </a:r>
          <a:r>
            <a:rPr lang="en-IN" sz="1200" baseline="0">
              <a:solidFill>
                <a:schemeClr val="bg2">
                  <a:lumMod val="50000"/>
                </a:schemeClr>
              </a:solidFill>
              <a:latin typeface="Poppins" panose="00000800000000000000" pitchFamily="2" charset="0"/>
              <a:cs typeface="Poppins" panose="00000800000000000000" pitchFamily="2" charset="0"/>
            </a:rPr>
            <a:t> 1 </a:t>
          </a:r>
        </a:p>
        <a:p>
          <a:pPr algn="l"/>
          <a:r>
            <a:rPr lang="en-IN" sz="1200" baseline="0">
              <a:solidFill>
                <a:schemeClr val="bg2">
                  <a:lumMod val="50000"/>
                </a:schemeClr>
              </a:solidFill>
              <a:latin typeface="Poppins" panose="00000800000000000000" pitchFamily="2" charset="0"/>
              <a:cs typeface="Poppins" panose="00000800000000000000" pitchFamily="2" charset="0"/>
            </a:rPr>
            <a:t>Budget vs Sow</a:t>
          </a:r>
          <a:endParaRPr lang="en-IN" sz="1200">
            <a:solidFill>
              <a:schemeClr val="bg2">
                <a:lumMod val="50000"/>
              </a:schemeClr>
            </a:solidFill>
            <a:latin typeface="Poppins" panose="00000800000000000000" pitchFamily="2" charset="0"/>
            <a:cs typeface="Poppins" panose="00000800000000000000" pitchFamily="2" charset="0"/>
          </a:endParaRPr>
        </a:p>
      </xdr:txBody>
    </xdr:sp>
    <xdr:clientData/>
  </xdr:twoCellAnchor>
  <xdr:twoCellAnchor>
    <xdr:from>
      <xdr:col>10</xdr:col>
      <xdr:colOff>552450</xdr:colOff>
      <xdr:row>30</xdr:row>
      <xdr:rowOff>47625</xdr:rowOff>
    </xdr:from>
    <xdr:to>
      <xdr:col>12</xdr:col>
      <xdr:colOff>123825</xdr:colOff>
      <xdr:row>32</xdr:row>
      <xdr:rowOff>28575</xdr:rowOff>
    </xdr:to>
    <xdr:sp macro="" textlink="Pivots!$H$49">
      <xdr:nvSpPr>
        <xdr:cNvPr id="25" name="TextBox 24">
          <a:extLst>
            <a:ext uri="{FF2B5EF4-FFF2-40B4-BE49-F238E27FC236}">
              <a16:creationId xmlns:a16="http://schemas.microsoft.com/office/drawing/2014/main" id="{2F71DBC4-3428-0B58-1E82-7EEBE0DF087D}"/>
            </a:ext>
          </a:extLst>
        </xdr:cNvPr>
        <xdr:cNvSpPr txBox="1"/>
      </xdr:nvSpPr>
      <xdr:spPr>
        <a:xfrm>
          <a:off x="6648450" y="6724650"/>
          <a:ext cx="790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187F7-B057-4775-A9CA-BE207F4CFA0C}" type="TxLink">
            <a:rPr lang="en-US" sz="1200" b="1" i="0" u="none" strike="noStrike">
              <a:solidFill>
                <a:srgbClr val="000000"/>
              </a:solidFill>
              <a:latin typeface="Poppins" panose="00000500000000000000" pitchFamily="2" charset="0"/>
              <a:ea typeface="Calibri"/>
              <a:cs typeface="Poppins" panose="00000500000000000000" pitchFamily="2" charset="0"/>
            </a:rPr>
            <a:pPr algn="ctr"/>
            <a:t>-9%</a:t>
          </a:fld>
          <a:endParaRPr lang="en-IN" sz="1200" b="1">
            <a:latin typeface="Poppins" panose="00000500000000000000" pitchFamily="2" charset="0"/>
            <a:cs typeface="Poppins" panose="00000500000000000000" pitchFamily="2" charset="0"/>
          </a:endParaRPr>
        </a:p>
      </xdr:txBody>
    </xdr:sp>
    <xdr:clientData/>
  </xdr:twoCellAnchor>
  <xdr:twoCellAnchor>
    <xdr:from>
      <xdr:col>10</xdr:col>
      <xdr:colOff>28575</xdr:colOff>
      <xdr:row>26</xdr:row>
      <xdr:rowOff>76200</xdr:rowOff>
    </xdr:from>
    <xdr:to>
      <xdr:col>13</xdr:col>
      <xdr:colOff>19050</xdr:colOff>
      <xdr:row>35</xdr:row>
      <xdr:rowOff>180975</xdr:rowOff>
    </xdr:to>
    <xdr:graphicFrame macro="">
      <xdr:nvGraphicFramePr>
        <xdr:cNvPr id="24" name="Chart 23">
          <a:extLst>
            <a:ext uri="{FF2B5EF4-FFF2-40B4-BE49-F238E27FC236}">
              <a16:creationId xmlns:a16="http://schemas.microsoft.com/office/drawing/2014/main" id="{8FC2D3E7-AE31-4B48-A142-67E6A298F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428625</xdr:colOff>
      <xdr:row>31</xdr:row>
      <xdr:rowOff>76200</xdr:rowOff>
    </xdr:from>
    <xdr:to>
      <xdr:col>15</xdr:col>
      <xdr:colOff>104775</xdr:colOff>
      <xdr:row>33</xdr:row>
      <xdr:rowOff>66675</xdr:rowOff>
    </xdr:to>
    <xdr:sp macro="" textlink="Pivots!$F$49">
      <xdr:nvSpPr>
        <xdr:cNvPr id="27" name="TextBox 26">
          <a:extLst>
            <a:ext uri="{FF2B5EF4-FFF2-40B4-BE49-F238E27FC236}">
              <a16:creationId xmlns:a16="http://schemas.microsoft.com/office/drawing/2014/main" id="{4E6DD8E6-F70B-4CFE-873F-03C041AD6AA3}"/>
            </a:ext>
          </a:extLst>
        </xdr:cNvPr>
        <xdr:cNvSpPr txBox="1"/>
      </xdr:nvSpPr>
      <xdr:spPr>
        <a:xfrm>
          <a:off x="7743825" y="6943725"/>
          <a:ext cx="15049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31EED0-8357-45DA-988A-63D4FFB641B0}" type="TxLink">
            <a:rPr lang="en-US" sz="1200" b="1" i="0" u="none" strike="noStrike">
              <a:solidFill>
                <a:schemeClr val="accent2"/>
              </a:solidFill>
              <a:latin typeface="Poppins" panose="00000500000000000000" pitchFamily="2" charset="0"/>
              <a:ea typeface="Calibri"/>
              <a:cs typeface="Poppins" panose="00000500000000000000" pitchFamily="2" charset="0"/>
            </a:rPr>
            <a:t> -1,81,39,306 </a:t>
          </a:fld>
          <a:endParaRPr lang="en-IN" sz="12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12</xdr:col>
      <xdr:colOff>590550</xdr:colOff>
      <xdr:row>28</xdr:row>
      <xdr:rowOff>180975</xdr:rowOff>
    </xdr:from>
    <xdr:to>
      <xdr:col>15</xdr:col>
      <xdr:colOff>333375</xdr:colOff>
      <xdr:row>32</xdr:row>
      <xdr:rowOff>95250</xdr:rowOff>
    </xdr:to>
    <xdr:sp macro="" textlink="Pivots!$F$44">
      <xdr:nvSpPr>
        <xdr:cNvPr id="31" name="TextBox 30">
          <a:extLst>
            <a:ext uri="{FF2B5EF4-FFF2-40B4-BE49-F238E27FC236}">
              <a16:creationId xmlns:a16="http://schemas.microsoft.com/office/drawing/2014/main" id="{9F7BD232-B3E9-4BE3-B7F2-7D1B852CDB3F}"/>
            </a:ext>
          </a:extLst>
        </xdr:cNvPr>
        <xdr:cNvSpPr txBox="1"/>
      </xdr:nvSpPr>
      <xdr:spPr>
        <a:xfrm>
          <a:off x="7905750" y="6477000"/>
          <a:ext cx="15716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2">
                  <a:lumMod val="50000"/>
                </a:schemeClr>
              </a:solidFill>
              <a:latin typeface="Poppins" panose="00000800000000000000" pitchFamily="2" charset="0"/>
              <a:cs typeface="Poppins" panose="00000800000000000000" pitchFamily="2" charset="0"/>
            </a:rPr>
            <a:t>GAP</a:t>
          </a:r>
          <a:r>
            <a:rPr lang="en-IN" sz="1200" baseline="0">
              <a:solidFill>
                <a:schemeClr val="bg2">
                  <a:lumMod val="50000"/>
                </a:schemeClr>
              </a:solidFill>
              <a:latin typeface="Poppins" panose="00000800000000000000" pitchFamily="2" charset="0"/>
              <a:cs typeface="Poppins" panose="00000800000000000000" pitchFamily="2" charset="0"/>
            </a:rPr>
            <a:t> 2</a:t>
          </a:r>
        </a:p>
        <a:p>
          <a:pPr algn="l"/>
          <a:r>
            <a:rPr lang="en-IN" sz="1200" baseline="0">
              <a:solidFill>
                <a:schemeClr val="bg2">
                  <a:lumMod val="50000"/>
                </a:schemeClr>
              </a:solidFill>
              <a:latin typeface="Poppins" panose="00000800000000000000" pitchFamily="2" charset="0"/>
              <a:cs typeface="Poppins" panose="00000800000000000000" pitchFamily="2" charset="0"/>
            </a:rPr>
            <a:t>Budget vs Sow</a:t>
          </a:r>
          <a:endParaRPr lang="en-IN" sz="1200">
            <a:solidFill>
              <a:schemeClr val="bg2">
                <a:lumMod val="50000"/>
              </a:schemeClr>
            </a:solidFill>
            <a:latin typeface="Poppins" panose="00000800000000000000" pitchFamily="2" charset="0"/>
            <a:cs typeface="Poppins" panose="00000800000000000000" pitchFamily="2" charset="0"/>
          </a:endParaRPr>
        </a:p>
      </xdr:txBody>
    </xdr:sp>
    <xdr:clientData/>
  </xdr:twoCellAnchor>
  <xdr:twoCellAnchor>
    <xdr:from>
      <xdr:col>3</xdr:col>
      <xdr:colOff>161922</xdr:colOff>
      <xdr:row>36</xdr:row>
      <xdr:rowOff>161923</xdr:rowOff>
    </xdr:from>
    <xdr:to>
      <xdr:col>9</xdr:col>
      <xdr:colOff>190499</xdr:colOff>
      <xdr:row>46</xdr:row>
      <xdr:rowOff>85724</xdr:rowOff>
    </xdr:to>
    <xdr:graphicFrame macro="">
      <xdr:nvGraphicFramePr>
        <xdr:cNvPr id="32" name="Chart 31">
          <a:extLst>
            <a:ext uri="{FF2B5EF4-FFF2-40B4-BE49-F238E27FC236}">
              <a16:creationId xmlns:a16="http://schemas.microsoft.com/office/drawing/2014/main" id="{6C9C6842-E906-4B57-9CE2-42C355011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333375</xdr:colOff>
      <xdr:row>41</xdr:row>
      <xdr:rowOff>95250</xdr:rowOff>
    </xdr:from>
    <xdr:to>
      <xdr:col>10</xdr:col>
      <xdr:colOff>9525</xdr:colOff>
      <xdr:row>43</xdr:row>
      <xdr:rowOff>85725</xdr:rowOff>
    </xdr:to>
    <xdr:sp macro="" textlink="Pivots!$F$53">
      <xdr:nvSpPr>
        <xdr:cNvPr id="33" name="TextBox 32">
          <a:extLst>
            <a:ext uri="{FF2B5EF4-FFF2-40B4-BE49-F238E27FC236}">
              <a16:creationId xmlns:a16="http://schemas.microsoft.com/office/drawing/2014/main" id="{41F9E845-22D9-4090-AE25-375CFB09CC16}"/>
            </a:ext>
          </a:extLst>
        </xdr:cNvPr>
        <xdr:cNvSpPr txBox="1"/>
      </xdr:nvSpPr>
      <xdr:spPr>
        <a:xfrm>
          <a:off x="4600575" y="8867775"/>
          <a:ext cx="15049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034E1B-1BC8-458C-B2C0-C85FD06BEDB6}" type="TxLink">
            <a:rPr lang="en-US" sz="1200" b="1" i="0" u="none" strike="noStrike">
              <a:solidFill>
                <a:schemeClr val="accent2"/>
              </a:solidFill>
              <a:latin typeface="Poppins" panose="00000500000000000000" pitchFamily="2" charset="0"/>
              <a:ea typeface="Calibri"/>
              <a:cs typeface="Poppins" panose="00000500000000000000" pitchFamily="2" charset="0"/>
            </a:rPr>
            <a:t> -6,18,22,908 </a:t>
          </a:fld>
          <a:endParaRPr lang="en-IN" sz="12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7</xdr:col>
      <xdr:colOff>495300</xdr:colOff>
      <xdr:row>39</xdr:row>
      <xdr:rowOff>9525</xdr:rowOff>
    </xdr:from>
    <xdr:to>
      <xdr:col>10</xdr:col>
      <xdr:colOff>238125</xdr:colOff>
      <xdr:row>42</xdr:row>
      <xdr:rowOff>114300</xdr:rowOff>
    </xdr:to>
    <xdr:sp macro="" textlink="Pivots!$F$44">
      <xdr:nvSpPr>
        <xdr:cNvPr id="34" name="TextBox 33">
          <a:extLst>
            <a:ext uri="{FF2B5EF4-FFF2-40B4-BE49-F238E27FC236}">
              <a16:creationId xmlns:a16="http://schemas.microsoft.com/office/drawing/2014/main" id="{BB0D7624-C699-40CA-B765-F6AE4F683A9F}"/>
            </a:ext>
          </a:extLst>
        </xdr:cNvPr>
        <xdr:cNvSpPr txBox="1"/>
      </xdr:nvSpPr>
      <xdr:spPr>
        <a:xfrm>
          <a:off x="4762500" y="8401050"/>
          <a:ext cx="15716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2">
                  <a:lumMod val="50000"/>
                </a:schemeClr>
              </a:solidFill>
              <a:latin typeface="Poppins" panose="00000800000000000000" pitchFamily="2" charset="0"/>
              <a:cs typeface="Poppins" panose="00000800000000000000" pitchFamily="2" charset="0"/>
            </a:rPr>
            <a:t>GAP</a:t>
          </a:r>
          <a:r>
            <a:rPr lang="en-IN" sz="1200" baseline="0">
              <a:solidFill>
                <a:schemeClr val="bg2">
                  <a:lumMod val="50000"/>
                </a:schemeClr>
              </a:solidFill>
              <a:latin typeface="Poppins" panose="00000800000000000000" pitchFamily="2" charset="0"/>
              <a:cs typeface="Poppins" panose="00000800000000000000" pitchFamily="2" charset="0"/>
            </a:rPr>
            <a:t> 3</a:t>
          </a:r>
        </a:p>
        <a:p>
          <a:pPr algn="l"/>
          <a:r>
            <a:rPr lang="en-IN" sz="1200" baseline="0">
              <a:solidFill>
                <a:schemeClr val="bg2">
                  <a:lumMod val="50000"/>
                </a:schemeClr>
              </a:solidFill>
              <a:latin typeface="Poppins" panose="00000800000000000000" pitchFamily="2" charset="0"/>
              <a:cs typeface="Poppins" panose="00000800000000000000" pitchFamily="2" charset="0"/>
            </a:rPr>
            <a:t>Budget vs Sow</a:t>
          </a:r>
          <a:endParaRPr lang="en-IN" sz="1200">
            <a:solidFill>
              <a:schemeClr val="bg2">
                <a:lumMod val="50000"/>
              </a:schemeClr>
            </a:solidFill>
            <a:latin typeface="Poppins" panose="00000800000000000000" pitchFamily="2" charset="0"/>
            <a:cs typeface="Poppins" panose="00000800000000000000" pitchFamily="2" charset="0"/>
          </a:endParaRPr>
        </a:p>
      </xdr:txBody>
    </xdr:sp>
    <xdr:clientData/>
  </xdr:twoCellAnchor>
  <xdr:twoCellAnchor>
    <xdr:from>
      <xdr:col>5</xdr:col>
      <xdr:colOff>323850</xdr:colOff>
      <xdr:row>40</xdr:row>
      <xdr:rowOff>123825</xdr:rowOff>
    </xdr:from>
    <xdr:to>
      <xdr:col>7</xdr:col>
      <xdr:colOff>9525</xdr:colOff>
      <xdr:row>42</xdr:row>
      <xdr:rowOff>104775</xdr:rowOff>
    </xdr:to>
    <xdr:sp macro="" textlink="Pivots!$H$53">
      <xdr:nvSpPr>
        <xdr:cNvPr id="35" name="TextBox 34">
          <a:extLst>
            <a:ext uri="{FF2B5EF4-FFF2-40B4-BE49-F238E27FC236}">
              <a16:creationId xmlns:a16="http://schemas.microsoft.com/office/drawing/2014/main" id="{5591A574-9B09-448B-83D7-1AE8820B0332}"/>
            </a:ext>
          </a:extLst>
        </xdr:cNvPr>
        <xdr:cNvSpPr txBox="1"/>
      </xdr:nvSpPr>
      <xdr:spPr>
        <a:xfrm>
          <a:off x="3371850" y="8705850"/>
          <a:ext cx="9048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3C3B50-2259-454C-A7B2-E4A060E2C2B6}" type="TxLink">
            <a:rPr lang="en-US" sz="1200" b="1" i="0" u="none" strike="noStrike">
              <a:solidFill>
                <a:srgbClr val="000000"/>
              </a:solidFill>
              <a:latin typeface="Poppins" panose="00000500000000000000" pitchFamily="2" charset="0"/>
              <a:ea typeface="Calibri"/>
              <a:cs typeface="Poppins" panose="00000500000000000000" pitchFamily="2" charset="0"/>
            </a:rPr>
            <a:pPr algn="ctr"/>
            <a:t>-32%</a:t>
          </a:fld>
          <a:endParaRPr lang="en-IN" sz="1200" b="1">
            <a:latin typeface="Poppins" panose="00000500000000000000" pitchFamily="2" charset="0"/>
            <a:cs typeface="Poppins" panose="00000500000000000000" pitchFamily="2" charset="0"/>
          </a:endParaRPr>
        </a:p>
      </xdr:txBody>
    </xdr:sp>
    <xdr:clientData/>
  </xdr:twoCellAnchor>
  <xdr:twoCellAnchor>
    <xdr:from>
      <xdr:col>9</xdr:col>
      <xdr:colOff>95250</xdr:colOff>
      <xdr:row>36</xdr:row>
      <xdr:rowOff>123825</xdr:rowOff>
    </xdr:from>
    <xdr:to>
      <xdr:col>13</xdr:col>
      <xdr:colOff>552450</xdr:colOff>
      <xdr:row>46</xdr:row>
      <xdr:rowOff>28575</xdr:rowOff>
    </xdr:to>
    <xdr:graphicFrame macro="">
      <xdr:nvGraphicFramePr>
        <xdr:cNvPr id="36" name="Chart 35">
          <a:extLst>
            <a:ext uri="{FF2B5EF4-FFF2-40B4-BE49-F238E27FC236}">
              <a16:creationId xmlns:a16="http://schemas.microsoft.com/office/drawing/2014/main" id="{B2A9794A-92B7-44B6-85B6-DCDA141B5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428625</xdr:colOff>
      <xdr:row>41</xdr:row>
      <xdr:rowOff>38100</xdr:rowOff>
    </xdr:from>
    <xdr:to>
      <xdr:col>15</xdr:col>
      <xdr:colOff>104775</xdr:colOff>
      <xdr:row>43</xdr:row>
      <xdr:rowOff>28575</xdr:rowOff>
    </xdr:to>
    <xdr:sp macro="" textlink="Pivots!$F$57">
      <xdr:nvSpPr>
        <xdr:cNvPr id="37" name="TextBox 36">
          <a:extLst>
            <a:ext uri="{FF2B5EF4-FFF2-40B4-BE49-F238E27FC236}">
              <a16:creationId xmlns:a16="http://schemas.microsoft.com/office/drawing/2014/main" id="{F20B210C-07F8-432F-9653-04A9A688AB9E}"/>
            </a:ext>
          </a:extLst>
        </xdr:cNvPr>
        <xdr:cNvSpPr txBox="1"/>
      </xdr:nvSpPr>
      <xdr:spPr>
        <a:xfrm>
          <a:off x="7743825" y="8810625"/>
          <a:ext cx="15049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20B889-4142-482C-B6A1-AC77496CF6A5}" type="TxLink">
            <a:rPr lang="en-US" sz="1200" b="1" i="0" u="none" strike="noStrike">
              <a:solidFill>
                <a:schemeClr val="accent2"/>
              </a:solidFill>
              <a:latin typeface="Poppins" panose="00000500000000000000" pitchFamily="2" charset="0"/>
              <a:ea typeface="Calibri"/>
              <a:cs typeface="Poppins" panose="00000500000000000000" pitchFamily="2" charset="0"/>
            </a:rPr>
            <a:t> -77,45,641 </a:t>
          </a:fld>
          <a:endParaRPr lang="en-IN" sz="12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12</xdr:col>
      <xdr:colOff>590550</xdr:colOff>
      <xdr:row>38</xdr:row>
      <xdr:rowOff>142875</xdr:rowOff>
    </xdr:from>
    <xdr:to>
      <xdr:col>15</xdr:col>
      <xdr:colOff>333375</xdr:colOff>
      <xdr:row>42</xdr:row>
      <xdr:rowOff>57150</xdr:rowOff>
    </xdr:to>
    <xdr:sp macro="" textlink="Pivots!$F$44">
      <xdr:nvSpPr>
        <xdr:cNvPr id="38" name="TextBox 37">
          <a:extLst>
            <a:ext uri="{FF2B5EF4-FFF2-40B4-BE49-F238E27FC236}">
              <a16:creationId xmlns:a16="http://schemas.microsoft.com/office/drawing/2014/main" id="{590EE734-A356-4F88-93D2-E6537AF646E0}"/>
            </a:ext>
          </a:extLst>
        </xdr:cNvPr>
        <xdr:cNvSpPr txBox="1"/>
      </xdr:nvSpPr>
      <xdr:spPr>
        <a:xfrm>
          <a:off x="7905750" y="8343900"/>
          <a:ext cx="15716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bg2">
                  <a:lumMod val="50000"/>
                </a:schemeClr>
              </a:solidFill>
              <a:latin typeface="Poppins" panose="00000800000000000000" pitchFamily="2" charset="0"/>
              <a:cs typeface="Poppins" panose="00000800000000000000" pitchFamily="2" charset="0"/>
            </a:rPr>
            <a:t>GAP</a:t>
          </a:r>
          <a:r>
            <a:rPr lang="en-IN" sz="1200" baseline="0">
              <a:solidFill>
                <a:schemeClr val="bg2">
                  <a:lumMod val="50000"/>
                </a:schemeClr>
              </a:solidFill>
              <a:latin typeface="Poppins" panose="00000800000000000000" pitchFamily="2" charset="0"/>
              <a:cs typeface="Poppins" panose="00000800000000000000" pitchFamily="2" charset="0"/>
            </a:rPr>
            <a:t> 4</a:t>
          </a:r>
        </a:p>
        <a:p>
          <a:pPr algn="l"/>
          <a:r>
            <a:rPr lang="en-IN" sz="1200" baseline="0">
              <a:solidFill>
                <a:schemeClr val="bg2">
                  <a:lumMod val="50000"/>
                </a:schemeClr>
              </a:solidFill>
              <a:latin typeface="Poppins" panose="00000800000000000000" pitchFamily="2" charset="0"/>
              <a:cs typeface="Poppins" panose="00000800000000000000" pitchFamily="2" charset="0"/>
            </a:rPr>
            <a:t>Budget vs Sow</a:t>
          </a:r>
          <a:endParaRPr lang="en-IN" sz="1200">
            <a:solidFill>
              <a:schemeClr val="bg2">
                <a:lumMod val="50000"/>
              </a:schemeClr>
            </a:solidFill>
            <a:latin typeface="Poppins" panose="00000800000000000000" pitchFamily="2" charset="0"/>
            <a:cs typeface="Poppins" panose="00000800000000000000" pitchFamily="2" charset="0"/>
          </a:endParaRPr>
        </a:p>
      </xdr:txBody>
    </xdr:sp>
    <xdr:clientData/>
  </xdr:twoCellAnchor>
  <xdr:twoCellAnchor>
    <xdr:from>
      <xdr:col>10</xdr:col>
      <xdr:colOff>542925</xdr:colOff>
      <xdr:row>40</xdr:row>
      <xdr:rowOff>76200</xdr:rowOff>
    </xdr:from>
    <xdr:to>
      <xdr:col>12</xdr:col>
      <xdr:colOff>114300</xdr:colOff>
      <xdr:row>42</xdr:row>
      <xdr:rowOff>57150</xdr:rowOff>
    </xdr:to>
    <xdr:sp macro="" textlink="Pivots!$H$57">
      <xdr:nvSpPr>
        <xdr:cNvPr id="39" name="TextBox 38">
          <a:extLst>
            <a:ext uri="{FF2B5EF4-FFF2-40B4-BE49-F238E27FC236}">
              <a16:creationId xmlns:a16="http://schemas.microsoft.com/office/drawing/2014/main" id="{F0EC8C42-7A31-4DE9-B390-8500F7FA721C}"/>
            </a:ext>
          </a:extLst>
        </xdr:cNvPr>
        <xdr:cNvSpPr txBox="1"/>
      </xdr:nvSpPr>
      <xdr:spPr>
        <a:xfrm>
          <a:off x="6638925" y="8658225"/>
          <a:ext cx="7905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D64EEE-22DE-4650-A24C-B222E4C5AE18}" type="TxLink">
            <a:rPr lang="en-US" sz="1200" b="1" i="0" u="none" strike="noStrike">
              <a:solidFill>
                <a:srgbClr val="000000"/>
              </a:solidFill>
              <a:latin typeface="Poppins" panose="00000500000000000000" pitchFamily="2" charset="0"/>
              <a:ea typeface="Calibri"/>
              <a:cs typeface="Poppins" panose="00000500000000000000" pitchFamily="2" charset="0"/>
            </a:rPr>
            <a:t>-4%</a:t>
          </a:fld>
          <a:endParaRPr lang="en-IN" sz="1200" b="1">
            <a:latin typeface="Poppins" panose="00000500000000000000" pitchFamily="2" charset="0"/>
            <a:cs typeface="Poppins" panose="00000500000000000000" pitchFamily="2" charset="0"/>
          </a:endParaRPr>
        </a:p>
      </xdr:txBody>
    </xdr:sp>
    <xdr:clientData/>
  </xdr:twoCellAnchor>
  <xdr:twoCellAnchor>
    <xdr:from>
      <xdr:col>15</xdr:col>
      <xdr:colOff>209551</xdr:colOff>
      <xdr:row>25</xdr:row>
      <xdr:rowOff>171450</xdr:rowOff>
    </xdr:from>
    <xdr:to>
      <xdr:col>26</xdr:col>
      <xdr:colOff>419101</xdr:colOff>
      <xdr:row>46</xdr:row>
      <xdr:rowOff>133350</xdr:rowOff>
    </xdr:to>
    <xdr:graphicFrame macro="">
      <xdr:nvGraphicFramePr>
        <xdr:cNvPr id="50" name="Chart 49">
          <a:extLst>
            <a:ext uri="{FF2B5EF4-FFF2-40B4-BE49-F238E27FC236}">
              <a16:creationId xmlns:a16="http://schemas.microsoft.com/office/drawing/2014/main" id="{56F3FE2A-2F30-4B69-AAFE-523A7F50A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0.26269</cdr:x>
      <cdr:y>0.40483</cdr:y>
    </cdr:from>
    <cdr:to>
      <cdr:x>0.73267</cdr:x>
      <cdr:y>0.58539</cdr:y>
    </cdr:to>
    <cdr:sp macro="" textlink="Pivots!$H$44">
      <cdr:nvSpPr>
        <cdr:cNvPr id="2" name="TextBox 1">
          <a:extLst xmlns:a="http://schemas.openxmlformats.org/drawingml/2006/main">
            <a:ext uri="{FF2B5EF4-FFF2-40B4-BE49-F238E27FC236}">
              <a16:creationId xmlns:a16="http://schemas.microsoft.com/office/drawing/2014/main" id="{822F2B1D-ECED-6F29-FDEE-CB74BE1AC54C}"/>
            </a:ext>
          </a:extLst>
        </cdr:cNvPr>
        <cdr:cNvSpPr txBox="1"/>
      </cdr:nvSpPr>
      <cdr:spPr>
        <a:xfrm xmlns:a="http://schemas.openxmlformats.org/drawingml/2006/main">
          <a:off x="505420" y="744216"/>
          <a:ext cx="904280" cy="33192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9568778A-33AB-4921-B21B-44EE5BF8ADA4}" type="TxLink">
            <a:rPr lang="en-US" sz="1200" b="1" i="0" u="none" strike="noStrike">
              <a:solidFill>
                <a:srgbClr val="000000"/>
              </a:solidFill>
              <a:latin typeface="Poppins" panose="00000800000000000000" pitchFamily="2" charset="0"/>
              <a:ea typeface="Calibri"/>
              <a:cs typeface="Poppins" panose="00000800000000000000" pitchFamily="2" charset="0"/>
            </a:rPr>
            <a:pPr algn="ctr"/>
            <a:t>-24%</a:t>
          </a:fld>
          <a:endParaRPr lang="en-IN" sz="1200" b="1">
            <a:latin typeface="Poppins" panose="00000800000000000000" pitchFamily="2" charset="0"/>
            <a:cs typeface="Poppins" panose="00000800000000000000" pitchFamily="2"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Maharshi" refreshedDate="44872.894556481479" createdVersion="8" refreshedVersion="8" minRefreshableVersion="3" recordCount="99" xr:uid="{540C2CDE-33B5-4D62-AEDD-C5133D092D85}">
  <cacheSource type="worksheet">
    <worksheetSource name="Table1"/>
  </cacheSource>
  <cacheFields count="26">
    <cacheField name="Year" numFmtId="0">
      <sharedItems containsSemiMixedTypes="0" containsString="0" containsNumber="1" containsInteger="1" minValue="2019" maxValue="2021" count="3">
        <n v="2020"/>
        <n v="2021"/>
        <n v="2019"/>
      </sharedItems>
    </cacheField>
    <cacheField name="Quarterly" numFmtId="0">
      <sharedItems/>
    </cacheField>
    <cacheField name="Long Term" numFmtId="0">
      <sharedItems/>
    </cacheField>
    <cacheField name="PO Number" numFmtId="0">
      <sharedItems containsMixedTypes="1" containsNumber="1" containsInteger="1" minValue="851184" maxValue="8533685"/>
    </cacheField>
    <cacheField name="Department Full Name" numFmtId="0">
      <sharedItems/>
    </cacheField>
    <cacheField name="Department" numFmtId="0">
      <sharedItems count="9">
        <s v="IMC"/>
        <s v="SSMC"/>
        <s v="SSBD"/>
        <s v="ICCD"/>
        <s v="E2E"/>
        <s v="PAN"/>
        <s v="SBN"/>
        <s v="CCP"/>
        <s v="B2C"/>
      </sharedItems>
    </cacheField>
    <cacheField name="Project Shortname" numFmtId="0">
      <sharedItems/>
    </cacheField>
    <cacheField name="Projects Value" numFmtId="3">
      <sharedItems containsSemiMixedTypes="0" containsString="0" containsNumber="1" containsInteger="1" minValue="33224" maxValue="58887868"/>
    </cacheField>
    <cacheField name="Our Projects / Other Dept. Projects" numFmtId="0">
      <sharedItems/>
    </cacheField>
    <cacheField name="Project Status 1" numFmtId="0">
      <sharedItems containsSemiMixedTypes="0" containsString="0" containsNumber="1" containsInteger="1" minValue="1" maxValue="3"/>
    </cacheField>
    <cacheField name="Project Status" numFmtId="0">
      <sharedItems/>
    </cacheField>
    <cacheField name="Savings" numFmtId="3">
      <sharedItems containsSemiMixedTypes="0" containsString="0" containsNumber="1" containsInteger="1" minValue="33224" maxValue="58887868"/>
    </cacheField>
    <cacheField name="P.O. End Date" numFmtId="15">
      <sharedItems containsSemiMixedTypes="0" containsNonDate="0" containsDate="1" containsString="0" minDate="2018-02-28T00:00:00" maxDate="2022-10-10T00:00:00"/>
    </cacheField>
    <cacheField name="GAP 1" numFmtId="0">
      <sharedItems containsSemiMixedTypes="0" containsString="0" containsNumber="1" containsInteger="1" minValue="-18319045" maxValue="0" count="27">
        <n v="0"/>
        <n v="-217821"/>
        <n v="-3448"/>
        <n v="-5899920"/>
        <n v="-4141018"/>
        <n v="-823710"/>
        <n v="-646690"/>
        <n v="-363043"/>
        <n v="-144670"/>
        <n v="-6"/>
        <n v="-32550"/>
        <n v="-2004"/>
        <n v="-18319045"/>
        <n v="-390477"/>
        <n v="-3332850"/>
        <n v="-4148933"/>
        <n v="-153796"/>
        <n v="-245833"/>
        <n v="-63513"/>
        <n v="-12678"/>
        <n v="-851865"/>
        <n v="-22075"/>
        <n v="-5007243"/>
        <n v="-9000"/>
        <n v="-12634343"/>
        <n v="-100074"/>
        <n v="-14001972"/>
      </sharedItems>
    </cacheField>
    <cacheField name="GAP 2" numFmtId="0">
      <sharedItems containsSemiMixedTypes="0" containsString="0" containsNumber="1" containsInteger="1" minValue="-28274636" maxValue="0"/>
    </cacheField>
    <cacheField name="GAP 3" numFmtId="0">
      <sharedItems containsSemiMixedTypes="0" containsString="0" containsNumber="1" containsInteger="1" minValue="-23386934" maxValue="22333"/>
    </cacheField>
    <cacheField name="GAP 4" numFmtId="0">
      <sharedItems containsSemiMixedTypes="0" containsString="0" containsNumber="1" containsInteger="1" minValue="-9945552" maxValue="33444"/>
    </cacheField>
    <cacheField name="Finance Approved Value" numFmtId="0">
      <sharedItems containsMixedTypes="1" containsNumber="1" containsInteger="1" minValue="20546" maxValue="157517839"/>
    </cacheField>
    <cacheField name="Created Value" numFmtId="0">
      <sharedItems containsMixedTypes="1" containsNumber="1" containsInteger="1" minValue="20546" maxValue="129243204"/>
    </cacheField>
    <cacheField name="Submitted Value" numFmtId="0">
      <sharedItems containsMixedTypes="1" containsNumber="1" containsInteger="1" minValue="20546" maxValue="101567673"/>
    </cacheField>
    <cacheField name="Built Cost" numFmtId="0">
      <sharedItems containsMixedTypes="1" containsNumber="1" containsInteger="1" minValue="20546" maxValue="88516934"/>
    </cacheField>
    <cacheField name="Invoice Submitted" numFmtId="0">
      <sharedItems containsMixedTypes="1" containsNumber="1" containsInteger="1" minValue="20546" maxValue="78571382"/>
    </cacheField>
    <cacheField name="Month Target" numFmtId="17">
      <sharedItems containsSemiMixedTypes="0" containsNonDate="0" containsDate="1" containsString="0" minDate="2018-07-01T00:00:00" maxDate="2020-04-02T00:00:00"/>
    </cacheField>
    <cacheField name="Target" numFmtId="0">
      <sharedItems containsSemiMixedTypes="0" containsString="0" containsNumber="1" containsInteger="1" minValue="5" maxValue="197" count="17">
        <n v="128"/>
        <n v="90"/>
        <n v="111"/>
        <n v="145"/>
        <n v="88"/>
        <n v="34"/>
        <n v="75"/>
        <n v="80"/>
        <n v="5"/>
        <n v="12"/>
        <n v="30"/>
        <n v="101"/>
        <n v="78"/>
        <n v="33"/>
        <n v="130"/>
        <n v="140"/>
        <n v="197"/>
      </sharedItems>
    </cacheField>
    <cacheField name="Actual" numFmtId="0">
      <sharedItems containsSemiMixedTypes="0" containsString="0" containsNumber="1" containsInteger="1" minValue="8" maxValue="144"/>
    </cacheField>
    <cacheField name="Stages" numFmtId="0">
      <sharedItems count="13">
        <s v="YRE Under Creation"/>
        <s v="OPE Sergfd"/>
        <s v="TA Approval"/>
        <s v="Pnder Kick On"/>
        <s v="LK Approval"/>
        <s v="Hipas vendor"/>
        <s v="Response Received"/>
        <s v="ASP Evaluation"/>
        <s v="T-Go Approval"/>
        <s v="Mommercial Negiation"/>
        <s v="Po Approval"/>
        <s v="Under CVO Issuance"/>
        <s v="Contq Issued"/>
      </sharedItems>
    </cacheField>
  </cacheFields>
  <extLst>
    <ext xmlns:x14="http://schemas.microsoft.com/office/spreadsheetml/2009/9/main" uri="{725AE2AE-9491-48be-B2B4-4EB974FC3084}">
      <x14:pivotCacheDefinition pivotCacheId="694362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Q3"/>
    <s v="First 6 Months"/>
    <n v="851256"/>
    <s v="Call Motions &amp; Insurance"/>
    <x v="0"/>
    <s v="IGdfdW 201dfd7 - vPfdOP"/>
    <n v="1860257"/>
    <s v="Our Projects"/>
    <n v="2"/>
    <s v="Closed"/>
    <n v="686153"/>
    <d v="2019-10-18T00:00:00"/>
    <x v="0"/>
    <n v="0"/>
    <n v="0"/>
    <n v="0"/>
    <n v="1860257"/>
    <n v="1860257"/>
    <n v="1860257"/>
    <n v="1860257"/>
    <n v="1860257"/>
    <d v="2018-07-01T00:00:00"/>
    <x v="0"/>
    <n v="120"/>
    <x v="0"/>
  </r>
  <r>
    <x v="1"/>
    <s v="Q1"/>
    <s v="First 6 Months"/>
    <n v="851285"/>
    <s v="Call Motions &amp; Insurance"/>
    <x v="0"/>
    <s v="IPMPLS, IGW awernd wer Expansion 20wer18 - IPMPererLS 201ere8 (0268562)"/>
    <n v="79864"/>
    <s v="Our Projects"/>
    <n v="3"/>
    <s v="Closed"/>
    <n v="79864"/>
    <d v="2020-09-30T00:00:00"/>
    <x v="1"/>
    <n v="0"/>
    <n v="-60750"/>
    <n v="-703459"/>
    <n v="13498859"/>
    <n v="13498859"/>
    <n v="13498859"/>
    <n v="13438109"/>
    <n v="13438109"/>
    <d v="2018-09-01T00:00:00"/>
    <x v="1"/>
    <n v="90"/>
    <x v="0"/>
  </r>
  <r>
    <x v="1"/>
    <s v="Q2"/>
    <s v="First 6 Months"/>
    <n v="851223"/>
    <s v="Call Motions &amp; Insurance"/>
    <x v="0"/>
    <s v="Netwsdfork Functions sdf Infrastructure ( NFVI ) - 2018"/>
    <n v="26000000"/>
    <s v="Our Projects"/>
    <n v="2"/>
    <s v="Current"/>
    <n v="45345345"/>
    <d v="2019-10-18T00:00:00"/>
    <x v="1"/>
    <n v="0"/>
    <n v="-60750"/>
    <n v="-703459"/>
    <n v="26000000"/>
    <n v="26000000"/>
    <n v="26000000"/>
    <n v="26000000"/>
    <n v="26000000"/>
    <d v="2018-10-01T00:00:00"/>
    <x v="2"/>
    <n v="96"/>
    <x v="0"/>
  </r>
  <r>
    <x v="1"/>
    <s v="Q4"/>
    <s v="First 6 Months"/>
    <n v="855785"/>
    <s v="Call Motions &amp; Insurance"/>
    <x v="0"/>
    <s v="NfgfgBB - fgfg Imfgfgfpact"/>
    <n v="4583373"/>
    <s v="Our Projects"/>
    <n v="3"/>
    <s v="Current"/>
    <n v="79864"/>
    <d v="2022-05-01T00:00:00"/>
    <x v="0"/>
    <n v="0"/>
    <n v="-472091"/>
    <n v="-703459"/>
    <n v="4583373"/>
    <n v="4583373"/>
    <n v="2640298"/>
    <n v="2168207"/>
    <n v="1464748"/>
    <d v="2018-08-01T00:00:00"/>
    <x v="0"/>
    <n v="128"/>
    <x v="1"/>
  </r>
  <r>
    <x v="0"/>
    <s v="Q4"/>
    <s v="First 6 Months"/>
    <n v="856858"/>
    <s v="Code &amp; Messaging Second &amp; Solutions"/>
    <x v="1"/>
    <s v="Location Based Service"/>
    <n v="25925329"/>
    <s v="Our Projects"/>
    <n v="1"/>
    <s v="Cancelled"/>
    <n v="25925329"/>
    <d v="2019-02-28T00:00:00"/>
    <x v="2"/>
    <n v="-3448"/>
    <n v="-3448"/>
    <n v="-22075"/>
    <s v="-"/>
    <s v="-"/>
    <s v="-"/>
    <s v="-"/>
    <s v="-"/>
    <d v="2020-01-01T00:00:00"/>
    <x v="3"/>
    <n v="128"/>
    <x v="1"/>
  </r>
  <r>
    <x v="0"/>
    <s v="Q4"/>
    <s v="First 6 Months"/>
    <n v="885735"/>
    <s v="Code &amp; Messaging Second &amp; Solutions"/>
    <x v="1"/>
    <s v="Locking Data SIM LS on smartphones DMC"/>
    <n v="686153"/>
    <s v="Our Projects"/>
    <n v="2"/>
    <s v="Closed"/>
    <n v="686153"/>
    <d v="2018-12-25T00:00:00"/>
    <x v="2"/>
    <n v="-3448"/>
    <n v="-3448"/>
    <n v="-22075"/>
    <n v="686153"/>
    <n v="686153"/>
    <n v="686153"/>
    <n v="686153"/>
    <n v="686153"/>
    <d v="2019-02-01T00:00:00"/>
    <x v="1"/>
    <n v="89"/>
    <x v="2"/>
  </r>
  <r>
    <x v="0"/>
    <s v="Q1"/>
    <s v="First 6 Months"/>
    <n v="885752"/>
    <s v="Code &amp; Messaging Second &amp; Solutions"/>
    <x v="1"/>
    <s v="Locking Data SIM LS on smartphones SIM OTA"/>
    <n v="1694205"/>
    <s v="Our Projects"/>
    <n v="2"/>
    <s v="Closed"/>
    <n v="3947433"/>
    <d v="2018-07-22T00:00:00"/>
    <x v="2"/>
    <n v="-3448"/>
    <n v="-3448"/>
    <n v="-22075"/>
    <n v="1694205"/>
    <n v="1694205"/>
    <n v="1694205"/>
    <n v="1694205"/>
    <n v="1694205"/>
    <d v="2019-04-01T00:00:00"/>
    <x v="1"/>
    <n v="90"/>
    <x v="3"/>
  </r>
  <r>
    <x v="0"/>
    <s v="Q2"/>
    <s v="First 6 Months"/>
    <n v="885436"/>
    <s v="Code &amp; Messaging Second &amp; Solutions"/>
    <x v="1"/>
    <s v="USdfgSD NGIN SIGTRdfgAN Endfgdhdfgancement 2017"/>
    <n v="1998780"/>
    <s v="Our Projects"/>
    <n v="2"/>
    <s v="Closed"/>
    <n v="55000000"/>
    <d v="2018-11-17T00:00:00"/>
    <x v="2"/>
    <n v="-3448"/>
    <n v="-3448"/>
    <n v="-22075"/>
    <n v="1998780"/>
    <n v="1998780"/>
    <n v="1998780"/>
    <n v="1998780"/>
    <n v="1998780"/>
    <d v="2019-05-01T00:00:00"/>
    <x v="0"/>
    <n v="128"/>
    <x v="4"/>
  </r>
  <r>
    <x v="0"/>
    <s v="Q3"/>
    <s v="First 6 Months"/>
    <n v="885456"/>
    <s v="Code &amp; Messaging Second &amp; Solutions"/>
    <x v="1"/>
    <s v="MCA (Missed Call Alerts)"/>
    <n v="2799995"/>
    <s v="Our Projects"/>
    <n v="2"/>
    <s v="Closed"/>
    <n v="202078"/>
    <d v="2018-11-17T00:00:00"/>
    <x v="2"/>
    <n v="-3448"/>
    <n v="-3448"/>
    <n v="-22075"/>
    <n v="2597917"/>
    <n v="2597917"/>
    <n v="2597917"/>
    <n v="2597917"/>
    <n v="2597917"/>
    <d v="2019-07-01T00:00:00"/>
    <x v="4"/>
    <n v="88"/>
    <x v="5"/>
  </r>
  <r>
    <x v="0"/>
    <s v="Q4"/>
    <s v="First 6 Months"/>
    <n v="885456"/>
    <s v="Code &amp; Messaging Second &amp; Solutions"/>
    <x v="1"/>
    <s v="MCA (Missed Call Alerts)"/>
    <n v="2799995"/>
    <s v="Our Projects"/>
    <n v="2"/>
    <s v="Closed"/>
    <n v="202078"/>
    <d v="2018-11-17T00:00:00"/>
    <x v="2"/>
    <n v="-3448"/>
    <n v="-3448"/>
    <n v="-22075"/>
    <n v="2597917"/>
    <n v="2597917"/>
    <n v="2597917"/>
    <n v="2597917"/>
    <n v="2597917"/>
    <d v="2019-09-01T00:00:00"/>
    <x v="1"/>
    <n v="90"/>
    <x v="6"/>
  </r>
  <r>
    <x v="0"/>
    <s v="Q1"/>
    <s v="First 6 Months"/>
    <n v="856133"/>
    <s v="Code &amp; Messaging Second &amp; Solutions"/>
    <x v="1"/>
    <s v="dfgdgd, IwGwewereW and Transwertport Expansion 2018 - IPMPLS 2018 (0268562) (NMS PART)"/>
    <n v="5500000"/>
    <s v="Our Projects"/>
    <n v="2"/>
    <s v="Closed"/>
    <n v="196706"/>
    <d v="2019-04-04T00:00:00"/>
    <x v="2"/>
    <n v="-3448"/>
    <n v="-3448"/>
    <n v="-22075"/>
    <n v="5500000"/>
    <n v="5500000"/>
    <n v="5500000"/>
    <n v="5303294"/>
    <n v="5303294"/>
    <d v="2018-11-01T00:00:00"/>
    <x v="0"/>
    <n v="110"/>
    <x v="7"/>
  </r>
  <r>
    <x v="0"/>
    <s v="Q1"/>
    <s v="First 6 Months"/>
    <n v="856133"/>
    <s v="Code &amp; Messaging Second &amp; Solutions"/>
    <x v="1"/>
    <s v="dfgdgd, IGwereW and Transwertport Expansion 2018 - IPMPLS 2018 (0268562) (NMS PART)"/>
    <n v="5500000"/>
    <s v="Our Projects"/>
    <n v="2"/>
    <s v="Closed"/>
    <n v="196706"/>
    <d v="2019-04-04T00:00:00"/>
    <x v="2"/>
    <n v="-3448"/>
    <n v="-3448"/>
    <n v="-22075"/>
    <n v="5500000"/>
    <n v="5500000"/>
    <n v="5500000"/>
    <n v="5303294"/>
    <n v="5303294"/>
    <d v="2019-10-01T00:00:00"/>
    <x v="3"/>
    <n v="128"/>
    <x v="8"/>
  </r>
  <r>
    <x v="0"/>
    <s v="Q2"/>
    <s v="First 6 Months"/>
    <n v="885728"/>
    <s v="Code &amp; Messaging Second &amp; Solutions"/>
    <x v="1"/>
    <s v="sdf wsdf asdfsnd Service sdf (RTSE)"/>
    <n v="6499999"/>
    <s v="Our Projects"/>
    <n v="2"/>
    <s v="Closed"/>
    <n v="212239"/>
    <d v="2018-12-21T00:00:00"/>
    <x v="2"/>
    <n v="-3448"/>
    <n v="-3448"/>
    <n v="-22075"/>
    <n v="6499999"/>
    <n v="6499999"/>
    <n v="6335149"/>
    <n v="6335149"/>
    <n v="6287760"/>
    <d v="2018-12-01T00:00:00"/>
    <x v="0"/>
    <n v="120"/>
    <x v="9"/>
  </r>
  <r>
    <x v="0"/>
    <s v="Q2"/>
    <s v="First 6 Months"/>
    <n v="885728"/>
    <s v="Code &amp; Messaging Second &amp; Solutions"/>
    <x v="1"/>
    <s v="sdf sdf asdfsnd Service sdf (RTSE)"/>
    <n v="40467"/>
    <s v="Our Projects"/>
    <n v="2"/>
    <s v="Closed"/>
    <n v="212239"/>
    <d v="2018-12-21T00:00:00"/>
    <x v="2"/>
    <n v="-3448"/>
    <n v="-3448"/>
    <n v="-22075"/>
    <n v="6499999"/>
    <n v="6499999"/>
    <n v="6335149"/>
    <n v="6335149"/>
    <n v="6287760"/>
    <d v="2019-11-01T00:00:00"/>
    <x v="3"/>
    <n v="128"/>
    <x v="10"/>
  </r>
  <r>
    <x v="0"/>
    <s v="Q3"/>
    <s v="First 6 Months"/>
    <n v="885686"/>
    <s v="Code &amp; Messaging Second &amp; Solutions"/>
    <x v="1"/>
    <s v="POLICY ON CROSSING CREDIT LIMIT FOR VOICE"/>
    <n v="63513"/>
    <s v="Our Projects"/>
    <n v="2"/>
    <s v="Closed"/>
    <n v="223142"/>
    <d v="2018-12-10T00:00:00"/>
    <x v="2"/>
    <n v="-3448"/>
    <n v="-3448"/>
    <n v="-22075"/>
    <n v="6576858"/>
    <n v="6576858"/>
    <n v="6576858"/>
    <n v="6576858"/>
    <n v="6576858"/>
    <d v="2019-12-01T00:00:00"/>
    <x v="3"/>
    <n v="128"/>
    <x v="11"/>
  </r>
  <r>
    <x v="0"/>
    <s v="Q3"/>
    <s v="First 6 Months"/>
    <n v="885686"/>
    <s v="Code &amp; Messaging Second &amp; Solutions"/>
    <x v="1"/>
    <s v="POLICwY ON CROSSING CREDIT LIMIT FOR VOICE"/>
    <n v="6800000"/>
    <s v="Our Projects"/>
    <n v="2"/>
    <s v="Closed"/>
    <n v="6800000"/>
    <d v="2018-12-10T00:00:00"/>
    <x v="2"/>
    <n v="-3448"/>
    <n v="-3448"/>
    <n v="-22075"/>
    <n v="6576858"/>
    <n v="6576858"/>
    <n v="6576858"/>
    <n v="6576858"/>
    <n v="6576858"/>
    <d v="2019-01-01T00:00:00"/>
    <x v="0"/>
    <n v="128"/>
    <x v="12"/>
  </r>
  <r>
    <x v="1"/>
    <s v="Q3"/>
    <s v="First 6 Months"/>
    <n v="851666"/>
    <s v="Code &amp; Messaging Second &amp; Solutions"/>
    <x v="1"/>
    <s v="Audio Cofhfhnference System Enhfhfhancement"/>
    <n v="1349248"/>
    <s v="Our Projects"/>
    <n v="2"/>
    <s v="Current"/>
    <n v="1804836"/>
    <d v="2019-09-25T00:00:00"/>
    <x v="2"/>
    <n v="-3448"/>
    <n v="-3448"/>
    <n v="-22075"/>
    <n v="1349248"/>
    <n v="1349248"/>
    <n v="1349248"/>
    <n v="1349248"/>
    <n v="1349248"/>
    <d v="2019-03-01T00:00:00"/>
    <x v="1"/>
    <n v="89"/>
    <x v="2"/>
  </r>
  <r>
    <x v="1"/>
    <s v="Q4"/>
    <s v="First 6 Months"/>
    <n v="851237"/>
    <s v="Code &amp; Messaging Second &amp; Solutions"/>
    <x v="1"/>
    <s v="FIN Edfdfdnhancement"/>
    <n v="2400000"/>
    <s v="Our Projects"/>
    <n v="2"/>
    <s v="Current"/>
    <n v="686153"/>
    <d v="2019-10-29T00:00:00"/>
    <x v="2"/>
    <n v="-3448"/>
    <n v="-3448"/>
    <n v="-22075"/>
    <n v="2400000"/>
    <n v="2400000"/>
    <n v="2400000"/>
    <n v="2400000"/>
    <n v="2400000"/>
    <d v="2019-08-01T00:00:00"/>
    <x v="1"/>
    <n v="89"/>
    <x v="3"/>
  </r>
  <r>
    <x v="1"/>
    <s v="Q4"/>
    <s v="First 6 Months"/>
    <n v="851237"/>
    <s v="Code &amp; Messaging Second &amp; Solutions"/>
    <x v="1"/>
    <s v="FIN Edfdfdnhancement"/>
    <n v="2400000"/>
    <s v="Our Projects"/>
    <n v="2"/>
    <s v="Closed"/>
    <n v="686153"/>
    <d v="2019-10-29T00:00:00"/>
    <x v="2"/>
    <n v="-3448"/>
    <n v="-3448"/>
    <n v="-22075"/>
    <n v="2400000"/>
    <n v="2400000"/>
    <n v="2400000"/>
    <n v="2400000"/>
    <n v="2400000"/>
    <d v="2019-06-01T00:00:00"/>
    <x v="5"/>
    <n v="34"/>
    <x v="4"/>
  </r>
  <r>
    <x v="0"/>
    <s v="Q3"/>
    <s v="First 6 Months"/>
    <n v="885726"/>
    <s v="Direct &amp; Boards Services &amp; Satisfactions"/>
    <x v="2"/>
    <s v="BBC 2017"/>
    <n v="29998768"/>
    <s v="Our Projects"/>
    <n v="2"/>
    <s v="Closed"/>
    <n v="678795"/>
    <d v="2019-06-22T00:00:00"/>
    <x v="0"/>
    <n v="-3448"/>
    <n v="0"/>
    <n v="0"/>
    <n v="29873621"/>
    <n v="29873621"/>
    <n v="29320544"/>
    <n v="29319973"/>
    <n v="29319973"/>
    <d v="2020-04-01T00:00:00"/>
    <x v="0"/>
    <n v="128"/>
    <x v="6"/>
  </r>
  <r>
    <x v="0"/>
    <s v="Q1"/>
    <s v="First 6 Months"/>
    <n v="856182"/>
    <s v="Direct &amp; Boards Services &amp; Satisfactions"/>
    <x v="2"/>
    <s v="Bondiwsdfng Accessdfsfs - Hybsfdsfrid 2017"/>
    <n v="6315073"/>
    <s v="Our Projects"/>
    <n v="2"/>
    <s v="Current"/>
    <n v="42528"/>
    <d v="2019-03-19T00:00:00"/>
    <x v="2"/>
    <n v="-3448"/>
    <n v="-3448"/>
    <n v="-22075"/>
    <n v="6283671"/>
    <n v="6283671"/>
    <n v="6282757"/>
    <n v="6272544"/>
    <n v="6272544"/>
    <d v="2020-02-01T00:00:00"/>
    <x v="3"/>
    <n v="128"/>
    <x v="7"/>
  </r>
  <r>
    <x v="0"/>
    <s v="Q2"/>
    <s v="First 6 Months"/>
    <n v="856182"/>
    <s v="Direct &amp; Boards Services &amp; Satisfactions"/>
    <x v="2"/>
    <s v="Bondisdfng Accessdfsfs - Hybsfdsfrid 2017"/>
    <n v="6315073"/>
    <s v="Our Projects"/>
    <n v="2"/>
    <s v="Current"/>
    <n v="42528"/>
    <d v="2019-03-19T00:00:00"/>
    <x v="2"/>
    <n v="-3448"/>
    <n v="-3448"/>
    <n v="-22075"/>
    <n v="6283671"/>
    <n v="6283671"/>
    <n v="6282757"/>
    <n v="6272544"/>
    <n v="6272544"/>
    <d v="2020-03-01T00:00:00"/>
    <x v="0"/>
    <n v="120"/>
    <x v="8"/>
  </r>
  <r>
    <x v="2"/>
    <s v="Q2"/>
    <s v="Second 6 Months"/>
    <n v="854416"/>
    <s v="Data Collectors &amp; Call Informations"/>
    <x v="3"/>
    <s v="Centralized Sersdfsvers and sdfsdfs 2019 - QFDS"/>
    <n v="14215911"/>
    <s v="Our Projects"/>
    <n v="3"/>
    <s v="Cancelled"/>
    <n v="14215911"/>
    <d v="2020-12-09T00:00:00"/>
    <x v="3"/>
    <n v="0"/>
    <n v="0"/>
    <n v="0"/>
    <n v="8315991"/>
    <n v="8315991"/>
    <s v="-"/>
    <s v="-"/>
    <s v="-"/>
    <d v="2020-04-01T00:00:00"/>
    <x v="0"/>
    <n v="120"/>
    <x v="0"/>
  </r>
  <r>
    <x v="2"/>
    <s v="Q2"/>
    <s v="First 6 Months"/>
    <n v="854685"/>
    <s v="Data Collectors &amp; Call Informations"/>
    <x v="3"/>
    <s v="Centdfralizsdfsfsfsfed gdff &amp; ff 2019 (QFD QFD HW And Licenses) - EMC"/>
    <n v="63513"/>
    <s v="Our Projects"/>
    <n v="3"/>
    <s v="Closed"/>
    <n v="63513"/>
    <d v="2020-12-09T00:00:00"/>
    <x v="4"/>
    <n v="0"/>
    <n v="0"/>
    <n v="0"/>
    <s v="-"/>
    <s v="-"/>
    <s v="-"/>
    <s v="-"/>
    <s v="-"/>
    <d v="2019-08-01T00:00:00"/>
    <x v="1"/>
    <n v="89"/>
    <x v="1"/>
  </r>
  <r>
    <x v="2"/>
    <s v="Q3"/>
    <s v="First 6 Months"/>
    <n v="854412"/>
    <s v="Data Collectors &amp; Call Informations"/>
    <x v="3"/>
    <s v="QFD Chansdfnels HW sdf sdf (Server &amp; sdf) - QFDS"/>
    <n v="823710"/>
    <s v="Our Projects"/>
    <n v="3"/>
    <s v="Closed"/>
    <n v="823710"/>
    <d v="2020-12-09T00:00:00"/>
    <x v="5"/>
    <n v="-3448"/>
    <n v="-2954359"/>
    <n v="-160439"/>
    <s v="-"/>
    <s v="-"/>
    <s v="-"/>
    <s v="-"/>
    <s v="-"/>
    <d v="2018-10-01T00:00:00"/>
    <x v="1"/>
    <n v="89"/>
    <x v="2"/>
  </r>
  <r>
    <x v="2"/>
    <s v="Q4"/>
    <s v="First 6 Months"/>
    <n v="854466"/>
    <s v="Data Collectors &amp; Call Informations"/>
    <x v="3"/>
    <s v="QFD ChannDFGels HW And Lsdficenses (Server &amp; Storage) - MDS"/>
    <n v="3835149"/>
    <s v="Our Projects"/>
    <n v="3"/>
    <s v="Current"/>
    <n v="3835149"/>
    <d v="2020-12-09T00:00:00"/>
    <x v="6"/>
    <n v="-3448"/>
    <n v="-2954359"/>
    <n v="-160439"/>
    <s v="-"/>
    <s v="-"/>
    <s v="-"/>
    <s v="-"/>
    <s v="-"/>
    <d v="2019-06-01T00:00:00"/>
    <x v="6"/>
    <n v="38"/>
    <x v="3"/>
  </r>
  <r>
    <x v="2"/>
    <s v="Q3"/>
    <s v="First 6 Months"/>
    <n v="854487"/>
    <s v="Data Collectors &amp; Call Informations"/>
    <x v="3"/>
    <s v="Jawwdfgy dfg Evolution"/>
    <n v="2622311"/>
    <s v="Our Projects"/>
    <n v="3"/>
    <s v="Current"/>
    <n v="2622311"/>
    <d v="2022-01-31T00:00:00"/>
    <x v="7"/>
    <n v="-3448"/>
    <n v="0"/>
    <n v="0"/>
    <n v="2259268"/>
    <n v="2259268"/>
    <s v="-"/>
    <s v="-"/>
    <s v="-"/>
    <d v="2019-01-01T00:00:00"/>
    <x v="5"/>
    <n v="34"/>
    <x v="4"/>
  </r>
  <r>
    <x v="2"/>
    <s v="Q3"/>
    <s v="First 6 Months"/>
    <n v="854487"/>
    <s v="Data Collectors &amp; Call Informations"/>
    <x v="3"/>
    <s v="Jawwdfgy dfg Evolution"/>
    <n v="2622311"/>
    <s v="Our Projects"/>
    <n v="3"/>
    <s v="Current"/>
    <n v="2622311"/>
    <d v="2022-01-31T00:00:00"/>
    <x v="7"/>
    <n v="-3448"/>
    <n v="0"/>
    <n v="0"/>
    <n v="2259268"/>
    <n v="2259268"/>
    <s v="-"/>
    <s v="-"/>
    <s v="-"/>
    <d v="2019-04-01T00:00:00"/>
    <x v="1"/>
    <n v="90"/>
    <x v="5"/>
  </r>
  <r>
    <x v="2"/>
    <s v="Q3"/>
    <s v="First 6 Months"/>
    <n v="854485"/>
    <s v="Data Collectors &amp; Call Informations"/>
    <x v="3"/>
    <s v="Centrfgalsdfized Servedfdfrs and Sdftorage 2019/JAWWY - ItsOn"/>
    <n v="2367268"/>
    <s v="Our Projects"/>
    <n v="3"/>
    <s v="Current"/>
    <n v="2367268"/>
    <d v="2022-01-31T00:00:00"/>
    <x v="5"/>
    <n v="-3448"/>
    <n v="-2954359"/>
    <n v="-160439"/>
    <n v="2367268"/>
    <n v="2367268"/>
    <s v="-"/>
    <s v="-"/>
    <s v="-"/>
    <d v="2018-12-01T00:00:00"/>
    <x v="0"/>
    <n v="128"/>
    <x v="6"/>
  </r>
  <r>
    <x v="2"/>
    <s v="Q3"/>
    <s v="First 6 Months"/>
    <n v="854485"/>
    <s v="Data Collectors &amp; Call Informations"/>
    <x v="3"/>
    <s v="Centrfgalsdfized Servedfdfrs and Sdftorage 2019/JAWWY - ItsOn"/>
    <n v="2367268"/>
    <s v="Our Projects"/>
    <n v="3"/>
    <s v="Current"/>
    <n v="2367268"/>
    <d v="2022-01-31T00:00:00"/>
    <x v="0"/>
    <n v="-3448"/>
    <n v="0"/>
    <n v="0"/>
    <n v="2367268"/>
    <n v="2367268"/>
    <s v="-"/>
    <s v="-"/>
    <s v="-"/>
    <d v="2019-03-01T00:00:00"/>
    <x v="1"/>
    <n v="89"/>
    <x v="7"/>
  </r>
  <r>
    <x v="2"/>
    <s v="Q3"/>
    <s v="First 6 Months"/>
    <n v="854488"/>
    <s v="Data Collectors &amp; Call Informations"/>
    <x v="3"/>
    <s v="Centrasfsflized server and sdfsf 2018 (1)"/>
    <n v="3074951"/>
    <s v="Our Projects"/>
    <n v="3"/>
    <s v="Current"/>
    <n v="40467"/>
    <d v="2021-01-31T00:00:00"/>
    <x v="8"/>
    <n v="-3448"/>
    <n v="0"/>
    <n v="0"/>
    <n v="2930281"/>
    <n v="2930281"/>
    <s v="-"/>
    <s v="-"/>
    <s v="-"/>
    <d v="2019-05-01T00:00:00"/>
    <x v="3"/>
    <n v="128"/>
    <x v="8"/>
  </r>
  <r>
    <x v="2"/>
    <s v="Q3"/>
    <s v="First 6 Months"/>
    <n v="854488"/>
    <s v="Data Collectors &amp; Call Informations"/>
    <x v="3"/>
    <s v="Centrasfsflized server and sdfsf 2018 (1)"/>
    <n v="3074951"/>
    <s v="Our Projects"/>
    <n v="3"/>
    <s v="Current"/>
    <n v="3074951"/>
    <d v="2021-01-31T00:00:00"/>
    <x v="8"/>
    <n v="-3448"/>
    <n v="0"/>
    <n v="0"/>
    <n v="2930281"/>
    <n v="2930281"/>
    <s v="-"/>
    <s v="-"/>
    <s v="-"/>
    <d v="2019-02-01T00:00:00"/>
    <x v="4"/>
    <n v="88"/>
    <x v="9"/>
  </r>
  <r>
    <x v="2"/>
    <s v="Q1"/>
    <s v="First 6 Months"/>
    <n v="890675"/>
    <s v="Data Collectors &amp; Call Informations"/>
    <x v="3"/>
    <s v="dfdf servsdfser and storasdffsge 2018 (2)"/>
    <n v="3946768"/>
    <s v="Our Projects"/>
    <n v="3"/>
    <s v="Current"/>
    <n v="3946768"/>
    <d v="2021-01-31T00:00:00"/>
    <x v="5"/>
    <n v="-3448"/>
    <n v="-2954359"/>
    <n v="-160439"/>
    <n v="3946768"/>
    <n v="3946768"/>
    <s v="-"/>
    <s v="-"/>
    <s v="-"/>
    <d v="2019-07-01T00:00:00"/>
    <x v="7"/>
    <n v="44"/>
    <x v="10"/>
  </r>
  <r>
    <x v="2"/>
    <s v="Q3"/>
    <s v="First 6 Months"/>
    <n v="854456"/>
    <s v="Data Collectors &amp; Call Informations"/>
    <x v="3"/>
    <s v="((dfg #5171736) - Cosdfsfsfsfre Digitization/centralize servers and storage -NO Regret)"/>
    <n v="63513"/>
    <s v="Our Projects"/>
    <n v="3"/>
    <s v="Current"/>
    <n v="63513"/>
    <d v="2021-01-31T00:00:00"/>
    <x v="0"/>
    <n v="0"/>
    <n v="0"/>
    <n v="0"/>
    <n v="4925620"/>
    <n v="4925620"/>
    <s v="-"/>
    <s v="-"/>
    <s v="-"/>
    <d v="2019-09-01T00:00:00"/>
    <x v="1"/>
    <n v="90"/>
    <x v="11"/>
  </r>
  <r>
    <x v="2"/>
    <s v="Q3"/>
    <s v="First 6 Months"/>
    <n v="854467"/>
    <s v="Data Collectors &amp; Call Informations"/>
    <x v="3"/>
    <s v="Centraliswdfzed Servers &amp; Storage 2019 (Infrastructure) - EMC"/>
    <n v="5781720"/>
    <s v="Our Projects"/>
    <n v="3"/>
    <s v="Current"/>
    <n v="5781720"/>
    <d v="2020-12-09T00:00:00"/>
    <x v="9"/>
    <n v="-3448"/>
    <n v="0"/>
    <n v="0"/>
    <n v="5781714"/>
    <n v="5781714"/>
    <s v="-"/>
    <s v="-"/>
    <s v="-"/>
    <d v="2018-08-01T00:00:00"/>
    <x v="8"/>
    <n v="8"/>
    <x v="12"/>
  </r>
  <r>
    <x v="2"/>
    <s v="Q4"/>
    <s v="First 6 Months"/>
    <n v="854467"/>
    <s v="Data Collectors &amp; Call Informations"/>
    <x v="3"/>
    <s v="Centralisdfzed Servers &amp; Storage 2019 (Infrastructure) - EMC"/>
    <n v="5781720"/>
    <s v="Our Projects"/>
    <n v="3"/>
    <s v="Current"/>
    <n v="5781720"/>
    <d v="2020-12-09T00:00:00"/>
    <x v="9"/>
    <n v="0"/>
    <n v="0"/>
    <n v="0"/>
    <n v="5781714"/>
    <n v="5781714"/>
    <s v="-"/>
    <s v="-"/>
    <s v="-"/>
    <d v="2019-10-01T00:00:00"/>
    <x v="0"/>
    <n v="128"/>
    <x v="7"/>
  </r>
  <r>
    <x v="2"/>
    <s v="Q3"/>
    <s v="First 6 Months"/>
    <n v="854236"/>
    <s v="Data Collectors &amp; Call Informations"/>
    <x v="3"/>
    <s v="Tewsdflco Cdfsloud (NFVsdfI Expansion)"/>
    <n v="7194423"/>
    <s v="Our Projects"/>
    <n v="3"/>
    <s v="Current"/>
    <n v="7194423"/>
    <d v="2021-05-20T00:00:00"/>
    <x v="6"/>
    <n v="-3448"/>
    <n v="-2954359"/>
    <n v="-160439"/>
    <n v="6547733"/>
    <n v="6547733"/>
    <n v="3114798"/>
    <n v="160439"/>
    <s v="-"/>
    <d v="2018-09-01T00:00:00"/>
    <x v="9"/>
    <n v="10"/>
    <x v="7"/>
  </r>
  <r>
    <x v="2"/>
    <s v="Q1"/>
    <s v="First 6 Months"/>
    <n v="854236"/>
    <s v="Data Collectors &amp; Call Informations"/>
    <x v="3"/>
    <s v="Tesdflco Cdfsloud (NFVsdfI Expansion)"/>
    <n v="79864"/>
    <s v="Our Projects"/>
    <n v="3"/>
    <s v="Current"/>
    <n v="79864"/>
    <d v="2021-05-20T00:00:00"/>
    <x v="6"/>
    <n v="0"/>
    <n v="-2954359"/>
    <n v="-160439"/>
    <n v="6547733"/>
    <n v="6547733"/>
    <n v="3114798"/>
    <n v="160439"/>
    <s v="-"/>
    <d v="2019-11-01T00:00:00"/>
    <x v="5"/>
    <n v="34"/>
    <x v="7"/>
  </r>
  <r>
    <x v="2"/>
    <s v="Q2"/>
    <s v="First 6 Months"/>
    <n v="854484"/>
    <s v="Data Collectors &amp; Call Informations"/>
    <x v="3"/>
    <s v="Centradsdfsdffdflized Serdfsdfdvsdfers &amp; sdfs 2018"/>
    <n v="8295952"/>
    <s v="Our Projects"/>
    <n v="3"/>
    <s v="Current"/>
    <n v="8295952"/>
    <d v="2021-01-31T00:00:00"/>
    <x v="0"/>
    <n v="0"/>
    <n v="0"/>
    <n v="0"/>
    <n v="8295952"/>
    <n v="8295952"/>
    <s v="-"/>
    <s v="-"/>
    <s v="-"/>
    <d v="2019-12-01T00:00:00"/>
    <x v="4"/>
    <n v="88"/>
    <x v="0"/>
  </r>
  <r>
    <x v="2"/>
    <s v="Q3"/>
    <s v="First 6 Months"/>
    <n v="853466"/>
    <s v="Data Collectors &amp; Call Informations"/>
    <x v="3"/>
    <s v="PriDFGvate DFG DFGD 2019"/>
    <n v="9000000"/>
    <s v="Our Projects"/>
    <n v="3"/>
    <s v="Current"/>
    <n v="9000000"/>
    <d v="2020-06-12T00:00:00"/>
    <x v="0"/>
    <n v="0"/>
    <n v="-3150000"/>
    <n v="0"/>
    <n v="9000000"/>
    <n v="9000000"/>
    <n v="3600000"/>
    <n v="450000"/>
    <n v="450000"/>
    <d v="2020-01-01T00:00:00"/>
    <x v="1"/>
    <n v="89"/>
    <x v="1"/>
  </r>
  <r>
    <x v="2"/>
    <s v="Q4"/>
    <s v="First 6 Months"/>
    <n v="854486"/>
    <s v="Data Collectors &amp; Call Informations"/>
    <x v="3"/>
    <s v="((dfg #5171691) Centrasfsfsfslized Servers &amp; Storage JAWWEY (Jawwy Architecture Evolution Requirements))"/>
    <n v="9377689"/>
    <s v="Our Projects"/>
    <n v="3"/>
    <s v="Current"/>
    <n v="9377689"/>
    <d v="2021-01-31T00:00:00"/>
    <x v="10"/>
    <n v="-1640878"/>
    <n v="0"/>
    <n v="0"/>
    <n v="9345138"/>
    <n v="7704260"/>
    <s v="-"/>
    <s v="-"/>
    <s v="-"/>
    <d v="2020-02-01T00:00:00"/>
    <x v="1"/>
    <n v="90"/>
    <x v="2"/>
  </r>
  <r>
    <x v="2"/>
    <s v="Q1"/>
    <s v="Second 6 Months"/>
    <n v="854468"/>
    <s v="Data Collectors &amp; Call Informations"/>
    <x v="3"/>
    <s v="TranDFGsfer df systems Enhdfdfancement 2019 Project - EMC (Consumer Enablement)"/>
    <n v="63513"/>
    <s v="Our Projects"/>
    <n v="3"/>
    <s v="Current"/>
    <n v="63513"/>
    <d v="2020-12-09T00:00:00"/>
    <x v="11"/>
    <n v="-1640878"/>
    <n v="0"/>
    <n v="0"/>
    <n v="11484833"/>
    <n v="11484833"/>
    <s v="-"/>
    <s v="-"/>
    <s v="-"/>
    <d v="2020-03-01T00:00:00"/>
    <x v="3"/>
    <n v="128"/>
    <x v="3"/>
  </r>
  <r>
    <x v="2"/>
    <s v="Q3"/>
    <s v="Second 6 Months"/>
    <n v="854411"/>
    <s v="Data Collectors &amp; Call Informations"/>
    <x v="3"/>
    <s v="Transfer Infradfdfstructure df sdf 2019 df- QFDS (Consumer Enablement)"/>
    <n v="30512511"/>
    <s v="Our Projects"/>
    <n v="3"/>
    <s v="Current"/>
    <n v="30512511"/>
    <d v="2020-12-09T00:00:00"/>
    <x v="12"/>
    <n v="0"/>
    <n v="0"/>
    <n v="0"/>
    <n v="12193467"/>
    <n v="12193467"/>
    <s v="-"/>
    <s v="-"/>
    <s v="-"/>
    <d v="2019-08-01T00:00:00"/>
    <x v="0"/>
    <n v="128"/>
    <x v="4"/>
  </r>
  <r>
    <x v="1"/>
    <s v="Q4"/>
    <s v="First 6 Months"/>
    <n v="852263"/>
    <s v="Data Collectors &amp; Call Informations"/>
    <x v="3"/>
    <s v="Dfdfdata Cedfdfnter Condfdultancy - PASSIVE dfPHASE"/>
    <n v="1987514"/>
    <s v="Our Projects"/>
    <n v="2"/>
    <s v="Closed"/>
    <n v="660000"/>
    <d v="2019-04-21T00:00:00"/>
    <x v="6"/>
    <n v="-3448"/>
    <n v="-2954359"/>
    <n v="-160439"/>
    <n v="1327514"/>
    <n v="1327514"/>
    <n v="1327514"/>
    <n v="1327514"/>
    <n v="1327514"/>
    <d v="2018-11-01T00:00:00"/>
    <x v="1"/>
    <n v="90"/>
    <x v="5"/>
  </r>
  <r>
    <x v="1"/>
    <s v="Q4"/>
    <s v="First 6 Months"/>
    <n v="853462"/>
    <s v="Data Collectors &amp; Call Informations"/>
    <x v="3"/>
    <s v="QFD Psdfshase 1 Data Center Readiness 2018 (2018 Capex Target)"/>
    <n v="58887868"/>
    <s v="Our Projects"/>
    <n v="3"/>
    <s v="Current"/>
    <n v="58887868"/>
    <d v="2020-12-15T00:00:00"/>
    <x v="13"/>
    <n v="0"/>
    <n v="-23386934"/>
    <n v="0"/>
    <n v="58497391"/>
    <n v="58497391"/>
    <n v="34873252"/>
    <n v="11486318"/>
    <n v="11486318"/>
    <d v="2019-09-01T00:00:00"/>
    <x v="10"/>
    <n v="15"/>
    <x v="6"/>
  </r>
  <r>
    <x v="2"/>
    <s v="Q1"/>
    <s v="Second 6 Months"/>
    <n v="853361"/>
    <s v="E2E Centralized &amp; Qaulity Types"/>
    <x v="4"/>
    <s v="NetwFGork Analsdfyzer 2019"/>
    <n v="2457275"/>
    <s v="Our Projects"/>
    <n v="3"/>
    <s v="Current"/>
    <n v="79864"/>
    <d v="2020-11-30T00:00:00"/>
    <x v="0"/>
    <n v="-3448"/>
    <n v="-1676022"/>
    <n v="-781253"/>
    <n v="2457275"/>
    <n v="2457275"/>
    <n v="2457275"/>
    <n v="781253"/>
    <s v="-"/>
    <d v="2019-01-01T00:00:00"/>
    <x v="0"/>
    <n v="128"/>
    <x v="6"/>
  </r>
  <r>
    <x v="2"/>
    <s v="Q1"/>
    <s v="Second 6 Months"/>
    <n v="853361"/>
    <s v="E2E Centralized &amp; Qaulity Types"/>
    <x v="4"/>
    <s v="NetwFGork Analsdfyzer 2019"/>
    <n v="2457275"/>
    <s v="Our Projects"/>
    <n v="3"/>
    <s v="Current"/>
    <n v="2457275"/>
    <d v="2020-11-30T00:00:00"/>
    <x v="0"/>
    <n v="-3448"/>
    <n v="-1676022"/>
    <n v="-781253"/>
    <n v="2457275"/>
    <n v="2457275"/>
    <n v="2457275"/>
    <n v="781253"/>
    <s v="-"/>
    <d v="2019-05-01T00:00:00"/>
    <x v="0"/>
    <n v="128"/>
    <x v="6"/>
  </r>
  <r>
    <x v="2"/>
    <s v="Q1"/>
    <s v="Second 6 Months"/>
    <n v="854336"/>
    <s v="E2E Centralized &amp; Qaulity Types"/>
    <x v="4"/>
    <s v="MPdfwgLS Routes Monitoring 2019"/>
    <n v="5817011"/>
    <s v="Our Projects"/>
    <n v="3"/>
    <s v="Current"/>
    <n v="5817011"/>
    <d v="2021-06-19T00:00:00"/>
    <x v="14"/>
    <n v="0"/>
    <n v="0"/>
    <n v="-1436592"/>
    <n v="2484162"/>
    <n v="2484162"/>
    <n v="1436592"/>
    <n v="1436592"/>
    <s v="-"/>
    <d v="2019-11-01T00:00:00"/>
    <x v="11"/>
    <n v="79"/>
    <x v="6"/>
  </r>
  <r>
    <x v="2"/>
    <s v="Q3"/>
    <s v="Second 6 Months"/>
    <n v="854336"/>
    <s v="E2E Centralized &amp; Qaulity Types"/>
    <x v="4"/>
    <s v="MPdfgLS Routes Monitoring 2019"/>
    <n v="5817011"/>
    <s v="Our Projects"/>
    <n v="3"/>
    <s v="Current"/>
    <n v="5817011"/>
    <d v="2021-06-19T00:00:00"/>
    <x v="14"/>
    <n v="-3448"/>
    <n v="0"/>
    <n v="-1436592"/>
    <n v="2484162"/>
    <n v="2484162"/>
    <n v="1436592"/>
    <n v="1436592"/>
    <s v="-"/>
    <d v="2019-07-01T00:00:00"/>
    <x v="4"/>
    <n v="88"/>
    <x v="10"/>
  </r>
  <r>
    <x v="2"/>
    <s v="Q2"/>
    <s v="Second 6 Months"/>
    <n v="8533685"/>
    <s v="E2E Centralized &amp; Qaulity Types"/>
    <x v="4"/>
    <s v="Newtfsdfcool 2019"/>
    <n v="7200000"/>
    <s v="Our Projects"/>
    <n v="3"/>
    <s v="Current"/>
    <n v="7200000"/>
    <d v="2020-11-30T00:00:00"/>
    <x v="0"/>
    <n v="0"/>
    <n v="-3586015"/>
    <n v="0"/>
    <n v="7200000"/>
    <n v="7200000"/>
    <n v="6909215"/>
    <n v="3323200"/>
    <n v="3323200"/>
    <d v="2019-12-01T00:00:00"/>
    <x v="12"/>
    <n v="85"/>
    <x v="0"/>
  </r>
  <r>
    <x v="2"/>
    <s v="Q4"/>
    <s v="Second 6 Months"/>
    <n v="8533685"/>
    <s v="E2E Centralized &amp; Qaulity Types"/>
    <x v="4"/>
    <s v="Netfsdfcool 2019"/>
    <n v="7200000"/>
    <s v="Our Projects"/>
    <n v="3"/>
    <s v="Current"/>
    <n v="7200000"/>
    <d v="2020-11-30T00:00:00"/>
    <x v="0"/>
    <n v="-3448"/>
    <n v="-3586015"/>
    <n v="0"/>
    <n v="7200000"/>
    <n v="7200000"/>
    <n v="6909215"/>
    <n v="3323200"/>
    <n v="3323200"/>
    <d v="2019-08-01T00:00:00"/>
    <x v="1"/>
    <n v="89"/>
    <x v="1"/>
  </r>
  <r>
    <x v="0"/>
    <s v="Q4"/>
    <s v="First 6 Months"/>
    <n v="885855"/>
    <s v="Negotiation Assurance &amp; Papers"/>
    <x v="5"/>
    <s v="PrimDFGDe DFG"/>
    <n v="3643444"/>
    <s v="Our Projects"/>
    <n v="2"/>
    <s v="Closed"/>
    <n v="79864"/>
    <d v="2019-02-14T00:00:00"/>
    <x v="2"/>
    <n v="-3448"/>
    <n v="-3448"/>
    <n v="-22075"/>
    <n v="3643444"/>
    <n v="3643444"/>
    <n v="3643444"/>
    <n v="3643444"/>
    <n v="3643444"/>
    <d v="2018-11-01T00:00:00"/>
    <x v="1"/>
    <n v="90"/>
    <x v="5"/>
  </r>
  <r>
    <x v="0"/>
    <s v="Q1"/>
    <s v="First 6 Months"/>
    <n v="856656"/>
    <s v="Negotiation Assurance &amp; Papers"/>
    <x v="5"/>
    <s v="MPLS RDFGodfgutes dfgMonitoring"/>
    <n v="3947433"/>
    <s v="Our Projects"/>
    <n v="2"/>
    <s v="Current"/>
    <n v="26000000"/>
    <d v="2019-03-16T00:00:00"/>
    <x v="2"/>
    <n v="-3448"/>
    <n v="-3448"/>
    <n v="-22075"/>
    <n v="3947433"/>
    <n v="3947433"/>
    <n v="3947433"/>
    <n v="3947433"/>
    <n v="3947433"/>
    <d v="2018-12-01T00:00:00"/>
    <x v="0"/>
    <n v="128"/>
    <x v="6"/>
  </r>
  <r>
    <x v="0"/>
    <s v="Q1"/>
    <s v="First 6 Months"/>
    <n v="885741"/>
    <s v="Negotiation Assurance &amp; Papers"/>
    <x v="5"/>
    <s v="Netsdfwork Analyzer Expansion"/>
    <n v="79864"/>
    <s v="Our Projects"/>
    <n v="2"/>
    <s v="Current"/>
    <n v="47066"/>
    <d v="2018-12-29T00:00:00"/>
    <x v="2"/>
    <n v="-3448"/>
    <n v="-3448"/>
    <n v="-22075"/>
    <n v="4951622"/>
    <n v="4951622"/>
    <n v="4951622"/>
    <n v="4951622"/>
    <n v="4951622"/>
    <d v="2019-03-01T00:00:00"/>
    <x v="1"/>
    <n v="89"/>
    <x v="6"/>
  </r>
  <r>
    <x v="0"/>
    <s v="Q1"/>
    <s v="First 6 Months"/>
    <n v="856856"/>
    <s v="Negotiation Assurance &amp; Papers"/>
    <x v="5"/>
    <s v="Unifsdfsied Performadance Manasdfssdfgement"/>
    <n v="55000000"/>
    <s v="Our Projects"/>
    <n v="3"/>
    <s v="Current"/>
    <n v="55000000"/>
    <d v="2020-11-22T00:00:00"/>
    <x v="15"/>
    <n v="0"/>
    <n v="0"/>
    <n v="0"/>
    <n v="50851067"/>
    <n v="50851067"/>
    <n v="38404300"/>
    <n v="38404300"/>
    <n v="38404300"/>
    <d v="2019-06-01T00:00:00"/>
    <x v="6"/>
    <n v="38"/>
    <x v="2"/>
  </r>
  <r>
    <x v="1"/>
    <s v="Q4"/>
    <s v="First 6 Months"/>
    <n v="851215"/>
    <s v="Negotiation Assurance &amp; Papers"/>
    <x v="5"/>
    <s v="Netsdfwork Analyzer"/>
    <n v="1051624"/>
    <s v="Our Projects"/>
    <n v="2"/>
    <s v="Closed"/>
    <n v="686153"/>
    <d v="2019-10-11T00:00:00"/>
    <x v="0"/>
    <n v="0"/>
    <n v="0"/>
    <n v="0"/>
    <n v="1051624"/>
    <n v="1051624"/>
    <n v="1051624"/>
    <n v="1051624"/>
    <n v="1051624"/>
    <d v="2020-03-01T00:00:00"/>
    <x v="0"/>
    <n v="120"/>
    <x v="8"/>
  </r>
  <r>
    <x v="1"/>
    <s v="Q4"/>
    <s v="First 6 Months"/>
    <n v="851286"/>
    <s v="Negotiation Assurance &amp; Papers"/>
    <x v="5"/>
    <s v="NBB-IsdfsSC"/>
    <n v="1804836"/>
    <s v="Our Projects"/>
    <n v="2"/>
    <s v="Closed"/>
    <n v="686153"/>
    <d v="2020-04-14T00:00:00"/>
    <x v="2"/>
    <n v="-3448"/>
    <n v="-3448"/>
    <n v="-22075"/>
    <n v="1804836"/>
    <n v="1804836"/>
    <n v="1804836"/>
    <n v="1804836"/>
    <n v="1804836"/>
    <d v="2018-08-01T00:00:00"/>
    <x v="8"/>
    <n v="8"/>
    <x v="9"/>
  </r>
  <r>
    <x v="1"/>
    <s v="Q1"/>
    <s v="First 6 Months"/>
    <n v="851671"/>
    <s v="Negotiation Assurance &amp; Papers"/>
    <x v="5"/>
    <s v="Prime ProvDFGisioning"/>
    <n v="2000000"/>
    <s v="Our Projects"/>
    <n v="2"/>
    <s v="Closed"/>
    <n v="686153"/>
    <d v="2019-10-31T00:00:00"/>
    <x v="2"/>
    <n v="-3448"/>
    <n v="-3448"/>
    <n v="-22075"/>
    <n v="2000000"/>
    <n v="2000000"/>
    <n v="2000000"/>
    <n v="2000000"/>
    <n v="2000000"/>
    <d v="2018-09-01T00:00:00"/>
    <x v="9"/>
    <n v="10"/>
    <x v="10"/>
  </r>
  <r>
    <x v="1"/>
    <s v="Q3"/>
    <s v="First 6 Months"/>
    <s v="851285-"/>
    <s v="Negotiation Assurance &amp; Papers"/>
    <x v="5"/>
    <s v="dfgdgd, IGwereW and Transwertport Expansion 2018 - IPMPLS 2018 (0268562) (NMS PART)"/>
    <n v="4563133"/>
    <s v="Our Projects"/>
    <n v="2"/>
    <s v="Closed"/>
    <n v="63513"/>
    <d v="2019-10-18T00:00:00"/>
    <x v="2"/>
    <n v="-3448"/>
    <n v="-3448"/>
    <n v="-22075"/>
    <n v="4563133"/>
    <n v="4563133"/>
    <n v="4563133"/>
    <n v="4563133"/>
    <n v="4563133"/>
    <d v="2019-01-01T00:00:00"/>
    <x v="5"/>
    <n v="34"/>
    <x v="11"/>
  </r>
  <r>
    <x v="1"/>
    <s v="Q4"/>
    <s v="First 6 Months"/>
    <n v="851216"/>
    <s v="Negotiation Assurance &amp; Papers"/>
    <x v="5"/>
    <s v="NBB-Netwsdfork sdf for Fibsdfser"/>
    <n v="4611537"/>
    <s v="Our Projects"/>
    <n v="2"/>
    <s v="Closed"/>
    <n v="55000000"/>
    <d v="2019-10-11T00:00:00"/>
    <x v="2"/>
    <n v="-3448"/>
    <n v="-3448"/>
    <n v="-22075"/>
    <n v="4611537"/>
    <n v="4611537"/>
    <n v="4611537"/>
    <n v="4611537"/>
    <n v="4611537"/>
    <d v="2019-02-01T00:00:00"/>
    <x v="4"/>
    <n v="88"/>
    <x v="12"/>
  </r>
  <r>
    <x v="1"/>
    <s v="Q1"/>
    <s v="First 6 Months"/>
    <n v="851184"/>
    <s v="Negotiation Assurance &amp; Papers"/>
    <x v="5"/>
    <s v="NesfsfsfQFDool"/>
    <n v="5494522"/>
    <s v="Our Projects"/>
    <n v="2"/>
    <s v="Closed"/>
    <n v="686153"/>
    <d v="2019-10-24T00:00:00"/>
    <x v="2"/>
    <n v="-3448"/>
    <n v="-3448"/>
    <n v="-22075"/>
    <n v="5494518"/>
    <n v="5494518"/>
    <n v="5494518"/>
    <n v="5494518"/>
    <n v="5494518"/>
    <d v="2019-04-01T00:00:00"/>
    <x v="1"/>
    <n v="90"/>
    <x v="1"/>
  </r>
  <r>
    <x v="1"/>
    <s v="Q4"/>
    <s v="First 6 Months"/>
    <n v="851827"/>
    <s v="Negotiation Assurance &amp; Papers"/>
    <x v="5"/>
    <s v="OPwNET"/>
    <n v="9800000"/>
    <s v="Our Projects"/>
    <n v="2"/>
    <s v="Closed"/>
    <n v="1694205"/>
    <d v="2020-01-24T00:00:00"/>
    <x v="10"/>
    <n v="-1640878"/>
    <n v="22333"/>
    <n v="33444"/>
    <n v="5800000"/>
    <n v="5800000"/>
    <n v="5800000"/>
    <n v="5800000"/>
    <n v="5800000"/>
    <d v="2020-01-01T00:00:00"/>
    <x v="3"/>
    <n v="128"/>
    <x v="2"/>
  </r>
  <r>
    <x v="1"/>
    <s v="Q2"/>
    <s v="First 6 Months"/>
    <n v="851827"/>
    <s v="Negotiation Assurance &amp; Papers"/>
    <x v="5"/>
    <s v="OPNET"/>
    <n v="5800000"/>
    <s v="Our Projects"/>
    <n v="2"/>
    <s v="Closed"/>
    <n v="1998780"/>
    <d v="2020-01-24T00:00:00"/>
    <x v="2"/>
    <n v="-3448"/>
    <n v="-3448"/>
    <n v="-22075"/>
    <n v="5800000"/>
    <n v="5800000"/>
    <n v="5800000"/>
    <n v="5800000"/>
    <n v="5800000"/>
    <d v="2019-05-01T00:00:00"/>
    <x v="3"/>
    <n v="128"/>
    <x v="2"/>
  </r>
  <r>
    <x v="1"/>
    <s v="Q3"/>
    <s v="First 6 Months"/>
    <n v="853362"/>
    <s v="Negotiation Assurance &amp; Papers"/>
    <x v="5"/>
    <s v="sdf Anasdflyzer Part 2 (2018 Capex Target)"/>
    <n v="1542725"/>
    <s v="Our Projects"/>
    <n v="3"/>
    <s v="Current"/>
    <n v="1542725"/>
    <d v="2020-11-30T00:00:00"/>
    <x v="16"/>
    <n v="0"/>
    <n v="-437314"/>
    <n v="-56415"/>
    <n v="1388928"/>
    <n v="1388928"/>
    <n v="1388928"/>
    <n v="951615"/>
    <n v="895200"/>
    <d v="2020-04-01T00:00:00"/>
    <x v="0"/>
    <n v="128"/>
    <x v="2"/>
  </r>
  <r>
    <x v="1"/>
    <s v="Q2"/>
    <s v="First 6 Months"/>
    <n v="852728"/>
    <s v="Negotiation Assurance &amp; Papers"/>
    <x v="5"/>
    <s v="sdfsfsfs sdfs fsghdfd"/>
    <n v="3571089"/>
    <s v="Our Projects"/>
    <n v="3"/>
    <s v="Current"/>
    <n v="63513"/>
    <d v="2022-10-09T00:00:00"/>
    <x v="2"/>
    <n v="-3448"/>
    <n v="-3448"/>
    <n v="-22075"/>
    <n v="3571089"/>
    <n v="3571089"/>
    <s v="-"/>
    <s v="-"/>
    <s v="-"/>
    <d v="2018-10-01T00:00:00"/>
    <x v="1"/>
    <n v="89"/>
    <x v="6"/>
  </r>
  <r>
    <x v="0"/>
    <s v="Q1"/>
    <s v="First 6 Months"/>
    <n v="885873"/>
    <s v="Netflxo Barmon Systems"/>
    <x v="6"/>
    <s v="BwAT Tsfsfools Support-201sf7"/>
    <n v="55000000"/>
    <s v="Our Projects"/>
    <n v="2"/>
    <s v="Closed"/>
    <n v="5800000"/>
    <d v="2019-03-28T00:00:00"/>
    <x v="0"/>
    <n v="0"/>
    <n v="0"/>
    <n v="0"/>
    <n v="500000"/>
    <n v="500000"/>
    <n v="500000"/>
    <n v="500000"/>
    <n v="500000"/>
    <d v="2019-07-01T00:00:00"/>
    <x v="7"/>
    <n v="44"/>
    <x v="7"/>
  </r>
  <r>
    <x v="0"/>
    <s v="Q1"/>
    <s v="First 6 Months"/>
    <n v="885315"/>
    <s v="Netflxo Barmon Systems"/>
    <x v="6"/>
    <s v="MicroStation Tools Technical Support-2017"/>
    <n v="55000000"/>
    <s v="Our Projects"/>
    <n v="2"/>
    <s v="Closed"/>
    <n v="1349248"/>
    <d v="2018-02-28T00:00:00"/>
    <x v="2"/>
    <n v="-3448"/>
    <n v="-3448"/>
    <n v="-22075"/>
    <n v="655896"/>
    <n v="655896"/>
    <n v="655896"/>
    <n v="655896"/>
    <n v="655896"/>
    <d v="2019-08-01T00:00:00"/>
    <x v="1"/>
    <n v="89"/>
    <x v="8"/>
  </r>
  <r>
    <x v="0"/>
    <s v="Q1"/>
    <s v="First 6 Months"/>
    <n v="885363"/>
    <s v="Netflxo Barmon Systems"/>
    <x v="6"/>
    <s v="Coppdfdfer Desdfign Todfols Techndfdical Support-2017"/>
    <n v="2901990"/>
    <s v="Our Projects"/>
    <n v="2"/>
    <s v="Closed"/>
    <n v="120458"/>
    <d v="2018-04-30T00:00:00"/>
    <x v="2"/>
    <n v="-3448"/>
    <n v="-3448"/>
    <n v="-22075"/>
    <n v="2781532"/>
    <n v="2781532"/>
    <n v="2781532"/>
    <n v="2781532"/>
    <n v="2781532"/>
    <d v="2019-09-01T00:00:00"/>
    <x v="1"/>
    <n v="90"/>
    <x v="9"/>
  </r>
  <r>
    <x v="0"/>
    <s v="Q1"/>
    <s v="First 6 Months"/>
    <n v="885363"/>
    <s v="Netflxo Barmon Systems"/>
    <x v="6"/>
    <s v="Coppdfdfer Desdfign Todfols Techndfdical Support-2017"/>
    <n v="2901990"/>
    <s v="Our Projects"/>
    <n v="2"/>
    <s v="Closed"/>
    <n v="120458"/>
    <d v="2018-04-30T00:00:00"/>
    <x v="2"/>
    <n v="-3448"/>
    <n v="-3448"/>
    <n v="-22075"/>
    <n v="2781532"/>
    <n v="2781532"/>
    <n v="2781532"/>
    <n v="2781532"/>
    <n v="2781532"/>
    <d v="2019-10-01T00:00:00"/>
    <x v="0"/>
    <n v="128"/>
    <x v="10"/>
  </r>
  <r>
    <x v="0"/>
    <s v="Q4"/>
    <s v="First 6 Months"/>
    <n v="856856"/>
    <s v="Netflxo Barmon Systems"/>
    <x v="6"/>
    <s v="sdfsfs sdfsf Autosdfmation 2017"/>
    <n v="40467"/>
    <s v="Our Projects"/>
    <n v="2"/>
    <s v="Closed"/>
    <n v="9800000"/>
    <d v="2019-03-27T00:00:00"/>
    <x v="0"/>
    <n v="0"/>
    <n v="0"/>
    <n v="0"/>
    <n v="4825000"/>
    <n v="4825000"/>
    <n v="4824999"/>
    <n v="4825000"/>
    <n v="4825000"/>
    <d v="2019-11-01T00:00:00"/>
    <x v="5"/>
    <n v="34"/>
    <x v="11"/>
  </r>
  <r>
    <x v="2"/>
    <s v="Q1"/>
    <s v="Second 6 Months"/>
    <n v="854656"/>
    <s v="Pen Colors &amp; Center"/>
    <x v="7"/>
    <s v="sdfsdf Broafgfgdband ( NBB – NW ) - NW Manpower (Services Solutions) (2)"/>
    <n v="1133477"/>
    <s v="Our Projects"/>
    <n v="3"/>
    <s v="Current"/>
    <n v="40467"/>
    <d v="2020-07-31T00:00:00"/>
    <x v="0"/>
    <n v="0"/>
    <n v="-3150000"/>
    <n v="0"/>
    <n v="1133477"/>
    <n v="1133477"/>
    <n v="1133477"/>
    <n v="1133468"/>
    <n v="1133468"/>
    <d v="2019-12-01T00:00:00"/>
    <x v="4"/>
    <n v="88"/>
    <x v="4"/>
  </r>
  <r>
    <x v="2"/>
    <s v="Q2"/>
    <s v="Second 6 Months"/>
    <n v="854652"/>
    <s v="Pen Colors &amp; Center"/>
    <x v="7"/>
    <s v="Consultdfdfancy Services Prddoject 2019 - Infdfdra . Manpower (Clouds)"/>
    <n v="79864"/>
    <s v="Our Projects"/>
    <n v="3"/>
    <s v="Current"/>
    <n v="79864"/>
    <d v="2020-07-31T00:00:00"/>
    <x v="10"/>
    <n v="-1640878"/>
    <n v="0"/>
    <n v="0"/>
    <n v="4320000"/>
    <n v="4320000"/>
    <n v="4320000"/>
    <n v="1032746"/>
    <n v="1032746"/>
    <d v="2020-03-01T00:00:00"/>
    <x v="3"/>
    <n v="128"/>
    <x v="5"/>
  </r>
  <r>
    <x v="2"/>
    <s v="Q3"/>
    <s v="Second 6 Months"/>
    <n v="853878"/>
    <s v="Pen Colors &amp; Center"/>
    <x v="7"/>
    <s v="Consultdfdancy Servdfdfices Project 2019 - Infra. Consultant MPA 8558"/>
    <n v="7900000"/>
    <s v="Our Projects"/>
    <n v="3"/>
    <s v="Current"/>
    <n v="7900000"/>
    <d v="2020-06-30T00:00:00"/>
    <x v="10"/>
    <n v="-1640878"/>
    <n v="22333"/>
    <n v="33444"/>
    <n v="7900000"/>
    <n v="7900000"/>
    <n v="7900000"/>
    <n v="5304458"/>
    <n v="5304458"/>
    <d v="2019-09-01T00:00:00"/>
    <x v="10"/>
    <n v="15"/>
    <x v="6"/>
  </r>
  <r>
    <x v="0"/>
    <s v="Q2"/>
    <s v="First 6 Months"/>
    <n v="856216"/>
    <s v="Pen Colors &amp; Center"/>
    <x v="7"/>
    <s v="Network Consultancy Servicesdfs 2017 (AWL)"/>
    <n v="4604017"/>
    <s v="Our Projects"/>
    <n v="2"/>
    <s v="Closed"/>
    <n v="1500000"/>
    <d v="2018-08-31T00:00:00"/>
    <x v="10"/>
    <n v="-1640878"/>
    <n v="22333"/>
    <n v="33444"/>
    <n v="3104017"/>
    <n v="3104017"/>
    <n v="3104017"/>
    <n v="3104017"/>
    <n v="3104017"/>
    <d v="2019-08-01T00:00:00"/>
    <x v="0"/>
    <n v="128"/>
    <x v="12"/>
  </r>
  <r>
    <x v="0"/>
    <s v="Q1"/>
    <s v="First 6 Months"/>
    <n v="856155"/>
    <s v="Pen Colors &amp; Center"/>
    <x v="7"/>
    <s v="Network Consultancy Services 2017 (BT)"/>
    <n v="4493279"/>
    <s v="Our Projects"/>
    <n v="2"/>
    <s v="Closed"/>
    <n v="686153"/>
    <d v="2018-07-31T00:00:00"/>
    <x v="11"/>
    <n v="-1640878"/>
    <n v="0"/>
    <n v="0"/>
    <n v="4493279"/>
    <n v="4493279"/>
    <n v="4493279"/>
    <n v="4493279"/>
    <n v="4493279"/>
    <d v="2020-04-01T00:00:00"/>
    <x v="0"/>
    <n v="120"/>
    <x v="12"/>
  </r>
  <r>
    <x v="1"/>
    <s v="Q3"/>
    <s v="First 6 Months"/>
    <n v="858555"/>
    <s v="Pen Colors &amp; Center"/>
    <x v="7"/>
    <s v="Natiosdfsdfnal sdf ( NBB – NW ) - NW dfg (Services Solutions) (1)"/>
    <n v="1263106"/>
    <s v="Our Projects"/>
    <n v="2"/>
    <s v="Closed"/>
    <n v="63513"/>
    <d v="2019-06-30T00:00:00"/>
    <x v="10"/>
    <n v="-1640878"/>
    <n v="22333"/>
    <n v="33444"/>
    <n v="1263106"/>
    <n v="1263106"/>
    <n v="1263106"/>
    <n v="1263080"/>
    <n v="1263080"/>
    <d v="2020-01-01T00:00:00"/>
    <x v="1"/>
    <n v="89"/>
    <x v="12"/>
  </r>
  <r>
    <x v="1"/>
    <s v="Q3"/>
    <s v="First 6 Months"/>
    <n v="858556"/>
    <s v="Pen Colors &amp; Center"/>
    <x v="7"/>
    <s v="df Sdfdervices Project 2018 - NW Manpower (Services Solutions)"/>
    <n v="40467"/>
    <s v="Our Projects"/>
    <n v="2"/>
    <s v="Closed"/>
    <n v="686153"/>
    <d v="2019-06-30T00:00:00"/>
    <x v="11"/>
    <n v="-1640878"/>
    <n v="0"/>
    <n v="0"/>
    <n v="3967145"/>
    <n v="3967145"/>
    <n v="3967145"/>
    <n v="3967127"/>
    <n v="3967127"/>
    <d v="2020-02-01T00:00:00"/>
    <x v="1"/>
    <n v="90"/>
    <x v="12"/>
  </r>
  <r>
    <x v="1"/>
    <s v="Q3"/>
    <s v="First 6 Months"/>
    <n v="851456"/>
    <s v="Pen Colors &amp; Center"/>
    <x v="7"/>
    <s v="Consultdfdfancy Serdfdfvices Projedfdct 2018 - NdfW Condsultant"/>
    <n v="40467"/>
    <s v="Our Projects"/>
    <n v="2"/>
    <s v="Closed"/>
    <n v="686153"/>
    <d v="2019-06-30T00:00:00"/>
    <x v="0"/>
    <n v="0"/>
    <n v="0"/>
    <n v="0"/>
    <n v="11140000"/>
    <n v="11140000"/>
    <n v="11140000"/>
    <n v="11140000"/>
    <n v="11140000"/>
    <d v="2019-11-01T00:00:00"/>
    <x v="11"/>
    <n v="79"/>
    <x v="12"/>
  </r>
  <r>
    <x v="1"/>
    <s v="Q3"/>
    <s v="First 6 Months"/>
    <n v="851463"/>
    <s v="Pen Colors &amp; Center"/>
    <x v="7"/>
    <s v="Nafgfgtional Broadfgfgfband (NBB-NW) - NW Consultant 88558 mpa"/>
    <n v="10638000"/>
    <s v="Our Projects"/>
    <n v="3"/>
    <s v="Current"/>
    <n v="10638000"/>
    <d v="2020-12-31T00:00:00"/>
    <x v="10"/>
    <n v="-1640878"/>
    <n v="22333"/>
    <n v="33444"/>
    <n v="10638000"/>
    <n v="10638000"/>
    <n v="10638000"/>
    <n v="10638000"/>
    <n v="10638000"/>
    <d v="2019-10-01T00:00:00"/>
    <x v="13"/>
    <n v="33"/>
    <x v="7"/>
  </r>
  <r>
    <x v="2"/>
    <s v="Q1"/>
    <s v="Second 6 Months"/>
    <n v="853862"/>
    <s v="E2E Centralized &amp; Qaulity Types"/>
    <x v="8"/>
    <s v="Aswpiratiofhfhn WiFi 2019 -WiFi ffhfhf Expansion Scope"/>
    <n v="245833"/>
    <s v="Other Projects"/>
    <n v="3"/>
    <s v="Closed"/>
    <n v="245833"/>
    <d v="2022-04-30T00:00:00"/>
    <x v="17"/>
    <n v="0"/>
    <n v="0"/>
    <n v="0"/>
    <s v="-"/>
    <s v="-"/>
    <s v="-"/>
    <s v="-"/>
    <s v="-"/>
    <d v="2020-03-01T00:00:00"/>
    <x v="13"/>
    <n v="33"/>
    <x v="6"/>
  </r>
  <r>
    <x v="2"/>
    <s v="Q3"/>
    <s v="Second 6 Months"/>
    <n v="852857"/>
    <s v="E2E Centralized &amp; Qaulity Types"/>
    <x v="8"/>
    <s v="IMwytyS - FNtyP"/>
    <n v="63513"/>
    <s v="Other Projects"/>
    <n v="3"/>
    <s v="Closed"/>
    <n v="63513"/>
    <d v="2020-11-14T00:00:00"/>
    <x v="18"/>
    <n v="0"/>
    <n v="0"/>
    <n v="0"/>
    <s v="-"/>
    <s v="-"/>
    <s v="-"/>
    <s v="-"/>
    <s v="-"/>
    <d v="2020-01-01T00:00:00"/>
    <x v="14"/>
    <n v="100"/>
    <x v="6"/>
  </r>
  <r>
    <x v="2"/>
    <s v="Q4"/>
    <s v="Second 6 Months"/>
    <n v="853661"/>
    <s v="E2E Centralized &amp; Qaulity Types"/>
    <x v="8"/>
    <s v="tty rtyrtyr rtyr ryr"/>
    <n v="33224"/>
    <s v="Other Projects"/>
    <n v="3"/>
    <s v="Current"/>
    <n v="33224"/>
    <d v="2020-10-03T00:00:00"/>
    <x v="19"/>
    <n v="0"/>
    <n v="0"/>
    <n v="0"/>
    <n v="20546"/>
    <n v="20546"/>
    <n v="20546"/>
    <n v="20546"/>
    <n v="20546"/>
    <d v="2019-10-01T00:00:00"/>
    <x v="13"/>
    <n v="33"/>
    <x v="6"/>
  </r>
  <r>
    <x v="2"/>
    <s v="Q4"/>
    <s v="Second 6 Months"/>
    <n v="853262"/>
    <s v="E2E Centralized &amp; Qaulity Types"/>
    <x v="8"/>
    <s v="TXw&amp;DdfWDM 20sdfsf19 (1)"/>
    <n v="79864"/>
    <s v="Other Projects"/>
    <n v="3"/>
    <s v="Current"/>
    <n v="79864"/>
    <d v="2020-10-30T00:00:00"/>
    <x v="2"/>
    <n v="-3448"/>
    <n v="-3448"/>
    <n v="-22075"/>
    <n v="76415"/>
    <n v="76415"/>
    <n v="67736"/>
    <n v="39481"/>
    <s v="-"/>
    <d v="2020-02-01T00:00:00"/>
    <x v="15"/>
    <n v="100"/>
    <x v="6"/>
  </r>
  <r>
    <x v="2"/>
    <s v="Q2"/>
    <s v="Second 6 Months"/>
    <n v="853263"/>
    <s v="E2E Centralized &amp; Qaulity Types"/>
    <x v="8"/>
    <s v="TX&amp;DWsdDMsfsf 2019 (2)"/>
    <n v="566868"/>
    <s v="Other Projects"/>
    <n v="3"/>
    <s v="Current"/>
    <n v="566868"/>
    <d v="2020-10-31T00:00:00"/>
    <x v="2"/>
    <n v="-3448"/>
    <n v="-3448"/>
    <n v="-22075"/>
    <n v="566868"/>
    <n v="566868"/>
    <n v="566868"/>
    <n v="566868"/>
    <n v="566868"/>
    <d v="2020-04-01T00:00:00"/>
    <x v="16"/>
    <n v="144"/>
    <x v="6"/>
  </r>
  <r>
    <x v="2"/>
    <s v="Q3"/>
    <s v="Second 6 Months"/>
    <n v="853377"/>
    <s v="E2E Centralized &amp; Qaulity Types"/>
    <x v="8"/>
    <s v="Aspirfhfhfation WiFi - Corfhfhe Scope (2)"/>
    <n v="1055772"/>
    <s v="Other Projects"/>
    <n v="3"/>
    <s v="Current"/>
    <n v="1055772"/>
    <d v="2022-04-30T00:00:00"/>
    <x v="2"/>
    <n v="-3448"/>
    <n v="-3448"/>
    <n v="-22075"/>
    <n v="1055772"/>
    <n v="1055772"/>
    <n v="1006221"/>
    <s v="-"/>
    <s v="-"/>
    <d v="2018-07-01T00:00:00"/>
    <x v="0"/>
    <n v="120"/>
    <x v="6"/>
  </r>
  <r>
    <x v="2"/>
    <s v="Q4"/>
    <s v="Second 6 Months"/>
    <n v="853145"/>
    <s v="E2E Centralized &amp; Qaulity Types"/>
    <x v="8"/>
    <s v="MSADFGDFGN 20DFGD19 (3)"/>
    <n v="1300000"/>
    <s v="Other Projects"/>
    <n v="3"/>
    <s v="Current"/>
    <n v="79864"/>
    <d v="2020-10-24T00:00:00"/>
    <x v="2"/>
    <n v="-3448"/>
    <n v="-3448"/>
    <n v="-22075"/>
    <n v="1300000"/>
    <n v="1300000"/>
    <n v="1300000"/>
    <n v="1300000"/>
    <n v="1300000"/>
    <d v="2018-08-01T00:00:00"/>
    <x v="0"/>
    <n v="128"/>
    <x v="12"/>
  </r>
  <r>
    <x v="2"/>
    <s v="Q1"/>
    <s v="Second 6 Months"/>
    <n v="853376"/>
    <s v="E2E Centralized &amp; Qaulity Types"/>
    <x v="8"/>
    <s v="Aspirationfhfh WiFi - Core fhfhScope (1)"/>
    <n v="1542001"/>
    <s v="Other Projects"/>
    <n v="3"/>
    <s v="Current"/>
    <n v="1542001"/>
    <d v="2022-04-30T00:00:00"/>
    <x v="0"/>
    <n v="-3448"/>
    <n v="0"/>
    <n v="0"/>
    <n v="1542001"/>
    <n v="1145897"/>
    <s v="-"/>
    <s v="-"/>
    <s v="-"/>
    <d v="2018-09-01T00:00:00"/>
    <x v="1"/>
    <n v="90"/>
    <x v="0"/>
  </r>
  <r>
    <x v="2"/>
    <s v="Q4"/>
    <s v="Second 6 Months"/>
    <n v="853673"/>
    <s v="E2E Centralized &amp; Qaulity Types"/>
    <x v="8"/>
    <s v="sfsdfsdffs Macffro - PO  sdfsf93073"/>
    <n v="2433987"/>
    <s v="Other Projects"/>
    <n v="3"/>
    <s v="Current"/>
    <n v="63513"/>
    <d v="2022-03-20T00:00:00"/>
    <x v="20"/>
    <n v="-3448"/>
    <n v="0"/>
    <n v="0"/>
    <n v="1582122"/>
    <n v="1582122"/>
    <n v="1582122"/>
    <n v="1582122"/>
    <n v="1582122"/>
    <d v="2018-12-01T00:00:00"/>
    <x v="0"/>
    <n v="120"/>
    <x v="1"/>
  </r>
  <r>
    <x v="2"/>
    <s v="Q4"/>
    <s v="Second 6 Months"/>
    <n v="853673"/>
    <s v="E2E Centralized &amp; Qaulity Types"/>
    <x v="8"/>
    <s v="sfsdfsdffs Macffro - PO  sdfsf93073"/>
    <n v="2433987"/>
    <s v="Other Projects"/>
    <n v="3"/>
    <s v="Current"/>
    <n v="2433987"/>
    <d v="2022-03-20T00:00:00"/>
    <x v="20"/>
    <n v="-3448"/>
    <n v="0"/>
    <n v="0"/>
    <n v="1582122"/>
    <n v="1582122"/>
    <n v="1582122"/>
    <n v="1582122"/>
    <n v="1582122"/>
    <d v="2019-04-01T00:00:00"/>
    <x v="1"/>
    <n v="90"/>
    <x v="2"/>
  </r>
  <r>
    <x v="2"/>
    <s v="Q2"/>
    <s v="Second 6 Months"/>
    <n v="853264"/>
    <s v="E2E Centralized &amp; Qaulity Types"/>
    <x v="8"/>
    <s v="TX&amp;sdf 201sdfs9 (3)"/>
    <n v="1694955"/>
    <s v="Other Projects"/>
    <n v="3"/>
    <s v="Current"/>
    <n v="1694955"/>
    <d v="2020-10-31T00:00:00"/>
    <x v="21"/>
    <n v="-3448"/>
    <n v="0"/>
    <n v="-1663075"/>
    <n v="1672880"/>
    <n v="1672880"/>
    <n v="1663075"/>
    <n v="1663075"/>
    <s v="-"/>
    <d v="2018-10-01T00:00:00"/>
    <x v="2"/>
    <n v="96"/>
    <x v="3"/>
  </r>
  <r>
    <x v="2"/>
    <s v="Q3"/>
    <s v="Second 6 Months"/>
    <n v="853144"/>
    <s v="E2E Centralized &amp; Qaulity Types"/>
    <x v="8"/>
    <s v="MSAN dgdgfdgs (2)"/>
    <n v="2357327"/>
    <s v="Other Projects"/>
    <n v="3"/>
    <s v="Current"/>
    <n v="2357327"/>
    <d v="2020-10-24T00:00:00"/>
    <x v="0"/>
    <n v="-3448"/>
    <n v="0"/>
    <n v="0"/>
    <n v="2357327"/>
    <n v="2357327"/>
    <n v="2357327"/>
    <n v="2357327"/>
    <n v="2357327"/>
    <d v="2018-11-01T00:00:00"/>
    <x v="0"/>
    <n v="110"/>
    <x v="4"/>
  </r>
  <r>
    <x v="2"/>
    <s v="Q3"/>
    <s v="Second 6 Months"/>
    <n v="853144"/>
    <s v="E2E Centralized &amp; Qaulity Types"/>
    <x v="8"/>
    <s v="MSAN dgdgfdgs (2)"/>
    <n v="2357327"/>
    <s v="Other Projects"/>
    <n v="3"/>
    <s v="Current"/>
    <n v="2357327"/>
    <d v="2020-10-24T00:00:00"/>
    <x v="0"/>
    <n v="-3448"/>
    <n v="0"/>
    <n v="0"/>
    <n v="2357327"/>
    <n v="2357327"/>
    <n v="2357327"/>
    <n v="2357327"/>
    <n v="2357327"/>
    <d v="2019-03-01T00:00:00"/>
    <x v="1"/>
    <n v="89"/>
    <x v="5"/>
  </r>
  <r>
    <x v="2"/>
    <s v="Q1"/>
    <s v="Second 6 Months"/>
    <n v="853436"/>
    <s v="E2E Centralized &amp; Qaulity Types"/>
    <x v="8"/>
    <s v="IPMPtyrtyLS 20wer19"/>
    <n v="7486882"/>
    <s v="Other Projects"/>
    <n v="3"/>
    <s v="Current"/>
    <n v="7486882"/>
    <d v="2020-12-08T00:00:00"/>
    <x v="22"/>
    <n v="-3448"/>
    <n v="-1501881"/>
    <n v="0"/>
    <n v="2479639"/>
    <n v="2479639"/>
    <n v="2479639"/>
    <n v="977758"/>
    <n v="977758"/>
    <d v="2019-09-01T00:00:00"/>
    <x v="1"/>
    <n v="90"/>
    <x v="6"/>
  </r>
  <r>
    <x v="2"/>
    <s v="Q2"/>
    <s v="Second 6 Months"/>
    <n v="853142"/>
    <s v="E2E Centralized &amp; Qaulity Types"/>
    <x v="8"/>
    <s v="MSFGDFGDAN 201aSDFS9 (1)"/>
    <n v="2801082"/>
    <s v="Other Projects"/>
    <n v="3"/>
    <s v="Current"/>
    <n v="2801082"/>
    <d v="2020-10-24T00:00:00"/>
    <x v="23"/>
    <n v="-3448"/>
    <n v="0"/>
    <n v="0"/>
    <n v="2792082"/>
    <n v="2792082"/>
    <s v="-"/>
    <s v="-"/>
    <s v="-"/>
    <d v="2019-06-01T00:00:00"/>
    <x v="5"/>
    <n v="34"/>
    <x v="11"/>
  </r>
  <r>
    <x v="2"/>
    <s v="Q2"/>
    <s v="Second 6 Months"/>
    <n v="853142"/>
    <s v="E2E Centralized &amp; Qaulity Types"/>
    <x v="8"/>
    <s v="MSFGDFGDAN 201aSDFS9 (1)"/>
    <n v="2801082"/>
    <s v="Other Projects"/>
    <n v="3"/>
    <s v="Current"/>
    <n v="2801082"/>
    <d v="2020-10-24T00:00:00"/>
    <x v="2"/>
    <n v="-3448"/>
    <n v="0"/>
    <n v="0"/>
    <n v="2792082"/>
    <n v="2792082"/>
    <s v="-"/>
    <s v="-"/>
    <s v="-"/>
    <d v="2019-02-01T00:00:00"/>
    <x v="1"/>
    <n v="89"/>
    <x v="12"/>
  </r>
  <r>
    <x v="2"/>
    <s v="Q2"/>
    <s v="Second 6 Months"/>
    <n v="853676"/>
    <s v="E2E Centralized &amp; Qaulity Types"/>
    <x v="8"/>
    <s v="Aspirationsdfsfsf Macro - PO  93076"/>
    <n v="33988818"/>
    <s v="Other Projects"/>
    <n v="3"/>
    <s v="Current"/>
    <n v="33988818"/>
    <d v="2022-03-20T00:00:00"/>
    <x v="24"/>
    <n v="-3448"/>
    <n v="-10510793"/>
    <n v="0"/>
    <n v="21354475"/>
    <n v="21354475"/>
    <n v="19456521"/>
    <n v="8945728"/>
    <n v="8945728"/>
    <d v="2019-10-01T00:00:00"/>
    <x v="3"/>
    <n v="128"/>
    <x v="2"/>
  </r>
  <r>
    <x v="2"/>
    <s v="Q3"/>
    <s v="Second 6 Months"/>
    <n v="853686"/>
    <s v="E2E Centralized &amp; Qaulity Types"/>
    <x v="8"/>
    <s v="Aspirsdfdfsation sfssfsfs - PO  9sfsfsf3080"/>
    <n v="33988818"/>
    <s v="Other Projects"/>
    <n v="3"/>
    <s v="Current"/>
    <n v="33988818"/>
    <d v="2022-03-20T00:00:00"/>
    <x v="25"/>
    <n v="-3448"/>
    <n v="-1"/>
    <n v="-7165380"/>
    <n v="37596596"/>
    <n v="37596596"/>
    <n v="18310074"/>
    <n v="18310073"/>
    <n v="11144693"/>
    <d v="2019-11-01T00:00:00"/>
    <x v="3"/>
    <n v="128"/>
    <x v="3"/>
  </r>
  <r>
    <x v="2"/>
    <s v="Q4"/>
    <s v="Second 6 Months"/>
    <n v="853685"/>
    <s v="E2E Centralized &amp; Qaulity Types"/>
    <x v="8"/>
    <s v="Aspiratsfsdfsfion fg - fg 930gf69"/>
    <n v="33988818"/>
    <s v="Other Projects"/>
    <n v="3"/>
    <s v="Current"/>
    <n v="33988818"/>
    <d v="2022-03-20T00:00:00"/>
    <x v="26"/>
    <n v="-28274636"/>
    <n v="-13050739"/>
    <n v="-9945552"/>
    <n v="157517839"/>
    <n v="129243204"/>
    <n v="101567673"/>
    <n v="88516934"/>
    <n v="78571382"/>
    <d v="2019-12-01T00:00:00"/>
    <x v="3"/>
    <n v="128"/>
    <x v="4"/>
  </r>
  <r>
    <x v="1"/>
    <s v="Q4"/>
    <s v="First 6 Months"/>
    <s v="851256-"/>
    <s v="Negotiation Assurance &amp; Papers"/>
    <x v="5"/>
    <s v="IGtwyW 20tyt17 - vPOP"/>
    <n v="45345345"/>
    <s v="Other Projects"/>
    <n v="2"/>
    <s v="Closed"/>
    <n v="2400000"/>
    <d v="2019-10-20T00:00:00"/>
    <x v="10"/>
    <n v="-1640878"/>
    <n v="22333"/>
    <n v="33444"/>
    <n v="40467"/>
    <n v="40467"/>
    <n v="40467"/>
    <n v="40467"/>
    <n v="40467"/>
    <d v="2020-02-01T00:00:00"/>
    <x v="3"/>
    <n v="128"/>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7F991-DA6E-4C72-B424-95C02B34E4DB}" name="PivotTable1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G93:H106" firstHeaderRow="1" firstDataRow="1" firstDataCol="1"/>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showAll="0"/>
    <pivotField showAll="0"/>
    <pivotField numFmtId="17" showAll="0"/>
    <pivotField showAll="0"/>
    <pivotField showAll="0"/>
    <pivotField axis="axisRow" dataField="1" showAll="0">
      <items count="14">
        <item x="7"/>
        <item x="12"/>
        <item x="5"/>
        <item x="4"/>
        <item x="9"/>
        <item x="1"/>
        <item x="3"/>
        <item x="10"/>
        <item x="6"/>
        <item x="2"/>
        <item x="8"/>
        <item x="11"/>
        <item x="0"/>
        <item t="default"/>
      </items>
    </pivotField>
  </pivotFields>
  <rowFields count="1">
    <field x="25"/>
  </rowFields>
  <rowItems count="13">
    <i>
      <x/>
    </i>
    <i>
      <x v="1"/>
    </i>
    <i>
      <x v="2"/>
    </i>
    <i>
      <x v="3"/>
    </i>
    <i>
      <x v="4"/>
    </i>
    <i>
      <x v="5"/>
    </i>
    <i>
      <x v="6"/>
    </i>
    <i>
      <x v="7"/>
    </i>
    <i>
      <x v="8"/>
    </i>
    <i>
      <x v="9"/>
    </i>
    <i>
      <x v="10"/>
    </i>
    <i>
      <x v="11"/>
    </i>
    <i>
      <x v="12"/>
    </i>
  </rowItems>
  <colItems count="1">
    <i/>
  </colItems>
  <dataFields count="1">
    <dataField name="Count of Stages" fld="2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225ECC-92F7-4527-85A8-9DE1DFAA6FD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26">
    <pivotField showAll="0">
      <items count="4">
        <item x="2"/>
        <item x="0"/>
        <item x="1"/>
        <item t="default"/>
      </items>
    </pivotField>
    <pivotField showAll="0"/>
    <pivotField showAll="0"/>
    <pivotField dataField="1"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showAll="0"/>
    <pivotField showAll="0"/>
    <pivotField numFmtId="17" showAll="0"/>
    <pivotField showAll="0"/>
    <pivotField showAll="0"/>
    <pivotField showAll="0"/>
  </pivotFields>
  <rowItems count="1">
    <i/>
  </rowItems>
  <colItems count="1">
    <i/>
  </colItems>
  <dataFields count="1">
    <dataField name="Sum of PO Number" fld="3" baseField="9" baseItem="0" numFmtId="164"/>
  </dataFields>
  <formats count="1">
    <format dxfId="4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9049CE-8074-49FF-B4EF-95D410A245A6}"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8:G49" firstHeaderRow="0"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dataField="1" showAll="0"/>
    <pivotField showAll="0"/>
    <pivotField showAll="0"/>
    <pivotField showAll="0"/>
    <pivotField showAll="0"/>
    <pivotField showAll="0"/>
    <pivotField dataField="1" showAll="0"/>
    <pivotField showAll="0"/>
    <pivotField numFmtId="17" showAll="0"/>
    <pivotField showAll="0"/>
    <pivotField showAll="0"/>
    <pivotField showAll="0"/>
  </pivotFields>
  <rowItems count="1">
    <i/>
  </rowItems>
  <colFields count="1">
    <field x="-2"/>
  </colFields>
  <colItems count="2">
    <i>
      <x/>
    </i>
    <i i="1">
      <x v="1"/>
    </i>
  </colItems>
  <dataFields count="2">
    <dataField name="Sum of GAP 2" fld="14" baseField="0" baseItem="0"/>
    <dataField name="Sum of Built Cost" fld="20" baseField="0" baseItem="1"/>
  </dataFields>
  <formats count="3">
    <format dxfId="476">
      <pivotArea type="all" dataOnly="0" outline="0" fieldPosition="0"/>
    </format>
    <format dxfId="477">
      <pivotArea outline="0" collapsedLevelsAreSubtotals="1" fieldPosition="0"/>
    </format>
    <format dxfId="47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5E6418-8C10-41AF-96AC-DAC8380A017E}"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showAll="0"/>
    <pivotField dataField="1" showAll="0"/>
    <pivotField numFmtId="17" showAll="0"/>
    <pivotField showAll="0"/>
    <pivotField showAll="0"/>
    <pivotField showAll="0"/>
  </pivotFields>
  <rowItems count="1">
    <i/>
  </rowItems>
  <colItems count="1">
    <i/>
  </colItems>
  <dataFields count="1">
    <dataField name="Sum of Invoice Submitted" fld="21" baseField="9" baseItem="0" numFmtId="164"/>
  </dataFields>
  <formats count="1">
    <format dxfId="4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596F4A-9E6D-4622-9A05-CDCEBEF71FFF}"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dataField="1" showAll="0"/>
    <pivotField showAll="0"/>
    <pivotField numFmtId="17" showAll="0"/>
    <pivotField showAll="0"/>
    <pivotField showAll="0"/>
    <pivotField showAll="0"/>
  </pivotFields>
  <rowItems count="1">
    <i/>
  </rowItems>
  <colItems count="1">
    <i/>
  </colItems>
  <dataFields count="1">
    <dataField name="Sum of Built Cost" fld="20" baseField="9" baseItem="0" numFmtId="164"/>
  </dataFields>
  <formats count="1">
    <format dxfId="4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C1D31E-E9CC-4FF1-8E67-BFC8675A07CB}"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3:G44" firstHeaderRow="0"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dataField="1" showAll="0">
      <items count="28">
        <item x="12"/>
        <item x="26"/>
        <item x="24"/>
        <item x="3"/>
        <item x="22"/>
        <item x="15"/>
        <item x="4"/>
        <item x="14"/>
        <item x="20"/>
        <item x="5"/>
        <item x="6"/>
        <item x="13"/>
        <item x="7"/>
        <item x="17"/>
        <item x="1"/>
        <item x="16"/>
        <item x="8"/>
        <item x="25"/>
        <item x="18"/>
        <item x="10"/>
        <item x="21"/>
        <item x="19"/>
        <item x="23"/>
        <item x="2"/>
        <item x="11"/>
        <item x="9"/>
        <item x="0"/>
        <item t="default"/>
      </items>
    </pivotField>
    <pivotField showAll="0"/>
    <pivotField showAll="0"/>
    <pivotField showAll="0"/>
    <pivotField showAll="0"/>
    <pivotField showAll="0"/>
    <pivotField showAll="0"/>
    <pivotField dataField="1" showAll="0"/>
    <pivotField showAll="0"/>
    <pivotField numFmtId="17" showAll="0"/>
    <pivotField showAll="0"/>
    <pivotField showAll="0"/>
    <pivotField showAll="0"/>
  </pivotFields>
  <rowItems count="1">
    <i/>
  </rowItems>
  <colFields count="1">
    <field x="-2"/>
  </colFields>
  <colItems count="2">
    <i>
      <x/>
    </i>
    <i i="1">
      <x v="1"/>
    </i>
  </colItems>
  <dataFields count="2">
    <dataField name="Sum of GAP 1" fld="13" baseField="0" baseItem="0" numFmtId="164"/>
    <dataField name="Sum of Built Cost" fld="20" baseField="0" baseItem="1" numFmtId="164"/>
  </dataFields>
  <formats count="2">
    <format dxfId="468">
      <pivotArea outline="0" collapsedLevelsAreSubtotals="1" fieldPosition="0">
        <references count="1">
          <reference field="4294967294" count="1" selected="0">
            <x v="0"/>
          </reference>
        </references>
      </pivotArea>
    </format>
    <format dxfId="46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81CF7-811C-4722-B397-D9FA12CEDAB4}"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dataField="1"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showAll="0"/>
    <pivotField showAll="0"/>
    <pivotField numFmtId="17" showAll="0"/>
    <pivotField showAll="0"/>
    <pivotField showAll="0"/>
    <pivotField showAll="0"/>
  </pivotFields>
  <rowItems count="1">
    <i/>
  </rowItems>
  <colItems count="1">
    <i/>
  </colItems>
  <dataFields count="1">
    <dataField name="Sum of Projects Value" fld="7" baseField="0" baseItem="0" numFmtId="164"/>
  </dataFields>
  <formats count="1">
    <format dxfId="4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D72CAF-8263-424B-A92B-EE7A9EEAD222}" name="PivotTable8"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21:G26" firstHeaderRow="0" firstDataRow="1" firstDataCol="1"/>
  <pivotFields count="26">
    <pivotField showAll="0">
      <items count="4">
        <item x="2"/>
        <item x="0"/>
        <item x="1"/>
        <item t="default"/>
      </items>
    </pivotField>
    <pivotField showAll="0"/>
    <pivotField showAll="0"/>
    <pivotField showAll="0"/>
    <pivotField showAll="0"/>
    <pivotField axis="axisRow"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showAll="0"/>
    <pivotField showAll="0"/>
    <pivotField numFmtId="17" showAll="0"/>
    <pivotField dataField="1" showAll="0">
      <items count="18">
        <item x="8"/>
        <item x="9"/>
        <item x="10"/>
        <item x="13"/>
        <item x="5"/>
        <item x="6"/>
        <item x="12"/>
        <item x="7"/>
        <item x="4"/>
        <item x="1"/>
        <item x="11"/>
        <item x="2"/>
        <item x="0"/>
        <item x="14"/>
        <item x="15"/>
        <item x="3"/>
        <item x="16"/>
        <item t="default"/>
      </items>
    </pivotField>
    <pivotField dataField="1" showAll="0"/>
    <pivotField showAll="0">
      <items count="14">
        <item x="7"/>
        <item x="12"/>
        <item x="5"/>
        <item x="4"/>
        <item x="9"/>
        <item x="1"/>
        <item x="3"/>
        <item x="10"/>
        <item x="6"/>
        <item x="2"/>
        <item x="8"/>
        <item x="11"/>
        <item x="0"/>
        <item t="default"/>
      </items>
    </pivotField>
  </pivotFields>
  <rowFields count="1">
    <field x="5"/>
  </rowFields>
  <rowItems count="5">
    <i>
      <x v="1"/>
    </i>
    <i>
      <x v="2"/>
    </i>
    <i>
      <x v="3"/>
    </i>
    <i>
      <x v="4"/>
    </i>
    <i>
      <x v="5"/>
    </i>
  </rowItems>
  <colFields count="1">
    <field x="-2"/>
  </colFields>
  <colItems count="2">
    <i>
      <x/>
    </i>
    <i i="1">
      <x v="1"/>
    </i>
  </colItems>
  <dataFields count="2">
    <dataField name="Target Sales" fld="23" baseField="5" baseItem="0"/>
    <dataField name="Actual sales" fld="24" baseField="5"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C0225D-553E-4AC6-88EB-59DF211ADE4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dataField="1" numFmtId="3" showAll="0"/>
    <pivotField numFmtId="15" showAll="0"/>
    <pivotField showAll="0"/>
    <pivotField showAll="0"/>
    <pivotField showAll="0"/>
    <pivotField showAll="0"/>
    <pivotField showAll="0"/>
    <pivotField showAll="0"/>
    <pivotField showAll="0"/>
    <pivotField showAll="0"/>
    <pivotField showAll="0"/>
    <pivotField numFmtId="17" showAll="0"/>
    <pivotField showAll="0"/>
    <pivotField showAll="0"/>
    <pivotField showAll="0"/>
  </pivotFields>
  <rowItems count="1">
    <i/>
  </rowItems>
  <colItems count="1">
    <i/>
  </colItems>
  <dataFields count="1">
    <dataField name="Sum of Savings" fld="11" baseField="0" baseItem="0" numFmtId="164"/>
  </dataFields>
  <formats count="1">
    <format dxfId="4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4258C6-2CDE-4EE0-8AFC-EF235E4AA63B}" name="PivotTable7"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8:F13" firstHeaderRow="1" firstDataRow="1" firstDataCol="1"/>
  <pivotFields count="26">
    <pivotField showAll="0">
      <items count="4">
        <item x="2"/>
        <item x="0"/>
        <item x="1"/>
        <item t="default"/>
      </items>
    </pivotField>
    <pivotField showAll="0"/>
    <pivotField showAll="0"/>
    <pivotField showAll="0"/>
    <pivotField showAll="0"/>
    <pivotField axis="axisRow" showAll="0" sortType="descending">
      <items count="10">
        <item h="1" x="8"/>
        <item x="7"/>
        <item x="4"/>
        <item x="3"/>
        <item x="0"/>
        <item x="5"/>
        <item h="1" x="6"/>
        <item h="1" x="2"/>
        <item h="1" x="1"/>
        <item t="default"/>
      </items>
      <autoSortScope>
        <pivotArea dataOnly="0" outline="0" fieldPosition="0">
          <references count="1">
            <reference field="4294967294" count="1" selected="0">
              <x v="0"/>
            </reference>
          </references>
        </pivotArea>
      </autoSortScope>
    </pivotField>
    <pivotField showAll="0"/>
    <pivotField numFmtId="3" showAll="0"/>
    <pivotField showAll="0"/>
    <pivotField showAll="0"/>
    <pivotField showAll="0"/>
    <pivotField numFmtId="3" showAll="0"/>
    <pivotField numFmtId="15" showAll="0"/>
    <pivotField showAll="0"/>
    <pivotField showAll="0"/>
    <pivotField showAll="0"/>
    <pivotField showAll="0"/>
    <pivotField dataField="1" showAll="0"/>
    <pivotField showAll="0"/>
    <pivotField showAll="0"/>
    <pivotField showAll="0"/>
    <pivotField showAll="0"/>
    <pivotField numFmtId="17" showAll="0"/>
    <pivotField showAll="0"/>
    <pivotField showAll="0"/>
    <pivotField showAll="0"/>
  </pivotFields>
  <rowFields count="1">
    <field x="5"/>
  </rowFields>
  <rowItems count="5">
    <i>
      <x v="3"/>
    </i>
    <i>
      <x v="5"/>
    </i>
    <i>
      <x v="1"/>
    </i>
    <i>
      <x v="4"/>
    </i>
    <i>
      <x v="2"/>
    </i>
  </rowItems>
  <colItems count="1">
    <i/>
  </colItems>
  <dataFields count="1">
    <dataField name="Sum of Finance Approved Value" fld="17" baseField="5" baseItem="2" numFmtId="165"/>
  </dataFields>
  <formats count="1">
    <format dxfId="48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2C0C8C-26AE-450F-BC66-48506B74B66E}"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6:G57" firstHeaderRow="0"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dataField="1" showAll="0"/>
    <pivotField showAll="0"/>
    <pivotField showAll="0"/>
    <pivotField showAll="0"/>
    <pivotField dataField="1" showAll="0"/>
    <pivotField showAll="0"/>
    <pivotField numFmtId="17" showAll="0"/>
    <pivotField showAll="0"/>
    <pivotField showAll="0"/>
    <pivotField showAll="0"/>
  </pivotFields>
  <rowItems count="1">
    <i/>
  </rowItems>
  <colFields count="1">
    <field x="-2"/>
  </colFields>
  <colItems count="2">
    <i>
      <x/>
    </i>
    <i i="1">
      <x v="1"/>
    </i>
  </colItems>
  <dataFields count="2">
    <dataField name="Sum of GAP 4" fld="16" baseField="0" baseItem="0"/>
    <dataField name="Sum of Built Cost" fld="20" baseField="0" baseItem="1"/>
  </dataFields>
  <formats count="3">
    <format dxfId="470">
      <pivotArea type="all" dataOnly="0" outline="0" fieldPosition="0"/>
    </format>
    <format dxfId="471">
      <pivotArea outline="0" collapsedLevelsAreSubtotals="1" fieldPosition="0"/>
    </format>
    <format dxfId="47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F8C065-78D7-4131-A371-DC705CFC3086}"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2:G53" firstHeaderRow="0" firstDataRow="1" firstDataCol="0"/>
  <pivotFields count="26">
    <pivotField showAll="0">
      <items count="4">
        <item x="2"/>
        <item x="0"/>
        <item x="1"/>
        <item t="default"/>
      </items>
    </pivotField>
    <pivotField showAll="0"/>
    <pivotField showAll="0"/>
    <pivotField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dataField="1" showAll="0"/>
    <pivotField showAll="0"/>
    <pivotField showAll="0"/>
    <pivotField showAll="0"/>
    <pivotField showAll="0"/>
    <pivotField dataField="1" showAll="0"/>
    <pivotField showAll="0"/>
    <pivotField numFmtId="17" showAll="0"/>
    <pivotField showAll="0"/>
    <pivotField showAll="0"/>
    <pivotField showAll="0"/>
  </pivotFields>
  <rowItems count="1">
    <i/>
  </rowItems>
  <colFields count="1">
    <field x="-2"/>
  </colFields>
  <colItems count="2">
    <i>
      <x/>
    </i>
    <i i="1">
      <x v="1"/>
    </i>
  </colItems>
  <dataFields count="2">
    <dataField name="Sum of GAP 3" fld="15" baseField="0" baseItem="0"/>
    <dataField name="Sum of Built Cost" fld="20" baseField="0" baseItem="1"/>
  </dataFields>
  <formats count="3">
    <format dxfId="473">
      <pivotArea type="all" dataOnly="0" outline="0" fieldPosition="0"/>
    </format>
    <format dxfId="474">
      <pivotArea outline="0" collapsedLevelsAreSubtotals="1" fieldPosition="0"/>
    </format>
    <format dxfId="47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B1505A-CA39-4BB9-94DF-64B74EABD6D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6">
    <pivotField showAll="0">
      <items count="4">
        <item x="2"/>
        <item x="0"/>
        <item x="1"/>
        <item t="default"/>
      </items>
    </pivotField>
    <pivotField showAll="0"/>
    <pivotField showAll="0"/>
    <pivotField dataField="1" showAll="0"/>
    <pivotField showAll="0"/>
    <pivotField showAll="0">
      <items count="10">
        <item h="1" x="8"/>
        <item x="7"/>
        <item x="4"/>
        <item x="3"/>
        <item x="0"/>
        <item x="5"/>
        <item h="1" x="6"/>
        <item h="1" x="2"/>
        <item h="1" x="1"/>
        <item t="default"/>
      </items>
    </pivotField>
    <pivotField showAll="0"/>
    <pivotField numFmtId="3" showAll="0"/>
    <pivotField showAll="0"/>
    <pivotField showAll="0"/>
    <pivotField showAll="0"/>
    <pivotField numFmtId="3" showAll="0"/>
    <pivotField numFmtId="15" showAll="0"/>
    <pivotField showAll="0"/>
    <pivotField showAll="0"/>
    <pivotField showAll="0"/>
    <pivotField showAll="0"/>
    <pivotField showAll="0"/>
    <pivotField showAll="0"/>
    <pivotField showAll="0"/>
    <pivotField showAll="0"/>
    <pivotField showAll="0"/>
    <pivotField numFmtId="17" showAll="0"/>
    <pivotField showAll="0"/>
    <pivotField showAll="0"/>
    <pivotField showAll="0"/>
  </pivotFields>
  <rowItems count="1">
    <i/>
  </rowItems>
  <colItems count="1">
    <i/>
  </colItems>
  <dataFields count="1">
    <dataField name="Count of PO Number" fld="3" subtotal="count" baseField="0" baseItem="0" numFmtId="164"/>
  </dataFields>
  <formats count="1">
    <format dxfId="4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3F44ED-61E8-4D81-A92B-E1A1483667A4}" sourceName="Year">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 tabId="2" name="PivotTable10"/>
    <pivotTable tabId="2" name="PivotTable11"/>
    <pivotTable tabId="2" name="PivotTable12"/>
    <pivotTable tabId="2" name="PivotTable9"/>
    <pivotTable tabId="2" name="PivotTable13"/>
  </pivotTables>
  <data>
    <tabular pivotCacheId="694362085">
      <items count="3">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958BDD1-181A-4B25-9F02-EA7DE29C03CC}" sourceName="Department">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 tabId="2" name="PivotTable10"/>
    <pivotTable tabId="2" name="PivotTable11"/>
    <pivotTable tabId="2" name="PivotTable12"/>
    <pivotTable tabId="2" name="PivotTable9"/>
    <pivotTable tabId="2" name="PivotTable13"/>
  </pivotTables>
  <data>
    <tabular pivotCacheId="694362085">
      <items count="9">
        <i x="8"/>
        <i x="7" s="1"/>
        <i x="4" s="1"/>
        <i x="3" s="1"/>
        <i x="0" s="1"/>
        <i x="5" s="1"/>
        <i x="6"/>
        <i x="2"/>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17CF82E-48F9-4B81-8BCB-7EFC589964C6}" cache="Slicer_Year" caption="Year" style="SlicerStyleLight2" rowHeight="241300"/>
  <slicer name="Department" xr10:uid="{F96D528F-D7D9-4CE8-BBEA-5F915F2461AA}" cache="Slicer_Department" caption="Department"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7FBFC7-2EF1-4105-A1FC-0D0E88E7E6C9}" name="Table1" displayName="Table1" ref="A1:Z100" totalsRowShown="0" headerRowDxfId="729" dataDxfId="728">
  <autoFilter ref="A1:Z100" xr:uid="{377FBFC7-2EF1-4105-A1FC-0D0E88E7E6C9}"/>
  <tableColumns count="26">
    <tableColumn id="1" xr3:uid="{843FB21C-20F9-4D6E-B057-0E8AC26B7687}" name="Year" dataDxfId="727"/>
    <tableColumn id="2" xr3:uid="{AAE0C7CC-CD4F-4C8B-A073-0DD0435F8504}" name="Quarterly" dataDxfId="726"/>
    <tableColumn id="3" xr3:uid="{AA6BABF7-6532-4E92-962A-9A76E3ECAA33}" name="Long Term" dataDxfId="725"/>
    <tableColumn id="4" xr3:uid="{9288F48F-052C-44D2-A92F-053E1C6A6037}" name="PO Number" dataDxfId="724"/>
    <tableColumn id="5" xr3:uid="{2B6CA972-250E-48EB-9992-576B58F0D08C}" name="Department Full Name" dataDxfId="723"/>
    <tableColumn id="6" xr3:uid="{98206AD3-799F-4D75-9BEE-D64A326AEFCD}" name="Department" dataDxfId="722"/>
    <tableColumn id="7" xr3:uid="{3018A22E-FA5C-41F4-BFE1-3A139E7F362C}" name="Project Shortname" dataDxfId="721"/>
    <tableColumn id="8" xr3:uid="{23832613-A90E-4461-AC6C-8D96AA49309A}" name="Projects Value" dataDxfId="720"/>
    <tableColumn id="9" xr3:uid="{5498AFB2-2110-47AC-8D67-8E3788F1BAD2}" name="Our Projects / Other Dept. Projects" dataDxfId="719"/>
    <tableColumn id="10" xr3:uid="{E015EB79-C316-404E-8869-79138A9485F7}" name="Project Status 1" dataDxfId="718"/>
    <tableColumn id="11" xr3:uid="{F4DDC945-661B-4372-BCD5-4406A3CD1CE2}" name="Project Status" dataDxfId="717"/>
    <tableColumn id="12" xr3:uid="{F13C1303-217A-44C9-9CFF-B546BA0AB3C8}" name="Savings" dataDxfId="716"/>
    <tableColumn id="13" xr3:uid="{ECDD395F-E6EA-4385-B98C-627CCA2FF511}" name="P.O. End Date" dataDxfId="715"/>
    <tableColumn id="14" xr3:uid="{27EBCC97-B4F3-4950-A29A-E3A36003359E}" name="GAP 1" dataDxfId="714"/>
    <tableColumn id="15" xr3:uid="{DF76F5BE-C9A8-4139-980B-251608B35480}" name="GAP 2" dataDxfId="713"/>
    <tableColumn id="16" xr3:uid="{93423F28-5A5B-4C50-8252-ECB67A531883}" name="GAP 3" dataDxfId="712"/>
    <tableColumn id="17" xr3:uid="{02DA8AE7-2F00-465F-B463-4095A23D259D}" name="GAP 4" dataDxfId="711"/>
    <tableColumn id="18" xr3:uid="{290E35AD-3087-4945-AC4E-68FBB6687182}" name="Finance Approved Value" dataDxfId="710"/>
    <tableColumn id="19" xr3:uid="{D5460A52-B470-4C19-855A-395ABE83F9A7}" name="Created Value" dataDxfId="709"/>
    <tableColumn id="20" xr3:uid="{D6695F90-5C96-4F58-9909-37B23233502F}" name="Submitted Value" dataDxfId="708"/>
    <tableColumn id="21" xr3:uid="{E1ED8F32-344B-4D6A-9CCF-66EE4769BB88}" name="Built Cost" dataDxfId="707"/>
    <tableColumn id="22" xr3:uid="{840561AA-9DA9-4AA1-ABE9-2100BF115B3A}" name="Invoice Submitted" dataDxfId="706"/>
    <tableColumn id="23" xr3:uid="{0EA151E8-2DA3-42C2-8372-9DE252171563}" name="Month Target" dataDxfId="705"/>
    <tableColumn id="24" xr3:uid="{FD1A316B-BD7C-4E24-B031-492C5BA617D0}" name="Target" dataDxfId="704"/>
    <tableColumn id="25" xr3:uid="{24B8163F-C223-4B39-A255-E731D22BD071}" name="Actual" dataDxfId="703"/>
    <tableColumn id="26" xr3:uid="{338E81C6-3394-4048-97FC-C956342CD873}" name="Stages" dataDxfId="70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F735D-8A55-44C7-827A-657BEDCA5F7F}">
  <dimension ref="A1:Z100"/>
  <sheetViews>
    <sheetView tabSelected="1" topLeftCell="J1" zoomScale="85" zoomScaleNormal="85" workbookViewId="0">
      <selection activeCell="T52" sqref="T52"/>
    </sheetView>
  </sheetViews>
  <sheetFormatPr defaultRowHeight="15" x14ac:dyDescent="0.25"/>
  <cols>
    <col min="1" max="1" width="7.28515625" customWidth="1"/>
    <col min="2" max="2" width="13.85546875" customWidth="1"/>
    <col min="3" max="3" width="12.85546875" customWidth="1"/>
    <col min="4" max="4" width="13.7109375" customWidth="1"/>
    <col min="5" max="5" width="24" customWidth="1"/>
    <col min="6" max="6" width="14.140625" customWidth="1"/>
    <col min="7" max="7" width="31.140625" customWidth="1"/>
    <col min="8" max="8" width="16.42578125" customWidth="1"/>
    <col min="9" max="9" width="35.42578125" customWidth="1"/>
    <col min="10" max="10" width="17.5703125" customWidth="1"/>
    <col min="11" max="11" width="15.85546875" customWidth="1"/>
    <col min="12" max="12" width="14.5703125" bestFit="1" customWidth="1"/>
    <col min="13" max="13" width="16" customWidth="1"/>
    <col min="14" max="16" width="12.5703125" bestFit="1" customWidth="1"/>
    <col min="17" max="17" width="10.85546875" bestFit="1" customWidth="1"/>
    <col min="18" max="18" width="25.42578125" customWidth="1"/>
    <col min="19" max="19" width="16.28515625" customWidth="1"/>
    <col min="20" max="20" width="18.28515625" customWidth="1"/>
    <col min="21" max="21" width="12.140625" customWidth="1"/>
    <col min="22" max="22" width="19.5703125" customWidth="1"/>
    <col min="23" max="23" width="15.7109375" customWidth="1"/>
    <col min="24" max="24" width="9.140625" customWidth="1"/>
    <col min="25" max="25" width="9" customWidth="1"/>
    <col min="26" max="26" width="9.28515625" customWidth="1"/>
  </cols>
  <sheetData>
    <row r="1" spans="1:26" s="6" customFormat="1" ht="78.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row>
    <row r="2" spans="1:26" ht="78.75" x14ac:dyDescent="0.25">
      <c r="A2" s="1">
        <v>2020</v>
      </c>
      <c r="B2" s="1" t="s">
        <v>26</v>
      </c>
      <c r="C2" s="1" t="s">
        <v>27</v>
      </c>
      <c r="D2" s="1">
        <v>851256</v>
      </c>
      <c r="E2" s="1" t="s">
        <v>28</v>
      </c>
      <c r="F2" s="1" t="s">
        <v>29</v>
      </c>
      <c r="G2" s="1" t="s">
        <v>30</v>
      </c>
      <c r="H2" s="2">
        <v>1860257</v>
      </c>
      <c r="I2" s="1" t="s">
        <v>31</v>
      </c>
      <c r="J2" s="1">
        <v>2</v>
      </c>
      <c r="K2" s="1" t="s">
        <v>32</v>
      </c>
      <c r="L2" s="2">
        <v>686153</v>
      </c>
      <c r="M2" s="3">
        <v>43756</v>
      </c>
      <c r="N2" s="1">
        <v>0</v>
      </c>
      <c r="O2" s="1">
        <v>0</v>
      </c>
      <c r="P2" s="1">
        <v>0</v>
      </c>
      <c r="Q2" s="1">
        <v>0</v>
      </c>
      <c r="R2" s="2">
        <v>1860257</v>
      </c>
      <c r="S2" s="2">
        <v>1860257</v>
      </c>
      <c r="T2" s="2">
        <v>1860257</v>
      </c>
      <c r="U2" s="2">
        <v>1860257</v>
      </c>
      <c r="V2" s="2">
        <v>1860257</v>
      </c>
      <c r="W2" s="4">
        <v>43282</v>
      </c>
      <c r="X2" s="1">
        <v>128</v>
      </c>
      <c r="Y2" s="1">
        <v>120</v>
      </c>
      <c r="Z2" s="1" t="s">
        <v>33</v>
      </c>
    </row>
    <row r="3" spans="1:26" ht="204.75" x14ac:dyDescent="0.25">
      <c r="A3" s="1">
        <v>2021</v>
      </c>
      <c r="B3" s="1" t="s">
        <v>34</v>
      </c>
      <c r="C3" s="1" t="s">
        <v>27</v>
      </c>
      <c r="D3" s="1">
        <v>851285</v>
      </c>
      <c r="E3" s="1" t="s">
        <v>28</v>
      </c>
      <c r="F3" s="1" t="s">
        <v>29</v>
      </c>
      <c r="G3" s="1" t="s">
        <v>35</v>
      </c>
      <c r="H3" s="2">
        <v>79864</v>
      </c>
      <c r="I3" s="1" t="s">
        <v>31</v>
      </c>
      <c r="J3" s="1">
        <v>3</v>
      </c>
      <c r="K3" s="1" t="s">
        <v>32</v>
      </c>
      <c r="L3" s="2">
        <v>79864</v>
      </c>
      <c r="M3" s="3">
        <v>44104</v>
      </c>
      <c r="N3" s="2">
        <v>-217821</v>
      </c>
      <c r="O3" s="1">
        <v>0</v>
      </c>
      <c r="P3" s="2">
        <v>-60750</v>
      </c>
      <c r="Q3" s="2">
        <v>-703459</v>
      </c>
      <c r="R3" s="2">
        <v>13498859</v>
      </c>
      <c r="S3" s="2">
        <v>13498859</v>
      </c>
      <c r="T3" s="2">
        <v>13498859</v>
      </c>
      <c r="U3" s="2">
        <v>13438109</v>
      </c>
      <c r="V3" s="2">
        <v>13438109</v>
      </c>
      <c r="W3" s="4">
        <v>43344</v>
      </c>
      <c r="X3" s="1">
        <v>90</v>
      </c>
      <c r="Y3" s="1">
        <v>90</v>
      </c>
      <c r="Z3" s="1" t="s">
        <v>33</v>
      </c>
    </row>
    <row r="4" spans="1:26" ht="126" x14ac:dyDescent="0.25">
      <c r="A4" s="1">
        <v>2021</v>
      </c>
      <c r="B4" s="1" t="s">
        <v>36</v>
      </c>
      <c r="C4" s="1" t="s">
        <v>27</v>
      </c>
      <c r="D4" s="1">
        <v>851223</v>
      </c>
      <c r="E4" s="1" t="s">
        <v>28</v>
      </c>
      <c r="F4" s="1" t="s">
        <v>29</v>
      </c>
      <c r="G4" s="1" t="s">
        <v>37</v>
      </c>
      <c r="H4" s="2">
        <v>26000000</v>
      </c>
      <c r="I4" s="1" t="s">
        <v>31</v>
      </c>
      <c r="J4" s="1">
        <v>2</v>
      </c>
      <c r="K4" s="1" t="s">
        <v>38</v>
      </c>
      <c r="L4" s="2">
        <v>45345345</v>
      </c>
      <c r="M4" s="3">
        <v>43756</v>
      </c>
      <c r="N4" s="2">
        <v>-217821</v>
      </c>
      <c r="O4" s="1">
        <v>0</v>
      </c>
      <c r="P4" s="2">
        <v>-60750</v>
      </c>
      <c r="Q4" s="2">
        <v>-703459</v>
      </c>
      <c r="R4" s="2">
        <v>26000000</v>
      </c>
      <c r="S4" s="2">
        <v>26000000</v>
      </c>
      <c r="T4" s="2">
        <v>26000000</v>
      </c>
      <c r="U4" s="2">
        <v>26000000</v>
      </c>
      <c r="V4" s="2">
        <v>26000000</v>
      </c>
      <c r="W4" s="4">
        <v>43374</v>
      </c>
      <c r="X4" s="1">
        <v>111</v>
      </c>
      <c r="Y4" s="1">
        <v>96</v>
      </c>
      <c r="Z4" s="1" t="s">
        <v>33</v>
      </c>
    </row>
    <row r="5" spans="1:26" ht="78.75" x14ac:dyDescent="0.25">
      <c r="A5" s="1">
        <v>2021</v>
      </c>
      <c r="B5" s="1" t="s">
        <v>39</v>
      </c>
      <c r="C5" s="1" t="s">
        <v>27</v>
      </c>
      <c r="D5" s="1">
        <v>855785</v>
      </c>
      <c r="E5" s="1" t="s">
        <v>28</v>
      </c>
      <c r="F5" s="1" t="s">
        <v>29</v>
      </c>
      <c r="G5" s="1" t="s">
        <v>40</v>
      </c>
      <c r="H5" s="2">
        <v>4583373</v>
      </c>
      <c r="I5" s="1" t="s">
        <v>31</v>
      </c>
      <c r="J5" s="1">
        <v>3</v>
      </c>
      <c r="K5" s="1" t="s">
        <v>38</v>
      </c>
      <c r="L5" s="2">
        <v>79864</v>
      </c>
      <c r="M5" s="3">
        <v>44682</v>
      </c>
      <c r="N5" s="1">
        <v>0</v>
      </c>
      <c r="O5" s="1">
        <v>0</v>
      </c>
      <c r="P5" s="2">
        <v>-472091</v>
      </c>
      <c r="Q5" s="2">
        <v>-703459</v>
      </c>
      <c r="R5" s="2">
        <v>4583373</v>
      </c>
      <c r="S5" s="2">
        <v>4583373</v>
      </c>
      <c r="T5" s="2">
        <v>2640298</v>
      </c>
      <c r="U5" s="2">
        <v>2168207</v>
      </c>
      <c r="V5" s="2">
        <v>1464748</v>
      </c>
      <c r="W5" s="4">
        <v>43313</v>
      </c>
      <c r="X5" s="1">
        <v>128</v>
      </c>
      <c r="Y5" s="1">
        <v>128</v>
      </c>
      <c r="Z5" s="1" t="s">
        <v>41</v>
      </c>
    </row>
    <row r="6" spans="1:26" ht="31.5" x14ac:dyDescent="0.25">
      <c r="A6" s="1">
        <v>2020</v>
      </c>
      <c r="B6" s="1" t="s">
        <v>39</v>
      </c>
      <c r="C6" s="1" t="s">
        <v>27</v>
      </c>
      <c r="D6" s="1">
        <v>856858</v>
      </c>
      <c r="E6" s="1" t="s">
        <v>42</v>
      </c>
      <c r="F6" s="1" t="s">
        <v>43</v>
      </c>
      <c r="G6" s="1" t="s">
        <v>44</v>
      </c>
      <c r="H6" s="2">
        <v>25925329</v>
      </c>
      <c r="I6" s="1" t="s">
        <v>31</v>
      </c>
      <c r="J6" s="1">
        <v>1</v>
      </c>
      <c r="K6" s="1" t="s">
        <v>45</v>
      </c>
      <c r="L6" s="2">
        <v>25925329</v>
      </c>
      <c r="M6" s="3">
        <v>43524</v>
      </c>
      <c r="N6" s="2">
        <v>-3448</v>
      </c>
      <c r="O6" s="2">
        <v>-3448</v>
      </c>
      <c r="P6" s="2">
        <v>-3448</v>
      </c>
      <c r="Q6" s="2">
        <v>-22075</v>
      </c>
      <c r="R6" s="1" t="s">
        <v>46</v>
      </c>
      <c r="S6" s="1" t="s">
        <v>46</v>
      </c>
      <c r="T6" s="1" t="s">
        <v>46</v>
      </c>
      <c r="U6" s="1" t="s">
        <v>46</v>
      </c>
      <c r="V6" s="1" t="s">
        <v>46</v>
      </c>
      <c r="W6" s="4">
        <v>43831</v>
      </c>
      <c r="X6" s="1">
        <v>145</v>
      </c>
      <c r="Y6" s="1">
        <v>128</v>
      </c>
      <c r="Z6" s="1" t="s">
        <v>41</v>
      </c>
    </row>
    <row r="7" spans="1:26" ht="31.5" x14ac:dyDescent="0.25">
      <c r="A7" s="1">
        <v>2020</v>
      </c>
      <c r="B7" s="1" t="s">
        <v>39</v>
      </c>
      <c r="C7" s="1" t="s">
        <v>27</v>
      </c>
      <c r="D7" s="1">
        <v>885735</v>
      </c>
      <c r="E7" s="1" t="s">
        <v>42</v>
      </c>
      <c r="F7" s="1" t="s">
        <v>43</v>
      </c>
      <c r="G7" s="1" t="s">
        <v>47</v>
      </c>
      <c r="H7" s="2">
        <v>686153</v>
      </c>
      <c r="I7" s="1" t="s">
        <v>31</v>
      </c>
      <c r="J7" s="1">
        <v>2</v>
      </c>
      <c r="K7" s="1" t="s">
        <v>32</v>
      </c>
      <c r="L7" s="2">
        <v>686153</v>
      </c>
      <c r="M7" s="3">
        <v>43459</v>
      </c>
      <c r="N7" s="2">
        <v>-3448</v>
      </c>
      <c r="O7" s="2">
        <v>-3448</v>
      </c>
      <c r="P7" s="2">
        <v>-3448</v>
      </c>
      <c r="Q7" s="2">
        <v>-22075</v>
      </c>
      <c r="R7" s="2">
        <v>686153</v>
      </c>
      <c r="S7" s="2">
        <v>686153</v>
      </c>
      <c r="T7" s="2">
        <v>686153</v>
      </c>
      <c r="U7" s="2">
        <v>686153</v>
      </c>
      <c r="V7" s="2">
        <v>686153</v>
      </c>
      <c r="W7" s="4">
        <v>43497</v>
      </c>
      <c r="X7" s="1">
        <v>90</v>
      </c>
      <c r="Y7" s="1">
        <v>89</v>
      </c>
      <c r="Z7" s="1" t="s">
        <v>48</v>
      </c>
    </row>
    <row r="8" spans="1:26" ht="31.5" x14ac:dyDescent="0.25">
      <c r="A8" s="1">
        <v>2020</v>
      </c>
      <c r="B8" s="1" t="s">
        <v>34</v>
      </c>
      <c r="C8" s="1" t="s">
        <v>27</v>
      </c>
      <c r="D8" s="1">
        <v>885752</v>
      </c>
      <c r="E8" s="1" t="s">
        <v>42</v>
      </c>
      <c r="F8" s="1" t="s">
        <v>43</v>
      </c>
      <c r="G8" s="1" t="s">
        <v>49</v>
      </c>
      <c r="H8" s="2">
        <v>1694205</v>
      </c>
      <c r="I8" s="1" t="s">
        <v>31</v>
      </c>
      <c r="J8" s="1">
        <v>2</v>
      </c>
      <c r="K8" s="1" t="s">
        <v>32</v>
      </c>
      <c r="L8" s="2">
        <v>3947433</v>
      </c>
      <c r="M8" s="3">
        <v>43303</v>
      </c>
      <c r="N8" s="2">
        <v>-3448</v>
      </c>
      <c r="O8" s="2">
        <v>-3448</v>
      </c>
      <c r="P8" s="2">
        <v>-3448</v>
      </c>
      <c r="Q8" s="2">
        <v>-22075</v>
      </c>
      <c r="R8" s="2">
        <v>1694205</v>
      </c>
      <c r="S8" s="2">
        <v>1694205</v>
      </c>
      <c r="T8" s="2">
        <v>1694205</v>
      </c>
      <c r="U8" s="2">
        <v>1694205</v>
      </c>
      <c r="V8" s="2">
        <v>1694205</v>
      </c>
      <c r="W8" s="4">
        <v>43556</v>
      </c>
      <c r="X8" s="1">
        <v>90</v>
      </c>
      <c r="Y8" s="1">
        <v>90</v>
      </c>
      <c r="Z8" s="1" t="s">
        <v>50</v>
      </c>
    </row>
    <row r="9" spans="1:26" ht="31.5" x14ac:dyDescent="0.25">
      <c r="A9" s="1">
        <v>2020</v>
      </c>
      <c r="B9" s="1" t="s">
        <v>36</v>
      </c>
      <c r="C9" s="1" t="s">
        <v>27</v>
      </c>
      <c r="D9" s="1">
        <v>885436</v>
      </c>
      <c r="E9" s="1" t="s">
        <v>42</v>
      </c>
      <c r="F9" s="1" t="s">
        <v>43</v>
      </c>
      <c r="G9" s="1" t="s">
        <v>51</v>
      </c>
      <c r="H9" s="2">
        <v>1998780</v>
      </c>
      <c r="I9" s="1" t="s">
        <v>31</v>
      </c>
      <c r="J9" s="1">
        <v>2</v>
      </c>
      <c r="K9" s="1" t="s">
        <v>32</v>
      </c>
      <c r="L9" s="2">
        <v>55000000</v>
      </c>
      <c r="M9" s="3">
        <v>43421</v>
      </c>
      <c r="N9" s="2">
        <v>-3448</v>
      </c>
      <c r="O9" s="2">
        <v>-3448</v>
      </c>
      <c r="P9" s="2">
        <v>-3448</v>
      </c>
      <c r="Q9" s="2">
        <v>-22075</v>
      </c>
      <c r="R9" s="2">
        <v>1998780</v>
      </c>
      <c r="S9" s="2">
        <v>1998780</v>
      </c>
      <c r="T9" s="2">
        <v>1998780</v>
      </c>
      <c r="U9" s="2">
        <v>1998780</v>
      </c>
      <c r="V9" s="2">
        <v>1998780</v>
      </c>
      <c r="W9" s="4">
        <v>43586</v>
      </c>
      <c r="X9" s="1">
        <v>128</v>
      </c>
      <c r="Y9" s="1">
        <v>128</v>
      </c>
      <c r="Z9" s="1" t="s">
        <v>52</v>
      </c>
    </row>
    <row r="10" spans="1:26" ht="31.5" x14ac:dyDescent="0.25">
      <c r="A10" s="1">
        <v>2020</v>
      </c>
      <c r="B10" s="1" t="s">
        <v>26</v>
      </c>
      <c r="C10" s="1" t="s">
        <v>27</v>
      </c>
      <c r="D10" s="1">
        <v>885456</v>
      </c>
      <c r="E10" s="1" t="s">
        <v>42</v>
      </c>
      <c r="F10" s="1" t="s">
        <v>43</v>
      </c>
      <c r="G10" s="1" t="s">
        <v>53</v>
      </c>
      <c r="H10" s="2">
        <v>2799995</v>
      </c>
      <c r="I10" s="1" t="s">
        <v>31</v>
      </c>
      <c r="J10" s="1">
        <v>2</v>
      </c>
      <c r="K10" s="1" t="s">
        <v>32</v>
      </c>
      <c r="L10" s="2">
        <v>202078</v>
      </c>
      <c r="M10" s="3">
        <v>43421</v>
      </c>
      <c r="N10" s="2">
        <v>-3448</v>
      </c>
      <c r="O10" s="2">
        <v>-3448</v>
      </c>
      <c r="P10" s="2">
        <v>-3448</v>
      </c>
      <c r="Q10" s="2">
        <v>-22075</v>
      </c>
      <c r="R10" s="2">
        <v>2597917</v>
      </c>
      <c r="S10" s="2">
        <v>2597917</v>
      </c>
      <c r="T10" s="2">
        <v>2597917</v>
      </c>
      <c r="U10" s="2">
        <v>2597917</v>
      </c>
      <c r="V10" s="2">
        <v>2597917</v>
      </c>
      <c r="W10" s="4">
        <v>43647</v>
      </c>
      <c r="X10" s="1">
        <v>88</v>
      </c>
      <c r="Y10" s="1">
        <v>88</v>
      </c>
      <c r="Z10" s="1" t="s">
        <v>54</v>
      </c>
    </row>
    <row r="11" spans="1:26" ht="63" x14ac:dyDescent="0.25">
      <c r="A11" s="1">
        <v>2020</v>
      </c>
      <c r="B11" s="1" t="s">
        <v>39</v>
      </c>
      <c r="C11" s="1" t="s">
        <v>27</v>
      </c>
      <c r="D11" s="1">
        <v>885456</v>
      </c>
      <c r="E11" s="1" t="s">
        <v>42</v>
      </c>
      <c r="F11" s="1" t="s">
        <v>43</v>
      </c>
      <c r="G11" s="1" t="s">
        <v>53</v>
      </c>
      <c r="H11" s="2">
        <v>2799995</v>
      </c>
      <c r="I11" s="1" t="s">
        <v>31</v>
      </c>
      <c r="J11" s="1">
        <v>2</v>
      </c>
      <c r="K11" s="1" t="s">
        <v>32</v>
      </c>
      <c r="L11" s="2">
        <v>202078</v>
      </c>
      <c r="M11" s="3">
        <v>43421</v>
      </c>
      <c r="N11" s="2">
        <v>-3448</v>
      </c>
      <c r="O11" s="2">
        <v>-3448</v>
      </c>
      <c r="P11" s="2">
        <v>-3448</v>
      </c>
      <c r="Q11" s="2">
        <v>-22075</v>
      </c>
      <c r="R11" s="2">
        <v>2597917</v>
      </c>
      <c r="S11" s="2">
        <v>2597917</v>
      </c>
      <c r="T11" s="2">
        <v>2597917</v>
      </c>
      <c r="U11" s="2">
        <v>2597917</v>
      </c>
      <c r="V11" s="2">
        <v>2597917</v>
      </c>
      <c r="W11" s="4">
        <v>43709</v>
      </c>
      <c r="X11" s="1">
        <v>90</v>
      </c>
      <c r="Y11" s="1">
        <v>90</v>
      </c>
      <c r="Z11" s="1" t="s">
        <v>55</v>
      </c>
    </row>
    <row r="12" spans="1:26" ht="63" x14ac:dyDescent="0.25">
      <c r="A12" s="1">
        <v>2020</v>
      </c>
      <c r="B12" s="1" t="s">
        <v>34</v>
      </c>
      <c r="C12" s="1" t="s">
        <v>27</v>
      </c>
      <c r="D12" s="1">
        <v>856133</v>
      </c>
      <c r="E12" s="1" t="s">
        <v>42</v>
      </c>
      <c r="F12" s="1" t="s">
        <v>43</v>
      </c>
      <c r="G12" s="1" t="s">
        <v>56</v>
      </c>
      <c r="H12" s="2">
        <v>5500000</v>
      </c>
      <c r="I12" s="1" t="s">
        <v>31</v>
      </c>
      <c r="J12" s="1">
        <v>2</v>
      </c>
      <c r="K12" s="1" t="s">
        <v>32</v>
      </c>
      <c r="L12" s="2">
        <v>196706</v>
      </c>
      <c r="M12" s="3">
        <v>43559</v>
      </c>
      <c r="N12" s="2">
        <v>-3448</v>
      </c>
      <c r="O12" s="2">
        <v>-3448</v>
      </c>
      <c r="P12" s="2">
        <v>-3448</v>
      </c>
      <c r="Q12" s="2">
        <v>-22075</v>
      </c>
      <c r="R12" s="2">
        <v>5500000</v>
      </c>
      <c r="S12" s="2">
        <v>5500000</v>
      </c>
      <c r="T12" s="2">
        <v>5500000</v>
      </c>
      <c r="U12" s="2">
        <v>5303294</v>
      </c>
      <c r="V12" s="2">
        <v>5303294</v>
      </c>
      <c r="W12" s="4">
        <v>43405</v>
      </c>
      <c r="X12" s="1">
        <v>128</v>
      </c>
      <c r="Y12" s="1">
        <v>110</v>
      </c>
      <c r="Z12" s="1" t="s">
        <v>57</v>
      </c>
    </row>
    <row r="13" spans="1:26" ht="63" x14ac:dyDescent="0.25">
      <c r="A13" s="1">
        <v>2020</v>
      </c>
      <c r="B13" s="1" t="s">
        <v>34</v>
      </c>
      <c r="C13" s="1" t="s">
        <v>27</v>
      </c>
      <c r="D13" s="1">
        <v>856133</v>
      </c>
      <c r="E13" s="1" t="s">
        <v>42</v>
      </c>
      <c r="F13" s="1" t="s">
        <v>43</v>
      </c>
      <c r="G13" s="1" t="s">
        <v>58</v>
      </c>
      <c r="H13" s="2">
        <v>5500000</v>
      </c>
      <c r="I13" s="1" t="s">
        <v>31</v>
      </c>
      <c r="J13" s="1">
        <v>2</v>
      </c>
      <c r="K13" s="1" t="s">
        <v>32</v>
      </c>
      <c r="L13" s="2">
        <v>196706</v>
      </c>
      <c r="M13" s="3">
        <v>43559</v>
      </c>
      <c r="N13" s="2">
        <v>-3448</v>
      </c>
      <c r="O13" s="2">
        <v>-3448</v>
      </c>
      <c r="P13" s="2">
        <v>-3448</v>
      </c>
      <c r="Q13" s="2">
        <v>-22075</v>
      </c>
      <c r="R13" s="2">
        <v>5500000</v>
      </c>
      <c r="S13" s="2">
        <v>5500000</v>
      </c>
      <c r="T13" s="2">
        <v>5500000</v>
      </c>
      <c r="U13" s="2">
        <v>5303294</v>
      </c>
      <c r="V13" s="2">
        <v>5303294</v>
      </c>
      <c r="W13" s="4">
        <v>43739</v>
      </c>
      <c r="X13" s="1">
        <v>145</v>
      </c>
      <c r="Y13" s="1">
        <v>128</v>
      </c>
      <c r="Z13" s="1" t="s">
        <v>59</v>
      </c>
    </row>
    <row r="14" spans="1:26" ht="63" x14ac:dyDescent="0.25">
      <c r="A14" s="1">
        <v>2020</v>
      </c>
      <c r="B14" s="1" t="s">
        <v>36</v>
      </c>
      <c r="C14" s="1" t="s">
        <v>27</v>
      </c>
      <c r="D14" s="1">
        <v>885728</v>
      </c>
      <c r="E14" s="1" t="s">
        <v>42</v>
      </c>
      <c r="F14" s="1" t="s">
        <v>43</v>
      </c>
      <c r="G14" s="1" t="s">
        <v>60</v>
      </c>
      <c r="H14" s="2">
        <v>6499999</v>
      </c>
      <c r="I14" s="1" t="s">
        <v>31</v>
      </c>
      <c r="J14" s="1">
        <v>2</v>
      </c>
      <c r="K14" s="1" t="s">
        <v>32</v>
      </c>
      <c r="L14" s="2">
        <v>212239</v>
      </c>
      <c r="M14" s="3">
        <v>43455</v>
      </c>
      <c r="N14" s="2">
        <v>-3448</v>
      </c>
      <c r="O14" s="2">
        <v>-3448</v>
      </c>
      <c r="P14" s="2">
        <v>-3448</v>
      </c>
      <c r="Q14" s="2">
        <v>-22075</v>
      </c>
      <c r="R14" s="2">
        <v>6499999</v>
      </c>
      <c r="S14" s="2">
        <v>6499999</v>
      </c>
      <c r="T14" s="2">
        <v>6335149</v>
      </c>
      <c r="U14" s="2">
        <v>6335149</v>
      </c>
      <c r="V14" s="2">
        <v>6287760</v>
      </c>
      <c r="W14" s="4">
        <v>43435</v>
      </c>
      <c r="X14" s="1">
        <v>128</v>
      </c>
      <c r="Y14" s="1">
        <v>120</v>
      </c>
      <c r="Z14" s="1" t="s">
        <v>61</v>
      </c>
    </row>
    <row r="15" spans="1:26" ht="31.5" x14ac:dyDescent="0.25">
      <c r="A15" s="1">
        <v>2020</v>
      </c>
      <c r="B15" s="1" t="s">
        <v>36</v>
      </c>
      <c r="C15" s="1" t="s">
        <v>27</v>
      </c>
      <c r="D15" s="1">
        <v>885728</v>
      </c>
      <c r="E15" s="1" t="s">
        <v>42</v>
      </c>
      <c r="F15" s="1" t="s">
        <v>43</v>
      </c>
      <c r="G15" s="1" t="s">
        <v>62</v>
      </c>
      <c r="H15" s="2">
        <v>40467</v>
      </c>
      <c r="I15" s="1" t="s">
        <v>31</v>
      </c>
      <c r="J15" s="1">
        <v>2</v>
      </c>
      <c r="K15" s="1" t="s">
        <v>32</v>
      </c>
      <c r="L15" s="2">
        <v>212239</v>
      </c>
      <c r="M15" s="3">
        <v>43455</v>
      </c>
      <c r="N15" s="2">
        <v>-3448</v>
      </c>
      <c r="O15" s="2">
        <v>-3448</v>
      </c>
      <c r="P15" s="2">
        <v>-3448</v>
      </c>
      <c r="Q15" s="2">
        <v>-22075</v>
      </c>
      <c r="R15" s="2">
        <v>6499999</v>
      </c>
      <c r="S15" s="2">
        <v>6499999</v>
      </c>
      <c r="T15" s="2">
        <v>6335149</v>
      </c>
      <c r="U15" s="2">
        <v>6335149</v>
      </c>
      <c r="V15" s="2">
        <v>6287760</v>
      </c>
      <c r="W15" s="4">
        <v>43770</v>
      </c>
      <c r="X15" s="1">
        <v>145</v>
      </c>
      <c r="Y15" s="1">
        <v>128</v>
      </c>
      <c r="Z15" s="1" t="s">
        <v>63</v>
      </c>
    </row>
    <row r="16" spans="1:26" ht="47.25" x14ac:dyDescent="0.25">
      <c r="A16" s="1">
        <v>2020</v>
      </c>
      <c r="B16" s="1" t="s">
        <v>26</v>
      </c>
      <c r="C16" s="1" t="s">
        <v>27</v>
      </c>
      <c r="D16" s="1">
        <v>885686</v>
      </c>
      <c r="E16" s="1" t="s">
        <v>42</v>
      </c>
      <c r="F16" s="1" t="s">
        <v>43</v>
      </c>
      <c r="G16" s="1" t="s">
        <v>64</v>
      </c>
      <c r="H16" s="2">
        <v>63513</v>
      </c>
      <c r="I16" s="1" t="s">
        <v>31</v>
      </c>
      <c r="J16" s="1">
        <v>2</v>
      </c>
      <c r="K16" s="1" t="s">
        <v>32</v>
      </c>
      <c r="L16" s="2">
        <v>223142</v>
      </c>
      <c r="M16" s="3">
        <v>43444</v>
      </c>
      <c r="N16" s="2">
        <v>-3448</v>
      </c>
      <c r="O16" s="2">
        <v>-3448</v>
      </c>
      <c r="P16" s="2">
        <v>-3448</v>
      </c>
      <c r="Q16" s="2">
        <v>-22075</v>
      </c>
      <c r="R16" s="2">
        <v>6576858</v>
      </c>
      <c r="S16" s="2">
        <v>6576858</v>
      </c>
      <c r="T16" s="2">
        <v>6576858</v>
      </c>
      <c r="U16" s="2">
        <v>6576858</v>
      </c>
      <c r="V16" s="2">
        <v>6576858</v>
      </c>
      <c r="W16" s="4">
        <v>43800</v>
      </c>
      <c r="X16" s="1">
        <v>145</v>
      </c>
      <c r="Y16" s="1">
        <v>128</v>
      </c>
      <c r="Z16" s="1" t="s">
        <v>65</v>
      </c>
    </row>
    <row r="17" spans="1:26" ht="31.5" x14ac:dyDescent="0.25">
      <c r="A17" s="1">
        <v>2020</v>
      </c>
      <c r="B17" s="1" t="s">
        <v>26</v>
      </c>
      <c r="C17" s="1" t="s">
        <v>27</v>
      </c>
      <c r="D17" s="1">
        <v>885686</v>
      </c>
      <c r="E17" s="1" t="s">
        <v>42</v>
      </c>
      <c r="F17" s="1" t="s">
        <v>43</v>
      </c>
      <c r="G17" s="1" t="s">
        <v>66</v>
      </c>
      <c r="H17" s="2">
        <v>6800000</v>
      </c>
      <c r="I17" s="1" t="s">
        <v>31</v>
      </c>
      <c r="J17" s="1">
        <v>2</v>
      </c>
      <c r="K17" s="1" t="s">
        <v>32</v>
      </c>
      <c r="L17" s="2">
        <v>6800000</v>
      </c>
      <c r="M17" s="3">
        <v>43444</v>
      </c>
      <c r="N17" s="2">
        <v>-3448</v>
      </c>
      <c r="O17" s="2">
        <v>-3448</v>
      </c>
      <c r="P17" s="2">
        <v>-3448</v>
      </c>
      <c r="Q17" s="2">
        <v>-22075</v>
      </c>
      <c r="R17" s="2">
        <v>6576858</v>
      </c>
      <c r="S17" s="2">
        <v>6576858</v>
      </c>
      <c r="T17" s="2">
        <v>6576858</v>
      </c>
      <c r="U17" s="2">
        <v>6576858</v>
      </c>
      <c r="V17" s="2">
        <v>6576858</v>
      </c>
      <c r="W17" s="4">
        <v>43466</v>
      </c>
      <c r="X17" s="1">
        <v>128</v>
      </c>
      <c r="Y17" s="1">
        <v>128</v>
      </c>
      <c r="Z17" s="1" t="s">
        <v>67</v>
      </c>
    </row>
    <row r="18" spans="1:26" ht="31.5" x14ac:dyDescent="0.25">
      <c r="A18" s="1">
        <v>2021</v>
      </c>
      <c r="B18" s="1" t="s">
        <v>26</v>
      </c>
      <c r="C18" s="1" t="s">
        <v>27</v>
      </c>
      <c r="D18" s="1">
        <v>851666</v>
      </c>
      <c r="E18" s="1" t="s">
        <v>42</v>
      </c>
      <c r="F18" s="1" t="s">
        <v>43</v>
      </c>
      <c r="G18" s="1" t="s">
        <v>68</v>
      </c>
      <c r="H18" s="2">
        <v>1349248</v>
      </c>
      <c r="I18" s="1" t="s">
        <v>31</v>
      </c>
      <c r="J18" s="1">
        <v>2</v>
      </c>
      <c r="K18" s="1" t="s">
        <v>38</v>
      </c>
      <c r="L18" s="2">
        <v>1804836</v>
      </c>
      <c r="M18" s="3">
        <v>43733</v>
      </c>
      <c r="N18" s="2">
        <v>-3448</v>
      </c>
      <c r="O18" s="2">
        <v>-3448</v>
      </c>
      <c r="P18" s="2">
        <v>-3448</v>
      </c>
      <c r="Q18" s="2">
        <v>-22075</v>
      </c>
      <c r="R18" s="2">
        <v>1349248</v>
      </c>
      <c r="S18" s="2">
        <v>1349248</v>
      </c>
      <c r="T18" s="2">
        <v>1349248</v>
      </c>
      <c r="U18" s="2">
        <v>1349248</v>
      </c>
      <c r="V18" s="2">
        <v>1349248</v>
      </c>
      <c r="W18" s="4">
        <v>43525</v>
      </c>
      <c r="X18" s="1">
        <v>90</v>
      </c>
      <c r="Y18" s="1">
        <v>89</v>
      </c>
      <c r="Z18" s="1" t="s">
        <v>48</v>
      </c>
    </row>
    <row r="19" spans="1:26" ht="31.5" x14ac:dyDescent="0.25">
      <c r="A19" s="1">
        <v>2021</v>
      </c>
      <c r="B19" s="1" t="s">
        <v>39</v>
      </c>
      <c r="C19" s="1" t="s">
        <v>27</v>
      </c>
      <c r="D19" s="1">
        <v>851237</v>
      </c>
      <c r="E19" s="1" t="s">
        <v>42</v>
      </c>
      <c r="F19" s="1" t="s">
        <v>43</v>
      </c>
      <c r="G19" s="1" t="s">
        <v>69</v>
      </c>
      <c r="H19" s="2">
        <v>2400000</v>
      </c>
      <c r="I19" s="1" t="s">
        <v>31</v>
      </c>
      <c r="J19" s="1">
        <v>2</v>
      </c>
      <c r="K19" s="1" t="s">
        <v>38</v>
      </c>
      <c r="L19" s="2">
        <v>686153</v>
      </c>
      <c r="M19" s="3">
        <v>43767</v>
      </c>
      <c r="N19" s="2">
        <v>-3448</v>
      </c>
      <c r="O19" s="2">
        <v>-3448</v>
      </c>
      <c r="P19" s="2">
        <v>-3448</v>
      </c>
      <c r="Q19" s="2">
        <v>-22075</v>
      </c>
      <c r="R19" s="2">
        <v>2400000</v>
      </c>
      <c r="S19" s="2">
        <v>2400000</v>
      </c>
      <c r="T19" s="2">
        <v>2400000</v>
      </c>
      <c r="U19" s="2">
        <v>2400000</v>
      </c>
      <c r="V19" s="2">
        <v>2400000</v>
      </c>
      <c r="W19" s="4">
        <v>43678</v>
      </c>
      <c r="X19" s="1">
        <v>90</v>
      </c>
      <c r="Y19" s="1">
        <v>89</v>
      </c>
      <c r="Z19" s="1" t="s">
        <v>50</v>
      </c>
    </row>
    <row r="20" spans="1:26" ht="31.5" x14ac:dyDescent="0.25">
      <c r="A20" s="1">
        <v>2021</v>
      </c>
      <c r="B20" s="1" t="s">
        <v>39</v>
      </c>
      <c r="C20" s="1" t="s">
        <v>27</v>
      </c>
      <c r="D20" s="1">
        <v>851237</v>
      </c>
      <c r="E20" s="1" t="s">
        <v>42</v>
      </c>
      <c r="F20" s="1" t="s">
        <v>43</v>
      </c>
      <c r="G20" s="1" t="s">
        <v>69</v>
      </c>
      <c r="H20" s="2">
        <v>2400000</v>
      </c>
      <c r="I20" s="1" t="s">
        <v>31</v>
      </c>
      <c r="J20" s="1">
        <v>2</v>
      </c>
      <c r="K20" s="1" t="s">
        <v>32</v>
      </c>
      <c r="L20" s="2">
        <v>686153</v>
      </c>
      <c r="M20" s="3">
        <v>43767</v>
      </c>
      <c r="N20" s="2">
        <v>-3448</v>
      </c>
      <c r="O20" s="2">
        <v>-3448</v>
      </c>
      <c r="P20" s="2">
        <v>-3448</v>
      </c>
      <c r="Q20" s="2">
        <v>-22075</v>
      </c>
      <c r="R20" s="2">
        <v>2400000</v>
      </c>
      <c r="S20" s="2">
        <v>2400000</v>
      </c>
      <c r="T20" s="2">
        <v>2400000</v>
      </c>
      <c r="U20" s="2">
        <v>2400000</v>
      </c>
      <c r="V20" s="2">
        <v>2400000</v>
      </c>
      <c r="W20" s="4">
        <v>43617</v>
      </c>
      <c r="X20" s="1">
        <v>34</v>
      </c>
      <c r="Y20" s="1">
        <v>34</v>
      </c>
      <c r="Z20" s="1" t="s">
        <v>52</v>
      </c>
    </row>
    <row r="21" spans="1:26" ht="63" x14ac:dyDescent="0.25">
      <c r="A21" s="1">
        <v>2020</v>
      </c>
      <c r="B21" s="1" t="s">
        <v>26</v>
      </c>
      <c r="C21" s="1" t="s">
        <v>27</v>
      </c>
      <c r="D21" s="1">
        <v>885726</v>
      </c>
      <c r="E21" s="1" t="s">
        <v>70</v>
      </c>
      <c r="F21" s="1" t="s">
        <v>71</v>
      </c>
      <c r="G21" s="1" t="s">
        <v>72</v>
      </c>
      <c r="H21" s="2">
        <v>29998768</v>
      </c>
      <c r="I21" s="1" t="s">
        <v>31</v>
      </c>
      <c r="J21" s="1">
        <v>2</v>
      </c>
      <c r="K21" s="1" t="s">
        <v>32</v>
      </c>
      <c r="L21" s="2">
        <v>678795</v>
      </c>
      <c r="M21" s="3">
        <v>43638</v>
      </c>
      <c r="N21" s="1">
        <v>0</v>
      </c>
      <c r="O21" s="2">
        <v>-3448</v>
      </c>
      <c r="P21" s="1">
        <v>0</v>
      </c>
      <c r="Q21" s="1">
        <v>0</v>
      </c>
      <c r="R21" s="2">
        <v>29873621</v>
      </c>
      <c r="S21" s="2">
        <v>29873621</v>
      </c>
      <c r="T21" s="2">
        <v>29320544</v>
      </c>
      <c r="U21" s="2">
        <v>29319973</v>
      </c>
      <c r="V21" s="2">
        <v>29319973</v>
      </c>
      <c r="W21" s="4">
        <v>43922</v>
      </c>
      <c r="X21" s="1">
        <v>128</v>
      </c>
      <c r="Y21" s="1">
        <v>128</v>
      </c>
      <c r="Z21" s="1" t="s">
        <v>55</v>
      </c>
    </row>
    <row r="22" spans="1:26" ht="47.25" x14ac:dyDescent="0.25">
      <c r="A22" s="1">
        <v>2020</v>
      </c>
      <c r="B22" s="1" t="s">
        <v>34</v>
      </c>
      <c r="C22" s="1" t="s">
        <v>27</v>
      </c>
      <c r="D22" s="1">
        <v>856182</v>
      </c>
      <c r="E22" s="1" t="s">
        <v>70</v>
      </c>
      <c r="F22" s="1" t="s">
        <v>71</v>
      </c>
      <c r="G22" s="1" t="s">
        <v>73</v>
      </c>
      <c r="H22" s="2">
        <v>6315073</v>
      </c>
      <c r="I22" s="1" t="s">
        <v>31</v>
      </c>
      <c r="J22" s="1">
        <v>2</v>
      </c>
      <c r="K22" s="1" t="s">
        <v>38</v>
      </c>
      <c r="L22" s="2">
        <v>42528</v>
      </c>
      <c r="M22" s="3">
        <v>43543</v>
      </c>
      <c r="N22" s="2">
        <v>-3448</v>
      </c>
      <c r="O22" s="2">
        <v>-3448</v>
      </c>
      <c r="P22" s="2">
        <v>-3448</v>
      </c>
      <c r="Q22" s="2">
        <v>-22075</v>
      </c>
      <c r="R22" s="2">
        <v>6283671</v>
      </c>
      <c r="S22" s="2">
        <v>6283671</v>
      </c>
      <c r="T22" s="2">
        <v>6282757</v>
      </c>
      <c r="U22" s="2">
        <v>6272544</v>
      </c>
      <c r="V22" s="2">
        <v>6272544</v>
      </c>
      <c r="W22" s="4">
        <v>43862</v>
      </c>
      <c r="X22" s="1">
        <v>145</v>
      </c>
      <c r="Y22" s="1">
        <v>128</v>
      </c>
      <c r="Z22" s="1" t="s">
        <v>57</v>
      </c>
    </row>
    <row r="23" spans="1:26" ht="31.5" x14ac:dyDescent="0.25">
      <c r="A23" s="1">
        <v>2020</v>
      </c>
      <c r="B23" s="1" t="s">
        <v>36</v>
      </c>
      <c r="C23" s="1" t="s">
        <v>27</v>
      </c>
      <c r="D23" s="1">
        <v>856182</v>
      </c>
      <c r="E23" s="1" t="s">
        <v>70</v>
      </c>
      <c r="F23" s="1" t="s">
        <v>71</v>
      </c>
      <c r="G23" s="1" t="s">
        <v>74</v>
      </c>
      <c r="H23" s="2">
        <v>6315073</v>
      </c>
      <c r="I23" s="1" t="s">
        <v>31</v>
      </c>
      <c r="J23" s="1">
        <v>2</v>
      </c>
      <c r="K23" s="1" t="s">
        <v>38</v>
      </c>
      <c r="L23" s="2">
        <v>42528</v>
      </c>
      <c r="M23" s="3">
        <v>43543</v>
      </c>
      <c r="N23" s="2">
        <v>-3448</v>
      </c>
      <c r="O23" s="2">
        <v>-3448</v>
      </c>
      <c r="P23" s="2">
        <v>-3448</v>
      </c>
      <c r="Q23" s="2">
        <v>-22075</v>
      </c>
      <c r="R23" s="2">
        <v>6283671</v>
      </c>
      <c r="S23" s="2">
        <v>6283671</v>
      </c>
      <c r="T23" s="2">
        <v>6282757</v>
      </c>
      <c r="U23" s="2">
        <v>6272544</v>
      </c>
      <c r="V23" s="2">
        <v>6272544</v>
      </c>
      <c r="W23" s="4">
        <v>43891</v>
      </c>
      <c r="X23" s="1">
        <v>128</v>
      </c>
      <c r="Y23" s="1">
        <v>120</v>
      </c>
      <c r="Z23" s="1" t="s">
        <v>59</v>
      </c>
    </row>
    <row r="24" spans="1:26" ht="47.25" x14ac:dyDescent="0.25">
      <c r="A24" s="1">
        <v>2019</v>
      </c>
      <c r="B24" s="1" t="s">
        <v>36</v>
      </c>
      <c r="C24" s="1" t="s">
        <v>75</v>
      </c>
      <c r="D24" s="1">
        <v>854416</v>
      </c>
      <c r="E24" s="1" t="s">
        <v>76</v>
      </c>
      <c r="F24" s="1" t="s">
        <v>77</v>
      </c>
      <c r="G24" s="1" t="s">
        <v>78</v>
      </c>
      <c r="H24" s="2">
        <v>14215911</v>
      </c>
      <c r="I24" s="1" t="s">
        <v>31</v>
      </c>
      <c r="J24" s="1">
        <v>3</v>
      </c>
      <c r="K24" s="1" t="s">
        <v>45</v>
      </c>
      <c r="L24" s="2">
        <v>14215911</v>
      </c>
      <c r="M24" s="3">
        <v>44174</v>
      </c>
      <c r="N24" s="2">
        <v>-5899920</v>
      </c>
      <c r="O24" s="1">
        <v>0</v>
      </c>
      <c r="P24" s="1">
        <v>0</v>
      </c>
      <c r="Q24" s="1">
        <v>0</v>
      </c>
      <c r="R24" s="2">
        <v>8315991</v>
      </c>
      <c r="S24" s="2">
        <v>8315991</v>
      </c>
      <c r="T24" s="1" t="s">
        <v>46</v>
      </c>
      <c r="U24" s="1" t="s">
        <v>46</v>
      </c>
      <c r="V24" s="1" t="s">
        <v>46</v>
      </c>
      <c r="W24" s="4">
        <v>43922</v>
      </c>
      <c r="X24" s="1">
        <v>128</v>
      </c>
      <c r="Y24" s="1">
        <v>120</v>
      </c>
      <c r="Z24" s="1" t="s">
        <v>33</v>
      </c>
    </row>
    <row r="25" spans="1:26" ht="47.25" x14ac:dyDescent="0.25">
      <c r="A25" s="1">
        <v>2019</v>
      </c>
      <c r="B25" s="1" t="s">
        <v>36</v>
      </c>
      <c r="C25" s="1" t="s">
        <v>27</v>
      </c>
      <c r="D25" s="1">
        <v>854685</v>
      </c>
      <c r="E25" s="1" t="s">
        <v>76</v>
      </c>
      <c r="F25" s="1" t="s">
        <v>77</v>
      </c>
      <c r="G25" s="1" t="s">
        <v>79</v>
      </c>
      <c r="H25" s="2">
        <v>63513</v>
      </c>
      <c r="I25" s="1" t="s">
        <v>31</v>
      </c>
      <c r="J25" s="1">
        <v>3</v>
      </c>
      <c r="K25" s="1" t="s">
        <v>32</v>
      </c>
      <c r="L25" s="2">
        <v>63513</v>
      </c>
      <c r="M25" s="3">
        <v>44174</v>
      </c>
      <c r="N25" s="2">
        <v>-4141018</v>
      </c>
      <c r="O25" s="1">
        <v>0</v>
      </c>
      <c r="P25" s="1">
        <v>0</v>
      </c>
      <c r="Q25" s="1">
        <v>0</v>
      </c>
      <c r="R25" s="1" t="s">
        <v>46</v>
      </c>
      <c r="S25" s="1" t="s">
        <v>46</v>
      </c>
      <c r="T25" s="1" t="s">
        <v>46</v>
      </c>
      <c r="U25" s="1" t="s">
        <v>46</v>
      </c>
      <c r="V25" s="1" t="s">
        <v>46</v>
      </c>
      <c r="W25" s="4">
        <v>43678</v>
      </c>
      <c r="X25" s="1">
        <v>90</v>
      </c>
      <c r="Y25" s="1">
        <v>89</v>
      </c>
      <c r="Z25" s="1" t="s">
        <v>41</v>
      </c>
    </row>
    <row r="26" spans="1:26" ht="31.5" x14ac:dyDescent="0.25">
      <c r="A26" s="1">
        <v>2019</v>
      </c>
      <c r="B26" s="1" t="s">
        <v>26</v>
      </c>
      <c r="C26" s="1" t="s">
        <v>27</v>
      </c>
      <c r="D26" s="1">
        <v>854412</v>
      </c>
      <c r="E26" s="1" t="s">
        <v>76</v>
      </c>
      <c r="F26" s="1" t="s">
        <v>77</v>
      </c>
      <c r="G26" s="1" t="s">
        <v>80</v>
      </c>
      <c r="H26" s="2">
        <v>823710</v>
      </c>
      <c r="I26" s="1" t="s">
        <v>31</v>
      </c>
      <c r="J26" s="1">
        <v>3</v>
      </c>
      <c r="K26" s="1" t="s">
        <v>32</v>
      </c>
      <c r="L26" s="2">
        <v>823710</v>
      </c>
      <c r="M26" s="3">
        <v>44174</v>
      </c>
      <c r="N26" s="2">
        <v>-823710</v>
      </c>
      <c r="O26" s="2">
        <v>-3448</v>
      </c>
      <c r="P26" s="2">
        <v>-2954359</v>
      </c>
      <c r="Q26" s="2">
        <v>-160439</v>
      </c>
      <c r="R26" s="1" t="s">
        <v>46</v>
      </c>
      <c r="S26" s="1" t="s">
        <v>46</v>
      </c>
      <c r="T26" s="1" t="s">
        <v>46</v>
      </c>
      <c r="U26" s="1" t="s">
        <v>46</v>
      </c>
      <c r="V26" s="1" t="s">
        <v>46</v>
      </c>
      <c r="W26" s="4">
        <v>43374</v>
      </c>
      <c r="X26" s="1">
        <v>90</v>
      </c>
      <c r="Y26" s="1">
        <v>89</v>
      </c>
      <c r="Z26" s="1" t="s">
        <v>48</v>
      </c>
    </row>
    <row r="27" spans="1:26" ht="47.25" x14ac:dyDescent="0.25">
      <c r="A27" s="1">
        <v>2019</v>
      </c>
      <c r="B27" s="1" t="s">
        <v>39</v>
      </c>
      <c r="C27" s="1" t="s">
        <v>27</v>
      </c>
      <c r="D27" s="1">
        <v>854466</v>
      </c>
      <c r="E27" s="1" t="s">
        <v>76</v>
      </c>
      <c r="F27" s="1" t="s">
        <v>77</v>
      </c>
      <c r="G27" s="1" t="s">
        <v>81</v>
      </c>
      <c r="H27" s="2">
        <v>3835149</v>
      </c>
      <c r="I27" s="1" t="s">
        <v>31</v>
      </c>
      <c r="J27" s="1">
        <v>3</v>
      </c>
      <c r="K27" s="1" t="s">
        <v>38</v>
      </c>
      <c r="L27" s="2">
        <v>3835149</v>
      </c>
      <c r="M27" s="3">
        <v>44174</v>
      </c>
      <c r="N27" s="2">
        <v>-646690</v>
      </c>
      <c r="O27" s="2">
        <v>-3448</v>
      </c>
      <c r="P27" s="2">
        <v>-2954359</v>
      </c>
      <c r="Q27" s="2">
        <v>-160439</v>
      </c>
      <c r="R27" s="1" t="s">
        <v>46</v>
      </c>
      <c r="S27" s="1" t="s">
        <v>46</v>
      </c>
      <c r="T27" s="1" t="s">
        <v>46</v>
      </c>
      <c r="U27" s="1" t="s">
        <v>46</v>
      </c>
      <c r="V27" s="1" t="s">
        <v>46</v>
      </c>
      <c r="W27" s="4">
        <v>43617</v>
      </c>
      <c r="X27" s="1">
        <v>75</v>
      </c>
      <c r="Y27" s="1">
        <v>38</v>
      </c>
      <c r="Z27" s="1" t="s">
        <v>50</v>
      </c>
    </row>
    <row r="28" spans="1:26" ht="31.5" x14ac:dyDescent="0.25">
      <c r="A28" s="1">
        <v>2019</v>
      </c>
      <c r="B28" s="1" t="s">
        <v>26</v>
      </c>
      <c r="C28" s="1" t="s">
        <v>27</v>
      </c>
      <c r="D28" s="1">
        <v>854487</v>
      </c>
      <c r="E28" s="1" t="s">
        <v>76</v>
      </c>
      <c r="F28" s="1" t="s">
        <v>77</v>
      </c>
      <c r="G28" s="1" t="s">
        <v>82</v>
      </c>
      <c r="H28" s="2">
        <v>2622311</v>
      </c>
      <c r="I28" s="1" t="s">
        <v>31</v>
      </c>
      <c r="J28" s="1">
        <v>3</v>
      </c>
      <c r="K28" s="1" t="s">
        <v>38</v>
      </c>
      <c r="L28" s="2">
        <v>2622311</v>
      </c>
      <c r="M28" s="3">
        <v>44592</v>
      </c>
      <c r="N28" s="2">
        <v>-363043</v>
      </c>
      <c r="O28" s="2">
        <v>-3448</v>
      </c>
      <c r="P28" s="1">
        <v>0</v>
      </c>
      <c r="Q28" s="1">
        <v>0</v>
      </c>
      <c r="R28" s="2">
        <v>2259268</v>
      </c>
      <c r="S28" s="2">
        <v>2259268</v>
      </c>
      <c r="T28" s="1" t="s">
        <v>46</v>
      </c>
      <c r="U28" s="1" t="s">
        <v>46</v>
      </c>
      <c r="V28" s="1" t="s">
        <v>46</v>
      </c>
      <c r="W28" s="4">
        <v>43466</v>
      </c>
      <c r="X28" s="1">
        <v>34</v>
      </c>
      <c r="Y28" s="1">
        <v>34</v>
      </c>
      <c r="Z28" s="1" t="s">
        <v>52</v>
      </c>
    </row>
    <row r="29" spans="1:26" ht="31.5" x14ac:dyDescent="0.25">
      <c r="A29" s="1">
        <v>2019</v>
      </c>
      <c r="B29" s="1" t="s">
        <v>26</v>
      </c>
      <c r="C29" s="1" t="s">
        <v>27</v>
      </c>
      <c r="D29" s="1">
        <v>854487</v>
      </c>
      <c r="E29" s="1" t="s">
        <v>76</v>
      </c>
      <c r="F29" s="1" t="s">
        <v>77</v>
      </c>
      <c r="G29" s="1" t="s">
        <v>82</v>
      </c>
      <c r="H29" s="2">
        <v>2622311</v>
      </c>
      <c r="I29" s="1" t="s">
        <v>31</v>
      </c>
      <c r="J29" s="1">
        <v>3</v>
      </c>
      <c r="K29" s="1" t="s">
        <v>38</v>
      </c>
      <c r="L29" s="2">
        <v>2622311</v>
      </c>
      <c r="M29" s="3">
        <v>44592</v>
      </c>
      <c r="N29" s="2">
        <v>-363043</v>
      </c>
      <c r="O29" s="2">
        <v>-3448</v>
      </c>
      <c r="P29" s="1">
        <v>0</v>
      </c>
      <c r="Q29" s="1">
        <v>0</v>
      </c>
      <c r="R29" s="2">
        <v>2259268</v>
      </c>
      <c r="S29" s="2">
        <v>2259268</v>
      </c>
      <c r="T29" s="1" t="s">
        <v>46</v>
      </c>
      <c r="U29" s="1" t="s">
        <v>46</v>
      </c>
      <c r="V29" s="1" t="s">
        <v>46</v>
      </c>
      <c r="W29" s="4">
        <v>43556</v>
      </c>
      <c r="X29" s="1">
        <v>90</v>
      </c>
      <c r="Y29" s="1">
        <v>90</v>
      </c>
      <c r="Z29" s="1" t="s">
        <v>54</v>
      </c>
    </row>
    <row r="30" spans="1:26" ht="63" x14ac:dyDescent="0.25">
      <c r="A30" s="1">
        <v>2019</v>
      </c>
      <c r="B30" s="1" t="s">
        <v>26</v>
      </c>
      <c r="C30" s="1" t="s">
        <v>27</v>
      </c>
      <c r="D30" s="1">
        <v>854485</v>
      </c>
      <c r="E30" s="1" t="s">
        <v>76</v>
      </c>
      <c r="F30" s="1" t="s">
        <v>77</v>
      </c>
      <c r="G30" s="1" t="s">
        <v>83</v>
      </c>
      <c r="H30" s="2">
        <v>2367268</v>
      </c>
      <c r="I30" s="1" t="s">
        <v>31</v>
      </c>
      <c r="J30" s="1">
        <v>3</v>
      </c>
      <c r="K30" s="1" t="s">
        <v>38</v>
      </c>
      <c r="L30" s="2">
        <v>2367268</v>
      </c>
      <c r="M30" s="3">
        <v>44592</v>
      </c>
      <c r="N30" s="2">
        <v>-823710</v>
      </c>
      <c r="O30" s="2">
        <v>-3448</v>
      </c>
      <c r="P30" s="2">
        <v>-2954359</v>
      </c>
      <c r="Q30" s="2">
        <v>-160439</v>
      </c>
      <c r="R30" s="2">
        <v>2367268</v>
      </c>
      <c r="S30" s="2">
        <v>2367268</v>
      </c>
      <c r="T30" s="1" t="s">
        <v>46</v>
      </c>
      <c r="U30" s="1" t="s">
        <v>46</v>
      </c>
      <c r="V30" s="1" t="s">
        <v>46</v>
      </c>
      <c r="W30" s="4">
        <v>43435</v>
      </c>
      <c r="X30" s="1">
        <v>128</v>
      </c>
      <c r="Y30" s="1">
        <v>128</v>
      </c>
      <c r="Z30" s="1" t="s">
        <v>55</v>
      </c>
    </row>
    <row r="31" spans="1:26" ht="47.25" x14ac:dyDescent="0.25">
      <c r="A31" s="1">
        <v>2019</v>
      </c>
      <c r="B31" s="1" t="s">
        <v>26</v>
      </c>
      <c r="C31" s="1" t="s">
        <v>27</v>
      </c>
      <c r="D31" s="1">
        <v>854485</v>
      </c>
      <c r="E31" s="1" t="s">
        <v>76</v>
      </c>
      <c r="F31" s="1" t="s">
        <v>77</v>
      </c>
      <c r="G31" s="1" t="s">
        <v>83</v>
      </c>
      <c r="H31" s="2">
        <v>2367268</v>
      </c>
      <c r="I31" s="1" t="s">
        <v>31</v>
      </c>
      <c r="J31" s="1">
        <v>3</v>
      </c>
      <c r="K31" s="1" t="s">
        <v>38</v>
      </c>
      <c r="L31" s="2">
        <v>2367268</v>
      </c>
      <c r="M31" s="3">
        <v>44592</v>
      </c>
      <c r="N31" s="1">
        <v>0</v>
      </c>
      <c r="O31" s="2">
        <v>-3448</v>
      </c>
      <c r="P31" s="1">
        <v>0</v>
      </c>
      <c r="Q31" s="1">
        <v>0</v>
      </c>
      <c r="R31" s="2">
        <v>2367268</v>
      </c>
      <c r="S31" s="2">
        <v>2367268</v>
      </c>
      <c r="T31" s="1" t="s">
        <v>46</v>
      </c>
      <c r="U31" s="1" t="s">
        <v>46</v>
      </c>
      <c r="V31" s="1" t="s">
        <v>46</v>
      </c>
      <c r="W31" s="4">
        <v>43525</v>
      </c>
      <c r="X31" s="1">
        <v>90</v>
      </c>
      <c r="Y31" s="1">
        <v>89</v>
      </c>
      <c r="Z31" s="1" t="s">
        <v>57</v>
      </c>
    </row>
    <row r="32" spans="1:26" ht="31.5" x14ac:dyDescent="0.25">
      <c r="A32" s="1">
        <v>2019</v>
      </c>
      <c r="B32" s="1" t="s">
        <v>26</v>
      </c>
      <c r="C32" s="1" t="s">
        <v>27</v>
      </c>
      <c r="D32" s="1">
        <v>854488</v>
      </c>
      <c r="E32" s="1" t="s">
        <v>76</v>
      </c>
      <c r="F32" s="1" t="s">
        <v>77</v>
      </c>
      <c r="G32" s="1" t="s">
        <v>84</v>
      </c>
      <c r="H32" s="2">
        <v>3074951</v>
      </c>
      <c r="I32" s="1" t="s">
        <v>31</v>
      </c>
      <c r="J32" s="1">
        <v>3</v>
      </c>
      <c r="K32" s="1" t="s">
        <v>38</v>
      </c>
      <c r="L32" s="2">
        <v>40467</v>
      </c>
      <c r="M32" s="3">
        <v>44227</v>
      </c>
      <c r="N32" s="2">
        <v>-144670</v>
      </c>
      <c r="O32" s="2">
        <v>-3448</v>
      </c>
      <c r="P32" s="1">
        <v>0</v>
      </c>
      <c r="Q32" s="1">
        <v>0</v>
      </c>
      <c r="R32" s="2">
        <v>2930281</v>
      </c>
      <c r="S32" s="2">
        <v>2930281</v>
      </c>
      <c r="T32" s="1" t="s">
        <v>46</v>
      </c>
      <c r="U32" s="1" t="s">
        <v>46</v>
      </c>
      <c r="V32" s="1" t="s">
        <v>46</v>
      </c>
      <c r="W32" s="4">
        <v>43586</v>
      </c>
      <c r="X32" s="1">
        <v>145</v>
      </c>
      <c r="Y32" s="1">
        <v>128</v>
      </c>
      <c r="Z32" s="1" t="s">
        <v>59</v>
      </c>
    </row>
    <row r="33" spans="1:26" ht="63" x14ac:dyDescent="0.25">
      <c r="A33" s="1">
        <v>2019</v>
      </c>
      <c r="B33" s="1" t="s">
        <v>26</v>
      </c>
      <c r="C33" s="1" t="s">
        <v>27</v>
      </c>
      <c r="D33" s="1">
        <v>854488</v>
      </c>
      <c r="E33" s="1" t="s">
        <v>76</v>
      </c>
      <c r="F33" s="1" t="s">
        <v>77</v>
      </c>
      <c r="G33" s="1" t="s">
        <v>84</v>
      </c>
      <c r="H33" s="2">
        <v>3074951</v>
      </c>
      <c r="I33" s="1" t="s">
        <v>31</v>
      </c>
      <c r="J33" s="1">
        <v>3</v>
      </c>
      <c r="K33" s="1" t="s">
        <v>38</v>
      </c>
      <c r="L33" s="2">
        <v>3074951</v>
      </c>
      <c r="M33" s="3">
        <v>44227</v>
      </c>
      <c r="N33" s="2">
        <v>-144670</v>
      </c>
      <c r="O33" s="2">
        <v>-3448</v>
      </c>
      <c r="P33" s="1">
        <v>0</v>
      </c>
      <c r="Q33" s="1">
        <v>0</v>
      </c>
      <c r="R33" s="2">
        <v>2930281</v>
      </c>
      <c r="S33" s="2">
        <v>2930281</v>
      </c>
      <c r="T33" s="1" t="s">
        <v>46</v>
      </c>
      <c r="U33" s="1" t="s">
        <v>46</v>
      </c>
      <c r="V33" s="1" t="s">
        <v>46</v>
      </c>
      <c r="W33" s="4">
        <v>43497</v>
      </c>
      <c r="X33" s="1">
        <v>88</v>
      </c>
      <c r="Y33" s="1">
        <v>88</v>
      </c>
      <c r="Z33" s="1" t="s">
        <v>61</v>
      </c>
    </row>
    <row r="34" spans="1:26" ht="31.5" x14ac:dyDescent="0.25">
      <c r="A34" s="1">
        <v>2019</v>
      </c>
      <c r="B34" s="1" t="s">
        <v>34</v>
      </c>
      <c r="C34" s="1" t="s">
        <v>27</v>
      </c>
      <c r="D34" s="1">
        <v>890675</v>
      </c>
      <c r="E34" s="1" t="s">
        <v>76</v>
      </c>
      <c r="F34" s="1" t="s">
        <v>77</v>
      </c>
      <c r="G34" s="1" t="s">
        <v>85</v>
      </c>
      <c r="H34" s="2">
        <v>3946768</v>
      </c>
      <c r="I34" s="1" t="s">
        <v>31</v>
      </c>
      <c r="J34" s="1">
        <v>3</v>
      </c>
      <c r="K34" s="1" t="s">
        <v>38</v>
      </c>
      <c r="L34" s="2">
        <v>3946768</v>
      </c>
      <c r="M34" s="3">
        <v>44227</v>
      </c>
      <c r="N34" s="2">
        <v>-823710</v>
      </c>
      <c r="O34" s="2">
        <v>-3448</v>
      </c>
      <c r="P34" s="2">
        <v>-2954359</v>
      </c>
      <c r="Q34" s="2">
        <v>-160439</v>
      </c>
      <c r="R34" s="2">
        <v>3946768</v>
      </c>
      <c r="S34" s="2">
        <v>3946768</v>
      </c>
      <c r="T34" s="1" t="s">
        <v>46</v>
      </c>
      <c r="U34" s="1" t="s">
        <v>46</v>
      </c>
      <c r="V34" s="1" t="s">
        <v>46</v>
      </c>
      <c r="W34" s="4">
        <v>43647</v>
      </c>
      <c r="X34" s="1">
        <v>80</v>
      </c>
      <c r="Y34" s="1">
        <v>44</v>
      </c>
      <c r="Z34" s="1" t="s">
        <v>63</v>
      </c>
    </row>
    <row r="35" spans="1:26" ht="47.25" x14ac:dyDescent="0.25">
      <c r="A35" s="1">
        <v>2019</v>
      </c>
      <c r="B35" s="1" t="s">
        <v>26</v>
      </c>
      <c r="C35" s="1" t="s">
        <v>27</v>
      </c>
      <c r="D35" s="1">
        <v>854456</v>
      </c>
      <c r="E35" s="1" t="s">
        <v>76</v>
      </c>
      <c r="F35" s="1" t="s">
        <v>77</v>
      </c>
      <c r="G35" s="1" t="s">
        <v>86</v>
      </c>
      <c r="H35" s="2">
        <v>63513</v>
      </c>
      <c r="I35" s="1" t="s">
        <v>31</v>
      </c>
      <c r="J35" s="1">
        <v>3</v>
      </c>
      <c r="K35" s="1" t="s">
        <v>38</v>
      </c>
      <c r="L35" s="2">
        <v>63513</v>
      </c>
      <c r="M35" s="3">
        <v>44227</v>
      </c>
      <c r="N35" s="1">
        <v>0</v>
      </c>
      <c r="O35" s="1">
        <v>0</v>
      </c>
      <c r="P35" s="1">
        <v>0</v>
      </c>
      <c r="Q35" s="1">
        <v>0</v>
      </c>
      <c r="R35" s="2">
        <v>4925620</v>
      </c>
      <c r="S35" s="2">
        <v>4925620</v>
      </c>
      <c r="T35" s="1" t="s">
        <v>46</v>
      </c>
      <c r="U35" s="1" t="s">
        <v>46</v>
      </c>
      <c r="V35" s="1" t="s">
        <v>46</v>
      </c>
      <c r="W35" s="4">
        <v>43709</v>
      </c>
      <c r="X35" s="1">
        <v>90</v>
      </c>
      <c r="Y35" s="1">
        <v>90</v>
      </c>
      <c r="Z35" s="1" t="s">
        <v>65</v>
      </c>
    </row>
    <row r="36" spans="1:26" ht="47.25" x14ac:dyDescent="0.25">
      <c r="A36" s="1">
        <v>2019</v>
      </c>
      <c r="B36" s="1" t="s">
        <v>26</v>
      </c>
      <c r="C36" s="1" t="s">
        <v>27</v>
      </c>
      <c r="D36" s="1">
        <v>854467</v>
      </c>
      <c r="E36" s="1" t="s">
        <v>76</v>
      </c>
      <c r="F36" s="1" t="s">
        <v>77</v>
      </c>
      <c r="G36" s="1" t="s">
        <v>87</v>
      </c>
      <c r="H36" s="2">
        <v>5781720</v>
      </c>
      <c r="I36" s="1" t="s">
        <v>31</v>
      </c>
      <c r="J36" s="1">
        <v>3</v>
      </c>
      <c r="K36" s="1" t="s">
        <v>38</v>
      </c>
      <c r="L36" s="2">
        <v>5781720</v>
      </c>
      <c r="M36" s="3">
        <v>44174</v>
      </c>
      <c r="N36" s="1">
        <v>-6</v>
      </c>
      <c r="O36" s="2">
        <v>-3448</v>
      </c>
      <c r="P36" s="1">
        <v>0</v>
      </c>
      <c r="Q36" s="1">
        <v>0</v>
      </c>
      <c r="R36" s="2">
        <v>5781714</v>
      </c>
      <c r="S36" s="2">
        <v>5781714</v>
      </c>
      <c r="T36" s="1" t="s">
        <v>46</v>
      </c>
      <c r="U36" s="1" t="s">
        <v>46</v>
      </c>
      <c r="V36" s="1" t="s">
        <v>46</v>
      </c>
      <c r="W36" s="4">
        <v>43313</v>
      </c>
      <c r="X36" s="1">
        <v>5</v>
      </c>
      <c r="Y36" s="1">
        <v>8</v>
      </c>
      <c r="Z36" s="1" t="s">
        <v>67</v>
      </c>
    </row>
    <row r="37" spans="1:26" ht="47.25" x14ac:dyDescent="0.25">
      <c r="A37" s="1">
        <v>2019</v>
      </c>
      <c r="B37" s="1" t="s">
        <v>39</v>
      </c>
      <c r="C37" s="1" t="s">
        <v>27</v>
      </c>
      <c r="D37" s="1">
        <v>854467</v>
      </c>
      <c r="E37" s="1" t="s">
        <v>76</v>
      </c>
      <c r="F37" s="1" t="s">
        <v>77</v>
      </c>
      <c r="G37" s="1" t="s">
        <v>88</v>
      </c>
      <c r="H37" s="2">
        <v>5781720</v>
      </c>
      <c r="I37" s="1" t="s">
        <v>31</v>
      </c>
      <c r="J37" s="1">
        <v>3</v>
      </c>
      <c r="K37" s="1" t="s">
        <v>38</v>
      </c>
      <c r="L37" s="2">
        <v>5781720</v>
      </c>
      <c r="M37" s="3">
        <v>44174</v>
      </c>
      <c r="N37" s="1">
        <v>-6</v>
      </c>
      <c r="O37" s="1">
        <v>0</v>
      </c>
      <c r="P37" s="1">
        <v>0</v>
      </c>
      <c r="Q37" s="1">
        <v>0</v>
      </c>
      <c r="R37" s="2">
        <v>5781714</v>
      </c>
      <c r="S37" s="2">
        <v>5781714</v>
      </c>
      <c r="T37" s="1" t="s">
        <v>46</v>
      </c>
      <c r="U37" s="1" t="s">
        <v>46</v>
      </c>
      <c r="V37" s="1" t="s">
        <v>46</v>
      </c>
      <c r="W37" s="4">
        <v>43739</v>
      </c>
      <c r="X37" s="1">
        <v>128</v>
      </c>
      <c r="Y37" s="1">
        <v>128</v>
      </c>
      <c r="Z37" s="1" t="s">
        <v>57</v>
      </c>
    </row>
    <row r="38" spans="1:26" ht="47.25" x14ac:dyDescent="0.25">
      <c r="A38" s="1">
        <v>2019</v>
      </c>
      <c r="B38" s="1" t="s">
        <v>26</v>
      </c>
      <c r="C38" s="1" t="s">
        <v>27</v>
      </c>
      <c r="D38" s="1">
        <v>854236</v>
      </c>
      <c r="E38" s="1" t="s">
        <v>76</v>
      </c>
      <c r="F38" s="1" t="s">
        <v>77</v>
      </c>
      <c r="G38" s="1" t="s">
        <v>89</v>
      </c>
      <c r="H38" s="2">
        <v>7194423</v>
      </c>
      <c r="I38" s="1" t="s">
        <v>31</v>
      </c>
      <c r="J38" s="1">
        <v>3</v>
      </c>
      <c r="K38" s="1" t="s">
        <v>38</v>
      </c>
      <c r="L38" s="2">
        <v>7194423</v>
      </c>
      <c r="M38" s="3">
        <v>44336</v>
      </c>
      <c r="N38" s="2">
        <v>-646690</v>
      </c>
      <c r="O38" s="2">
        <v>-3448</v>
      </c>
      <c r="P38" s="2">
        <v>-2954359</v>
      </c>
      <c r="Q38" s="2">
        <v>-160439</v>
      </c>
      <c r="R38" s="2">
        <v>6547733</v>
      </c>
      <c r="S38" s="2">
        <v>6547733</v>
      </c>
      <c r="T38" s="2">
        <v>3114798</v>
      </c>
      <c r="U38" s="2">
        <v>160439</v>
      </c>
      <c r="V38" s="1" t="s">
        <v>46</v>
      </c>
      <c r="W38" s="4">
        <v>43344</v>
      </c>
      <c r="X38" s="1">
        <v>12</v>
      </c>
      <c r="Y38" s="1">
        <v>10</v>
      </c>
      <c r="Z38" s="1" t="s">
        <v>57</v>
      </c>
    </row>
    <row r="39" spans="1:26" ht="47.25" x14ac:dyDescent="0.25">
      <c r="A39" s="1">
        <v>2019</v>
      </c>
      <c r="B39" s="1" t="s">
        <v>34</v>
      </c>
      <c r="C39" s="1" t="s">
        <v>27</v>
      </c>
      <c r="D39" s="1">
        <v>854236</v>
      </c>
      <c r="E39" s="1" t="s">
        <v>76</v>
      </c>
      <c r="F39" s="1" t="s">
        <v>77</v>
      </c>
      <c r="G39" s="1" t="s">
        <v>90</v>
      </c>
      <c r="H39" s="2">
        <v>79864</v>
      </c>
      <c r="I39" s="1" t="s">
        <v>31</v>
      </c>
      <c r="J39" s="1">
        <v>3</v>
      </c>
      <c r="K39" s="1" t="s">
        <v>38</v>
      </c>
      <c r="L39" s="2">
        <v>79864</v>
      </c>
      <c r="M39" s="3">
        <v>44336</v>
      </c>
      <c r="N39" s="2">
        <v>-646690</v>
      </c>
      <c r="O39" s="1">
        <v>0</v>
      </c>
      <c r="P39" s="2">
        <v>-2954359</v>
      </c>
      <c r="Q39" s="2">
        <v>-160439</v>
      </c>
      <c r="R39" s="2">
        <v>6547733</v>
      </c>
      <c r="S39" s="2">
        <v>6547733</v>
      </c>
      <c r="T39" s="2">
        <v>3114798</v>
      </c>
      <c r="U39" s="2">
        <v>160439</v>
      </c>
      <c r="V39" s="1" t="s">
        <v>46</v>
      </c>
      <c r="W39" s="4">
        <v>43770</v>
      </c>
      <c r="X39" s="1">
        <v>34</v>
      </c>
      <c r="Y39" s="1">
        <v>34</v>
      </c>
      <c r="Z39" s="1" t="s">
        <v>57</v>
      </c>
    </row>
    <row r="40" spans="1:26" ht="47.25" x14ac:dyDescent="0.25">
      <c r="A40" s="1">
        <v>2019</v>
      </c>
      <c r="B40" s="1" t="s">
        <v>36</v>
      </c>
      <c r="C40" s="1" t="s">
        <v>27</v>
      </c>
      <c r="D40" s="1">
        <v>854484</v>
      </c>
      <c r="E40" s="1" t="s">
        <v>76</v>
      </c>
      <c r="F40" s="1" t="s">
        <v>77</v>
      </c>
      <c r="G40" s="1" t="s">
        <v>91</v>
      </c>
      <c r="H40" s="2">
        <v>8295952</v>
      </c>
      <c r="I40" s="1" t="s">
        <v>31</v>
      </c>
      <c r="J40" s="1">
        <v>3</v>
      </c>
      <c r="K40" s="1" t="s">
        <v>38</v>
      </c>
      <c r="L40" s="2">
        <v>8295952</v>
      </c>
      <c r="M40" s="3">
        <v>44227</v>
      </c>
      <c r="N40" s="1">
        <v>0</v>
      </c>
      <c r="O40" s="1">
        <v>0</v>
      </c>
      <c r="P40" s="1">
        <v>0</v>
      </c>
      <c r="Q40" s="1">
        <v>0</v>
      </c>
      <c r="R40" s="2">
        <v>8295952</v>
      </c>
      <c r="S40" s="2">
        <v>8295952</v>
      </c>
      <c r="T40" s="1" t="s">
        <v>46</v>
      </c>
      <c r="U40" s="1" t="s">
        <v>46</v>
      </c>
      <c r="V40" s="1" t="s">
        <v>46</v>
      </c>
      <c r="W40" s="4">
        <v>43800</v>
      </c>
      <c r="X40" s="1">
        <v>88</v>
      </c>
      <c r="Y40" s="1">
        <v>88</v>
      </c>
      <c r="Z40" s="1" t="s">
        <v>33</v>
      </c>
    </row>
    <row r="41" spans="1:26" ht="31.5" x14ac:dyDescent="0.25">
      <c r="A41" s="1">
        <v>2019</v>
      </c>
      <c r="B41" s="1" t="s">
        <v>26</v>
      </c>
      <c r="C41" s="1" t="s">
        <v>27</v>
      </c>
      <c r="D41" s="1">
        <v>853466</v>
      </c>
      <c r="E41" s="1" t="s">
        <v>76</v>
      </c>
      <c r="F41" s="1" t="s">
        <v>77</v>
      </c>
      <c r="G41" s="1" t="s">
        <v>92</v>
      </c>
      <c r="H41" s="2">
        <v>9000000</v>
      </c>
      <c r="I41" s="1" t="s">
        <v>31</v>
      </c>
      <c r="J41" s="1">
        <v>3</v>
      </c>
      <c r="K41" s="1" t="s">
        <v>38</v>
      </c>
      <c r="L41" s="2">
        <v>9000000</v>
      </c>
      <c r="M41" s="3">
        <v>43994</v>
      </c>
      <c r="N41" s="1">
        <v>0</v>
      </c>
      <c r="O41" s="1">
        <v>0</v>
      </c>
      <c r="P41" s="2">
        <v>-3150000</v>
      </c>
      <c r="Q41" s="1">
        <v>0</v>
      </c>
      <c r="R41" s="2">
        <v>9000000</v>
      </c>
      <c r="S41" s="2">
        <v>9000000</v>
      </c>
      <c r="T41" s="2">
        <v>3600000</v>
      </c>
      <c r="U41" s="2">
        <v>450000</v>
      </c>
      <c r="V41" s="2">
        <v>450000</v>
      </c>
      <c r="W41" s="4">
        <v>43831</v>
      </c>
      <c r="X41" s="1">
        <v>90</v>
      </c>
      <c r="Y41" s="1">
        <v>89</v>
      </c>
      <c r="Z41" s="1" t="s">
        <v>41</v>
      </c>
    </row>
    <row r="42" spans="1:26" ht="78.75" x14ac:dyDescent="0.25">
      <c r="A42" s="1">
        <v>2019</v>
      </c>
      <c r="B42" s="1" t="s">
        <v>39</v>
      </c>
      <c r="C42" s="1" t="s">
        <v>27</v>
      </c>
      <c r="D42" s="1">
        <v>854486</v>
      </c>
      <c r="E42" s="1" t="s">
        <v>76</v>
      </c>
      <c r="F42" s="1" t="s">
        <v>77</v>
      </c>
      <c r="G42" s="1" t="s">
        <v>93</v>
      </c>
      <c r="H42" s="2">
        <v>9377689</v>
      </c>
      <c r="I42" s="1" t="s">
        <v>31</v>
      </c>
      <c r="J42" s="1">
        <v>3</v>
      </c>
      <c r="K42" s="1" t="s">
        <v>38</v>
      </c>
      <c r="L42" s="2">
        <v>9377689</v>
      </c>
      <c r="M42" s="3">
        <v>44227</v>
      </c>
      <c r="N42" s="2">
        <v>-32550</v>
      </c>
      <c r="O42" s="2">
        <v>-1640878</v>
      </c>
      <c r="P42" s="1">
        <v>0</v>
      </c>
      <c r="Q42" s="1">
        <v>0</v>
      </c>
      <c r="R42" s="2">
        <v>9345138</v>
      </c>
      <c r="S42" s="2">
        <v>7704260</v>
      </c>
      <c r="T42" s="1" t="s">
        <v>46</v>
      </c>
      <c r="U42" s="1" t="s">
        <v>46</v>
      </c>
      <c r="V42" s="1" t="s">
        <v>46</v>
      </c>
      <c r="W42" s="4">
        <v>43862</v>
      </c>
      <c r="X42" s="1">
        <v>90</v>
      </c>
      <c r="Y42" s="1">
        <v>90</v>
      </c>
      <c r="Z42" s="1" t="s">
        <v>48</v>
      </c>
    </row>
    <row r="43" spans="1:26" ht="47.25" x14ac:dyDescent="0.25">
      <c r="A43" s="1">
        <v>2019</v>
      </c>
      <c r="B43" s="1" t="s">
        <v>34</v>
      </c>
      <c r="C43" s="1" t="s">
        <v>75</v>
      </c>
      <c r="D43" s="1">
        <v>854468</v>
      </c>
      <c r="E43" s="1" t="s">
        <v>76</v>
      </c>
      <c r="F43" s="1" t="s">
        <v>77</v>
      </c>
      <c r="G43" s="1" t="s">
        <v>94</v>
      </c>
      <c r="H43" s="2">
        <v>63513</v>
      </c>
      <c r="I43" s="1" t="s">
        <v>31</v>
      </c>
      <c r="J43" s="1">
        <v>3</v>
      </c>
      <c r="K43" s="1" t="s">
        <v>38</v>
      </c>
      <c r="L43" s="2">
        <v>63513</v>
      </c>
      <c r="M43" s="3">
        <v>44174</v>
      </c>
      <c r="N43" s="2">
        <v>-2004</v>
      </c>
      <c r="O43" s="2">
        <v>-1640878</v>
      </c>
      <c r="P43" s="1">
        <v>0</v>
      </c>
      <c r="Q43" s="1">
        <v>0</v>
      </c>
      <c r="R43" s="2">
        <v>11484833</v>
      </c>
      <c r="S43" s="2">
        <v>11484833</v>
      </c>
      <c r="T43" s="1" t="s">
        <v>46</v>
      </c>
      <c r="U43" s="1" t="s">
        <v>46</v>
      </c>
      <c r="V43" s="1" t="s">
        <v>46</v>
      </c>
      <c r="W43" s="4">
        <v>43891</v>
      </c>
      <c r="X43" s="1">
        <v>145</v>
      </c>
      <c r="Y43" s="1">
        <v>128</v>
      </c>
      <c r="Z43" s="1" t="s">
        <v>50</v>
      </c>
    </row>
    <row r="44" spans="1:26" ht="47.25" x14ac:dyDescent="0.25">
      <c r="A44" s="1">
        <v>2019</v>
      </c>
      <c r="B44" s="1" t="s">
        <v>26</v>
      </c>
      <c r="C44" s="1" t="s">
        <v>75</v>
      </c>
      <c r="D44" s="1">
        <v>854411</v>
      </c>
      <c r="E44" s="1" t="s">
        <v>76</v>
      </c>
      <c r="F44" s="1" t="s">
        <v>77</v>
      </c>
      <c r="G44" s="1" t="s">
        <v>95</v>
      </c>
      <c r="H44" s="2">
        <v>30512511</v>
      </c>
      <c r="I44" s="1" t="s">
        <v>31</v>
      </c>
      <c r="J44" s="1">
        <v>3</v>
      </c>
      <c r="K44" s="1" t="s">
        <v>38</v>
      </c>
      <c r="L44" s="2">
        <v>30512511</v>
      </c>
      <c r="M44" s="3">
        <v>44174</v>
      </c>
      <c r="N44" s="2">
        <v>-18319045</v>
      </c>
      <c r="O44" s="1">
        <v>0</v>
      </c>
      <c r="P44" s="1">
        <v>0</v>
      </c>
      <c r="Q44" s="1">
        <v>0</v>
      </c>
      <c r="R44" s="2">
        <v>12193467</v>
      </c>
      <c r="S44" s="2">
        <v>12193467</v>
      </c>
      <c r="T44" s="1" t="s">
        <v>46</v>
      </c>
      <c r="U44" s="1" t="s">
        <v>46</v>
      </c>
      <c r="V44" s="1" t="s">
        <v>46</v>
      </c>
      <c r="W44" s="4">
        <v>43678</v>
      </c>
      <c r="X44" s="1">
        <v>128</v>
      </c>
      <c r="Y44" s="1">
        <v>128</v>
      </c>
      <c r="Z44" s="1" t="s">
        <v>52</v>
      </c>
    </row>
    <row r="45" spans="1:26" ht="47.25" x14ac:dyDescent="0.25">
      <c r="A45" s="1">
        <v>2021</v>
      </c>
      <c r="B45" s="1" t="s">
        <v>39</v>
      </c>
      <c r="C45" s="1" t="s">
        <v>27</v>
      </c>
      <c r="D45" s="1">
        <v>852263</v>
      </c>
      <c r="E45" s="1" t="s">
        <v>76</v>
      </c>
      <c r="F45" s="1" t="s">
        <v>77</v>
      </c>
      <c r="G45" s="1" t="s">
        <v>96</v>
      </c>
      <c r="H45" s="2">
        <v>1987514</v>
      </c>
      <c r="I45" s="1" t="s">
        <v>31</v>
      </c>
      <c r="J45" s="1">
        <v>2</v>
      </c>
      <c r="K45" s="1" t="s">
        <v>32</v>
      </c>
      <c r="L45" s="2">
        <v>660000</v>
      </c>
      <c r="M45" s="3">
        <v>43576</v>
      </c>
      <c r="N45" s="2">
        <v>-646690</v>
      </c>
      <c r="O45" s="2">
        <v>-3448</v>
      </c>
      <c r="P45" s="2">
        <v>-2954359</v>
      </c>
      <c r="Q45" s="2">
        <v>-160439</v>
      </c>
      <c r="R45" s="2">
        <v>1327514</v>
      </c>
      <c r="S45" s="2">
        <v>1327514</v>
      </c>
      <c r="T45" s="2">
        <v>1327514</v>
      </c>
      <c r="U45" s="2">
        <v>1327514</v>
      </c>
      <c r="V45" s="2">
        <v>1327514</v>
      </c>
      <c r="W45" s="4">
        <v>43405</v>
      </c>
      <c r="X45" s="1">
        <v>90</v>
      </c>
      <c r="Y45" s="1">
        <v>90</v>
      </c>
      <c r="Z45" s="1" t="s">
        <v>54</v>
      </c>
    </row>
    <row r="46" spans="1:26" ht="63" x14ac:dyDescent="0.25">
      <c r="A46" s="1">
        <v>2021</v>
      </c>
      <c r="B46" s="1" t="s">
        <v>39</v>
      </c>
      <c r="C46" s="1" t="s">
        <v>27</v>
      </c>
      <c r="D46" s="1">
        <v>853462</v>
      </c>
      <c r="E46" s="1" t="s">
        <v>76</v>
      </c>
      <c r="F46" s="1" t="s">
        <v>77</v>
      </c>
      <c r="G46" s="1" t="s">
        <v>97</v>
      </c>
      <c r="H46" s="2">
        <v>58887868</v>
      </c>
      <c r="I46" s="1" t="s">
        <v>31</v>
      </c>
      <c r="J46" s="1">
        <v>3</v>
      </c>
      <c r="K46" s="1" t="s">
        <v>38</v>
      </c>
      <c r="L46" s="2">
        <v>58887868</v>
      </c>
      <c r="M46" s="3">
        <v>44180</v>
      </c>
      <c r="N46" s="2">
        <v>-390477</v>
      </c>
      <c r="O46" s="1">
        <v>0</v>
      </c>
      <c r="P46" s="2">
        <v>-23386934</v>
      </c>
      <c r="Q46" s="1">
        <v>0</v>
      </c>
      <c r="R46" s="2">
        <v>58497391</v>
      </c>
      <c r="S46" s="2">
        <v>58497391</v>
      </c>
      <c r="T46" s="2">
        <v>34873252</v>
      </c>
      <c r="U46" s="2">
        <v>11486318</v>
      </c>
      <c r="V46" s="2">
        <v>11486318</v>
      </c>
      <c r="W46" s="4">
        <v>43709</v>
      </c>
      <c r="X46" s="1">
        <v>30</v>
      </c>
      <c r="Y46" s="1">
        <v>15</v>
      </c>
      <c r="Z46" s="1" t="s">
        <v>55</v>
      </c>
    </row>
    <row r="47" spans="1:26" ht="63" x14ac:dyDescent="0.25">
      <c r="A47" s="1">
        <v>2019</v>
      </c>
      <c r="B47" s="1" t="s">
        <v>34</v>
      </c>
      <c r="C47" s="1" t="s">
        <v>75</v>
      </c>
      <c r="D47" s="1">
        <v>853361</v>
      </c>
      <c r="E47" s="1" t="s">
        <v>98</v>
      </c>
      <c r="F47" s="1" t="s">
        <v>99</v>
      </c>
      <c r="G47" s="1" t="s">
        <v>100</v>
      </c>
      <c r="H47" s="2">
        <v>2457275</v>
      </c>
      <c r="I47" s="1" t="s">
        <v>31</v>
      </c>
      <c r="J47" s="1">
        <v>3</v>
      </c>
      <c r="K47" s="1" t="s">
        <v>38</v>
      </c>
      <c r="L47" s="2">
        <v>79864</v>
      </c>
      <c r="M47" s="3">
        <v>44165</v>
      </c>
      <c r="N47" s="1">
        <v>0</v>
      </c>
      <c r="O47" s="2">
        <v>-3448</v>
      </c>
      <c r="P47" s="2">
        <v>-1676022</v>
      </c>
      <c r="Q47" s="2">
        <v>-781253</v>
      </c>
      <c r="R47" s="2">
        <v>2457275</v>
      </c>
      <c r="S47" s="2">
        <v>2457275</v>
      </c>
      <c r="T47" s="2">
        <v>2457275</v>
      </c>
      <c r="U47" s="2">
        <v>781253</v>
      </c>
      <c r="V47" s="1" t="s">
        <v>46</v>
      </c>
      <c r="W47" s="4">
        <v>43466</v>
      </c>
      <c r="X47" s="1">
        <v>128</v>
      </c>
      <c r="Y47" s="1">
        <v>128</v>
      </c>
      <c r="Z47" s="1" t="s">
        <v>55</v>
      </c>
    </row>
    <row r="48" spans="1:26" ht="63" x14ac:dyDescent="0.25">
      <c r="A48" s="1">
        <v>2019</v>
      </c>
      <c r="B48" s="1" t="s">
        <v>34</v>
      </c>
      <c r="C48" s="1" t="s">
        <v>75</v>
      </c>
      <c r="D48" s="1">
        <v>853361</v>
      </c>
      <c r="E48" s="1" t="s">
        <v>98</v>
      </c>
      <c r="F48" s="1" t="s">
        <v>99</v>
      </c>
      <c r="G48" s="1" t="s">
        <v>100</v>
      </c>
      <c r="H48" s="2">
        <v>2457275</v>
      </c>
      <c r="I48" s="1" t="s">
        <v>31</v>
      </c>
      <c r="J48" s="1">
        <v>3</v>
      </c>
      <c r="K48" s="1" t="s">
        <v>38</v>
      </c>
      <c r="L48" s="2">
        <v>2457275</v>
      </c>
      <c r="M48" s="3">
        <v>44165</v>
      </c>
      <c r="N48" s="1">
        <v>0</v>
      </c>
      <c r="O48" s="2">
        <v>-3448</v>
      </c>
      <c r="P48" s="2">
        <v>-1676022</v>
      </c>
      <c r="Q48" s="2">
        <v>-781253</v>
      </c>
      <c r="R48" s="2">
        <v>2457275</v>
      </c>
      <c r="S48" s="2">
        <v>2457275</v>
      </c>
      <c r="T48" s="2">
        <v>2457275</v>
      </c>
      <c r="U48" s="2">
        <v>781253</v>
      </c>
      <c r="V48" s="1" t="s">
        <v>46</v>
      </c>
      <c r="W48" s="4">
        <v>43586</v>
      </c>
      <c r="X48" s="1">
        <v>128</v>
      </c>
      <c r="Y48" s="1">
        <v>128</v>
      </c>
      <c r="Z48" s="1" t="s">
        <v>55</v>
      </c>
    </row>
    <row r="49" spans="1:26" ht="63" x14ac:dyDescent="0.25">
      <c r="A49" s="1">
        <v>2019</v>
      </c>
      <c r="B49" s="1" t="s">
        <v>34</v>
      </c>
      <c r="C49" s="1" t="s">
        <v>75</v>
      </c>
      <c r="D49" s="1">
        <v>854336</v>
      </c>
      <c r="E49" s="1" t="s">
        <v>98</v>
      </c>
      <c r="F49" s="1" t="s">
        <v>99</v>
      </c>
      <c r="G49" s="1" t="s">
        <v>101</v>
      </c>
      <c r="H49" s="2">
        <v>5817011</v>
      </c>
      <c r="I49" s="1" t="s">
        <v>31</v>
      </c>
      <c r="J49" s="1">
        <v>3</v>
      </c>
      <c r="K49" s="1" t="s">
        <v>38</v>
      </c>
      <c r="L49" s="2">
        <v>5817011</v>
      </c>
      <c r="M49" s="3">
        <v>44366</v>
      </c>
      <c r="N49" s="2">
        <v>-3332850</v>
      </c>
      <c r="O49" s="1">
        <v>0</v>
      </c>
      <c r="P49" s="1">
        <v>0</v>
      </c>
      <c r="Q49" s="2">
        <v>-1436592</v>
      </c>
      <c r="R49" s="2">
        <v>2484162</v>
      </c>
      <c r="S49" s="2">
        <v>2484162</v>
      </c>
      <c r="T49" s="2">
        <v>1436592</v>
      </c>
      <c r="U49" s="2">
        <v>1436592</v>
      </c>
      <c r="V49" s="1" t="s">
        <v>46</v>
      </c>
      <c r="W49" s="4">
        <v>43770</v>
      </c>
      <c r="X49" s="1">
        <v>101</v>
      </c>
      <c r="Y49" s="1">
        <v>79</v>
      </c>
      <c r="Z49" s="1" t="s">
        <v>55</v>
      </c>
    </row>
    <row r="50" spans="1:26" ht="31.5" x14ac:dyDescent="0.25">
      <c r="A50" s="1">
        <v>2019</v>
      </c>
      <c r="B50" s="1" t="s">
        <v>26</v>
      </c>
      <c r="C50" s="1" t="s">
        <v>75</v>
      </c>
      <c r="D50" s="1">
        <v>854336</v>
      </c>
      <c r="E50" s="1" t="s">
        <v>98</v>
      </c>
      <c r="F50" s="1" t="s">
        <v>99</v>
      </c>
      <c r="G50" s="1" t="s">
        <v>102</v>
      </c>
      <c r="H50" s="2">
        <v>5817011</v>
      </c>
      <c r="I50" s="1" t="s">
        <v>31</v>
      </c>
      <c r="J50" s="1">
        <v>3</v>
      </c>
      <c r="K50" s="1" t="s">
        <v>38</v>
      </c>
      <c r="L50" s="2">
        <v>5817011</v>
      </c>
      <c r="M50" s="3">
        <v>44366</v>
      </c>
      <c r="N50" s="2">
        <v>-3332850</v>
      </c>
      <c r="O50" s="2">
        <v>-3448</v>
      </c>
      <c r="P50" s="1">
        <v>0</v>
      </c>
      <c r="Q50" s="2">
        <v>-1436592</v>
      </c>
      <c r="R50" s="2">
        <v>2484162</v>
      </c>
      <c r="S50" s="2">
        <v>2484162</v>
      </c>
      <c r="T50" s="2">
        <v>1436592</v>
      </c>
      <c r="U50" s="2">
        <v>1436592</v>
      </c>
      <c r="V50" s="1" t="s">
        <v>46</v>
      </c>
      <c r="W50" s="4">
        <v>43647</v>
      </c>
      <c r="X50" s="1">
        <v>88</v>
      </c>
      <c r="Y50" s="1">
        <v>88</v>
      </c>
      <c r="Z50" s="1" t="s">
        <v>63</v>
      </c>
    </row>
    <row r="51" spans="1:26" ht="47.25" x14ac:dyDescent="0.25">
      <c r="A51" s="1">
        <v>2019</v>
      </c>
      <c r="B51" s="1" t="s">
        <v>36</v>
      </c>
      <c r="C51" s="1" t="s">
        <v>75</v>
      </c>
      <c r="D51" s="1">
        <v>8533685</v>
      </c>
      <c r="E51" s="1" t="s">
        <v>98</v>
      </c>
      <c r="F51" s="1" t="s">
        <v>99</v>
      </c>
      <c r="G51" s="1" t="s">
        <v>103</v>
      </c>
      <c r="H51" s="2">
        <v>7200000</v>
      </c>
      <c r="I51" s="1" t="s">
        <v>31</v>
      </c>
      <c r="J51" s="1">
        <v>3</v>
      </c>
      <c r="K51" s="1" t="s">
        <v>38</v>
      </c>
      <c r="L51" s="2">
        <v>7200000</v>
      </c>
      <c r="M51" s="3">
        <v>44165</v>
      </c>
      <c r="N51" s="1">
        <v>0</v>
      </c>
      <c r="O51" s="1">
        <v>0</v>
      </c>
      <c r="P51" s="2">
        <v>-3586015</v>
      </c>
      <c r="Q51" s="1">
        <v>0</v>
      </c>
      <c r="R51" s="2">
        <v>7200000</v>
      </c>
      <c r="S51" s="2">
        <v>7200000</v>
      </c>
      <c r="T51" s="2">
        <v>6909215</v>
      </c>
      <c r="U51" s="2">
        <v>3323200</v>
      </c>
      <c r="V51" s="2">
        <v>3323200</v>
      </c>
      <c r="W51" s="4">
        <v>43800</v>
      </c>
      <c r="X51" s="1">
        <v>78</v>
      </c>
      <c r="Y51" s="1">
        <v>85</v>
      </c>
      <c r="Z51" s="1" t="s">
        <v>33</v>
      </c>
    </row>
    <row r="52" spans="1:26" ht="31.5" x14ac:dyDescent="0.25">
      <c r="A52" s="1">
        <v>2019</v>
      </c>
      <c r="B52" s="1" t="s">
        <v>39</v>
      </c>
      <c r="C52" s="1" t="s">
        <v>75</v>
      </c>
      <c r="D52" s="1">
        <v>8533685</v>
      </c>
      <c r="E52" s="1" t="s">
        <v>98</v>
      </c>
      <c r="F52" s="1" t="s">
        <v>99</v>
      </c>
      <c r="G52" s="1" t="s">
        <v>104</v>
      </c>
      <c r="H52" s="2">
        <v>7200000</v>
      </c>
      <c r="I52" s="1" t="s">
        <v>31</v>
      </c>
      <c r="J52" s="1">
        <v>3</v>
      </c>
      <c r="K52" s="1" t="s">
        <v>38</v>
      </c>
      <c r="L52" s="2">
        <v>7200000</v>
      </c>
      <c r="M52" s="3">
        <v>44165</v>
      </c>
      <c r="N52" s="1">
        <v>0</v>
      </c>
      <c r="O52" s="2">
        <v>-3448</v>
      </c>
      <c r="P52" s="2">
        <v>-3586015</v>
      </c>
      <c r="Q52" s="1">
        <v>0</v>
      </c>
      <c r="R52" s="2">
        <v>7200000</v>
      </c>
      <c r="S52" s="2">
        <v>7200000</v>
      </c>
      <c r="T52" s="2">
        <v>6909215</v>
      </c>
      <c r="U52" s="2">
        <v>3323200</v>
      </c>
      <c r="V52" s="2">
        <v>3323200</v>
      </c>
      <c r="W52" s="4">
        <v>43678</v>
      </c>
      <c r="X52" s="1">
        <v>90</v>
      </c>
      <c r="Y52" s="1">
        <v>89</v>
      </c>
      <c r="Z52" s="1" t="s">
        <v>41</v>
      </c>
    </row>
    <row r="53" spans="1:26" ht="31.5" x14ac:dyDescent="0.25">
      <c r="A53" s="1">
        <v>2020</v>
      </c>
      <c r="B53" s="1" t="s">
        <v>39</v>
      </c>
      <c r="C53" s="1" t="s">
        <v>27</v>
      </c>
      <c r="D53" s="1">
        <v>885855</v>
      </c>
      <c r="E53" s="1" t="s">
        <v>105</v>
      </c>
      <c r="F53" s="1" t="s">
        <v>106</v>
      </c>
      <c r="G53" s="1" t="s">
        <v>107</v>
      </c>
      <c r="H53" s="2">
        <v>3643444</v>
      </c>
      <c r="I53" s="1" t="s">
        <v>31</v>
      </c>
      <c r="J53" s="1">
        <v>2</v>
      </c>
      <c r="K53" s="1" t="s">
        <v>32</v>
      </c>
      <c r="L53" s="2">
        <v>79864</v>
      </c>
      <c r="M53" s="3">
        <v>43510</v>
      </c>
      <c r="N53" s="2">
        <v>-3448</v>
      </c>
      <c r="O53" s="2">
        <v>-3448</v>
      </c>
      <c r="P53" s="2">
        <v>-3448</v>
      </c>
      <c r="Q53" s="2">
        <v>-22075</v>
      </c>
      <c r="R53" s="2">
        <v>3643444</v>
      </c>
      <c r="S53" s="2">
        <v>3643444</v>
      </c>
      <c r="T53" s="2">
        <v>3643444</v>
      </c>
      <c r="U53" s="2">
        <v>3643444</v>
      </c>
      <c r="V53" s="2">
        <v>3643444</v>
      </c>
      <c r="W53" s="4">
        <v>43405</v>
      </c>
      <c r="X53" s="1">
        <v>90</v>
      </c>
      <c r="Y53" s="1">
        <v>90</v>
      </c>
      <c r="Z53" s="1" t="s">
        <v>54</v>
      </c>
    </row>
    <row r="54" spans="1:26" ht="63" x14ac:dyDescent="0.25">
      <c r="A54" s="1">
        <v>2020</v>
      </c>
      <c r="B54" s="1" t="s">
        <v>34</v>
      </c>
      <c r="C54" s="1" t="s">
        <v>27</v>
      </c>
      <c r="D54" s="1">
        <v>856656</v>
      </c>
      <c r="E54" s="1" t="s">
        <v>105</v>
      </c>
      <c r="F54" s="1" t="s">
        <v>106</v>
      </c>
      <c r="G54" s="1" t="s">
        <v>108</v>
      </c>
      <c r="H54" s="2">
        <v>3947433</v>
      </c>
      <c r="I54" s="1" t="s">
        <v>31</v>
      </c>
      <c r="J54" s="1">
        <v>2</v>
      </c>
      <c r="K54" s="1" t="s">
        <v>38</v>
      </c>
      <c r="L54" s="2">
        <v>26000000</v>
      </c>
      <c r="M54" s="3">
        <v>43540</v>
      </c>
      <c r="N54" s="2">
        <v>-3448</v>
      </c>
      <c r="O54" s="2">
        <v>-3448</v>
      </c>
      <c r="P54" s="2">
        <v>-3448</v>
      </c>
      <c r="Q54" s="2">
        <v>-22075</v>
      </c>
      <c r="R54" s="2">
        <v>3947433</v>
      </c>
      <c r="S54" s="2">
        <v>3947433</v>
      </c>
      <c r="T54" s="2">
        <v>3947433</v>
      </c>
      <c r="U54" s="2">
        <v>3947433</v>
      </c>
      <c r="V54" s="2">
        <v>3947433</v>
      </c>
      <c r="W54" s="4">
        <v>43435</v>
      </c>
      <c r="X54" s="1">
        <v>128</v>
      </c>
      <c r="Y54" s="1">
        <v>128</v>
      </c>
      <c r="Z54" s="1" t="s">
        <v>55</v>
      </c>
    </row>
    <row r="55" spans="1:26" ht="63" x14ac:dyDescent="0.25">
      <c r="A55" s="1">
        <v>2020</v>
      </c>
      <c r="B55" s="1" t="s">
        <v>34</v>
      </c>
      <c r="C55" s="1" t="s">
        <v>27</v>
      </c>
      <c r="D55" s="1">
        <v>885741</v>
      </c>
      <c r="E55" s="1" t="s">
        <v>105</v>
      </c>
      <c r="F55" s="1" t="s">
        <v>106</v>
      </c>
      <c r="G55" s="1" t="s">
        <v>109</v>
      </c>
      <c r="H55" s="2">
        <v>79864</v>
      </c>
      <c r="I55" s="1" t="s">
        <v>31</v>
      </c>
      <c r="J55" s="1">
        <v>2</v>
      </c>
      <c r="K55" s="1" t="s">
        <v>38</v>
      </c>
      <c r="L55" s="2">
        <v>47066</v>
      </c>
      <c r="M55" s="3">
        <v>43463</v>
      </c>
      <c r="N55" s="2">
        <v>-3448</v>
      </c>
      <c r="O55" s="2">
        <v>-3448</v>
      </c>
      <c r="P55" s="2">
        <v>-3448</v>
      </c>
      <c r="Q55" s="2">
        <v>-22075</v>
      </c>
      <c r="R55" s="2">
        <v>4951622</v>
      </c>
      <c r="S55" s="2">
        <v>4951622</v>
      </c>
      <c r="T55" s="2">
        <v>4951622</v>
      </c>
      <c r="U55" s="2">
        <v>4951622</v>
      </c>
      <c r="V55" s="2">
        <v>4951622</v>
      </c>
      <c r="W55" s="4">
        <v>43525</v>
      </c>
      <c r="X55" s="1">
        <v>90</v>
      </c>
      <c r="Y55" s="1">
        <v>89</v>
      </c>
      <c r="Z55" s="1" t="s">
        <v>55</v>
      </c>
    </row>
    <row r="56" spans="1:26" ht="31.5" x14ac:dyDescent="0.25">
      <c r="A56" s="1">
        <v>2020</v>
      </c>
      <c r="B56" s="1" t="s">
        <v>34</v>
      </c>
      <c r="C56" s="1" t="s">
        <v>27</v>
      </c>
      <c r="D56" s="1">
        <v>856856</v>
      </c>
      <c r="E56" s="1" t="s">
        <v>105</v>
      </c>
      <c r="F56" s="1" t="s">
        <v>106</v>
      </c>
      <c r="G56" s="1" t="s">
        <v>110</v>
      </c>
      <c r="H56" s="2">
        <v>55000000</v>
      </c>
      <c r="I56" s="1" t="s">
        <v>31</v>
      </c>
      <c r="J56" s="1">
        <v>3</v>
      </c>
      <c r="K56" s="1" t="s">
        <v>38</v>
      </c>
      <c r="L56" s="2">
        <v>55000000</v>
      </c>
      <c r="M56" s="3">
        <v>44157</v>
      </c>
      <c r="N56" s="2">
        <v>-4148933</v>
      </c>
      <c r="O56" s="1">
        <v>0</v>
      </c>
      <c r="P56" s="1">
        <v>0</v>
      </c>
      <c r="Q56" s="1">
        <v>0</v>
      </c>
      <c r="R56" s="2">
        <v>50851067</v>
      </c>
      <c r="S56" s="2">
        <v>50851067</v>
      </c>
      <c r="T56" s="2">
        <v>38404300</v>
      </c>
      <c r="U56" s="2">
        <v>38404300</v>
      </c>
      <c r="V56" s="2">
        <v>38404300</v>
      </c>
      <c r="W56" s="4">
        <v>43617</v>
      </c>
      <c r="X56" s="1">
        <v>75</v>
      </c>
      <c r="Y56" s="1">
        <v>38</v>
      </c>
      <c r="Z56" s="1" t="s">
        <v>48</v>
      </c>
    </row>
    <row r="57" spans="1:26" ht="31.5" x14ac:dyDescent="0.25">
      <c r="A57" s="1">
        <v>2021</v>
      </c>
      <c r="B57" s="1" t="s">
        <v>39</v>
      </c>
      <c r="C57" s="1" t="s">
        <v>27</v>
      </c>
      <c r="D57" s="1">
        <v>851215</v>
      </c>
      <c r="E57" s="1" t="s">
        <v>105</v>
      </c>
      <c r="F57" s="1" t="s">
        <v>106</v>
      </c>
      <c r="G57" s="1" t="s">
        <v>111</v>
      </c>
      <c r="H57" s="2">
        <v>1051624</v>
      </c>
      <c r="I57" s="1" t="s">
        <v>31</v>
      </c>
      <c r="J57" s="1">
        <v>2</v>
      </c>
      <c r="K57" s="1" t="s">
        <v>32</v>
      </c>
      <c r="L57" s="2">
        <v>686153</v>
      </c>
      <c r="M57" s="3">
        <v>43749</v>
      </c>
      <c r="N57" s="1">
        <v>0</v>
      </c>
      <c r="O57" s="1">
        <v>0</v>
      </c>
      <c r="P57" s="1">
        <v>0</v>
      </c>
      <c r="Q57" s="1">
        <v>0</v>
      </c>
      <c r="R57" s="2">
        <v>1051624</v>
      </c>
      <c r="S57" s="2">
        <v>1051624</v>
      </c>
      <c r="T57" s="2">
        <v>1051624</v>
      </c>
      <c r="U57" s="2">
        <v>1051624</v>
      </c>
      <c r="V57" s="2">
        <v>1051624</v>
      </c>
      <c r="W57" s="4">
        <v>43891</v>
      </c>
      <c r="X57" s="1">
        <v>128</v>
      </c>
      <c r="Y57" s="1">
        <v>120</v>
      </c>
      <c r="Z57" s="1" t="s">
        <v>59</v>
      </c>
    </row>
    <row r="58" spans="1:26" ht="63" x14ac:dyDescent="0.25">
      <c r="A58" s="1">
        <v>2021</v>
      </c>
      <c r="B58" s="1" t="s">
        <v>39</v>
      </c>
      <c r="C58" s="1" t="s">
        <v>27</v>
      </c>
      <c r="D58" s="1">
        <v>851286</v>
      </c>
      <c r="E58" s="1" t="s">
        <v>105</v>
      </c>
      <c r="F58" s="1" t="s">
        <v>106</v>
      </c>
      <c r="G58" s="1" t="s">
        <v>112</v>
      </c>
      <c r="H58" s="2">
        <v>1804836</v>
      </c>
      <c r="I58" s="1" t="s">
        <v>31</v>
      </c>
      <c r="J58" s="1">
        <v>2</v>
      </c>
      <c r="K58" s="1" t="s">
        <v>32</v>
      </c>
      <c r="L58" s="2">
        <v>686153</v>
      </c>
      <c r="M58" s="3">
        <v>43935</v>
      </c>
      <c r="N58" s="2">
        <v>-3448</v>
      </c>
      <c r="O58" s="2">
        <v>-3448</v>
      </c>
      <c r="P58" s="2">
        <v>-3448</v>
      </c>
      <c r="Q58" s="2">
        <v>-22075</v>
      </c>
      <c r="R58" s="2">
        <v>1804836</v>
      </c>
      <c r="S58" s="2">
        <v>1804836</v>
      </c>
      <c r="T58" s="2">
        <v>1804836</v>
      </c>
      <c r="U58" s="2">
        <v>1804836</v>
      </c>
      <c r="V58" s="2">
        <v>1804836</v>
      </c>
      <c r="W58" s="4">
        <v>43313</v>
      </c>
      <c r="X58" s="1">
        <v>5</v>
      </c>
      <c r="Y58" s="1">
        <v>8</v>
      </c>
      <c r="Z58" s="1" t="s">
        <v>61</v>
      </c>
    </row>
    <row r="59" spans="1:26" ht="31.5" x14ac:dyDescent="0.25">
      <c r="A59" s="1">
        <v>2021</v>
      </c>
      <c r="B59" s="1" t="s">
        <v>34</v>
      </c>
      <c r="C59" s="1" t="s">
        <v>27</v>
      </c>
      <c r="D59" s="1">
        <v>851671</v>
      </c>
      <c r="E59" s="1" t="s">
        <v>105</v>
      </c>
      <c r="F59" s="1" t="s">
        <v>106</v>
      </c>
      <c r="G59" s="1" t="s">
        <v>113</v>
      </c>
      <c r="H59" s="2">
        <v>2000000</v>
      </c>
      <c r="I59" s="1" t="s">
        <v>31</v>
      </c>
      <c r="J59" s="1">
        <v>2</v>
      </c>
      <c r="K59" s="1" t="s">
        <v>32</v>
      </c>
      <c r="L59" s="2">
        <v>686153</v>
      </c>
      <c r="M59" s="3">
        <v>43769</v>
      </c>
      <c r="N59" s="2">
        <v>-3448</v>
      </c>
      <c r="O59" s="2">
        <v>-3448</v>
      </c>
      <c r="P59" s="2">
        <v>-3448</v>
      </c>
      <c r="Q59" s="2">
        <v>-22075</v>
      </c>
      <c r="R59" s="2">
        <v>2000000</v>
      </c>
      <c r="S59" s="2">
        <v>2000000</v>
      </c>
      <c r="T59" s="2">
        <v>2000000</v>
      </c>
      <c r="U59" s="2">
        <v>2000000</v>
      </c>
      <c r="V59" s="2">
        <v>2000000</v>
      </c>
      <c r="W59" s="4">
        <v>43344</v>
      </c>
      <c r="X59" s="1">
        <v>12</v>
      </c>
      <c r="Y59" s="1">
        <v>10</v>
      </c>
      <c r="Z59" s="1" t="s">
        <v>63</v>
      </c>
    </row>
    <row r="60" spans="1:26" ht="63" x14ac:dyDescent="0.25">
      <c r="A60" s="1">
        <v>2021</v>
      </c>
      <c r="B60" s="1" t="s">
        <v>26</v>
      </c>
      <c r="C60" s="1" t="s">
        <v>27</v>
      </c>
      <c r="D60" s="1" t="s">
        <v>114</v>
      </c>
      <c r="E60" s="1" t="s">
        <v>105</v>
      </c>
      <c r="F60" s="1" t="s">
        <v>106</v>
      </c>
      <c r="G60" s="1" t="s">
        <v>58</v>
      </c>
      <c r="H60" s="2">
        <v>4563133</v>
      </c>
      <c r="I60" s="1" t="s">
        <v>31</v>
      </c>
      <c r="J60" s="1">
        <v>2</v>
      </c>
      <c r="K60" s="1" t="s">
        <v>32</v>
      </c>
      <c r="L60" s="2">
        <v>63513</v>
      </c>
      <c r="M60" s="3">
        <v>43756</v>
      </c>
      <c r="N60" s="2">
        <v>-3448</v>
      </c>
      <c r="O60" s="2">
        <v>-3448</v>
      </c>
      <c r="P60" s="2">
        <v>-3448</v>
      </c>
      <c r="Q60" s="2">
        <v>-22075</v>
      </c>
      <c r="R60" s="2">
        <v>4563133</v>
      </c>
      <c r="S60" s="2">
        <v>4563133</v>
      </c>
      <c r="T60" s="2">
        <v>4563133</v>
      </c>
      <c r="U60" s="2">
        <v>4563133</v>
      </c>
      <c r="V60" s="2">
        <v>4563133</v>
      </c>
      <c r="W60" s="4">
        <v>43466</v>
      </c>
      <c r="X60" s="1">
        <v>34</v>
      </c>
      <c r="Y60" s="1">
        <v>34</v>
      </c>
      <c r="Z60" s="1" t="s">
        <v>65</v>
      </c>
    </row>
    <row r="61" spans="1:26" ht="31.5" x14ac:dyDescent="0.25">
      <c r="A61" s="1">
        <v>2021</v>
      </c>
      <c r="B61" s="1" t="s">
        <v>39</v>
      </c>
      <c r="C61" s="1" t="s">
        <v>27</v>
      </c>
      <c r="D61" s="1">
        <v>851216</v>
      </c>
      <c r="E61" s="1" t="s">
        <v>105</v>
      </c>
      <c r="F61" s="1" t="s">
        <v>106</v>
      </c>
      <c r="G61" s="1" t="s">
        <v>115</v>
      </c>
      <c r="H61" s="2">
        <v>4611537</v>
      </c>
      <c r="I61" s="1" t="s">
        <v>31</v>
      </c>
      <c r="J61" s="1">
        <v>2</v>
      </c>
      <c r="K61" s="1" t="s">
        <v>32</v>
      </c>
      <c r="L61" s="2">
        <v>55000000</v>
      </c>
      <c r="M61" s="3">
        <v>43749</v>
      </c>
      <c r="N61" s="2">
        <v>-3448</v>
      </c>
      <c r="O61" s="2">
        <v>-3448</v>
      </c>
      <c r="P61" s="2">
        <v>-3448</v>
      </c>
      <c r="Q61" s="2">
        <v>-22075</v>
      </c>
      <c r="R61" s="2">
        <v>4611537</v>
      </c>
      <c r="S61" s="2">
        <v>4611537</v>
      </c>
      <c r="T61" s="2">
        <v>4611537</v>
      </c>
      <c r="U61" s="2">
        <v>4611537</v>
      </c>
      <c r="V61" s="2">
        <v>4611537</v>
      </c>
      <c r="W61" s="4">
        <v>43497</v>
      </c>
      <c r="X61" s="1">
        <v>88</v>
      </c>
      <c r="Y61" s="1">
        <v>88</v>
      </c>
      <c r="Z61" s="1" t="s">
        <v>67</v>
      </c>
    </row>
    <row r="62" spans="1:26" ht="31.5" x14ac:dyDescent="0.25">
      <c r="A62" s="1">
        <v>2021</v>
      </c>
      <c r="B62" s="1" t="s">
        <v>34</v>
      </c>
      <c r="C62" s="1" t="s">
        <v>27</v>
      </c>
      <c r="D62" s="1">
        <v>851184</v>
      </c>
      <c r="E62" s="1" t="s">
        <v>105</v>
      </c>
      <c r="F62" s="1" t="s">
        <v>106</v>
      </c>
      <c r="G62" s="1" t="s">
        <v>116</v>
      </c>
      <c r="H62" s="2">
        <v>5494522</v>
      </c>
      <c r="I62" s="1" t="s">
        <v>31</v>
      </c>
      <c r="J62" s="1">
        <v>2</v>
      </c>
      <c r="K62" s="1" t="s">
        <v>32</v>
      </c>
      <c r="L62" s="2">
        <v>686153</v>
      </c>
      <c r="M62" s="3">
        <v>43762</v>
      </c>
      <c r="N62" s="2">
        <v>-3448</v>
      </c>
      <c r="O62" s="2">
        <v>-3448</v>
      </c>
      <c r="P62" s="2">
        <v>-3448</v>
      </c>
      <c r="Q62" s="2">
        <v>-22075</v>
      </c>
      <c r="R62" s="2">
        <v>5494518</v>
      </c>
      <c r="S62" s="2">
        <v>5494518</v>
      </c>
      <c r="T62" s="2">
        <v>5494518</v>
      </c>
      <c r="U62" s="2">
        <v>5494518</v>
      </c>
      <c r="V62" s="2">
        <v>5494518</v>
      </c>
      <c r="W62" s="4">
        <v>43556</v>
      </c>
      <c r="X62" s="1">
        <v>90</v>
      </c>
      <c r="Y62" s="1">
        <v>90</v>
      </c>
      <c r="Z62" s="1" t="s">
        <v>41</v>
      </c>
    </row>
    <row r="63" spans="1:26" ht="31.5" x14ac:dyDescent="0.25">
      <c r="A63" s="1">
        <v>2021</v>
      </c>
      <c r="B63" s="1" t="s">
        <v>39</v>
      </c>
      <c r="C63" s="1" t="s">
        <v>27</v>
      </c>
      <c r="D63" s="1">
        <v>851827</v>
      </c>
      <c r="E63" s="1" t="s">
        <v>105</v>
      </c>
      <c r="F63" s="1" t="s">
        <v>106</v>
      </c>
      <c r="G63" s="1" t="s">
        <v>117</v>
      </c>
      <c r="H63" s="2">
        <v>9800000</v>
      </c>
      <c r="I63" s="1" t="s">
        <v>31</v>
      </c>
      <c r="J63" s="1">
        <v>2</v>
      </c>
      <c r="K63" s="1" t="s">
        <v>32</v>
      </c>
      <c r="L63" s="2">
        <v>1694205</v>
      </c>
      <c r="M63" s="3">
        <v>43854</v>
      </c>
      <c r="N63" s="2">
        <v>-32550</v>
      </c>
      <c r="O63" s="2">
        <v>-1640878</v>
      </c>
      <c r="P63" s="2">
        <v>22333</v>
      </c>
      <c r="Q63" s="2">
        <v>33444</v>
      </c>
      <c r="R63" s="2">
        <v>5800000</v>
      </c>
      <c r="S63" s="2">
        <v>5800000</v>
      </c>
      <c r="T63" s="2">
        <v>5800000</v>
      </c>
      <c r="U63" s="2">
        <v>5800000</v>
      </c>
      <c r="V63" s="2">
        <v>5800000</v>
      </c>
      <c r="W63" s="4">
        <v>43831</v>
      </c>
      <c r="X63" s="1">
        <v>145</v>
      </c>
      <c r="Y63" s="1">
        <v>128</v>
      </c>
      <c r="Z63" s="1" t="s">
        <v>48</v>
      </c>
    </row>
    <row r="64" spans="1:26" ht="31.5" x14ac:dyDescent="0.25">
      <c r="A64" s="1">
        <v>2021</v>
      </c>
      <c r="B64" s="1" t="s">
        <v>36</v>
      </c>
      <c r="C64" s="1" t="s">
        <v>27</v>
      </c>
      <c r="D64" s="1">
        <v>851827</v>
      </c>
      <c r="E64" s="1" t="s">
        <v>105</v>
      </c>
      <c r="F64" s="1" t="s">
        <v>106</v>
      </c>
      <c r="G64" s="1" t="s">
        <v>118</v>
      </c>
      <c r="H64" s="2">
        <v>5800000</v>
      </c>
      <c r="I64" s="1" t="s">
        <v>31</v>
      </c>
      <c r="J64" s="1">
        <v>2</v>
      </c>
      <c r="K64" s="1" t="s">
        <v>32</v>
      </c>
      <c r="L64" s="2">
        <v>1998780</v>
      </c>
      <c r="M64" s="3">
        <v>43854</v>
      </c>
      <c r="N64" s="2">
        <v>-3448</v>
      </c>
      <c r="O64" s="2">
        <v>-3448</v>
      </c>
      <c r="P64" s="2">
        <v>-3448</v>
      </c>
      <c r="Q64" s="2">
        <v>-22075</v>
      </c>
      <c r="R64" s="2">
        <v>5800000</v>
      </c>
      <c r="S64" s="2">
        <v>5800000</v>
      </c>
      <c r="T64" s="2">
        <v>5800000</v>
      </c>
      <c r="U64" s="2">
        <v>5800000</v>
      </c>
      <c r="V64" s="2">
        <v>5800000</v>
      </c>
      <c r="W64" s="4">
        <v>43586</v>
      </c>
      <c r="X64" s="1">
        <v>145</v>
      </c>
      <c r="Y64" s="1">
        <v>128</v>
      </c>
      <c r="Z64" s="1" t="s">
        <v>48</v>
      </c>
    </row>
    <row r="65" spans="1:26" ht="31.5" x14ac:dyDescent="0.25">
      <c r="A65" s="1">
        <v>2021</v>
      </c>
      <c r="B65" s="1" t="s">
        <v>26</v>
      </c>
      <c r="C65" s="1" t="s">
        <v>27</v>
      </c>
      <c r="D65" s="1">
        <v>853362</v>
      </c>
      <c r="E65" s="1" t="s">
        <v>105</v>
      </c>
      <c r="F65" s="1" t="s">
        <v>106</v>
      </c>
      <c r="G65" s="1" t="s">
        <v>119</v>
      </c>
      <c r="H65" s="2">
        <v>1542725</v>
      </c>
      <c r="I65" s="1" t="s">
        <v>31</v>
      </c>
      <c r="J65" s="1">
        <v>3</v>
      </c>
      <c r="K65" s="1" t="s">
        <v>38</v>
      </c>
      <c r="L65" s="2">
        <v>1542725</v>
      </c>
      <c r="M65" s="3">
        <v>44165</v>
      </c>
      <c r="N65" s="2">
        <v>-153796</v>
      </c>
      <c r="O65" s="1">
        <v>0</v>
      </c>
      <c r="P65" s="2">
        <v>-437314</v>
      </c>
      <c r="Q65" s="2">
        <v>-56415</v>
      </c>
      <c r="R65" s="2">
        <v>1388928</v>
      </c>
      <c r="S65" s="2">
        <v>1388928</v>
      </c>
      <c r="T65" s="2">
        <v>1388928</v>
      </c>
      <c r="U65" s="2">
        <v>951615</v>
      </c>
      <c r="V65" s="2">
        <v>895200</v>
      </c>
      <c r="W65" s="4">
        <v>43922</v>
      </c>
      <c r="X65" s="1">
        <v>128</v>
      </c>
      <c r="Y65" s="1">
        <v>128</v>
      </c>
      <c r="Z65" s="1" t="s">
        <v>48</v>
      </c>
    </row>
    <row r="66" spans="1:26" ht="63" x14ac:dyDescent="0.25">
      <c r="A66" s="1">
        <v>2021</v>
      </c>
      <c r="B66" s="1" t="s">
        <v>36</v>
      </c>
      <c r="C66" s="1" t="s">
        <v>27</v>
      </c>
      <c r="D66" s="1">
        <v>852728</v>
      </c>
      <c r="E66" s="1" t="s">
        <v>105</v>
      </c>
      <c r="F66" s="1" t="s">
        <v>106</v>
      </c>
      <c r="G66" s="1" t="s">
        <v>120</v>
      </c>
      <c r="H66" s="2">
        <v>3571089</v>
      </c>
      <c r="I66" s="1" t="s">
        <v>31</v>
      </c>
      <c r="J66" s="1">
        <v>3</v>
      </c>
      <c r="K66" s="1" t="s">
        <v>38</v>
      </c>
      <c r="L66" s="2">
        <v>63513</v>
      </c>
      <c r="M66" s="3">
        <v>44843</v>
      </c>
      <c r="N66" s="2">
        <v>-3448</v>
      </c>
      <c r="O66" s="2">
        <v>-3448</v>
      </c>
      <c r="P66" s="2">
        <v>-3448</v>
      </c>
      <c r="Q66" s="2">
        <v>-22075</v>
      </c>
      <c r="R66" s="2">
        <v>3571089</v>
      </c>
      <c r="S66" s="2">
        <v>3571089</v>
      </c>
      <c r="T66" s="1" t="s">
        <v>46</v>
      </c>
      <c r="U66" s="1" t="s">
        <v>46</v>
      </c>
      <c r="V66" s="1" t="s">
        <v>46</v>
      </c>
      <c r="W66" s="4">
        <v>43374</v>
      </c>
      <c r="X66" s="1">
        <v>90</v>
      </c>
      <c r="Y66" s="1">
        <v>89</v>
      </c>
      <c r="Z66" s="1" t="s">
        <v>55</v>
      </c>
    </row>
    <row r="67" spans="1:26" ht="47.25" x14ac:dyDescent="0.25">
      <c r="A67" s="1">
        <v>2020</v>
      </c>
      <c r="B67" s="1" t="s">
        <v>34</v>
      </c>
      <c r="C67" s="1" t="s">
        <v>27</v>
      </c>
      <c r="D67" s="1">
        <v>885873</v>
      </c>
      <c r="E67" s="1" t="s">
        <v>121</v>
      </c>
      <c r="F67" s="1" t="s">
        <v>122</v>
      </c>
      <c r="G67" s="1" t="s">
        <v>123</v>
      </c>
      <c r="H67" s="2">
        <v>55000000</v>
      </c>
      <c r="I67" s="1" t="s">
        <v>31</v>
      </c>
      <c r="J67" s="1">
        <v>2</v>
      </c>
      <c r="K67" s="1" t="s">
        <v>32</v>
      </c>
      <c r="L67" s="2">
        <v>5800000</v>
      </c>
      <c r="M67" s="3">
        <v>43552</v>
      </c>
      <c r="N67" s="1">
        <v>0</v>
      </c>
      <c r="O67" s="1">
        <v>0</v>
      </c>
      <c r="P67" s="1">
        <v>0</v>
      </c>
      <c r="Q67" s="1">
        <v>0</v>
      </c>
      <c r="R67" s="2">
        <v>500000</v>
      </c>
      <c r="S67" s="2">
        <v>500000</v>
      </c>
      <c r="T67" s="2">
        <v>500000</v>
      </c>
      <c r="U67" s="2">
        <v>500000</v>
      </c>
      <c r="V67" s="2">
        <v>500000</v>
      </c>
      <c r="W67" s="4">
        <v>43647</v>
      </c>
      <c r="X67" s="1">
        <v>80</v>
      </c>
      <c r="Y67" s="1">
        <v>44</v>
      </c>
      <c r="Z67" s="1" t="s">
        <v>57</v>
      </c>
    </row>
    <row r="68" spans="1:26" ht="31.5" x14ac:dyDescent="0.25">
      <c r="A68" s="1">
        <v>2020</v>
      </c>
      <c r="B68" s="1" t="s">
        <v>34</v>
      </c>
      <c r="C68" s="1" t="s">
        <v>27</v>
      </c>
      <c r="D68" s="1">
        <v>885315</v>
      </c>
      <c r="E68" s="1" t="s">
        <v>121</v>
      </c>
      <c r="F68" s="1" t="s">
        <v>122</v>
      </c>
      <c r="G68" s="1" t="s">
        <v>124</v>
      </c>
      <c r="H68" s="2">
        <v>55000000</v>
      </c>
      <c r="I68" s="1" t="s">
        <v>31</v>
      </c>
      <c r="J68" s="1">
        <v>2</v>
      </c>
      <c r="K68" s="1" t="s">
        <v>32</v>
      </c>
      <c r="L68" s="2">
        <v>1349248</v>
      </c>
      <c r="M68" s="3">
        <v>43159</v>
      </c>
      <c r="N68" s="2">
        <v>-3448</v>
      </c>
      <c r="O68" s="2">
        <v>-3448</v>
      </c>
      <c r="P68" s="2">
        <v>-3448</v>
      </c>
      <c r="Q68" s="2">
        <v>-22075</v>
      </c>
      <c r="R68" s="2">
        <v>655896</v>
      </c>
      <c r="S68" s="2">
        <v>655896</v>
      </c>
      <c r="T68" s="2">
        <v>655896</v>
      </c>
      <c r="U68" s="2">
        <v>655896</v>
      </c>
      <c r="V68" s="2">
        <v>655896</v>
      </c>
      <c r="W68" s="4">
        <v>43678</v>
      </c>
      <c r="X68" s="1">
        <v>90</v>
      </c>
      <c r="Y68" s="1">
        <v>89</v>
      </c>
      <c r="Z68" s="1" t="s">
        <v>59</v>
      </c>
    </row>
    <row r="69" spans="1:26" ht="63" x14ac:dyDescent="0.25">
      <c r="A69" s="1">
        <v>2020</v>
      </c>
      <c r="B69" s="1" t="s">
        <v>34</v>
      </c>
      <c r="C69" s="1" t="s">
        <v>27</v>
      </c>
      <c r="D69" s="1">
        <v>885363</v>
      </c>
      <c r="E69" s="1" t="s">
        <v>121</v>
      </c>
      <c r="F69" s="1" t="s">
        <v>122</v>
      </c>
      <c r="G69" s="1" t="s">
        <v>125</v>
      </c>
      <c r="H69" s="2">
        <v>2901990</v>
      </c>
      <c r="I69" s="1" t="s">
        <v>31</v>
      </c>
      <c r="J69" s="1">
        <v>2</v>
      </c>
      <c r="K69" s="1" t="s">
        <v>32</v>
      </c>
      <c r="L69" s="2">
        <v>120458</v>
      </c>
      <c r="M69" s="3">
        <v>43220</v>
      </c>
      <c r="N69" s="2">
        <v>-3448</v>
      </c>
      <c r="O69" s="2">
        <v>-3448</v>
      </c>
      <c r="P69" s="2">
        <v>-3448</v>
      </c>
      <c r="Q69" s="2">
        <v>-22075</v>
      </c>
      <c r="R69" s="2">
        <v>2781532</v>
      </c>
      <c r="S69" s="2">
        <v>2781532</v>
      </c>
      <c r="T69" s="2">
        <v>2781532</v>
      </c>
      <c r="U69" s="2">
        <v>2781532</v>
      </c>
      <c r="V69" s="2">
        <v>2781532</v>
      </c>
      <c r="W69" s="4">
        <v>43709</v>
      </c>
      <c r="X69" s="1">
        <v>90</v>
      </c>
      <c r="Y69" s="1">
        <v>90</v>
      </c>
      <c r="Z69" s="1" t="s">
        <v>61</v>
      </c>
    </row>
    <row r="70" spans="1:26" ht="31.5" x14ac:dyDescent="0.25">
      <c r="A70" s="1">
        <v>2020</v>
      </c>
      <c r="B70" s="1" t="s">
        <v>34</v>
      </c>
      <c r="C70" s="1" t="s">
        <v>27</v>
      </c>
      <c r="D70" s="1">
        <v>885363</v>
      </c>
      <c r="E70" s="1" t="s">
        <v>121</v>
      </c>
      <c r="F70" s="1" t="s">
        <v>122</v>
      </c>
      <c r="G70" s="1" t="s">
        <v>125</v>
      </c>
      <c r="H70" s="2">
        <v>2901990</v>
      </c>
      <c r="I70" s="1" t="s">
        <v>31</v>
      </c>
      <c r="J70" s="1">
        <v>2</v>
      </c>
      <c r="K70" s="1" t="s">
        <v>32</v>
      </c>
      <c r="L70" s="2">
        <v>120458</v>
      </c>
      <c r="M70" s="3">
        <v>43220</v>
      </c>
      <c r="N70" s="2">
        <v>-3448</v>
      </c>
      <c r="O70" s="2">
        <v>-3448</v>
      </c>
      <c r="P70" s="2">
        <v>-3448</v>
      </c>
      <c r="Q70" s="2">
        <v>-22075</v>
      </c>
      <c r="R70" s="2">
        <v>2781532</v>
      </c>
      <c r="S70" s="2">
        <v>2781532</v>
      </c>
      <c r="T70" s="2">
        <v>2781532</v>
      </c>
      <c r="U70" s="2">
        <v>2781532</v>
      </c>
      <c r="V70" s="2">
        <v>2781532</v>
      </c>
      <c r="W70" s="4">
        <v>43739</v>
      </c>
      <c r="X70" s="1">
        <v>128</v>
      </c>
      <c r="Y70" s="1">
        <v>128</v>
      </c>
      <c r="Z70" s="1" t="s">
        <v>63</v>
      </c>
    </row>
    <row r="71" spans="1:26" ht="47.25" x14ac:dyDescent="0.25">
      <c r="A71" s="1">
        <v>2020</v>
      </c>
      <c r="B71" s="1" t="s">
        <v>39</v>
      </c>
      <c r="C71" s="1" t="s">
        <v>27</v>
      </c>
      <c r="D71" s="1">
        <v>856856</v>
      </c>
      <c r="E71" s="1" t="s">
        <v>121</v>
      </c>
      <c r="F71" s="1" t="s">
        <v>122</v>
      </c>
      <c r="G71" s="1" t="s">
        <v>126</v>
      </c>
      <c r="H71" s="2">
        <v>40467</v>
      </c>
      <c r="I71" s="1" t="s">
        <v>31</v>
      </c>
      <c r="J71" s="1">
        <v>2</v>
      </c>
      <c r="K71" s="1" t="s">
        <v>32</v>
      </c>
      <c r="L71" s="2">
        <v>9800000</v>
      </c>
      <c r="M71" s="3">
        <v>43551</v>
      </c>
      <c r="N71" s="1">
        <v>0</v>
      </c>
      <c r="O71" s="1">
        <v>0</v>
      </c>
      <c r="P71" s="1">
        <v>0</v>
      </c>
      <c r="Q71" s="1">
        <v>0</v>
      </c>
      <c r="R71" s="2">
        <v>4825000</v>
      </c>
      <c r="S71" s="2">
        <v>4825000</v>
      </c>
      <c r="T71" s="2">
        <v>4824999</v>
      </c>
      <c r="U71" s="2">
        <v>4825000</v>
      </c>
      <c r="V71" s="2">
        <v>4825000</v>
      </c>
      <c r="W71" s="4">
        <v>43770</v>
      </c>
      <c r="X71" s="1">
        <v>34</v>
      </c>
      <c r="Y71" s="1">
        <v>34</v>
      </c>
      <c r="Z71" s="1" t="s">
        <v>65</v>
      </c>
    </row>
    <row r="72" spans="1:26" ht="47.25" x14ac:dyDescent="0.25">
      <c r="A72" s="1">
        <v>2019</v>
      </c>
      <c r="B72" s="1" t="s">
        <v>34</v>
      </c>
      <c r="C72" s="1" t="s">
        <v>75</v>
      </c>
      <c r="D72" s="1">
        <v>854656</v>
      </c>
      <c r="E72" s="1" t="s">
        <v>127</v>
      </c>
      <c r="F72" s="1" t="s">
        <v>128</v>
      </c>
      <c r="G72" s="1" t="s">
        <v>129</v>
      </c>
      <c r="H72" s="2">
        <v>1133477</v>
      </c>
      <c r="I72" s="1" t="s">
        <v>31</v>
      </c>
      <c r="J72" s="1">
        <v>3</v>
      </c>
      <c r="K72" s="1" t="s">
        <v>38</v>
      </c>
      <c r="L72" s="2">
        <v>40467</v>
      </c>
      <c r="M72" s="3">
        <v>44043</v>
      </c>
      <c r="N72" s="1">
        <v>0</v>
      </c>
      <c r="O72" s="1">
        <v>0</v>
      </c>
      <c r="P72" s="2">
        <v>-3150000</v>
      </c>
      <c r="Q72" s="1">
        <v>0</v>
      </c>
      <c r="R72" s="2">
        <v>1133477</v>
      </c>
      <c r="S72" s="2">
        <v>1133477</v>
      </c>
      <c r="T72" s="2">
        <v>1133477</v>
      </c>
      <c r="U72" s="2">
        <v>1133468</v>
      </c>
      <c r="V72" s="2">
        <v>1133468</v>
      </c>
      <c r="W72" s="4">
        <v>43800</v>
      </c>
      <c r="X72" s="1">
        <v>88</v>
      </c>
      <c r="Y72" s="1">
        <v>88</v>
      </c>
      <c r="Z72" s="1" t="s">
        <v>52</v>
      </c>
    </row>
    <row r="73" spans="1:26" ht="47.25" x14ac:dyDescent="0.25">
      <c r="A73" s="1">
        <v>2019</v>
      </c>
      <c r="B73" s="1" t="s">
        <v>36</v>
      </c>
      <c r="C73" s="1" t="s">
        <v>75</v>
      </c>
      <c r="D73" s="1">
        <v>854652</v>
      </c>
      <c r="E73" s="1" t="s">
        <v>127</v>
      </c>
      <c r="F73" s="1" t="s">
        <v>128</v>
      </c>
      <c r="G73" s="1" t="s">
        <v>130</v>
      </c>
      <c r="H73" s="2">
        <v>79864</v>
      </c>
      <c r="I73" s="1" t="s">
        <v>31</v>
      </c>
      <c r="J73" s="1">
        <v>3</v>
      </c>
      <c r="K73" s="1" t="s">
        <v>38</v>
      </c>
      <c r="L73" s="2">
        <v>79864</v>
      </c>
      <c r="M73" s="3">
        <v>44043</v>
      </c>
      <c r="N73" s="2">
        <v>-32550</v>
      </c>
      <c r="O73" s="2">
        <v>-1640878</v>
      </c>
      <c r="P73" s="1">
        <v>0</v>
      </c>
      <c r="Q73" s="1">
        <v>0</v>
      </c>
      <c r="R73" s="2">
        <v>4320000</v>
      </c>
      <c r="S73" s="2">
        <v>4320000</v>
      </c>
      <c r="T73" s="2">
        <v>4320000</v>
      </c>
      <c r="U73" s="2">
        <v>1032746</v>
      </c>
      <c r="V73" s="2">
        <v>1032746</v>
      </c>
      <c r="W73" s="4">
        <v>43891</v>
      </c>
      <c r="X73" s="1">
        <v>145</v>
      </c>
      <c r="Y73" s="1">
        <v>128</v>
      </c>
      <c r="Z73" s="1" t="s">
        <v>54</v>
      </c>
    </row>
    <row r="74" spans="1:26" ht="63" x14ac:dyDescent="0.25">
      <c r="A74" s="1">
        <v>2019</v>
      </c>
      <c r="B74" s="1" t="s">
        <v>26</v>
      </c>
      <c r="C74" s="1" t="s">
        <v>75</v>
      </c>
      <c r="D74" s="1">
        <v>853878</v>
      </c>
      <c r="E74" s="1" t="s">
        <v>127</v>
      </c>
      <c r="F74" s="1" t="s">
        <v>128</v>
      </c>
      <c r="G74" s="1" t="s">
        <v>131</v>
      </c>
      <c r="H74" s="2">
        <v>7900000</v>
      </c>
      <c r="I74" s="1" t="s">
        <v>31</v>
      </c>
      <c r="J74" s="1">
        <v>3</v>
      </c>
      <c r="K74" s="1" t="s">
        <v>38</v>
      </c>
      <c r="L74" s="2">
        <v>7900000</v>
      </c>
      <c r="M74" s="3">
        <v>44012</v>
      </c>
      <c r="N74" s="2">
        <v>-32550</v>
      </c>
      <c r="O74" s="2">
        <v>-1640878</v>
      </c>
      <c r="P74" s="2">
        <v>22333</v>
      </c>
      <c r="Q74" s="2">
        <v>33444</v>
      </c>
      <c r="R74" s="2">
        <v>7900000</v>
      </c>
      <c r="S74" s="2">
        <v>7900000</v>
      </c>
      <c r="T74" s="2">
        <v>7900000</v>
      </c>
      <c r="U74" s="2">
        <v>5304458</v>
      </c>
      <c r="V74" s="2">
        <v>5304458</v>
      </c>
      <c r="W74" s="4">
        <v>43709</v>
      </c>
      <c r="X74" s="1">
        <v>30</v>
      </c>
      <c r="Y74" s="1">
        <v>15</v>
      </c>
      <c r="Z74" s="1" t="s">
        <v>55</v>
      </c>
    </row>
    <row r="75" spans="1:26" ht="31.5" x14ac:dyDescent="0.25">
      <c r="A75" s="1">
        <v>2020</v>
      </c>
      <c r="B75" s="1" t="s">
        <v>36</v>
      </c>
      <c r="C75" s="1" t="s">
        <v>27</v>
      </c>
      <c r="D75" s="1">
        <v>856216</v>
      </c>
      <c r="E75" s="1" t="s">
        <v>127</v>
      </c>
      <c r="F75" s="1" t="s">
        <v>128</v>
      </c>
      <c r="G75" s="1" t="s">
        <v>132</v>
      </c>
      <c r="H75" s="2">
        <v>4604017</v>
      </c>
      <c r="I75" s="1" t="s">
        <v>31</v>
      </c>
      <c r="J75" s="1">
        <v>2</v>
      </c>
      <c r="K75" s="1" t="s">
        <v>32</v>
      </c>
      <c r="L75" s="2">
        <v>1500000</v>
      </c>
      <c r="M75" s="3">
        <v>43343</v>
      </c>
      <c r="N75" s="2">
        <v>-32550</v>
      </c>
      <c r="O75" s="2">
        <v>-1640878</v>
      </c>
      <c r="P75" s="2">
        <v>22333</v>
      </c>
      <c r="Q75" s="2">
        <v>33444</v>
      </c>
      <c r="R75" s="2">
        <v>3104017</v>
      </c>
      <c r="S75" s="2">
        <v>3104017</v>
      </c>
      <c r="T75" s="2">
        <v>3104017</v>
      </c>
      <c r="U75" s="2">
        <v>3104017</v>
      </c>
      <c r="V75" s="2">
        <v>3104017</v>
      </c>
      <c r="W75" s="4">
        <v>43678</v>
      </c>
      <c r="X75" s="1">
        <v>128</v>
      </c>
      <c r="Y75" s="1">
        <v>128</v>
      </c>
      <c r="Z75" s="1" t="s">
        <v>67</v>
      </c>
    </row>
    <row r="76" spans="1:26" ht="31.5" x14ac:dyDescent="0.25">
      <c r="A76" s="1">
        <v>2020</v>
      </c>
      <c r="B76" s="1" t="s">
        <v>34</v>
      </c>
      <c r="C76" s="1" t="s">
        <v>27</v>
      </c>
      <c r="D76" s="1">
        <v>856155</v>
      </c>
      <c r="E76" s="1" t="s">
        <v>127</v>
      </c>
      <c r="F76" s="1" t="s">
        <v>128</v>
      </c>
      <c r="G76" s="1" t="s">
        <v>133</v>
      </c>
      <c r="H76" s="2">
        <v>4493279</v>
      </c>
      <c r="I76" s="1" t="s">
        <v>31</v>
      </c>
      <c r="J76" s="1">
        <v>2</v>
      </c>
      <c r="K76" s="1" t="s">
        <v>32</v>
      </c>
      <c r="L76" s="2">
        <v>686153</v>
      </c>
      <c r="M76" s="3">
        <v>43312</v>
      </c>
      <c r="N76" s="2">
        <v>-2004</v>
      </c>
      <c r="O76" s="2">
        <v>-1640878</v>
      </c>
      <c r="P76" s="1">
        <v>0</v>
      </c>
      <c r="Q76" s="1">
        <v>0</v>
      </c>
      <c r="R76" s="2">
        <v>4493279</v>
      </c>
      <c r="S76" s="2">
        <v>4493279</v>
      </c>
      <c r="T76" s="2">
        <v>4493279</v>
      </c>
      <c r="U76" s="2">
        <v>4493279</v>
      </c>
      <c r="V76" s="2">
        <v>4493279</v>
      </c>
      <c r="W76" s="4">
        <v>43922</v>
      </c>
      <c r="X76" s="1">
        <v>128</v>
      </c>
      <c r="Y76" s="1">
        <v>120</v>
      </c>
      <c r="Z76" s="1" t="s">
        <v>67</v>
      </c>
    </row>
    <row r="77" spans="1:26" ht="47.25" x14ac:dyDescent="0.25">
      <c r="A77" s="1">
        <v>2021</v>
      </c>
      <c r="B77" s="1" t="s">
        <v>26</v>
      </c>
      <c r="C77" s="1" t="s">
        <v>27</v>
      </c>
      <c r="D77" s="1">
        <v>858555</v>
      </c>
      <c r="E77" s="1" t="s">
        <v>127</v>
      </c>
      <c r="F77" s="1" t="s">
        <v>128</v>
      </c>
      <c r="G77" s="1" t="s">
        <v>134</v>
      </c>
      <c r="H77" s="2">
        <v>1263106</v>
      </c>
      <c r="I77" s="1" t="s">
        <v>31</v>
      </c>
      <c r="J77" s="1">
        <v>2</v>
      </c>
      <c r="K77" s="1" t="s">
        <v>32</v>
      </c>
      <c r="L77" s="2">
        <v>63513</v>
      </c>
      <c r="M77" s="3">
        <v>43646</v>
      </c>
      <c r="N77" s="2">
        <v>-32550</v>
      </c>
      <c r="O77" s="2">
        <v>-1640878</v>
      </c>
      <c r="P77" s="2">
        <v>22333</v>
      </c>
      <c r="Q77" s="2">
        <v>33444</v>
      </c>
      <c r="R77" s="2">
        <v>1263106</v>
      </c>
      <c r="S77" s="2">
        <v>1263106</v>
      </c>
      <c r="T77" s="2">
        <v>1263106</v>
      </c>
      <c r="U77" s="2">
        <v>1263080</v>
      </c>
      <c r="V77" s="2">
        <v>1263080</v>
      </c>
      <c r="W77" s="4">
        <v>43831</v>
      </c>
      <c r="X77" s="1">
        <v>90</v>
      </c>
      <c r="Y77" s="1">
        <v>89</v>
      </c>
      <c r="Z77" s="1" t="s">
        <v>67</v>
      </c>
    </row>
    <row r="78" spans="1:26" ht="47.25" x14ac:dyDescent="0.25">
      <c r="A78" s="1">
        <v>2021</v>
      </c>
      <c r="B78" s="1" t="s">
        <v>26</v>
      </c>
      <c r="C78" s="1" t="s">
        <v>27</v>
      </c>
      <c r="D78" s="1">
        <v>858556</v>
      </c>
      <c r="E78" s="1" t="s">
        <v>127</v>
      </c>
      <c r="F78" s="1" t="s">
        <v>128</v>
      </c>
      <c r="G78" s="1" t="s">
        <v>135</v>
      </c>
      <c r="H78" s="2">
        <v>40467</v>
      </c>
      <c r="I78" s="1" t="s">
        <v>31</v>
      </c>
      <c r="J78" s="1">
        <v>2</v>
      </c>
      <c r="K78" s="1" t="s">
        <v>32</v>
      </c>
      <c r="L78" s="2">
        <v>686153</v>
      </c>
      <c r="M78" s="3">
        <v>43646</v>
      </c>
      <c r="N78" s="2">
        <v>-2004</v>
      </c>
      <c r="O78" s="2">
        <v>-1640878</v>
      </c>
      <c r="P78" s="1">
        <v>0</v>
      </c>
      <c r="Q78" s="1">
        <v>0</v>
      </c>
      <c r="R78" s="2">
        <v>3967145</v>
      </c>
      <c r="S78" s="2">
        <v>3967145</v>
      </c>
      <c r="T78" s="2">
        <v>3967145</v>
      </c>
      <c r="U78" s="2">
        <v>3967127</v>
      </c>
      <c r="V78" s="2">
        <v>3967127</v>
      </c>
      <c r="W78" s="4">
        <v>43862</v>
      </c>
      <c r="X78" s="1">
        <v>90</v>
      </c>
      <c r="Y78" s="1">
        <v>90</v>
      </c>
      <c r="Z78" s="1" t="s">
        <v>67</v>
      </c>
    </row>
    <row r="79" spans="1:26" ht="47.25" x14ac:dyDescent="0.25">
      <c r="A79" s="1">
        <v>2021</v>
      </c>
      <c r="B79" s="1" t="s">
        <v>26</v>
      </c>
      <c r="C79" s="1" t="s">
        <v>27</v>
      </c>
      <c r="D79" s="1">
        <v>851456</v>
      </c>
      <c r="E79" s="1" t="s">
        <v>127</v>
      </c>
      <c r="F79" s="1" t="s">
        <v>128</v>
      </c>
      <c r="G79" s="1" t="s">
        <v>136</v>
      </c>
      <c r="H79" s="2">
        <v>40467</v>
      </c>
      <c r="I79" s="1" t="s">
        <v>31</v>
      </c>
      <c r="J79" s="1">
        <v>2</v>
      </c>
      <c r="K79" s="1" t="s">
        <v>32</v>
      </c>
      <c r="L79" s="2">
        <v>686153</v>
      </c>
      <c r="M79" s="3">
        <v>43646</v>
      </c>
      <c r="N79" s="1">
        <v>0</v>
      </c>
      <c r="O79" s="1">
        <v>0</v>
      </c>
      <c r="P79" s="1">
        <v>0</v>
      </c>
      <c r="Q79" s="1">
        <v>0</v>
      </c>
      <c r="R79" s="2">
        <v>11140000</v>
      </c>
      <c r="S79" s="2">
        <v>11140000</v>
      </c>
      <c r="T79" s="2">
        <v>11140000</v>
      </c>
      <c r="U79" s="2">
        <v>11140000</v>
      </c>
      <c r="V79" s="2">
        <v>11140000</v>
      </c>
      <c r="W79" s="4">
        <v>43770</v>
      </c>
      <c r="X79" s="1">
        <v>101</v>
      </c>
      <c r="Y79" s="1">
        <v>79</v>
      </c>
      <c r="Z79" s="1" t="s">
        <v>67</v>
      </c>
    </row>
    <row r="80" spans="1:26" ht="47.25" x14ac:dyDescent="0.25">
      <c r="A80" s="1">
        <v>2021</v>
      </c>
      <c r="B80" s="1" t="s">
        <v>26</v>
      </c>
      <c r="C80" s="1" t="s">
        <v>27</v>
      </c>
      <c r="D80" s="1">
        <v>851463</v>
      </c>
      <c r="E80" s="1" t="s">
        <v>127</v>
      </c>
      <c r="F80" s="1" t="s">
        <v>128</v>
      </c>
      <c r="G80" s="1" t="s">
        <v>137</v>
      </c>
      <c r="H80" s="2">
        <v>10638000</v>
      </c>
      <c r="I80" s="1" t="s">
        <v>31</v>
      </c>
      <c r="J80" s="1">
        <v>3</v>
      </c>
      <c r="K80" s="1" t="s">
        <v>38</v>
      </c>
      <c r="L80" s="2">
        <v>10638000</v>
      </c>
      <c r="M80" s="3">
        <v>44196</v>
      </c>
      <c r="N80" s="2">
        <v>-32550</v>
      </c>
      <c r="O80" s="2">
        <v>-1640878</v>
      </c>
      <c r="P80" s="2">
        <v>22333</v>
      </c>
      <c r="Q80" s="2">
        <v>33444</v>
      </c>
      <c r="R80" s="2">
        <v>10638000</v>
      </c>
      <c r="S80" s="2">
        <v>10638000</v>
      </c>
      <c r="T80" s="2">
        <v>10638000</v>
      </c>
      <c r="U80" s="2">
        <v>10638000</v>
      </c>
      <c r="V80" s="2">
        <v>10638000</v>
      </c>
      <c r="W80" s="4">
        <v>43739</v>
      </c>
      <c r="X80" s="1">
        <v>33</v>
      </c>
      <c r="Y80" s="1">
        <v>33</v>
      </c>
      <c r="Z80" s="1" t="s">
        <v>57</v>
      </c>
    </row>
    <row r="81" spans="1:26" ht="63" x14ac:dyDescent="0.25">
      <c r="A81" s="1">
        <v>2019</v>
      </c>
      <c r="B81" s="1" t="s">
        <v>34</v>
      </c>
      <c r="C81" s="1" t="s">
        <v>75</v>
      </c>
      <c r="D81" s="1">
        <v>853862</v>
      </c>
      <c r="E81" s="1" t="s">
        <v>98</v>
      </c>
      <c r="F81" s="1" t="s">
        <v>138</v>
      </c>
      <c r="G81" s="1" t="s">
        <v>139</v>
      </c>
      <c r="H81" s="2">
        <v>245833</v>
      </c>
      <c r="I81" s="1" t="s">
        <v>140</v>
      </c>
      <c r="J81" s="1">
        <v>3</v>
      </c>
      <c r="K81" s="1" t="s">
        <v>32</v>
      </c>
      <c r="L81" s="2">
        <v>245833</v>
      </c>
      <c r="M81" s="3">
        <v>44681</v>
      </c>
      <c r="N81" s="2">
        <v>-245833</v>
      </c>
      <c r="O81" s="1">
        <v>0</v>
      </c>
      <c r="P81" s="1">
        <v>0</v>
      </c>
      <c r="Q81" s="1">
        <v>0</v>
      </c>
      <c r="R81" s="1" t="s">
        <v>46</v>
      </c>
      <c r="S81" s="1" t="s">
        <v>46</v>
      </c>
      <c r="T81" s="1" t="s">
        <v>46</v>
      </c>
      <c r="U81" s="1" t="s">
        <v>46</v>
      </c>
      <c r="V81" s="1" t="s">
        <v>46</v>
      </c>
      <c r="W81" s="4">
        <v>43891</v>
      </c>
      <c r="X81" s="1">
        <v>33</v>
      </c>
      <c r="Y81" s="1">
        <v>33</v>
      </c>
      <c r="Z81" s="1" t="s">
        <v>55</v>
      </c>
    </row>
    <row r="82" spans="1:26" ht="63" x14ac:dyDescent="0.25">
      <c r="A82" s="1">
        <v>2019</v>
      </c>
      <c r="B82" s="1" t="s">
        <v>26</v>
      </c>
      <c r="C82" s="1" t="s">
        <v>75</v>
      </c>
      <c r="D82" s="1">
        <v>852857</v>
      </c>
      <c r="E82" s="1" t="s">
        <v>98</v>
      </c>
      <c r="F82" s="1" t="s">
        <v>138</v>
      </c>
      <c r="G82" s="1" t="s">
        <v>141</v>
      </c>
      <c r="H82" s="2">
        <v>63513</v>
      </c>
      <c r="I82" s="1" t="s">
        <v>140</v>
      </c>
      <c r="J82" s="1">
        <v>3</v>
      </c>
      <c r="K82" s="1" t="s">
        <v>32</v>
      </c>
      <c r="L82" s="2">
        <v>63513</v>
      </c>
      <c r="M82" s="3">
        <v>44149</v>
      </c>
      <c r="N82" s="2">
        <v>-63513</v>
      </c>
      <c r="O82" s="1">
        <v>0</v>
      </c>
      <c r="P82" s="1">
        <v>0</v>
      </c>
      <c r="Q82" s="1">
        <v>0</v>
      </c>
      <c r="R82" s="1" t="s">
        <v>46</v>
      </c>
      <c r="S82" s="1" t="s">
        <v>46</v>
      </c>
      <c r="T82" s="1" t="s">
        <v>46</v>
      </c>
      <c r="U82" s="1" t="s">
        <v>46</v>
      </c>
      <c r="V82" s="1" t="s">
        <v>46</v>
      </c>
      <c r="W82" s="4">
        <v>43831</v>
      </c>
      <c r="X82" s="1">
        <v>130</v>
      </c>
      <c r="Y82" s="1">
        <v>100</v>
      </c>
      <c r="Z82" s="1" t="s">
        <v>55</v>
      </c>
    </row>
    <row r="83" spans="1:26" ht="63" x14ac:dyDescent="0.25">
      <c r="A83" s="1">
        <v>2019</v>
      </c>
      <c r="B83" s="1" t="s">
        <v>39</v>
      </c>
      <c r="C83" s="1" t="s">
        <v>75</v>
      </c>
      <c r="D83" s="1">
        <v>853661</v>
      </c>
      <c r="E83" s="1" t="s">
        <v>98</v>
      </c>
      <c r="F83" s="1" t="s">
        <v>138</v>
      </c>
      <c r="G83" s="1" t="s">
        <v>142</v>
      </c>
      <c r="H83" s="2">
        <v>33224</v>
      </c>
      <c r="I83" s="1" t="s">
        <v>140</v>
      </c>
      <c r="J83" s="1">
        <v>3</v>
      </c>
      <c r="K83" s="1" t="s">
        <v>38</v>
      </c>
      <c r="L83" s="2">
        <v>33224</v>
      </c>
      <c r="M83" s="3">
        <v>44107</v>
      </c>
      <c r="N83" s="2">
        <v>-12678</v>
      </c>
      <c r="O83" s="1">
        <v>0</v>
      </c>
      <c r="P83" s="1">
        <v>0</v>
      </c>
      <c r="Q83" s="1">
        <v>0</v>
      </c>
      <c r="R83" s="2">
        <v>20546</v>
      </c>
      <c r="S83" s="2">
        <v>20546</v>
      </c>
      <c r="T83" s="2">
        <v>20546</v>
      </c>
      <c r="U83" s="2">
        <v>20546</v>
      </c>
      <c r="V83" s="2">
        <v>20546</v>
      </c>
      <c r="W83" s="4">
        <v>43739</v>
      </c>
      <c r="X83" s="1">
        <v>33</v>
      </c>
      <c r="Y83" s="1">
        <v>33</v>
      </c>
      <c r="Z83" s="1" t="s">
        <v>55</v>
      </c>
    </row>
    <row r="84" spans="1:26" ht="63" x14ac:dyDescent="0.25">
      <c r="A84" s="1">
        <v>2019</v>
      </c>
      <c r="B84" s="1" t="s">
        <v>39</v>
      </c>
      <c r="C84" s="1" t="s">
        <v>75</v>
      </c>
      <c r="D84" s="1">
        <v>853262</v>
      </c>
      <c r="E84" s="1" t="s">
        <v>98</v>
      </c>
      <c r="F84" s="1" t="s">
        <v>138</v>
      </c>
      <c r="G84" s="1" t="s">
        <v>143</v>
      </c>
      <c r="H84" s="2">
        <v>79864</v>
      </c>
      <c r="I84" s="1" t="s">
        <v>140</v>
      </c>
      <c r="J84" s="1">
        <v>3</v>
      </c>
      <c r="K84" s="1" t="s">
        <v>38</v>
      </c>
      <c r="L84" s="2">
        <v>79864</v>
      </c>
      <c r="M84" s="3">
        <v>44134</v>
      </c>
      <c r="N84" s="2">
        <v>-3448</v>
      </c>
      <c r="O84" s="2">
        <v>-3448</v>
      </c>
      <c r="P84" s="2">
        <v>-3448</v>
      </c>
      <c r="Q84" s="2">
        <v>-22075</v>
      </c>
      <c r="R84" s="2">
        <v>76415</v>
      </c>
      <c r="S84" s="2">
        <v>76415</v>
      </c>
      <c r="T84" s="2">
        <v>67736</v>
      </c>
      <c r="U84" s="2">
        <v>39481</v>
      </c>
      <c r="V84" s="1" t="s">
        <v>46</v>
      </c>
      <c r="W84" s="4">
        <v>43862</v>
      </c>
      <c r="X84" s="1">
        <v>140</v>
      </c>
      <c r="Y84" s="1">
        <v>100</v>
      </c>
      <c r="Z84" s="1" t="s">
        <v>55</v>
      </c>
    </row>
    <row r="85" spans="1:26" ht="63" x14ac:dyDescent="0.25">
      <c r="A85" s="1">
        <v>2019</v>
      </c>
      <c r="B85" s="1" t="s">
        <v>36</v>
      </c>
      <c r="C85" s="1" t="s">
        <v>75</v>
      </c>
      <c r="D85" s="1">
        <v>853263</v>
      </c>
      <c r="E85" s="1" t="s">
        <v>98</v>
      </c>
      <c r="F85" s="1" t="s">
        <v>138</v>
      </c>
      <c r="G85" s="1" t="s">
        <v>144</v>
      </c>
      <c r="H85" s="2">
        <v>566868</v>
      </c>
      <c r="I85" s="1" t="s">
        <v>140</v>
      </c>
      <c r="J85" s="1">
        <v>3</v>
      </c>
      <c r="K85" s="1" t="s">
        <v>38</v>
      </c>
      <c r="L85" s="2">
        <v>566868</v>
      </c>
      <c r="M85" s="3">
        <v>44135</v>
      </c>
      <c r="N85" s="2">
        <v>-3448</v>
      </c>
      <c r="O85" s="2">
        <v>-3448</v>
      </c>
      <c r="P85" s="2">
        <v>-3448</v>
      </c>
      <c r="Q85" s="2">
        <v>-22075</v>
      </c>
      <c r="R85" s="2">
        <v>566868</v>
      </c>
      <c r="S85" s="2">
        <v>566868</v>
      </c>
      <c r="T85" s="2">
        <v>566868</v>
      </c>
      <c r="U85" s="2">
        <v>566868</v>
      </c>
      <c r="V85" s="2">
        <v>566868</v>
      </c>
      <c r="W85" s="4">
        <v>43922</v>
      </c>
      <c r="X85" s="1">
        <v>197</v>
      </c>
      <c r="Y85" s="1">
        <v>144</v>
      </c>
      <c r="Z85" s="1" t="s">
        <v>55</v>
      </c>
    </row>
    <row r="86" spans="1:26" ht="63" x14ac:dyDescent="0.25">
      <c r="A86" s="1">
        <v>2019</v>
      </c>
      <c r="B86" s="1" t="s">
        <v>26</v>
      </c>
      <c r="C86" s="1" t="s">
        <v>75</v>
      </c>
      <c r="D86" s="1">
        <v>853377</v>
      </c>
      <c r="E86" s="1" t="s">
        <v>98</v>
      </c>
      <c r="F86" s="1" t="s">
        <v>138</v>
      </c>
      <c r="G86" s="1" t="s">
        <v>145</v>
      </c>
      <c r="H86" s="2">
        <v>1055772</v>
      </c>
      <c r="I86" s="1" t="s">
        <v>140</v>
      </c>
      <c r="J86" s="1">
        <v>3</v>
      </c>
      <c r="K86" s="1" t="s">
        <v>38</v>
      </c>
      <c r="L86" s="2">
        <v>1055772</v>
      </c>
      <c r="M86" s="3">
        <v>44681</v>
      </c>
      <c r="N86" s="2">
        <v>-3448</v>
      </c>
      <c r="O86" s="2">
        <v>-3448</v>
      </c>
      <c r="P86" s="2">
        <v>-3448</v>
      </c>
      <c r="Q86" s="2">
        <v>-22075</v>
      </c>
      <c r="R86" s="2">
        <v>1055772</v>
      </c>
      <c r="S86" s="2">
        <v>1055772</v>
      </c>
      <c r="T86" s="2">
        <v>1006221</v>
      </c>
      <c r="U86" s="1" t="s">
        <v>46</v>
      </c>
      <c r="V86" s="1" t="s">
        <v>46</v>
      </c>
      <c r="W86" s="4">
        <v>43282</v>
      </c>
      <c r="X86" s="1">
        <v>128</v>
      </c>
      <c r="Y86" s="1">
        <v>120</v>
      </c>
      <c r="Z86" s="1" t="s">
        <v>55</v>
      </c>
    </row>
    <row r="87" spans="1:26" ht="31.5" x14ac:dyDescent="0.25">
      <c r="A87" s="1">
        <v>2019</v>
      </c>
      <c r="B87" s="1" t="s">
        <v>39</v>
      </c>
      <c r="C87" s="1" t="s">
        <v>75</v>
      </c>
      <c r="D87" s="1">
        <v>853145</v>
      </c>
      <c r="E87" s="1" t="s">
        <v>98</v>
      </c>
      <c r="F87" s="1" t="s">
        <v>138</v>
      </c>
      <c r="G87" s="1" t="s">
        <v>146</v>
      </c>
      <c r="H87" s="2">
        <v>1300000</v>
      </c>
      <c r="I87" s="1" t="s">
        <v>140</v>
      </c>
      <c r="J87" s="1">
        <v>3</v>
      </c>
      <c r="K87" s="1" t="s">
        <v>38</v>
      </c>
      <c r="L87" s="2">
        <v>79864</v>
      </c>
      <c r="M87" s="3">
        <v>44128</v>
      </c>
      <c r="N87" s="2">
        <v>-3448</v>
      </c>
      <c r="O87" s="2">
        <v>-3448</v>
      </c>
      <c r="P87" s="2">
        <v>-3448</v>
      </c>
      <c r="Q87" s="2">
        <v>-22075</v>
      </c>
      <c r="R87" s="2">
        <v>1300000</v>
      </c>
      <c r="S87" s="2">
        <v>1300000</v>
      </c>
      <c r="T87" s="2">
        <v>1300000</v>
      </c>
      <c r="U87" s="2">
        <v>1300000</v>
      </c>
      <c r="V87" s="2">
        <v>1300000</v>
      </c>
      <c r="W87" s="4">
        <v>43313</v>
      </c>
      <c r="X87" s="1">
        <v>128</v>
      </c>
      <c r="Y87" s="1">
        <v>128</v>
      </c>
      <c r="Z87" s="1" t="s">
        <v>67</v>
      </c>
    </row>
    <row r="88" spans="1:26" ht="47.25" x14ac:dyDescent="0.25">
      <c r="A88" s="1">
        <v>2019</v>
      </c>
      <c r="B88" s="1" t="s">
        <v>34</v>
      </c>
      <c r="C88" s="1" t="s">
        <v>75</v>
      </c>
      <c r="D88" s="1">
        <v>853376</v>
      </c>
      <c r="E88" s="1" t="s">
        <v>98</v>
      </c>
      <c r="F88" s="1" t="s">
        <v>138</v>
      </c>
      <c r="G88" s="1" t="s">
        <v>147</v>
      </c>
      <c r="H88" s="2">
        <v>1542001</v>
      </c>
      <c r="I88" s="1" t="s">
        <v>140</v>
      </c>
      <c r="J88" s="1">
        <v>3</v>
      </c>
      <c r="K88" s="1" t="s">
        <v>38</v>
      </c>
      <c r="L88" s="2">
        <v>1542001</v>
      </c>
      <c r="M88" s="3">
        <v>44681</v>
      </c>
      <c r="N88" s="1">
        <v>0</v>
      </c>
      <c r="O88" s="2">
        <v>-3448</v>
      </c>
      <c r="P88" s="1">
        <v>0</v>
      </c>
      <c r="Q88" s="1">
        <v>0</v>
      </c>
      <c r="R88" s="2">
        <v>1542001</v>
      </c>
      <c r="S88" s="2">
        <v>1145897</v>
      </c>
      <c r="T88" s="1" t="s">
        <v>46</v>
      </c>
      <c r="U88" s="1" t="s">
        <v>46</v>
      </c>
      <c r="V88" s="1" t="s">
        <v>46</v>
      </c>
      <c r="W88" s="4">
        <v>43344</v>
      </c>
      <c r="X88" s="1">
        <v>90</v>
      </c>
      <c r="Y88" s="1">
        <v>90</v>
      </c>
      <c r="Z88" s="1" t="s">
        <v>33</v>
      </c>
    </row>
    <row r="89" spans="1:26" ht="31.5" x14ac:dyDescent="0.25">
      <c r="A89" s="1">
        <v>2019</v>
      </c>
      <c r="B89" s="1" t="s">
        <v>39</v>
      </c>
      <c r="C89" s="1" t="s">
        <v>75</v>
      </c>
      <c r="D89" s="1">
        <v>853673</v>
      </c>
      <c r="E89" s="1" t="s">
        <v>98</v>
      </c>
      <c r="F89" s="1" t="s">
        <v>138</v>
      </c>
      <c r="G89" s="1" t="s">
        <v>148</v>
      </c>
      <c r="H89" s="2">
        <v>2433987</v>
      </c>
      <c r="I89" s="1" t="s">
        <v>140</v>
      </c>
      <c r="J89" s="1">
        <v>3</v>
      </c>
      <c r="K89" s="1" t="s">
        <v>38</v>
      </c>
      <c r="L89" s="2">
        <v>63513</v>
      </c>
      <c r="M89" s="3">
        <v>44640</v>
      </c>
      <c r="N89" s="2">
        <v>-851865</v>
      </c>
      <c r="O89" s="2">
        <v>-3448</v>
      </c>
      <c r="P89" s="1">
        <v>0</v>
      </c>
      <c r="Q89" s="1">
        <v>0</v>
      </c>
      <c r="R89" s="2">
        <v>1582122</v>
      </c>
      <c r="S89" s="2">
        <v>1582122</v>
      </c>
      <c r="T89" s="2">
        <v>1582122</v>
      </c>
      <c r="U89" s="2">
        <v>1582122</v>
      </c>
      <c r="V89" s="2">
        <v>1582122</v>
      </c>
      <c r="W89" s="4">
        <v>43435</v>
      </c>
      <c r="X89" s="1">
        <v>128</v>
      </c>
      <c r="Y89" s="1">
        <v>120</v>
      </c>
      <c r="Z89" s="1" t="s">
        <v>41</v>
      </c>
    </row>
    <row r="90" spans="1:26" ht="31.5" x14ac:dyDescent="0.25">
      <c r="A90" s="1">
        <v>2019</v>
      </c>
      <c r="B90" s="1" t="s">
        <v>39</v>
      </c>
      <c r="C90" s="1" t="s">
        <v>75</v>
      </c>
      <c r="D90" s="1">
        <v>853673</v>
      </c>
      <c r="E90" s="1" t="s">
        <v>98</v>
      </c>
      <c r="F90" s="1" t="s">
        <v>138</v>
      </c>
      <c r="G90" s="1" t="s">
        <v>148</v>
      </c>
      <c r="H90" s="2">
        <v>2433987</v>
      </c>
      <c r="I90" s="1" t="s">
        <v>140</v>
      </c>
      <c r="J90" s="1">
        <v>3</v>
      </c>
      <c r="K90" s="1" t="s">
        <v>38</v>
      </c>
      <c r="L90" s="2">
        <v>2433987</v>
      </c>
      <c r="M90" s="3">
        <v>44640</v>
      </c>
      <c r="N90" s="2">
        <v>-851865</v>
      </c>
      <c r="O90" s="2">
        <v>-3448</v>
      </c>
      <c r="P90" s="1">
        <v>0</v>
      </c>
      <c r="Q90" s="1">
        <v>0</v>
      </c>
      <c r="R90" s="2">
        <v>1582122</v>
      </c>
      <c r="S90" s="2">
        <v>1582122</v>
      </c>
      <c r="T90" s="2">
        <v>1582122</v>
      </c>
      <c r="U90" s="2">
        <v>1582122</v>
      </c>
      <c r="V90" s="2">
        <v>1582122</v>
      </c>
      <c r="W90" s="4">
        <v>43556</v>
      </c>
      <c r="X90" s="1">
        <v>90</v>
      </c>
      <c r="Y90" s="1">
        <v>90</v>
      </c>
      <c r="Z90" s="1" t="s">
        <v>48</v>
      </c>
    </row>
    <row r="91" spans="1:26" ht="31.5" x14ac:dyDescent="0.25">
      <c r="A91" s="1">
        <v>2019</v>
      </c>
      <c r="B91" s="1" t="s">
        <v>36</v>
      </c>
      <c r="C91" s="1" t="s">
        <v>75</v>
      </c>
      <c r="D91" s="1">
        <v>853264</v>
      </c>
      <c r="E91" s="1" t="s">
        <v>98</v>
      </c>
      <c r="F91" s="1" t="s">
        <v>138</v>
      </c>
      <c r="G91" s="1" t="s">
        <v>149</v>
      </c>
      <c r="H91" s="2">
        <v>1694955</v>
      </c>
      <c r="I91" s="1" t="s">
        <v>140</v>
      </c>
      <c r="J91" s="1">
        <v>3</v>
      </c>
      <c r="K91" s="1" t="s">
        <v>38</v>
      </c>
      <c r="L91" s="2">
        <v>1694955</v>
      </c>
      <c r="M91" s="3">
        <v>44135</v>
      </c>
      <c r="N91" s="2">
        <v>-22075</v>
      </c>
      <c r="O91" s="2">
        <v>-3448</v>
      </c>
      <c r="P91" s="1">
        <v>0</v>
      </c>
      <c r="Q91" s="2">
        <v>-1663075</v>
      </c>
      <c r="R91" s="2">
        <v>1672880</v>
      </c>
      <c r="S91" s="2">
        <v>1672880</v>
      </c>
      <c r="T91" s="2">
        <v>1663075</v>
      </c>
      <c r="U91" s="2">
        <v>1663075</v>
      </c>
      <c r="V91" s="1" t="s">
        <v>46</v>
      </c>
      <c r="W91" s="4">
        <v>43374</v>
      </c>
      <c r="X91" s="1">
        <v>111</v>
      </c>
      <c r="Y91" s="1">
        <v>96</v>
      </c>
      <c r="Z91" s="1" t="s">
        <v>50</v>
      </c>
    </row>
    <row r="92" spans="1:26" ht="31.5" x14ac:dyDescent="0.25">
      <c r="A92" s="1">
        <v>2019</v>
      </c>
      <c r="B92" s="1" t="s">
        <v>26</v>
      </c>
      <c r="C92" s="1" t="s">
        <v>75</v>
      </c>
      <c r="D92" s="1">
        <v>853144</v>
      </c>
      <c r="E92" s="1" t="s">
        <v>98</v>
      </c>
      <c r="F92" s="1" t="s">
        <v>138</v>
      </c>
      <c r="G92" s="1" t="s">
        <v>150</v>
      </c>
      <c r="H92" s="2">
        <v>2357327</v>
      </c>
      <c r="I92" s="1" t="s">
        <v>140</v>
      </c>
      <c r="J92" s="1">
        <v>3</v>
      </c>
      <c r="K92" s="1" t="s">
        <v>38</v>
      </c>
      <c r="L92" s="2">
        <v>2357327</v>
      </c>
      <c r="M92" s="3">
        <v>44128</v>
      </c>
      <c r="N92" s="1">
        <v>0</v>
      </c>
      <c r="O92" s="2">
        <v>-3448</v>
      </c>
      <c r="P92" s="1">
        <v>0</v>
      </c>
      <c r="Q92" s="1">
        <v>0</v>
      </c>
      <c r="R92" s="2">
        <v>2357327</v>
      </c>
      <c r="S92" s="2">
        <v>2357327</v>
      </c>
      <c r="T92" s="2">
        <v>2357327</v>
      </c>
      <c r="U92" s="2">
        <v>2357327</v>
      </c>
      <c r="V92" s="2">
        <v>2357327</v>
      </c>
      <c r="W92" s="4">
        <v>43405</v>
      </c>
      <c r="X92" s="1">
        <v>128</v>
      </c>
      <c r="Y92" s="1">
        <v>110</v>
      </c>
      <c r="Z92" s="1" t="s">
        <v>52</v>
      </c>
    </row>
    <row r="93" spans="1:26" ht="31.5" x14ac:dyDescent="0.25">
      <c r="A93" s="1">
        <v>2019</v>
      </c>
      <c r="B93" s="1" t="s">
        <v>26</v>
      </c>
      <c r="C93" s="1" t="s">
        <v>75</v>
      </c>
      <c r="D93" s="1">
        <v>853144</v>
      </c>
      <c r="E93" s="1" t="s">
        <v>98</v>
      </c>
      <c r="F93" s="1" t="s">
        <v>138</v>
      </c>
      <c r="G93" s="1" t="s">
        <v>150</v>
      </c>
      <c r="H93" s="2">
        <v>2357327</v>
      </c>
      <c r="I93" s="1" t="s">
        <v>140</v>
      </c>
      <c r="J93" s="1">
        <v>3</v>
      </c>
      <c r="K93" s="1" t="s">
        <v>38</v>
      </c>
      <c r="L93" s="2">
        <v>2357327</v>
      </c>
      <c r="M93" s="3">
        <v>44128</v>
      </c>
      <c r="N93" s="1">
        <v>0</v>
      </c>
      <c r="O93" s="2">
        <v>-3448</v>
      </c>
      <c r="P93" s="1">
        <v>0</v>
      </c>
      <c r="Q93" s="1">
        <v>0</v>
      </c>
      <c r="R93" s="2">
        <v>2357327</v>
      </c>
      <c r="S93" s="2">
        <v>2357327</v>
      </c>
      <c r="T93" s="2">
        <v>2357327</v>
      </c>
      <c r="U93" s="2">
        <v>2357327</v>
      </c>
      <c r="V93" s="2">
        <v>2357327</v>
      </c>
      <c r="W93" s="4">
        <v>43525</v>
      </c>
      <c r="X93" s="1">
        <v>90</v>
      </c>
      <c r="Y93" s="1">
        <v>89</v>
      </c>
      <c r="Z93" s="1" t="s">
        <v>54</v>
      </c>
    </row>
    <row r="94" spans="1:26" ht="63" x14ac:dyDescent="0.25">
      <c r="A94" s="1">
        <v>2019</v>
      </c>
      <c r="B94" s="1" t="s">
        <v>34</v>
      </c>
      <c r="C94" s="1" t="s">
        <v>75</v>
      </c>
      <c r="D94" s="1">
        <v>853436</v>
      </c>
      <c r="E94" s="1" t="s">
        <v>98</v>
      </c>
      <c r="F94" s="1" t="s">
        <v>138</v>
      </c>
      <c r="G94" s="1" t="s">
        <v>151</v>
      </c>
      <c r="H94" s="2">
        <v>7486882</v>
      </c>
      <c r="I94" s="1" t="s">
        <v>140</v>
      </c>
      <c r="J94" s="1">
        <v>3</v>
      </c>
      <c r="K94" s="1" t="s">
        <v>38</v>
      </c>
      <c r="L94" s="2">
        <v>7486882</v>
      </c>
      <c r="M94" s="3">
        <v>44173</v>
      </c>
      <c r="N94" s="2">
        <v>-5007243</v>
      </c>
      <c r="O94" s="2">
        <v>-3448</v>
      </c>
      <c r="P94" s="2">
        <v>-1501881</v>
      </c>
      <c r="Q94" s="1">
        <v>0</v>
      </c>
      <c r="R94" s="2">
        <v>2479639</v>
      </c>
      <c r="S94" s="2">
        <v>2479639</v>
      </c>
      <c r="T94" s="2">
        <v>2479639</v>
      </c>
      <c r="U94" s="2">
        <v>977758</v>
      </c>
      <c r="V94" s="2">
        <v>977758</v>
      </c>
      <c r="W94" s="4">
        <v>43709</v>
      </c>
      <c r="X94" s="1">
        <v>90</v>
      </c>
      <c r="Y94" s="1">
        <v>90</v>
      </c>
      <c r="Z94" s="1" t="s">
        <v>55</v>
      </c>
    </row>
    <row r="95" spans="1:26" ht="47.25" x14ac:dyDescent="0.25">
      <c r="A95" s="1">
        <v>2019</v>
      </c>
      <c r="B95" s="1" t="s">
        <v>36</v>
      </c>
      <c r="C95" s="1" t="s">
        <v>75</v>
      </c>
      <c r="D95" s="1">
        <v>853142</v>
      </c>
      <c r="E95" s="1" t="s">
        <v>98</v>
      </c>
      <c r="F95" s="1" t="s">
        <v>138</v>
      </c>
      <c r="G95" s="1" t="s">
        <v>152</v>
      </c>
      <c r="H95" s="2">
        <v>2801082</v>
      </c>
      <c r="I95" s="1" t="s">
        <v>140</v>
      </c>
      <c r="J95" s="1">
        <v>3</v>
      </c>
      <c r="K95" s="1" t="s">
        <v>38</v>
      </c>
      <c r="L95" s="2">
        <v>2801082</v>
      </c>
      <c r="M95" s="3">
        <v>44128</v>
      </c>
      <c r="N95" s="2">
        <v>-9000</v>
      </c>
      <c r="O95" s="2">
        <v>-3448</v>
      </c>
      <c r="P95" s="1">
        <v>0</v>
      </c>
      <c r="Q95" s="1">
        <v>0</v>
      </c>
      <c r="R95" s="2">
        <v>2792082</v>
      </c>
      <c r="S95" s="2">
        <v>2792082</v>
      </c>
      <c r="T95" s="1" t="s">
        <v>46</v>
      </c>
      <c r="U95" s="1" t="s">
        <v>46</v>
      </c>
      <c r="V95" s="1" t="s">
        <v>46</v>
      </c>
      <c r="W95" s="4">
        <v>43617</v>
      </c>
      <c r="X95" s="1">
        <v>34</v>
      </c>
      <c r="Y95" s="1">
        <v>34</v>
      </c>
      <c r="Z95" s="1" t="s">
        <v>65</v>
      </c>
    </row>
    <row r="96" spans="1:26" ht="31.5" x14ac:dyDescent="0.25">
      <c r="A96" s="1">
        <v>2019</v>
      </c>
      <c r="B96" s="1" t="s">
        <v>36</v>
      </c>
      <c r="C96" s="1" t="s">
        <v>75</v>
      </c>
      <c r="D96" s="1">
        <v>853142</v>
      </c>
      <c r="E96" s="1" t="s">
        <v>98</v>
      </c>
      <c r="F96" s="1" t="s">
        <v>138</v>
      </c>
      <c r="G96" s="1" t="s">
        <v>152</v>
      </c>
      <c r="H96" s="2">
        <v>2801082</v>
      </c>
      <c r="I96" s="1" t="s">
        <v>140</v>
      </c>
      <c r="J96" s="1">
        <v>3</v>
      </c>
      <c r="K96" s="1" t="s">
        <v>38</v>
      </c>
      <c r="L96" s="2">
        <v>2801082</v>
      </c>
      <c r="M96" s="3">
        <v>44128</v>
      </c>
      <c r="N96" s="2">
        <v>-3448</v>
      </c>
      <c r="O96" s="2">
        <v>-3448</v>
      </c>
      <c r="P96" s="1">
        <v>0</v>
      </c>
      <c r="Q96" s="1">
        <v>0</v>
      </c>
      <c r="R96" s="2">
        <v>2792082</v>
      </c>
      <c r="S96" s="2">
        <v>2792082</v>
      </c>
      <c r="T96" s="1" t="s">
        <v>46</v>
      </c>
      <c r="U96" s="1" t="s">
        <v>46</v>
      </c>
      <c r="V96" s="1" t="s">
        <v>46</v>
      </c>
      <c r="W96" s="4">
        <v>43497</v>
      </c>
      <c r="X96" s="1">
        <v>90</v>
      </c>
      <c r="Y96" s="1">
        <v>89</v>
      </c>
      <c r="Z96" s="1" t="s">
        <v>67</v>
      </c>
    </row>
    <row r="97" spans="1:26" ht="31.5" x14ac:dyDescent="0.25">
      <c r="A97" s="1">
        <v>2019</v>
      </c>
      <c r="B97" s="1" t="s">
        <v>36</v>
      </c>
      <c r="C97" s="1" t="s">
        <v>75</v>
      </c>
      <c r="D97" s="1">
        <v>853676</v>
      </c>
      <c r="E97" s="1" t="s">
        <v>98</v>
      </c>
      <c r="F97" s="1" t="s">
        <v>138</v>
      </c>
      <c r="G97" s="1" t="s">
        <v>153</v>
      </c>
      <c r="H97" s="2">
        <v>33988818</v>
      </c>
      <c r="I97" s="1" t="s">
        <v>140</v>
      </c>
      <c r="J97" s="1">
        <v>3</v>
      </c>
      <c r="K97" s="1" t="s">
        <v>38</v>
      </c>
      <c r="L97" s="2">
        <v>33988818</v>
      </c>
      <c r="M97" s="3">
        <v>44640</v>
      </c>
      <c r="N97" s="2">
        <v>-12634343</v>
      </c>
      <c r="O97" s="2">
        <v>-3448</v>
      </c>
      <c r="P97" s="2">
        <v>-10510793</v>
      </c>
      <c r="Q97" s="1">
        <v>0</v>
      </c>
      <c r="R97" s="2">
        <v>21354475</v>
      </c>
      <c r="S97" s="2">
        <v>21354475</v>
      </c>
      <c r="T97" s="2">
        <v>19456521</v>
      </c>
      <c r="U97" s="2">
        <v>8945728</v>
      </c>
      <c r="V97" s="2">
        <v>8945728</v>
      </c>
      <c r="W97" s="4">
        <v>43739</v>
      </c>
      <c r="X97" s="1">
        <v>145</v>
      </c>
      <c r="Y97" s="1">
        <v>128</v>
      </c>
      <c r="Z97" s="1" t="s">
        <v>48</v>
      </c>
    </row>
    <row r="98" spans="1:26" ht="31.5" x14ac:dyDescent="0.25">
      <c r="A98" s="1">
        <v>2019</v>
      </c>
      <c r="B98" s="1" t="s">
        <v>26</v>
      </c>
      <c r="C98" s="1" t="s">
        <v>75</v>
      </c>
      <c r="D98" s="1">
        <v>853686</v>
      </c>
      <c r="E98" s="1" t="s">
        <v>98</v>
      </c>
      <c r="F98" s="1" t="s">
        <v>138</v>
      </c>
      <c r="G98" s="1" t="s">
        <v>154</v>
      </c>
      <c r="H98" s="2">
        <v>33988818</v>
      </c>
      <c r="I98" s="1" t="s">
        <v>140</v>
      </c>
      <c r="J98" s="1">
        <v>3</v>
      </c>
      <c r="K98" s="1" t="s">
        <v>38</v>
      </c>
      <c r="L98" s="2">
        <v>33988818</v>
      </c>
      <c r="M98" s="3">
        <v>44640</v>
      </c>
      <c r="N98" s="2">
        <v>-100074</v>
      </c>
      <c r="O98" s="2">
        <v>-3448</v>
      </c>
      <c r="P98" s="1">
        <v>-1</v>
      </c>
      <c r="Q98" s="2">
        <v>-7165380</v>
      </c>
      <c r="R98" s="2">
        <v>37596596</v>
      </c>
      <c r="S98" s="2">
        <v>37596596</v>
      </c>
      <c r="T98" s="2">
        <v>18310074</v>
      </c>
      <c r="U98" s="2">
        <v>18310073</v>
      </c>
      <c r="V98" s="2">
        <v>11144693</v>
      </c>
      <c r="W98" s="4">
        <v>43770</v>
      </c>
      <c r="X98" s="1">
        <v>145</v>
      </c>
      <c r="Y98" s="1">
        <v>128</v>
      </c>
      <c r="Z98" s="1" t="s">
        <v>50</v>
      </c>
    </row>
    <row r="99" spans="1:26" ht="31.5" x14ac:dyDescent="0.25">
      <c r="A99" s="1">
        <v>2019</v>
      </c>
      <c r="B99" s="1" t="s">
        <v>39</v>
      </c>
      <c r="C99" s="1" t="s">
        <v>75</v>
      </c>
      <c r="D99" s="1">
        <v>853685</v>
      </c>
      <c r="E99" s="1" t="s">
        <v>98</v>
      </c>
      <c r="F99" s="1" t="s">
        <v>138</v>
      </c>
      <c r="G99" s="1" t="s">
        <v>155</v>
      </c>
      <c r="H99" s="2">
        <v>33988818</v>
      </c>
      <c r="I99" s="1" t="s">
        <v>140</v>
      </c>
      <c r="J99" s="1">
        <v>3</v>
      </c>
      <c r="K99" s="1" t="s">
        <v>38</v>
      </c>
      <c r="L99" s="2">
        <v>33988818</v>
      </c>
      <c r="M99" s="3">
        <v>44640</v>
      </c>
      <c r="N99" s="2">
        <v>-14001972</v>
      </c>
      <c r="O99" s="2">
        <v>-28274636</v>
      </c>
      <c r="P99" s="2">
        <v>-13050739</v>
      </c>
      <c r="Q99" s="2">
        <v>-9945552</v>
      </c>
      <c r="R99" s="2">
        <v>157517839</v>
      </c>
      <c r="S99" s="2">
        <v>129243204</v>
      </c>
      <c r="T99" s="2">
        <v>101567673</v>
      </c>
      <c r="U99" s="2">
        <v>88516934</v>
      </c>
      <c r="V99" s="2">
        <v>78571382</v>
      </c>
      <c r="W99" s="4">
        <v>43800</v>
      </c>
      <c r="X99" s="1">
        <v>145</v>
      </c>
      <c r="Y99" s="1">
        <v>128</v>
      </c>
      <c r="Z99" s="1" t="s">
        <v>52</v>
      </c>
    </row>
    <row r="100" spans="1:26" ht="47.25" x14ac:dyDescent="0.25">
      <c r="A100" s="1">
        <v>2021</v>
      </c>
      <c r="B100" s="1" t="s">
        <v>39</v>
      </c>
      <c r="C100" s="1" t="s">
        <v>27</v>
      </c>
      <c r="D100" s="1" t="s">
        <v>156</v>
      </c>
      <c r="E100" s="1" t="s">
        <v>105</v>
      </c>
      <c r="F100" s="1" t="s">
        <v>106</v>
      </c>
      <c r="G100" s="1" t="s">
        <v>157</v>
      </c>
      <c r="H100" s="2">
        <v>45345345</v>
      </c>
      <c r="I100" s="1" t="s">
        <v>140</v>
      </c>
      <c r="J100" s="1">
        <v>2</v>
      </c>
      <c r="K100" s="1" t="s">
        <v>32</v>
      </c>
      <c r="L100" s="2">
        <v>2400000</v>
      </c>
      <c r="M100" s="3">
        <v>43758</v>
      </c>
      <c r="N100" s="2">
        <v>-32550</v>
      </c>
      <c r="O100" s="2">
        <v>-1640878</v>
      </c>
      <c r="P100" s="2">
        <v>22333</v>
      </c>
      <c r="Q100" s="2">
        <v>33444</v>
      </c>
      <c r="R100" s="2">
        <v>40467</v>
      </c>
      <c r="S100" s="2">
        <v>40467</v>
      </c>
      <c r="T100" s="2">
        <v>40467</v>
      </c>
      <c r="U100" s="2">
        <v>40467</v>
      </c>
      <c r="V100" s="2">
        <v>40467</v>
      </c>
      <c r="W100" s="4">
        <v>43862</v>
      </c>
      <c r="X100" s="1">
        <v>145</v>
      </c>
      <c r="Y100" s="1">
        <v>128</v>
      </c>
      <c r="Z100" s="1" t="s">
        <v>57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5C9A0-7958-4994-888B-03B9FBA56AB8}">
  <dimension ref="A1:I106"/>
  <sheetViews>
    <sheetView topLeftCell="D81" workbookViewId="0">
      <selection activeCell="Q92" sqref="Q92"/>
    </sheetView>
  </sheetViews>
  <sheetFormatPr defaultRowHeight="15" x14ac:dyDescent="0.25"/>
  <cols>
    <col min="1" max="1" width="20.5703125" bestFit="1" customWidth="1"/>
    <col min="2" max="2" width="17.7109375" bestFit="1" customWidth="1"/>
    <col min="5" max="5" width="13.140625" bestFit="1" customWidth="1"/>
    <col min="6" max="6" width="12.85546875" bestFit="1" customWidth="1"/>
    <col min="7" max="7" width="21.7109375" bestFit="1" customWidth="1"/>
    <col min="8" max="8" width="14.85546875" bestFit="1" customWidth="1"/>
    <col min="9" max="9" width="24.5703125" customWidth="1"/>
    <col min="10" max="10" width="21.85546875" bestFit="1" customWidth="1"/>
    <col min="11" max="11" width="10.7109375" bestFit="1" customWidth="1"/>
    <col min="12" max="12" width="13.42578125" bestFit="1" customWidth="1"/>
    <col min="13" max="13" width="11.7109375" bestFit="1" customWidth="1"/>
    <col min="14" max="14" width="18.42578125" bestFit="1" customWidth="1"/>
    <col min="15" max="15" width="11.7109375" bestFit="1" customWidth="1"/>
    <col min="16" max="16" width="13.85546875" bestFit="1" customWidth="1"/>
    <col min="17" max="17" width="19.140625" bestFit="1" customWidth="1"/>
    <col min="18" max="18" width="18.5703125" bestFit="1" customWidth="1"/>
  </cols>
  <sheetData>
    <row r="1" spans="1:6" x14ac:dyDescent="0.25">
      <c r="A1" t="s">
        <v>158</v>
      </c>
    </row>
    <row r="2" spans="1:6" x14ac:dyDescent="0.25">
      <c r="A2" s="8">
        <v>57</v>
      </c>
    </row>
    <row r="5" spans="1:6" x14ac:dyDescent="0.25">
      <c r="A5" t="s">
        <v>159</v>
      </c>
    </row>
    <row r="6" spans="1:6" x14ac:dyDescent="0.25">
      <c r="A6" s="8">
        <v>62423800</v>
      </c>
    </row>
    <row r="8" spans="1:6" x14ac:dyDescent="0.25">
      <c r="E8" s="10" t="s">
        <v>166</v>
      </c>
      <c r="F8" t="s">
        <v>167</v>
      </c>
    </row>
    <row r="9" spans="1:6" x14ac:dyDescent="0.25">
      <c r="A9" t="s">
        <v>160</v>
      </c>
      <c r="E9" s="11" t="s">
        <v>77</v>
      </c>
      <c r="F9" s="12">
        <v>167105202</v>
      </c>
    </row>
    <row r="10" spans="1:6" x14ac:dyDescent="0.25">
      <c r="A10" s="8">
        <v>415355368</v>
      </c>
      <c r="E10" s="11" t="s">
        <v>106</v>
      </c>
      <c r="F10" s="12">
        <v>99519698</v>
      </c>
    </row>
    <row r="11" spans="1:6" x14ac:dyDescent="0.25">
      <c r="E11" s="11" t="s">
        <v>128</v>
      </c>
      <c r="F11" s="12">
        <v>47959024</v>
      </c>
    </row>
    <row r="12" spans="1:6" x14ac:dyDescent="0.25">
      <c r="E12" s="11" t="s">
        <v>29</v>
      </c>
      <c r="F12" s="12">
        <v>45942489</v>
      </c>
    </row>
    <row r="13" spans="1:6" x14ac:dyDescent="0.25">
      <c r="A13" t="s">
        <v>164</v>
      </c>
      <c r="E13" s="11" t="s">
        <v>99</v>
      </c>
      <c r="F13" s="12">
        <v>24282874</v>
      </c>
    </row>
    <row r="14" spans="1:6" x14ac:dyDescent="0.25">
      <c r="A14" s="8">
        <v>193274077</v>
      </c>
    </row>
    <row r="17" spans="1:7" x14ac:dyDescent="0.25">
      <c r="A17" t="s">
        <v>161</v>
      </c>
    </row>
    <row r="18" spans="1:7" x14ac:dyDescent="0.25">
      <c r="A18" s="8">
        <v>187757635</v>
      </c>
    </row>
    <row r="21" spans="1:7" x14ac:dyDescent="0.25">
      <c r="A21" t="s">
        <v>165</v>
      </c>
      <c r="E21" s="10" t="s">
        <v>166</v>
      </c>
      <c r="F21" t="s">
        <v>168</v>
      </c>
      <c r="G21" t="s">
        <v>169</v>
      </c>
    </row>
    <row r="22" spans="1:7" x14ac:dyDescent="0.25">
      <c r="A22" s="8">
        <v>417960693</v>
      </c>
      <c r="E22" s="11" t="s">
        <v>128</v>
      </c>
      <c r="F22" s="7">
        <v>833</v>
      </c>
      <c r="G22" s="7">
        <v>770</v>
      </c>
    </row>
    <row r="23" spans="1:7" x14ac:dyDescent="0.25">
      <c r="E23" s="11" t="s">
        <v>99</v>
      </c>
      <c r="F23" s="7">
        <v>613</v>
      </c>
      <c r="G23" s="7">
        <v>597</v>
      </c>
    </row>
    <row r="24" spans="1:7" x14ac:dyDescent="0.25">
      <c r="E24" s="11" t="s">
        <v>77</v>
      </c>
      <c r="F24" s="7">
        <v>1968</v>
      </c>
      <c r="G24" s="7">
        <v>1835</v>
      </c>
    </row>
    <row r="25" spans="1:7" x14ac:dyDescent="0.25">
      <c r="E25" s="11" t="s">
        <v>29</v>
      </c>
      <c r="F25" s="7">
        <v>457</v>
      </c>
      <c r="G25" s="7">
        <v>434</v>
      </c>
    </row>
    <row r="26" spans="1:7" x14ac:dyDescent="0.25">
      <c r="E26" s="11" t="s">
        <v>106</v>
      </c>
      <c r="F26" s="7">
        <v>1393</v>
      </c>
      <c r="G26" s="7">
        <v>1296</v>
      </c>
    </row>
    <row r="43" spans="6:9" x14ac:dyDescent="0.25">
      <c r="F43" t="s">
        <v>170</v>
      </c>
      <c r="G43" t="s">
        <v>164</v>
      </c>
      <c r="H43" t="s">
        <v>175</v>
      </c>
      <c r="I43" t="s">
        <v>174</v>
      </c>
    </row>
    <row r="44" spans="6:9" x14ac:dyDescent="0.25">
      <c r="F44" s="8">
        <v>-46528751</v>
      </c>
      <c r="G44" s="8">
        <v>193274077</v>
      </c>
      <c r="H44" s="14">
        <f>F44/G44</f>
        <v>-0.24073973976344484</v>
      </c>
      <c r="I44" s="15">
        <f>IFERROR(100%+H44,"")</f>
        <v>0.75926026023655513</v>
      </c>
    </row>
    <row r="48" spans="6:9" x14ac:dyDescent="0.25">
      <c r="F48" s="8" t="s">
        <v>171</v>
      </c>
      <c r="G48" s="8" t="s">
        <v>164</v>
      </c>
      <c r="H48" t="s">
        <v>175</v>
      </c>
      <c r="I48" t="s">
        <v>174</v>
      </c>
    </row>
    <row r="49" spans="6:9" x14ac:dyDescent="0.25">
      <c r="F49" s="8">
        <v>-18139306</v>
      </c>
      <c r="G49" s="8">
        <v>193274077</v>
      </c>
      <c r="H49" s="13">
        <f>F49/G49</f>
        <v>-9.3852762261542197E-2</v>
      </c>
      <c r="I49" s="15">
        <f>IFERROR(100%+H49,"")</f>
        <v>0.90614723773845784</v>
      </c>
    </row>
    <row r="52" spans="6:9" x14ac:dyDescent="0.25">
      <c r="F52" s="8" t="s">
        <v>172</v>
      </c>
      <c r="G52" s="8" t="s">
        <v>164</v>
      </c>
      <c r="H52" t="s">
        <v>175</v>
      </c>
      <c r="I52" t="s">
        <v>174</v>
      </c>
    </row>
    <row r="53" spans="6:9" x14ac:dyDescent="0.25">
      <c r="F53" s="8">
        <v>-61822908</v>
      </c>
      <c r="G53" s="8">
        <v>193274077</v>
      </c>
      <c r="H53" s="13">
        <f>F53/G53</f>
        <v>-0.31987170219418509</v>
      </c>
      <c r="I53" s="15">
        <f>IFERROR(100%+H53,"")</f>
        <v>0.68012829780581496</v>
      </c>
    </row>
    <row r="56" spans="6:9" x14ac:dyDescent="0.25">
      <c r="F56" s="8" t="s">
        <v>173</v>
      </c>
      <c r="G56" s="8" t="s">
        <v>164</v>
      </c>
      <c r="H56" t="s">
        <v>175</v>
      </c>
      <c r="I56" t="s">
        <v>174</v>
      </c>
    </row>
    <row r="57" spans="6:9" x14ac:dyDescent="0.25">
      <c r="F57" s="8">
        <v>-7745641</v>
      </c>
      <c r="G57" s="8">
        <v>193274077</v>
      </c>
      <c r="H57" s="13">
        <f>F57/G57</f>
        <v>-4.0075943552429952E-2</v>
      </c>
      <c r="I57" s="15">
        <f>IFERROR(100%+H57,"")</f>
        <v>0.95992405644757006</v>
      </c>
    </row>
    <row r="93" spans="7:8" x14ac:dyDescent="0.25">
      <c r="G93" s="10" t="s">
        <v>166</v>
      </c>
      <c r="H93" t="s">
        <v>176</v>
      </c>
    </row>
    <row r="94" spans="7:8" x14ac:dyDescent="0.25">
      <c r="G94" s="11" t="s">
        <v>57</v>
      </c>
      <c r="H94" s="7">
        <v>6</v>
      </c>
    </row>
    <row r="95" spans="7:8" x14ac:dyDescent="0.25">
      <c r="G95" s="11" t="s">
        <v>67</v>
      </c>
      <c r="H95" s="7">
        <v>7</v>
      </c>
    </row>
    <row r="96" spans="7:8" x14ac:dyDescent="0.25">
      <c r="G96" s="11" t="s">
        <v>54</v>
      </c>
      <c r="H96" s="7">
        <v>4</v>
      </c>
    </row>
    <row r="97" spans="7:8" x14ac:dyDescent="0.25">
      <c r="G97" s="11" t="s">
        <v>52</v>
      </c>
      <c r="H97" s="7">
        <v>3</v>
      </c>
    </row>
    <row r="98" spans="7:8" x14ac:dyDescent="0.25">
      <c r="G98" s="11" t="s">
        <v>61</v>
      </c>
      <c r="H98" s="7">
        <v>2</v>
      </c>
    </row>
    <row r="99" spans="7:8" x14ac:dyDescent="0.25">
      <c r="G99" s="11" t="s">
        <v>41</v>
      </c>
      <c r="H99" s="7">
        <v>5</v>
      </c>
    </row>
    <row r="100" spans="7:8" x14ac:dyDescent="0.25">
      <c r="G100" s="11" t="s">
        <v>50</v>
      </c>
      <c r="H100" s="7">
        <v>2</v>
      </c>
    </row>
    <row r="101" spans="7:8" x14ac:dyDescent="0.25">
      <c r="G101" s="11" t="s">
        <v>63</v>
      </c>
      <c r="H101" s="7">
        <v>3</v>
      </c>
    </row>
    <row r="102" spans="7:8" x14ac:dyDescent="0.25">
      <c r="G102" s="11" t="s">
        <v>55</v>
      </c>
      <c r="H102" s="7">
        <v>9</v>
      </c>
    </row>
    <row r="103" spans="7:8" x14ac:dyDescent="0.25">
      <c r="G103" s="11" t="s">
        <v>48</v>
      </c>
      <c r="H103" s="7">
        <v>6</v>
      </c>
    </row>
    <row r="104" spans="7:8" x14ac:dyDescent="0.25">
      <c r="G104" s="11" t="s">
        <v>59</v>
      </c>
      <c r="H104" s="7">
        <v>2</v>
      </c>
    </row>
    <row r="105" spans="7:8" x14ac:dyDescent="0.25">
      <c r="G105" s="11" t="s">
        <v>65</v>
      </c>
      <c r="H105" s="7">
        <v>2</v>
      </c>
    </row>
    <row r="106" spans="7:8" x14ac:dyDescent="0.25">
      <c r="G106" s="11" t="s">
        <v>33</v>
      </c>
      <c r="H106" s="7">
        <v>6</v>
      </c>
    </row>
  </sheetData>
  <pageMargins left="0.7" right="0.7" top="0.75" bottom="0.75" header="0.3" footer="0.3"/>
  <pageSetup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CC34-3863-4062-8482-28D10F915E31}">
  <dimension ref="A1:AD16"/>
  <sheetViews>
    <sheetView showGridLines="0" showRowColHeaders="0" zoomScaleNormal="100" workbookViewId="0">
      <selection activeCell="T52" sqref="T52"/>
    </sheetView>
  </sheetViews>
  <sheetFormatPr defaultRowHeight="15" x14ac:dyDescent="0.25"/>
  <cols>
    <col min="1" max="16384" width="9.140625" style="9"/>
  </cols>
  <sheetData>
    <row r="1" spans="1:30" ht="57.75" customHeight="1" x14ac:dyDescent="0.25">
      <c r="A1" s="16" t="s">
        <v>162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spans="1:30" ht="46.5" customHeight="1" x14ac:dyDescent="0.25"/>
    <row r="4" spans="1:30" ht="16.5" customHeight="1" x14ac:dyDescent="0.25"/>
    <row r="16" spans="1:30" x14ac:dyDescent="0.25">
      <c r="P16" s="9" t="s">
        <v>163</v>
      </c>
    </row>
  </sheetData>
  <mergeCells count="1">
    <mergeCell ref="A1:A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 Dashboard</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Maharshi</dc:creator>
  <cp:lastModifiedBy>Vinay Maharshi</cp:lastModifiedBy>
  <dcterms:created xsi:type="dcterms:W3CDTF">2022-11-07T15:44:57Z</dcterms:created>
  <dcterms:modified xsi:type="dcterms:W3CDTF">2022-11-09T04:53:55Z</dcterms:modified>
</cp:coreProperties>
</file>