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116" yWindow="36" windowWidth="13560" windowHeight="8448" tabRatio="478"/>
  </bookViews>
  <sheets>
    <sheet name="Time Card" sheetId="1" r:id="rId1"/>
  </sheets>
  <calcPr calcId="144525"/>
  <webPublishing codePage="1252"/>
</workbook>
</file>

<file path=xl/calcChain.xml><?xml version="1.0" encoding="utf-8"?>
<calcChain xmlns="http://schemas.openxmlformats.org/spreadsheetml/2006/main">
  <c r="F28" i="1" l="1"/>
  <c r="F30" i="1" s="1"/>
  <c r="E28" i="1"/>
  <c r="E30" i="1" s="1"/>
  <c r="D28" i="1"/>
  <c r="D30" i="1" s="1"/>
  <c r="C22" i="1"/>
  <c r="C23" i="1"/>
  <c r="C24" i="1"/>
  <c r="C25" i="1"/>
  <c r="C26" i="1"/>
  <c r="C27" i="1"/>
  <c r="G28" i="1"/>
  <c r="G30" i="1" s="1"/>
  <c r="C21" i="1"/>
  <c r="H21" i="1"/>
  <c r="H22" i="1"/>
  <c r="H23" i="1"/>
  <c r="H24" i="1"/>
  <c r="H25" i="1"/>
  <c r="H26" i="1"/>
  <c r="H27" i="1"/>
  <c r="H28" i="1" l="1"/>
  <c r="H30" i="1"/>
</calcChain>
</file>

<file path=xl/sharedStrings.xml><?xml version="1.0" encoding="utf-8"?>
<sst xmlns="http://schemas.openxmlformats.org/spreadsheetml/2006/main" count="41" uniqueCount="37">
  <si>
    <t>Manager:</t>
  </si>
  <si>
    <t>Employee phone:</t>
  </si>
  <si>
    <t>Week ending:</t>
  </si>
  <si>
    <t>Day</t>
  </si>
  <si>
    <t>Regular Hours</t>
  </si>
  <si>
    <t>Sick</t>
  </si>
  <si>
    <t>Vacation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</si>
  <si>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</si>
  <si>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</si>
  <si>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</si>
  <si>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</si>
  <si>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</si>
  <si>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</si>
  <si>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</si>
  <si>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</si>
  <si>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</si>
  <si>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Total pay</t>
  </si>
  <si>
    <t>Rate per hour</t>
  </si>
  <si>
    <t>Date</t>
  </si>
  <si>
    <t>Employee e-mail:</t>
  </si>
  <si>
    <t>Employee signature</t>
  </si>
  <si>
    <t>Manager signature</t>
  </si>
  <si>
    <t>[Street Address]</t>
  </si>
  <si>
    <t>[Address 2]</t>
  </si>
  <si>
    <t>[City, ST  ZIP Code]</t>
  </si>
  <si>
    <t xml:space="preserve">Overtime </t>
  </si>
  <si>
    <t>Employee</t>
  </si>
  <si>
    <t>Time Card</t>
  </si>
  <si>
    <t>RANGUMUDRI VINAY SAI</t>
  </si>
  <si>
    <t>VIZINAGARAM,ANDHRA PRADESH -535557</t>
  </si>
  <si>
    <t>BALIJIPETA MANDAL</t>
  </si>
  <si>
    <t>MAIN ROAD, CHILAKALAPALLI VILLAGE</t>
  </si>
  <si>
    <t>vinaysai1999@gmail.com</t>
  </si>
  <si>
    <t>11/31/2022</t>
  </si>
  <si>
    <t>nill</t>
  </si>
  <si>
    <t>R. VINAY SAI</t>
  </si>
  <si>
    <t>A. PRAVALIKA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</si>
</sst>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8" x14ac:knownFonts="1">
    <font>
      <sz val="10"/>
      <color theme="1"/>
      <name val="Verdana"/>
      <family val="2"/>
      <scheme val="minor"/>
    </font>
    <font>
      <sz val="10"/>
      <color theme="1"/>
      <name val="Arial"/>
      <family val="2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sz val="11"/>
      <color rgb="FF006100"/>
      <name val="Verdana"/>
      <family val="2"/>
      <scheme val="minor"/>
    </font>
    <font>
      <u/>
      <sz val="10"/>
      <color theme="10"/>
      <name val="Verdana"/>
      <family val="2"/>
      <scheme val="minor"/>
    </font>
    <font>
      <b/>
      <sz val="11"/>
      <color theme="0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2"/>
      <color theme="2" tint="-0.64998321481978816"/>
      <name val="Arial Rounded MT Bold"/>
      <family val="2"/>
    </font>
    <font>
      <b/>
      <sz val="12"/>
      <color theme="1"/>
      <name val="Arial Rounded MT Bold"/>
      <family val="2"/>
    </font>
    <font>
      <b/>
      <sz val="12"/>
      <color indexed="23"/>
      <name val="Arial Rounded MT Bold"/>
      <family val="2"/>
    </font>
    <font>
      <b/>
      <sz val="11"/>
      <color theme="1"/>
      <name val="Arial Rounded MT Bold"/>
      <family val="2"/>
    </font>
    <font>
      <sz val="12"/>
      <color theme="1"/>
      <name val="Verdana"/>
      <family val="2"/>
      <scheme val="minor"/>
    </font>
    <font>
      <sz val="12"/>
      <color indexed="23"/>
      <name val="Verdana"/>
      <family val="2"/>
      <scheme val="minor"/>
    </font>
    <font>
      <u/>
      <sz val="12"/>
      <color theme="10"/>
      <name val="Verdana"/>
      <family val="2"/>
      <scheme val="minor"/>
    </font>
    <font>
      <b/>
      <sz val="11"/>
      <color rgb="FF006100"/>
      <name val="Verdana"/>
      <family val="2"/>
      <scheme val="minor"/>
    </font>
    <font>
      <sz val="12"/>
      <color theme="1"/>
      <name val="Times New Roman"/>
      <family val="1"/>
    </font>
    <font>
      <sz val="12"/>
      <color theme="1"/>
      <name val="Palace Script MT"/>
      <family val="4"/>
    </font>
    <font>
      <sz val="12"/>
      <color theme="2" tint="-0.64998321481978816"/>
      <name val="Verdan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6" borderId="8" applyNumberFormat="0" applyAlignment="0" applyProtection="0"/>
    <xf numFmtId="0" fontId="16" fillId="7" borderId="0" applyNumberFormat="0" applyBorder="0" applyAlignment="0" applyProtection="0"/>
  </cellStyleXfs>
  <cellXfs count="70">
    <xf numFmtId="0" fontId="0" fillId="0" borderId="0" xfId="0"/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Border="1"/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 applyAlignment="1"/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44" fontId="3" fillId="2" borderId="2" xfId="0" applyNumberFormat="1" applyFont="1" applyFill="1" applyBorder="1" applyAlignment="1">
      <alignment horizontal="center" vertical="center"/>
    </xf>
    <xf numFmtId="44" fontId="3" fillId="2" borderId="3" xfId="1" applyNumberFormat="1" applyFont="1" applyFill="1" applyBorder="1" applyAlignment="1">
      <alignment horizontal="center" vertical="center"/>
    </xf>
    <xf numFmtId="44" fontId="6" fillId="3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14" fontId="3" fillId="4" borderId="6" xfId="0" applyNumberFormat="1" applyFont="1" applyFill="1" applyBorder="1" applyAlignment="1">
      <alignment horizontal="left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left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left" vertical="center"/>
    </xf>
    <xf numFmtId="2" fontId="3" fillId="4" borderId="3" xfId="0" applyNumberFormat="1" applyFont="1" applyFill="1" applyBorder="1" applyAlignment="1">
      <alignment horizontal="center" vertical="center"/>
    </xf>
    <xf numFmtId="0" fontId="14" fillId="6" borderId="8" xfId="4" applyAlignment="1">
      <alignment vertical="center" wrapText="1"/>
    </xf>
    <xf numFmtId="0" fontId="14" fillId="6" borderId="8" xfId="4" applyAlignment="1">
      <alignment vertical="center"/>
    </xf>
    <xf numFmtId="2" fontId="14" fillId="6" borderId="8" xfId="4" applyNumberFormat="1" applyAlignment="1">
      <alignment horizontal="center" vertical="center"/>
    </xf>
    <xf numFmtId="44" fontId="14" fillId="6" borderId="8" xfId="4" applyNumberFormat="1" applyAlignment="1">
      <alignment horizontal="center" vertical="center"/>
    </xf>
    <xf numFmtId="0" fontId="17" fillId="0" borderId="0" xfId="0" applyFont="1" applyBorder="1" applyAlignment="1">
      <alignment wrapText="1"/>
    </xf>
    <xf numFmtId="0" fontId="18" fillId="0" borderId="0" xfId="0" applyFont="1"/>
    <xf numFmtId="0" fontId="17" fillId="0" borderId="0" xfId="0" applyFont="1" applyFill="1" applyBorder="1" applyAlignment="1">
      <alignment wrapText="1"/>
    </xf>
    <xf numFmtId="0" fontId="19" fillId="0" borderId="0" xfId="0" applyFont="1" applyFill="1"/>
    <xf numFmtId="0" fontId="19" fillId="0" borderId="0" xfId="0" applyFont="1"/>
    <xf numFmtId="0" fontId="17" fillId="0" borderId="0" xfId="0" applyFont="1" applyBorder="1" applyAlignment="1">
      <alignment horizontal="left" wrapText="1"/>
    </xf>
    <xf numFmtId="0" fontId="19" fillId="0" borderId="0" xfId="0" applyFont="1" applyAlignment="1">
      <alignment horizontal="left"/>
    </xf>
    <xf numFmtId="0" fontId="20" fillId="0" borderId="0" xfId="0" applyFont="1" applyBorder="1" applyAlignment="1"/>
    <xf numFmtId="0" fontId="20" fillId="0" borderId="0" xfId="0" applyFont="1"/>
    <xf numFmtId="0" fontId="21" fillId="0" borderId="0" xfId="0" applyFont="1"/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15" fillId="4" borderId="6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4" fillId="7" borderId="3" xfId="5" applyFont="1" applyBorder="1" applyAlignment="1">
      <alignment vertical="center" wrapText="1"/>
    </xf>
    <xf numFmtId="0" fontId="14" fillId="7" borderId="2" xfId="5" applyFont="1" applyBorder="1" applyAlignment="1">
      <alignment horizontal="center" vertical="center" wrapText="1"/>
    </xf>
    <xf numFmtId="0" fontId="14" fillId="7" borderId="3" xfId="5" applyFont="1" applyBorder="1" applyAlignment="1">
      <alignment horizontal="center" vertical="center" wrapText="1"/>
    </xf>
    <xf numFmtId="44" fontId="24" fillId="5" borderId="8" xfId="2" applyNumberFormat="1" applyFont="1" applyBorder="1" applyAlignment="1">
      <alignment horizontal="center" vertical="center"/>
    </xf>
    <xf numFmtId="14" fontId="21" fillId="0" borderId="4" xfId="0" applyNumberFormat="1" applyFont="1" applyBorder="1" applyAlignment="1">
      <alignment horizontal="left"/>
    </xf>
    <xf numFmtId="0" fontId="27" fillId="0" borderId="0" xfId="0" applyFont="1" applyBorder="1" applyAlignment="1">
      <alignment vertical="center"/>
    </xf>
    <xf numFmtId="0" fontId="22" fillId="0" borderId="0" xfId="0" applyFont="1"/>
    <xf numFmtId="0" fontId="22" fillId="0" borderId="0" xfId="0" applyFont="1" applyBorder="1" applyAlignment="1">
      <alignment vertical="center"/>
    </xf>
    <xf numFmtId="0" fontId="27" fillId="0" borderId="1" xfId="0" applyFont="1" applyBorder="1" applyAlignment="1">
      <alignment horizontal="left" vertical="center"/>
    </xf>
    <xf numFmtId="0" fontId="21" fillId="0" borderId="5" xfId="0" applyFont="1" applyBorder="1" applyAlignment="1">
      <alignment horizontal="left"/>
    </xf>
    <xf numFmtId="14" fontId="21" fillId="0" borderId="5" xfId="0" applyNumberFormat="1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3" fillId="0" borderId="5" xfId="3" applyFont="1" applyBorder="1" applyAlignment="1">
      <alignment horizontal="left"/>
    </xf>
    <xf numFmtId="0" fontId="21" fillId="0" borderId="5" xfId="0" applyFont="1" applyFill="1" applyBorder="1" applyAlignment="1">
      <alignment horizontal="left"/>
    </xf>
  </cellXfs>
  <cellStyles count="6">
    <cellStyle name="Accent3" xfId="5" builtinId="37"/>
    <cellStyle name="Check Cell" xfId="4" builtinId="23"/>
    <cellStyle name="Currency" xfId="1" builtinId="4"/>
    <cellStyle name="Good" xfId="2" builtinId="26"/>
    <cellStyle name="Hyperlink" xfId="3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naysai19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M39"/>
  <sheetViews>
    <sheetView showGridLines="0" showZeros="0" tabSelected="1" zoomScale="55" zoomScaleNormal="55" zoomScalePageLayoutView="80" workbookViewId="0">
      <selection activeCell="D20" sqref="D20"/>
    </sheetView>
  </sheetViews>
  <sheetFormatPr defaultColWidth="7.26953125" defaultRowHeight="12.6" x14ac:dyDescent="0.2"/>
  <cols>
    <col min="1" max="1" width="1.6328125" style="2" customWidth="1"/>
    <col min="2" max="2" width="21.7265625" style="2" customWidth="1"/>
    <col min="3" max="3" width="17.08984375" style="2" customWidth="1"/>
    <col min="4" max="8" width="20" style="2" customWidth="1"/>
    <col min="9" max="9" width="14.36328125" style="2" customWidth="1"/>
    <col min="10" max="16384" width="7.26953125" style="2"/>
  </cols>
  <sheetData>
    <row r="1" spans="2:9" ht="29.4" x14ac:dyDescent="0.45">
      <c r="H1" s="22" t="s">
        <v>27</v>
      </c>
    </row>
    <row r="2" spans="2:9" ht="16.5" customHeight="1" x14ac:dyDescent="0.2">
      <c r="G2" s="15"/>
      <c r="H2" s="15"/>
    </row>
    <row r="3" spans="2:9" ht="16.5" customHeight="1" x14ac:dyDescent="0.2">
      <c r="G3" s="16"/>
      <c r="H3" s="16"/>
    </row>
    <row r="4" spans="2:9" ht="16.5" customHeight="1" x14ac:dyDescent="0.2">
      <c r="G4" s="16"/>
      <c r="H4" s="16"/>
    </row>
    <row r="5" spans="2:9" ht="16.5" customHeight="1" x14ac:dyDescent="0.2"/>
    <row r="6" spans="2:9" ht="16.5" customHeight="1" x14ac:dyDescent="0.3">
      <c r="C6" s="46"/>
      <c r="D6" s="46"/>
    </row>
    <row r="7" spans="2:9" ht="16.2" x14ac:dyDescent="0.3">
      <c r="B7" s="37" t="s">
        <v>26</v>
      </c>
      <c r="C7" s="63" t="s">
        <v>28</v>
      </c>
      <c r="D7" s="63"/>
      <c r="E7" s="44"/>
      <c r="F7" s="37" t="s">
        <v>0</v>
      </c>
      <c r="G7" s="63" t="s">
        <v>36</v>
      </c>
      <c r="H7" s="69"/>
    </row>
    <row r="8" spans="2:9" customFormat="1" ht="16.2" x14ac:dyDescent="0.3">
      <c r="B8" s="38"/>
      <c r="C8" s="46"/>
      <c r="D8" s="46"/>
      <c r="E8" s="45"/>
      <c r="F8" s="38"/>
      <c r="G8" s="46"/>
      <c r="H8" s="46"/>
    </row>
    <row r="9" spans="2:9" s="17" customFormat="1" ht="16.2" x14ac:dyDescent="0.3">
      <c r="B9" s="39" t="s">
        <v>22</v>
      </c>
      <c r="C9" s="63" t="s">
        <v>31</v>
      </c>
      <c r="D9" s="63"/>
      <c r="E9" s="44"/>
      <c r="F9" s="37" t="s">
        <v>1</v>
      </c>
      <c r="G9" s="63">
        <v>6305631585</v>
      </c>
      <c r="H9" s="63"/>
      <c r="I9" s="2"/>
    </row>
    <row r="10" spans="2:9" customFormat="1" ht="16.2" x14ac:dyDescent="0.3">
      <c r="B10" s="38"/>
      <c r="C10" s="46"/>
      <c r="D10" s="46"/>
      <c r="E10" s="45"/>
      <c r="F10" s="38"/>
      <c r="G10" s="46"/>
      <c r="H10" s="46"/>
    </row>
    <row r="11" spans="2:9" s="17" customFormat="1" ht="16.2" x14ac:dyDescent="0.3">
      <c r="B11" s="39" t="s">
        <v>23</v>
      </c>
      <c r="C11" s="63" t="s">
        <v>30</v>
      </c>
      <c r="D11" s="63"/>
      <c r="E11" s="44"/>
      <c r="F11" s="37" t="s">
        <v>19</v>
      </c>
      <c r="G11" s="68" t="s">
        <v>32</v>
      </c>
      <c r="H11" s="63"/>
      <c r="I11" s="2"/>
    </row>
    <row r="12" spans="2:9" customFormat="1" ht="16.2" x14ac:dyDescent="0.3">
      <c r="B12" s="38"/>
      <c r="C12" s="46"/>
      <c r="D12" s="46"/>
      <c r="F12" s="46"/>
    </row>
    <row r="13" spans="2:9" s="17" customFormat="1" ht="16.2" x14ac:dyDescent="0.3">
      <c r="B13" s="39" t="s">
        <v>24</v>
      </c>
      <c r="C13" s="63" t="s">
        <v>29</v>
      </c>
      <c r="D13" s="63"/>
      <c r="E13" s="1"/>
      <c r="F13" s="1"/>
      <c r="G13" s="2"/>
      <c r="H13" s="2"/>
      <c r="I13" s="2"/>
    </row>
    <row r="14" spans="2:9" s="17" customFormat="1" ht="16.2" x14ac:dyDescent="0.3">
      <c r="B14" s="40"/>
      <c r="C14" s="47"/>
      <c r="D14" s="47"/>
      <c r="E14" s="1"/>
      <c r="F14" s="1"/>
      <c r="G14" s="2"/>
      <c r="H14" s="2"/>
      <c r="I14" s="2"/>
    </row>
    <row r="15" spans="2:9" s="17" customFormat="1" ht="16.2" x14ac:dyDescent="0.3">
      <c r="B15" s="41"/>
      <c r="C15" s="48"/>
      <c r="D15" s="49"/>
      <c r="E15" s="3"/>
      <c r="F15" s="4"/>
      <c r="G15" s="2"/>
      <c r="H15" s="2"/>
      <c r="I15" s="2"/>
    </row>
    <row r="16" spans="2:9" s="17" customFormat="1" ht="16.2" x14ac:dyDescent="0.3">
      <c r="B16" s="42" t="s">
        <v>2</v>
      </c>
      <c r="C16" s="64">
        <v>44895</v>
      </c>
      <c r="D16" s="64"/>
      <c r="E16" s="5"/>
      <c r="F16" s="6"/>
      <c r="G16" s="2"/>
      <c r="H16" s="2"/>
      <c r="I16" s="2"/>
    </row>
    <row r="17" spans="2:9" s="17" customFormat="1" ht="15" x14ac:dyDescent="0.25">
      <c r="B17" s="43"/>
      <c r="C17" s="8"/>
      <c r="D17" s="8"/>
      <c r="E17" s="5"/>
      <c r="F17" s="6"/>
      <c r="G17" s="2"/>
      <c r="H17" s="2"/>
      <c r="I17" s="2"/>
    </row>
    <row r="18" spans="2:9" s="17" customFormat="1" x14ac:dyDescent="0.2">
      <c r="B18" s="7"/>
      <c r="C18" s="2"/>
      <c r="D18" s="9"/>
      <c r="E18" s="9"/>
      <c r="F18" s="6"/>
      <c r="G18" s="2"/>
      <c r="H18" s="2"/>
      <c r="I18" s="2"/>
    </row>
    <row r="19" spans="2:9" s="17" customFormat="1" x14ac:dyDescent="0.2">
      <c r="B19" s="2"/>
      <c r="C19" s="2"/>
      <c r="D19" s="2"/>
      <c r="E19" s="2"/>
      <c r="F19" s="2"/>
      <c r="G19" s="2"/>
      <c r="H19" s="2"/>
      <c r="I19" s="2"/>
    </row>
    <row r="20" spans="2:9" ht="29.25" customHeight="1" x14ac:dyDescent="0.2">
      <c r="B20" s="54" t="s">
        <v>3</v>
      </c>
      <c r="C20" s="54" t="s">
        <v>18</v>
      </c>
      <c r="D20" s="55" t="s">
        <v>4</v>
      </c>
      <c r="E20" s="55" t="s">
        <v>25</v>
      </c>
      <c r="F20" s="55" t="s">
        <v>5</v>
      </c>
      <c r="G20" s="56" t="s">
        <v>6</v>
      </c>
      <c r="H20" s="55" t="s">
        <v>7</v>
      </c>
    </row>
    <row r="21" spans="2:9" ht="23.25" customHeight="1" x14ac:dyDescent="0.2">
      <c r="B21" s="50" t="s">
        <v>10</v>
      </c>
      <c r="C21" s="23">
        <f>IF($C$16=0,"",$C$16-6)</f>
        <v>44889</v>
      </c>
      <c r="D21" s="24">
        <v>9</v>
      </c>
      <c r="E21" s="24">
        <v>5</v>
      </c>
      <c r="F21" s="24"/>
      <c r="G21" s="25"/>
      <c r="H21" s="24">
        <f t="shared" ref="H21:H27" si="0">IF(SUM(D21:G21)&gt;24,"Total &gt; 24 hours.",SUM(D21:G21))</f>
        <v>14</v>
      </c>
    </row>
    <row r="22" spans="2:9" ht="23.25" customHeight="1" x14ac:dyDescent="0.2">
      <c r="B22" s="51" t="s">
        <v>11</v>
      </c>
      <c r="C22" s="26">
        <f>IF($C$16=0,"",$C$16-5)</f>
        <v>44890</v>
      </c>
      <c r="D22" s="24">
        <v>9</v>
      </c>
      <c r="E22" s="27">
        <v>6</v>
      </c>
      <c r="F22" s="27"/>
      <c r="G22" s="28"/>
      <c r="H22" s="27">
        <f t="shared" si="0"/>
        <v>15</v>
      </c>
    </row>
    <row r="23" spans="2:9" ht="23.25" customHeight="1" x14ac:dyDescent="0.2">
      <c r="B23" s="50" t="s">
        <v>12</v>
      </c>
      <c r="C23" s="23">
        <f>IF($C$16=0,"",$C$16-4)</f>
        <v>44891</v>
      </c>
      <c r="D23" s="24">
        <v>9</v>
      </c>
      <c r="E23" s="24">
        <v>3</v>
      </c>
      <c r="F23" s="24"/>
      <c r="G23" s="25"/>
      <c r="H23" s="24">
        <f t="shared" si="0"/>
        <v>12</v>
      </c>
    </row>
    <row r="24" spans="2:9" ht="23.25" customHeight="1" x14ac:dyDescent="0.2">
      <c r="B24" s="52" t="s">
        <v>13</v>
      </c>
      <c r="C24" s="29">
        <f>IF($C$16=0,"",$C$16-3)</f>
        <v>44892</v>
      </c>
      <c r="D24" s="24">
        <v>9</v>
      </c>
      <c r="E24" s="27">
        <v>4</v>
      </c>
      <c r="F24" s="27"/>
      <c r="G24" s="30"/>
      <c r="H24" s="27">
        <f t="shared" si="0"/>
        <v>13</v>
      </c>
    </row>
    <row r="25" spans="2:9" ht="23.25" customHeight="1" x14ac:dyDescent="0.2">
      <c r="B25" s="50" t="s">
        <v>14</v>
      </c>
      <c r="C25" s="23">
        <f>IF($C$16=0,"",$C$16-2)</f>
        <v>44893</v>
      </c>
      <c r="D25" s="24"/>
      <c r="E25" s="24"/>
      <c r="F25" s="24" t="s">
        <v>34</v>
      </c>
      <c r="G25" s="25"/>
      <c r="H25" s="24">
        <f t="shared" si="0"/>
        <v>0</v>
      </c>
    </row>
    <row r="26" spans="2:9" ht="23.25" customHeight="1" x14ac:dyDescent="0.2">
      <c r="B26" s="52" t="s">
        <v>8</v>
      </c>
      <c r="C26" s="29">
        <f>IF($C$16=0,"",$C$16-1)</f>
        <v>44894</v>
      </c>
      <c r="D26" s="24">
        <v>9</v>
      </c>
      <c r="E26" s="27">
        <v>5</v>
      </c>
      <c r="F26" s="27"/>
      <c r="G26" s="30"/>
      <c r="H26" s="27">
        <f t="shared" si="0"/>
        <v>14</v>
      </c>
    </row>
    <row r="27" spans="2:9" ht="23.25" customHeight="1" thickBot="1" x14ac:dyDescent="0.25">
      <c r="B27" s="53" t="s">
        <v>9</v>
      </c>
      <c r="C27" s="31">
        <f>IF($C$16=0,"",$C$16)</f>
        <v>44895</v>
      </c>
      <c r="D27" s="24">
        <v>9</v>
      </c>
      <c r="E27" s="24">
        <v>3</v>
      </c>
      <c r="F27" s="24"/>
      <c r="G27" s="32"/>
      <c r="H27" s="24">
        <f t="shared" si="0"/>
        <v>12</v>
      </c>
    </row>
    <row r="28" spans="2:9" ht="23.25" customHeight="1" thickTop="1" thickBot="1" x14ac:dyDescent="0.25">
      <c r="B28" s="33" t="s">
        <v>15</v>
      </c>
      <c r="C28" s="34"/>
      <c r="D28" s="35">
        <f>SUM(D21:D27)</f>
        <v>54</v>
      </c>
      <c r="E28" s="35">
        <f>SUM(E21:E27)</f>
        <v>26</v>
      </c>
      <c r="F28" s="35">
        <f>SUM(F21:F27)</f>
        <v>0</v>
      </c>
      <c r="G28" s="35">
        <f>SUM(G21:G27)</f>
        <v>0</v>
      </c>
      <c r="H28" s="35">
        <f>SUM(H21:H27)</f>
        <v>80</v>
      </c>
    </row>
    <row r="29" spans="2:9" ht="23.25" customHeight="1" thickTop="1" thickBot="1" x14ac:dyDescent="0.25">
      <c r="B29" s="33" t="s">
        <v>17</v>
      </c>
      <c r="C29" s="34"/>
      <c r="D29" s="19">
        <v>100</v>
      </c>
      <c r="E29" s="19">
        <v>150</v>
      </c>
      <c r="F29" s="19"/>
      <c r="G29" s="20"/>
      <c r="H29" s="21"/>
    </row>
    <row r="30" spans="2:9" ht="23.25" customHeight="1" thickTop="1" thickBot="1" x14ac:dyDescent="0.25">
      <c r="B30" s="33" t="s">
        <v>16</v>
      </c>
      <c r="C30" s="34"/>
      <c r="D30" s="36">
        <f>D28*D29</f>
        <v>5400</v>
      </c>
      <c r="E30" s="36">
        <f>E28*E29</f>
        <v>3900</v>
      </c>
      <c r="F30" s="36">
        <f>F28*F29</f>
        <v>0</v>
      </c>
      <c r="G30" s="36">
        <f>G28*G29</f>
        <v>0</v>
      </c>
      <c r="H30" s="57">
        <f>SUM(D30:G30)</f>
        <v>9300</v>
      </c>
    </row>
    <row r="31" spans="2:9" ht="16.5" customHeight="1" thickTop="1" x14ac:dyDescent="0.2"/>
    <row r="32" spans="2:9" ht="16.5" customHeight="1" x14ac:dyDescent="0.2"/>
    <row r="33" spans="2:13" ht="16.5" customHeight="1" x14ac:dyDescent="0.2"/>
    <row r="34" spans="2:13" ht="16.5" customHeight="1" x14ac:dyDescent="0.2"/>
    <row r="35" spans="2:13" ht="39" customHeight="1" x14ac:dyDescent="0.3">
      <c r="D35" s="65" t="s">
        <v>35</v>
      </c>
      <c r="E35" s="66"/>
      <c r="F35" s="66"/>
      <c r="G35" s="66"/>
      <c r="H35" s="58" t="s">
        <v>33</v>
      </c>
    </row>
    <row r="36" spans="2:13" ht="17.100000000000001" customHeight="1" x14ac:dyDescent="0.3">
      <c r="B36" s="10"/>
      <c r="C36" s="10"/>
      <c r="D36" s="59" t="s">
        <v>20</v>
      </c>
      <c r="E36" s="60"/>
      <c r="F36" s="61"/>
      <c r="G36" s="60"/>
      <c r="H36" s="62" t="s">
        <v>18</v>
      </c>
    </row>
    <row r="37" spans="2:13" ht="39" customHeight="1" x14ac:dyDescent="0.3">
      <c r="D37" s="67" t="s">
        <v>36</v>
      </c>
      <c r="E37" s="67"/>
      <c r="F37" s="67"/>
      <c r="G37" s="67"/>
      <c r="H37" s="58" t="s">
        <v>33</v>
      </c>
      <c r="M37" s="18"/>
    </row>
    <row r="38" spans="2:13" s="17" customFormat="1" ht="17.25" customHeight="1" x14ac:dyDescent="0.2">
      <c r="B38" s="2"/>
      <c r="C38" s="2"/>
      <c r="D38" s="13" t="s">
        <v>21</v>
      </c>
      <c r="E38" s="11"/>
      <c r="F38" s="14"/>
      <c r="G38" s="11"/>
      <c r="H38" s="12" t="s">
        <v>18</v>
      </c>
      <c r="I38" s="2"/>
      <c r="J38" s="2"/>
      <c r="K38" s="2"/>
      <c r="L38" s="2"/>
      <c r="M38" s="2"/>
    </row>
    <row r="39" spans="2:13" ht="17.100000000000001" customHeight="1" x14ac:dyDescent="0.2"/>
  </sheetData>
  <mergeCells count="10">
    <mergeCell ref="C7:D7"/>
    <mergeCell ref="C9:D9"/>
    <mergeCell ref="C11:D11"/>
    <mergeCell ref="G7:H7"/>
    <mergeCell ref="G9:H9"/>
    <mergeCell ref="C13:D13"/>
    <mergeCell ref="C16:D16"/>
    <mergeCell ref="D35:G35"/>
    <mergeCell ref="D37:G37"/>
    <mergeCell ref="G11:H11"/>
  </mergeCells>
  <phoneticPr fontId="0" type="noConversion"/>
  <hyperlinks>
    <hyperlink ref="G11" r:id="rId1"/>
  </hyperlinks>
  <pageMargins left="0.5" right="0.5" top="1" bottom="1" header="0.5" footer="0"/>
  <pageSetup scale="40" orientation="landscape" horizontalDpi="4294967294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SRIDEVI</dc:creator>
  <cp:lastModifiedBy>SANJEEV SRIDEVI</cp:lastModifiedBy>
  <cp:lastPrinted>2022-11-23T17:43:34Z</cp:lastPrinted>
  <dcterms:created xsi:type="dcterms:W3CDTF">2006-09-15T19:01:29Z</dcterms:created>
  <dcterms:modified xsi:type="dcterms:W3CDTF">2022-11-23T17:45:04Z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  <property fmtid="{D5CDD505-2E9C-101B-9397-08002B2CF9AE}" pid="4" name="WorkbookGuid">
    <vt:lpwstr>80b07961-804a-453e-9da1-245741d8141c</vt:lpwstr>
  </property>
</Properties>
</file>