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29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7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F2" i="1"/>
  <c r="J29" i="1" l="1"/>
  <c r="J25" i="1"/>
  <c r="J5" i="1"/>
</calcChain>
</file>

<file path=xl/sharedStrings.xml><?xml version="1.0" encoding="utf-8"?>
<sst xmlns="http://schemas.openxmlformats.org/spreadsheetml/2006/main" count="222" uniqueCount="37">
  <si>
    <t>Segment</t>
  </si>
  <si>
    <t>Country</t>
  </si>
  <si>
    <t>Product </t>
  </si>
  <si>
    <t>Discount Band </t>
  </si>
  <si>
    <t>Units Sold</t>
  </si>
  <si>
    <t>Government</t>
  </si>
  <si>
    <t>Canada</t>
  </si>
  <si>
    <t>Carretera </t>
  </si>
  <si>
    <t>None </t>
  </si>
  <si>
    <t>Germany</t>
  </si>
  <si>
    <t>Midmarket</t>
  </si>
  <si>
    <t>France</t>
  </si>
  <si>
    <t>Mexico</t>
  </si>
  <si>
    <t>Montana </t>
  </si>
  <si>
    <t>Channel Partners</t>
  </si>
  <si>
    <t>Enterprise</t>
  </si>
  <si>
    <t>Small Business</t>
  </si>
  <si>
    <t>United States of America</t>
  </si>
  <si>
    <t>Paseo </t>
  </si>
  <si>
    <t>Velo </t>
  </si>
  <si>
    <t>VTT </t>
  </si>
  <si>
    <t>Amarilla </t>
  </si>
  <si>
    <t>1. If the value of C6 = 70 ,Then what is the output of =IF(C6&gt;=70,"Pass","Fail")</t>
  </si>
  <si>
    <t xml:space="preserve">ANS: </t>
  </si>
  <si>
    <t>2. What is the syntax of SUMIF Function?</t>
  </si>
  <si>
    <t>ANS:</t>
  </si>
  <si>
    <t>SUMIF(RANGE,CRITERIA,[SUM_RANGE])</t>
  </si>
  <si>
    <t>3. Count the number of Values for country Mexico, dataset provided below:Dataset</t>
  </si>
  <si>
    <t>5. What is the syntax for IFERROR Function?</t>
  </si>
  <si>
    <t>4. Calculate the total unit sold for country Canada (Ref. the dataset given above)</t>
  </si>
  <si>
    <t>IFERROR(value,value_if_error)</t>
  </si>
  <si>
    <t>6. What will be the output of =LEFT("Germany")</t>
  </si>
  <si>
    <t>7. What will be the output of =RIGHT("Germany")</t>
  </si>
  <si>
    <t>8. Make a new column in the above given dataset as shown in the output below</t>
  </si>
  <si>
    <t>Q8</t>
  </si>
  <si>
    <t>ROW F is the Answer Q8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</si>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</sst>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7" borderId="1" xfId="4" applyFont="1" applyBorder="1" applyAlignment="1">
      <alignment horizontal="center" vertical="center"/>
    </xf>
    <xf numFmtId="0" fontId="10" fillId="6" borderId="1" xfId="3" applyFont="1" applyBorder="1" applyAlignment="1">
      <alignment horizontal="center" vertical="center"/>
    </xf>
    <xf numFmtId="7" fontId="2" fillId="2" borderId="2" xfId="0" applyNumberFormat="1" applyFont="1" applyFill="1" applyBorder="1" applyAlignment="1">
      <alignment horizontal="center" vertical="center" wrapText="1"/>
    </xf>
    <xf numFmtId="0" fontId="4" fillId="5" borderId="0" xfId="2" applyFont="1" applyBorder="1" applyAlignment="1">
      <alignment horizontal="left" vertical="center"/>
    </xf>
    <xf numFmtId="0" fontId="7" fillId="4" borderId="0" xfId="1" applyFont="1" applyBorder="1" applyAlignment="1">
      <alignment horizontal="center"/>
    </xf>
    <xf numFmtId="0" fontId="7" fillId="4" borderId="0" xfId="1" applyFont="1" applyBorder="1" applyAlignment="1">
      <alignment horizontal="center" vertical="center"/>
    </xf>
    <xf numFmtId="0" fontId="4" fillId="5" borderId="0" xfId="2" applyFont="1" applyBorder="1" applyAlignment="1">
      <alignment horizontal="left"/>
    </xf>
    <xf numFmtId="0" fontId="6" fillId="2" borderId="0" xfId="0" applyFont="1" applyFill="1" applyBorder="1" applyAlignment="1">
      <alignment vertical="center" wrapText="1"/>
    </xf>
    <xf numFmtId="0" fontId="4" fillId="5" borderId="0" xfId="2" applyFont="1" applyBorder="1" applyAlignment="1">
      <alignment horizontal="left" vertical="center" wrapText="1"/>
    </xf>
  </cellXfs>
  <cellStyles count="5">
    <cellStyle name="20% - Accent1" xfId="3" builtinId="30"/>
    <cellStyle name="20% - Accent2" xfId="4" builtinId="34"/>
    <cellStyle name="Accent2" xfId="2" builtinId="3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B1" zoomScale="85" zoomScaleNormal="85" workbookViewId="0">
      <selection activeCell="I14" sqref="I14:M14"/>
    </sheetView>
  </sheetViews>
  <sheetFormatPr defaultColWidth="8.77734375" defaultRowHeight="14.4" x14ac:dyDescent="0.3"/>
  <cols>
    <col min="1" max="1" width="25.109375" style="2" customWidth="1"/>
    <col min="2" max="2" width="38.5546875" style="2" customWidth="1"/>
    <col min="3" max="3" width="13.88671875" style="2" customWidth="1"/>
    <col min="4" max="4" width="13.33203125" style="2" customWidth="1"/>
    <col min="5" max="5" width="14.5546875" style="2" customWidth="1"/>
    <col min="6" max="6" width="48.109375" style="2" customWidth="1"/>
    <col min="7" max="16384" width="8.77734375" style="2"/>
  </cols>
  <sheetData>
    <row r="1" spans="1:18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7" t="s">
        <v>34</v>
      </c>
    </row>
    <row r="2" spans="1:18" ht="16.2" thickBot="1" x14ac:dyDescent="0.35">
      <c r="A2" s="3" t="s">
        <v>5</v>
      </c>
      <c r="B2" s="3" t="s">
        <v>6</v>
      </c>
      <c r="C2" s="3" t="s">
        <v>7</v>
      </c>
      <c r="D2" s="3" t="s">
        <v>8</v>
      </c>
      <c r="E2" s="19">
        <v>1618.5</v>
      </c>
      <c r="F2" s="18" t="str">
        <f>CONCATENATE(A2," ",B2," ",C2)</f>
        <v>Government Canada Carretera </v>
      </c>
    </row>
    <row r="3" spans="1:18" ht="15.6" x14ac:dyDescent="0.3">
      <c r="A3" s="3" t="s">
        <v>5</v>
      </c>
      <c r="B3" s="3" t="s">
        <v>9</v>
      </c>
      <c r="C3" s="3" t="s">
        <v>7</v>
      </c>
      <c r="D3" s="3" t="s">
        <v>8</v>
      </c>
      <c r="E3" s="19">
        <v>1321</v>
      </c>
      <c r="F3" s="18" t="str">
        <f>CONCATENATE(A3," ",B3," ",C3)</f>
        <v>Government Germany Carretera </v>
      </c>
      <c r="H3" s="6"/>
      <c r="I3" s="7"/>
      <c r="J3" s="7"/>
      <c r="K3" s="7"/>
      <c r="L3" s="7"/>
      <c r="M3" s="7"/>
      <c r="N3" s="7"/>
      <c r="O3" s="7"/>
      <c r="P3" s="7"/>
      <c r="Q3" s="7"/>
      <c r="R3" s="8"/>
    </row>
    <row r="4" spans="1:18" ht="15.6" x14ac:dyDescent="0.3">
      <c r="A4" s="3" t="s">
        <v>10</v>
      </c>
      <c r="B4" s="3" t="s">
        <v>11</v>
      </c>
      <c r="C4" s="3" t="s">
        <v>7</v>
      </c>
      <c r="D4" s="3" t="s">
        <v>8</v>
      </c>
      <c r="E4" s="19">
        <v>2178</v>
      </c>
      <c r="F4" s="18" t="str">
        <f t="shared" ref="F4:F50" si="0">CONCATENATE(A4," ",B4," ",C4)</f>
        <v>Midmarket France Carretera </v>
      </c>
      <c r="H4" s="9"/>
      <c r="I4" s="20" t="s">
        <v>22</v>
      </c>
      <c r="J4" s="20"/>
      <c r="K4" s="20"/>
      <c r="L4" s="20"/>
      <c r="M4" s="20"/>
      <c r="N4" s="20"/>
      <c r="O4" s="20"/>
      <c r="P4" s="20"/>
      <c r="Q4" s="5"/>
      <c r="R4" s="10"/>
    </row>
    <row r="5" spans="1:18" ht="15.6" x14ac:dyDescent="0.3">
      <c r="A5" s="3" t="s">
        <v>10</v>
      </c>
      <c r="B5" s="3" t="s">
        <v>9</v>
      </c>
      <c r="C5" s="3" t="s">
        <v>7</v>
      </c>
      <c r="D5" s="3" t="s">
        <v>8</v>
      </c>
      <c r="E5" s="19">
        <v>888</v>
      </c>
      <c r="F5" s="18" t="str">
        <f t="shared" si="0"/>
        <v>Midmarket Germany Carretera </v>
      </c>
      <c r="H5" s="9"/>
      <c r="I5" s="5" t="s">
        <v>23</v>
      </c>
      <c r="J5" s="22" t="str">
        <f>IF(C6&gt;=70,"Pass","Fail")</f>
        <v>Pass</v>
      </c>
      <c r="K5" s="22"/>
      <c r="L5" s="5"/>
      <c r="M5" s="5"/>
      <c r="N5" s="5"/>
      <c r="O5" s="5"/>
      <c r="P5" s="5"/>
      <c r="Q5" s="5"/>
      <c r="R5" s="10"/>
    </row>
    <row r="6" spans="1:18" ht="15.6" x14ac:dyDescent="0.3">
      <c r="A6" s="3" t="s">
        <v>10</v>
      </c>
      <c r="B6" s="3" t="s">
        <v>12</v>
      </c>
      <c r="C6" s="3" t="s">
        <v>7</v>
      </c>
      <c r="D6" s="3" t="s">
        <v>8</v>
      </c>
      <c r="E6" s="19">
        <v>2470</v>
      </c>
      <c r="F6" s="18" t="str">
        <f t="shared" si="0"/>
        <v>Midmarket Mexico Carretera </v>
      </c>
      <c r="H6" s="9"/>
      <c r="I6" s="5"/>
      <c r="J6" s="5"/>
      <c r="K6" s="5"/>
      <c r="L6" s="5"/>
      <c r="M6" s="5"/>
      <c r="N6" s="5"/>
      <c r="O6" s="5"/>
      <c r="P6" s="5"/>
      <c r="Q6" s="5"/>
      <c r="R6" s="10"/>
    </row>
    <row r="7" spans="1:18" ht="15.6" x14ac:dyDescent="0.3">
      <c r="A7" s="3" t="s">
        <v>5</v>
      </c>
      <c r="B7" s="3" t="s">
        <v>9</v>
      </c>
      <c r="C7" s="3" t="s">
        <v>7</v>
      </c>
      <c r="D7" s="3" t="s">
        <v>8</v>
      </c>
      <c r="E7" s="19">
        <v>1513</v>
      </c>
      <c r="F7" s="18" t="str">
        <f t="shared" si="0"/>
        <v>Government Germany Carretera </v>
      </c>
      <c r="H7" s="9"/>
      <c r="I7" s="5"/>
      <c r="J7" s="5"/>
      <c r="K7" s="5"/>
      <c r="L7" s="5"/>
      <c r="M7" s="5"/>
      <c r="N7" s="5"/>
      <c r="O7" s="5"/>
      <c r="P7" s="5"/>
      <c r="Q7" s="5"/>
      <c r="R7" s="10"/>
    </row>
    <row r="8" spans="1:18" ht="15.6" x14ac:dyDescent="0.3">
      <c r="A8" s="3" t="s">
        <v>10</v>
      </c>
      <c r="B8" s="3" t="s">
        <v>9</v>
      </c>
      <c r="C8" s="3" t="s">
        <v>13</v>
      </c>
      <c r="D8" s="3" t="s">
        <v>8</v>
      </c>
      <c r="E8" s="19">
        <v>921</v>
      </c>
      <c r="F8" s="18" t="str">
        <f t="shared" si="0"/>
        <v>Midmarket Germany Montana </v>
      </c>
      <c r="H8" s="9"/>
      <c r="I8" s="23" t="s">
        <v>24</v>
      </c>
      <c r="J8" s="23"/>
      <c r="K8" s="23"/>
      <c r="L8" s="23"/>
      <c r="M8" s="5"/>
      <c r="N8" s="5"/>
      <c r="O8" s="5"/>
      <c r="P8" s="5"/>
      <c r="Q8" s="5"/>
      <c r="R8" s="10"/>
    </row>
    <row r="9" spans="1:18" ht="24" customHeight="1" x14ac:dyDescent="0.3">
      <c r="A9" s="3" t="s">
        <v>14</v>
      </c>
      <c r="B9" s="3" t="s">
        <v>6</v>
      </c>
      <c r="C9" s="3" t="s">
        <v>13</v>
      </c>
      <c r="D9" s="3" t="s">
        <v>8</v>
      </c>
      <c r="E9" s="19">
        <v>2518</v>
      </c>
      <c r="F9" s="18" t="str">
        <f t="shared" si="0"/>
        <v>Channel Partners Canada Montana </v>
      </c>
      <c r="H9" s="9"/>
      <c r="I9" s="5" t="s">
        <v>25</v>
      </c>
      <c r="J9" s="22" t="s">
        <v>26</v>
      </c>
      <c r="K9" s="22"/>
      <c r="L9" s="22"/>
      <c r="M9" s="22"/>
      <c r="N9" s="22"/>
      <c r="O9" s="5"/>
      <c r="P9" s="5"/>
      <c r="Q9" s="5"/>
      <c r="R9" s="10"/>
    </row>
    <row r="10" spans="1:18" ht="15.6" x14ac:dyDescent="0.3">
      <c r="A10" s="3" t="s">
        <v>5</v>
      </c>
      <c r="B10" s="3" t="s">
        <v>11</v>
      </c>
      <c r="C10" s="3" t="s">
        <v>13</v>
      </c>
      <c r="D10" s="3" t="s">
        <v>8</v>
      </c>
      <c r="E10" s="19">
        <v>1899</v>
      </c>
      <c r="F10" s="18" t="str">
        <f t="shared" si="0"/>
        <v>Government France Montana </v>
      </c>
      <c r="H10" s="9"/>
      <c r="I10" s="5"/>
      <c r="J10" s="5"/>
      <c r="K10" s="5"/>
      <c r="L10" s="5"/>
      <c r="M10" s="5"/>
      <c r="N10" s="5"/>
      <c r="O10" s="5"/>
      <c r="P10" s="5"/>
      <c r="Q10" s="5"/>
      <c r="R10" s="10"/>
    </row>
    <row r="11" spans="1:18" ht="15.6" x14ac:dyDescent="0.3">
      <c r="A11" s="3" t="s">
        <v>14</v>
      </c>
      <c r="B11" s="3" t="s">
        <v>9</v>
      </c>
      <c r="C11" s="3" t="s">
        <v>13</v>
      </c>
      <c r="D11" s="3" t="s">
        <v>8</v>
      </c>
      <c r="E11" s="19">
        <v>1545</v>
      </c>
      <c r="F11" s="18" t="str">
        <f t="shared" si="0"/>
        <v>Channel Partners Germany Montana </v>
      </c>
      <c r="H11" s="9"/>
      <c r="I11" s="5"/>
      <c r="J11" s="5"/>
      <c r="K11" s="5"/>
      <c r="L11" s="5"/>
      <c r="M11" s="5"/>
      <c r="N11" s="5"/>
      <c r="O11" s="5"/>
      <c r="P11" s="5"/>
      <c r="Q11" s="5"/>
      <c r="R11" s="10"/>
    </row>
    <row r="12" spans="1:18" ht="18" customHeight="1" x14ac:dyDescent="0.3">
      <c r="A12" s="3" t="s">
        <v>10</v>
      </c>
      <c r="B12" s="3" t="s">
        <v>12</v>
      </c>
      <c r="C12" s="3" t="s">
        <v>13</v>
      </c>
      <c r="D12" s="3" t="s">
        <v>8</v>
      </c>
      <c r="E12" s="19">
        <v>2470</v>
      </c>
      <c r="F12" s="18" t="str">
        <f t="shared" si="0"/>
        <v>Midmarket Mexico Montana </v>
      </c>
      <c r="H12" s="9"/>
      <c r="I12" s="25" t="s">
        <v>27</v>
      </c>
      <c r="J12" s="25"/>
      <c r="K12" s="25"/>
      <c r="L12" s="25"/>
      <c r="M12" s="25"/>
      <c r="N12" s="25"/>
      <c r="O12" s="25"/>
      <c r="P12" s="25"/>
      <c r="Q12" s="25"/>
      <c r="R12" s="10"/>
    </row>
    <row r="13" spans="1:18" ht="15.6" x14ac:dyDescent="0.3">
      <c r="A13" s="3" t="s">
        <v>15</v>
      </c>
      <c r="B13" s="3" t="s">
        <v>6</v>
      </c>
      <c r="C13" s="3" t="s">
        <v>13</v>
      </c>
      <c r="D13" s="3" t="s">
        <v>8</v>
      </c>
      <c r="E13" s="19">
        <v>2665.5</v>
      </c>
      <c r="F13" s="18" t="str">
        <f t="shared" si="0"/>
        <v>Enterprise Canada Montana </v>
      </c>
      <c r="H13" s="9"/>
      <c r="I13" s="11" t="s">
        <v>25</v>
      </c>
      <c r="J13" s="21">
        <f>COUNTIF(B2:B50,"Mexico")</f>
        <v>8</v>
      </c>
      <c r="K13" s="21"/>
      <c r="L13" s="21"/>
      <c r="M13" s="12"/>
      <c r="N13" s="5"/>
      <c r="O13" s="5"/>
      <c r="P13" s="5"/>
      <c r="Q13" s="5"/>
      <c r="R13" s="10"/>
    </row>
    <row r="14" spans="1:18" ht="15.6" x14ac:dyDescent="0.3">
      <c r="A14" s="3" t="s">
        <v>16</v>
      </c>
      <c r="B14" s="3" t="s">
        <v>12</v>
      </c>
      <c r="C14" s="3" t="s">
        <v>13</v>
      </c>
      <c r="D14" s="3" t="s">
        <v>8</v>
      </c>
      <c r="E14" s="19">
        <v>958</v>
      </c>
      <c r="F14" s="18" t="str">
        <f t="shared" si="0"/>
        <v>Small Business Mexico Montana </v>
      </c>
      <c r="H14" s="9"/>
      <c r="I14" s="24"/>
      <c r="J14" s="24"/>
      <c r="K14" s="24"/>
      <c r="L14" s="24"/>
      <c r="M14" s="24"/>
      <c r="N14" s="5"/>
      <c r="O14" s="5"/>
      <c r="P14" s="5"/>
      <c r="Q14" s="5"/>
      <c r="R14" s="10"/>
    </row>
    <row r="15" spans="1:18" ht="15.6" x14ac:dyDescent="0.3">
      <c r="A15" s="3" t="s">
        <v>5</v>
      </c>
      <c r="B15" s="3" t="s">
        <v>9</v>
      </c>
      <c r="C15" s="3" t="s">
        <v>13</v>
      </c>
      <c r="D15" s="3" t="s">
        <v>8</v>
      </c>
      <c r="E15" s="19">
        <v>2146</v>
      </c>
      <c r="F15" s="18" t="str">
        <f t="shared" si="0"/>
        <v>Government Germany Montana </v>
      </c>
      <c r="H15" s="9"/>
      <c r="I15" s="5"/>
      <c r="J15" s="5"/>
      <c r="K15" s="5"/>
      <c r="L15" s="5"/>
      <c r="M15" s="5"/>
      <c r="N15" s="5"/>
      <c r="O15" s="5"/>
      <c r="P15" s="5"/>
      <c r="Q15" s="5"/>
      <c r="R15" s="10"/>
    </row>
    <row r="16" spans="1:18" ht="15.6" x14ac:dyDescent="0.3">
      <c r="A16" s="3" t="s">
        <v>15</v>
      </c>
      <c r="B16" s="3" t="s">
        <v>6</v>
      </c>
      <c r="C16" s="3" t="s">
        <v>13</v>
      </c>
      <c r="D16" s="3" t="s">
        <v>8</v>
      </c>
      <c r="E16" s="19">
        <v>345</v>
      </c>
      <c r="F16" s="18" t="str">
        <f t="shared" si="0"/>
        <v>Enterprise Canada Montana </v>
      </c>
      <c r="H16" s="9"/>
      <c r="I16" s="20" t="s">
        <v>29</v>
      </c>
      <c r="J16" s="20"/>
      <c r="K16" s="20"/>
      <c r="L16" s="20"/>
      <c r="M16" s="20"/>
      <c r="N16" s="20"/>
      <c r="O16" s="20"/>
      <c r="P16" s="20"/>
      <c r="Q16" s="13"/>
      <c r="R16" s="10"/>
    </row>
    <row r="17" spans="1:18" ht="15.6" x14ac:dyDescent="0.3">
      <c r="A17" s="3" t="s">
        <v>10</v>
      </c>
      <c r="B17" s="3" t="s">
        <v>17</v>
      </c>
      <c r="C17" s="3" t="s">
        <v>13</v>
      </c>
      <c r="D17" s="3" t="s">
        <v>8</v>
      </c>
      <c r="E17" s="19">
        <v>615</v>
      </c>
      <c r="F17" s="18" t="str">
        <f t="shared" si="0"/>
        <v>Midmarket United States of America Montana </v>
      </c>
      <c r="H17" s="9"/>
      <c r="I17" s="5" t="s">
        <v>25</v>
      </c>
      <c r="J17" s="22">
        <f>SUMIF(B2:B50,"Canada",E2:E50)</f>
        <v>19814</v>
      </c>
      <c r="K17" s="22"/>
      <c r="L17" s="5"/>
      <c r="M17" s="5"/>
      <c r="N17" s="5"/>
      <c r="O17" s="5"/>
      <c r="P17" s="5"/>
      <c r="Q17" s="5"/>
      <c r="R17" s="10"/>
    </row>
    <row r="18" spans="1:18" ht="15.6" x14ac:dyDescent="0.3">
      <c r="A18" s="3" t="s">
        <v>5</v>
      </c>
      <c r="B18" s="3" t="s">
        <v>6</v>
      </c>
      <c r="C18" s="3" t="s">
        <v>18</v>
      </c>
      <c r="D18" s="3" t="s">
        <v>8</v>
      </c>
      <c r="E18" s="19">
        <v>292</v>
      </c>
      <c r="F18" s="18" t="str">
        <f t="shared" si="0"/>
        <v>Government Canada Paseo </v>
      </c>
      <c r="H18" s="9"/>
      <c r="I18" s="5"/>
      <c r="J18" s="5"/>
      <c r="K18" s="5"/>
      <c r="L18" s="5"/>
      <c r="M18" s="5"/>
      <c r="N18" s="5"/>
      <c r="O18" s="5"/>
      <c r="P18" s="5"/>
      <c r="Q18" s="5"/>
      <c r="R18" s="10"/>
    </row>
    <row r="19" spans="1:18" ht="15.6" x14ac:dyDescent="0.3">
      <c r="A19" s="3" t="s">
        <v>10</v>
      </c>
      <c r="B19" s="3" t="s">
        <v>12</v>
      </c>
      <c r="C19" s="3" t="s">
        <v>18</v>
      </c>
      <c r="D19" s="3" t="s">
        <v>8</v>
      </c>
      <c r="E19" s="19">
        <v>974</v>
      </c>
      <c r="F19" s="18" t="str">
        <f t="shared" si="0"/>
        <v>Midmarket Mexico Paseo </v>
      </c>
      <c r="H19" s="9"/>
      <c r="I19" s="5"/>
      <c r="J19" s="5"/>
      <c r="K19" s="5"/>
      <c r="L19" s="5"/>
      <c r="M19" s="5"/>
      <c r="N19" s="5"/>
      <c r="O19" s="5"/>
      <c r="P19" s="5"/>
      <c r="Q19" s="5"/>
      <c r="R19" s="10"/>
    </row>
    <row r="20" spans="1:18" ht="18" customHeight="1" x14ac:dyDescent="0.3">
      <c r="A20" s="3" t="s">
        <v>14</v>
      </c>
      <c r="B20" s="3" t="s">
        <v>6</v>
      </c>
      <c r="C20" s="3" t="s">
        <v>18</v>
      </c>
      <c r="D20" s="3" t="s">
        <v>8</v>
      </c>
      <c r="E20" s="19">
        <v>2518</v>
      </c>
      <c r="F20" s="18" t="str">
        <f t="shared" si="0"/>
        <v>Channel Partners Canada Paseo </v>
      </c>
      <c r="H20" s="9"/>
      <c r="I20" s="20" t="s">
        <v>28</v>
      </c>
      <c r="J20" s="20"/>
      <c r="K20" s="20"/>
      <c r="L20" s="20"/>
      <c r="M20" s="20"/>
      <c r="N20" s="13"/>
      <c r="O20" s="13"/>
      <c r="P20" s="13"/>
      <c r="Q20" s="5"/>
      <c r="R20" s="10"/>
    </row>
    <row r="21" spans="1:18" ht="15.6" x14ac:dyDescent="0.3">
      <c r="A21" s="3" t="s">
        <v>5</v>
      </c>
      <c r="B21" s="3" t="s">
        <v>9</v>
      </c>
      <c r="C21" s="3" t="s">
        <v>18</v>
      </c>
      <c r="D21" s="3" t="s">
        <v>8</v>
      </c>
      <c r="E21" s="19">
        <v>1006</v>
      </c>
      <c r="F21" s="18" t="str">
        <f t="shared" si="0"/>
        <v>Government Germany Paseo </v>
      </c>
      <c r="H21" s="9"/>
      <c r="I21" s="5" t="s">
        <v>25</v>
      </c>
      <c r="J21" s="21" t="s">
        <v>30</v>
      </c>
      <c r="K21" s="21"/>
      <c r="L21" s="21"/>
      <c r="M21" s="21"/>
      <c r="N21" s="5"/>
      <c r="O21" s="5"/>
      <c r="P21" s="5"/>
      <c r="Q21" s="5"/>
      <c r="R21" s="10"/>
    </row>
    <row r="22" spans="1:18" ht="16.8" customHeight="1" x14ac:dyDescent="0.3">
      <c r="A22" s="3" t="s">
        <v>14</v>
      </c>
      <c r="B22" s="3" t="s">
        <v>9</v>
      </c>
      <c r="C22" s="3" t="s">
        <v>18</v>
      </c>
      <c r="D22" s="3" t="s">
        <v>8</v>
      </c>
      <c r="E22" s="19">
        <v>367</v>
      </c>
      <c r="F22" s="18" t="str">
        <f t="shared" si="0"/>
        <v>Channel Partners Germany Paseo </v>
      </c>
      <c r="H22" s="9"/>
      <c r="I22" s="5"/>
      <c r="J22" s="5"/>
      <c r="K22" s="5"/>
      <c r="L22" s="5"/>
      <c r="M22" s="5"/>
      <c r="N22" s="5"/>
      <c r="O22" s="5"/>
      <c r="P22" s="5"/>
      <c r="Q22" s="5"/>
      <c r="R22" s="10"/>
    </row>
    <row r="23" spans="1:18" ht="15.6" x14ac:dyDescent="0.3">
      <c r="A23" s="3" t="s">
        <v>5</v>
      </c>
      <c r="B23" s="3" t="s">
        <v>12</v>
      </c>
      <c r="C23" s="3" t="s">
        <v>18</v>
      </c>
      <c r="D23" s="3" t="s">
        <v>8</v>
      </c>
      <c r="E23" s="19">
        <v>883</v>
      </c>
      <c r="F23" s="18" t="str">
        <f t="shared" si="0"/>
        <v>Government Mexico Paseo </v>
      </c>
      <c r="H23" s="9"/>
      <c r="I23" s="5"/>
      <c r="J23" s="5"/>
      <c r="K23" s="5"/>
      <c r="L23" s="5"/>
      <c r="M23" s="5"/>
      <c r="N23" s="5"/>
      <c r="O23" s="5"/>
      <c r="P23" s="5"/>
      <c r="Q23" s="5"/>
      <c r="R23" s="10"/>
    </row>
    <row r="24" spans="1:18" ht="15.6" x14ac:dyDescent="0.3">
      <c r="A24" s="3" t="s">
        <v>10</v>
      </c>
      <c r="B24" s="3" t="s">
        <v>11</v>
      </c>
      <c r="C24" s="3" t="s">
        <v>18</v>
      </c>
      <c r="D24" s="3" t="s">
        <v>8</v>
      </c>
      <c r="E24" s="19">
        <v>549</v>
      </c>
      <c r="F24" s="18" t="str">
        <f t="shared" si="0"/>
        <v>Midmarket France Paseo </v>
      </c>
      <c r="H24" s="9"/>
      <c r="I24" s="20" t="s">
        <v>31</v>
      </c>
      <c r="J24" s="20"/>
      <c r="K24" s="20"/>
      <c r="L24" s="20"/>
      <c r="M24" s="20"/>
      <c r="N24" s="5"/>
      <c r="O24" s="5"/>
      <c r="P24" s="5"/>
      <c r="Q24" s="5"/>
      <c r="R24" s="10"/>
    </row>
    <row r="25" spans="1:18" ht="15.6" x14ac:dyDescent="0.3">
      <c r="A25" s="3" t="s">
        <v>16</v>
      </c>
      <c r="B25" s="3" t="s">
        <v>12</v>
      </c>
      <c r="C25" s="3" t="s">
        <v>18</v>
      </c>
      <c r="D25" s="3" t="s">
        <v>8</v>
      </c>
      <c r="E25" s="19">
        <v>788</v>
      </c>
      <c r="F25" s="18" t="str">
        <f t="shared" si="0"/>
        <v>Small Business Mexico Paseo </v>
      </c>
      <c r="H25" s="9"/>
      <c r="I25" s="5" t="s">
        <v>25</v>
      </c>
      <c r="J25" s="22" t="str">
        <f>LEFT("Germany")</f>
        <v>G</v>
      </c>
      <c r="K25" s="22"/>
      <c r="L25" s="5"/>
      <c r="M25" s="5"/>
      <c r="N25" s="5"/>
      <c r="O25" s="5"/>
      <c r="P25" s="5"/>
      <c r="Q25" s="5"/>
      <c r="R25" s="10"/>
    </row>
    <row r="26" spans="1:18" ht="15.6" x14ac:dyDescent="0.3">
      <c r="A26" s="3" t="s">
        <v>10</v>
      </c>
      <c r="B26" s="3" t="s">
        <v>12</v>
      </c>
      <c r="C26" s="3" t="s">
        <v>18</v>
      </c>
      <c r="D26" s="3" t="s">
        <v>8</v>
      </c>
      <c r="E26" s="19">
        <v>2472</v>
      </c>
      <c r="F26" s="18" t="str">
        <f t="shared" si="0"/>
        <v>Midmarket Mexico Paseo </v>
      </c>
      <c r="H26" s="9"/>
      <c r="I26" s="5"/>
      <c r="J26" s="5"/>
      <c r="K26" s="5"/>
      <c r="L26" s="5"/>
      <c r="M26" s="5"/>
      <c r="N26" s="5"/>
      <c r="O26" s="5"/>
      <c r="P26" s="5"/>
      <c r="Q26" s="5"/>
      <c r="R26" s="10"/>
    </row>
    <row r="27" spans="1:18" ht="18" customHeight="1" x14ac:dyDescent="0.3">
      <c r="A27" s="3" t="s">
        <v>5</v>
      </c>
      <c r="B27" s="3" t="s">
        <v>17</v>
      </c>
      <c r="C27" s="3" t="s">
        <v>18</v>
      </c>
      <c r="D27" s="3" t="s">
        <v>8</v>
      </c>
      <c r="E27" s="19">
        <v>1143</v>
      </c>
      <c r="F27" s="18" t="str">
        <f t="shared" si="0"/>
        <v>Government United States of America Paseo </v>
      </c>
      <c r="H27" s="9"/>
      <c r="I27" s="5"/>
      <c r="J27" s="5"/>
      <c r="K27" s="5"/>
      <c r="L27" s="5"/>
      <c r="M27" s="5"/>
      <c r="N27" s="5"/>
      <c r="O27" s="5"/>
      <c r="P27" s="5"/>
      <c r="Q27" s="5"/>
      <c r="R27" s="10"/>
    </row>
    <row r="28" spans="1:18" ht="15.6" x14ac:dyDescent="0.3">
      <c r="A28" s="3" t="s">
        <v>5</v>
      </c>
      <c r="B28" s="3" t="s">
        <v>6</v>
      </c>
      <c r="C28" s="3" t="s">
        <v>18</v>
      </c>
      <c r="D28" s="3" t="s">
        <v>8</v>
      </c>
      <c r="E28" s="19">
        <v>1725</v>
      </c>
      <c r="F28" s="18" t="str">
        <f t="shared" si="0"/>
        <v>Government Canada Paseo </v>
      </c>
      <c r="H28" s="9"/>
      <c r="I28" s="20" t="s">
        <v>32</v>
      </c>
      <c r="J28" s="20"/>
      <c r="K28" s="20"/>
      <c r="L28" s="20"/>
      <c r="M28" s="20"/>
      <c r="N28" s="5"/>
      <c r="O28" s="5"/>
      <c r="P28" s="5"/>
      <c r="Q28" s="5"/>
      <c r="R28" s="10"/>
    </row>
    <row r="29" spans="1:18" ht="18.600000000000001" customHeight="1" x14ac:dyDescent="0.3">
      <c r="A29" s="3" t="s">
        <v>14</v>
      </c>
      <c r="B29" s="3" t="s">
        <v>17</v>
      </c>
      <c r="C29" s="3" t="s">
        <v>18</v>
      </c>
      <c r="D29" s="3" t="s">
        <v>8</v>
      </c>
      <c r="E29" s="19">
        <v>912</v>
      </c>
      <c r="F29" s="18" t="str">
        <f t="shared" si="0"/>
        <v>Channel Partners United States of America Paseo </v>
      </c>
      <c r="H29" s="9"/>
      <c r="I29" s="5" t="s">
        <v>25</v>
      </c>
      <c r="J29" s="22" t="str">
        <f>RIGHT("Germany")</f>
        <v>y</v>
      </c>
      <c r="K29" s="22"/>
      <c r="L29" s="5"/>
      <c r="M29" s="5"/>
      <c r="N29" s="5"/>
      <c r="O29" s="5"/>
      <c r="P29" s="5"/>
      <c r="Q29" s="5"/>
      <c r="R29" s="10"/>
    </row>
    <row r="30" spans="1:18" ht="15.6" x14ac:dyDescent="0.3">
      <c r="A30" s="3" t="s">
        <v>10</v>
      </c>
      <c r="B30" s="3" t="s">
        <v>6</v>
      </c>
      <c r="C30" s="3" t="s">
        <v>18</v>
      </c>
      <c r="D30" s="3" t="s">
        <v>8</v>
      </c>
      <c r="E30" s="19">
        <v>2152</v>
      </c>
      <c r="F30" s="18" t="str">
        <f t="shared" si="0"/>
        <v>Midmarket Canada Paseo </v>
      </c>
      <c r="H30" s="9"/>
      <c r="I30" s="5"/>
      <c r="J30" s="5"/>
      <c r="K30" s="5"/>
      <c r="L30" s="5"/>
      <c r="M30" s="5"/>
      <c r="N30" s="5"/>
      <c r="O30" s="5"/>
      <c r="P30" s="5"/>
      <c r="Q30" s="5"/>
      <c r="R30" s="10"/>
    </row>
    <row r="31" spans="1:18" ht="15.6" x14ac:dyDescent="0.3">
      <c r="A31" s="3" t="s">
        <v>5</v>
      </c>
      <c r="B31" s="3" t="s">
        <v>6</v>
      </c>
      <c r="C31" s="3" t="s">
        <v>18</v>
      </c>
      <c r="D31" s="3" t="s">
        <v>8</v>
      </c>
      <c r="E31" s="19">
        <v>1817</v>
      </c>
      <c r="F31" s="18" t="s">
        <v>36</v>
      </c>
      <c r="H31" s="9"/>
      <c r="I31" s="5"/>
      <c r="J31" s="5"/>
      <c r="K31" s="5"/>
      <c r="L31" s="5"/>
      <c r="M31" s="5"/>
      <c r="N31" s="5"/>
      <c r="O31" s="5"/>
      <c r="P31" s="5"/>
      <c r="Q31" s="5"/>
      <c r="R31" s="10"/>
    </row>
    <row r="32" spans="1:18" ht="15.6" x14ac:dyDescent="0.3">
      <c r="A32" s="3" t="s">
        <v>5</v>
      </c>
      <c r="B32" s="3" t="s">
        <v>9</v>
      </c>
      <c r="C32" s="3" t="s">
        <v>18</v>
      </c>
      <c r="D32" s="3" t="s">
        <v>8</v>
      </c>
      <c r="E32" s="19">
        <v>1513</v>
      </c>
      <c r="F32" s="18" t="str">
        <f t="shared" si="0"/>
        <v>Government Germany Paseo </v>
      </c>
      <c r="H32" s="9"/>
      <c r="I32" s="23" t="s">
        <v>33</v>
      </c>
      <c r="J32" s="23"/>
      <c r="K32" s="23"/>
      <c r="L32" s="23"/>
      <c r="M32" s="23"/>
      <c r="N32" s="23"/>
      <c r="O32" s="23"/>
      <c r="P32" s="23"/>
      <c r="Q32" s="23"/>
      <c r="R32" s="10"/>
    </row>
    <row r="33" spans="1:18" ht="15.6" x14ac:dyDescent="0.3">
      <c r="A33" s="3" t="s">
        <v>5</v>
      </c>
      <c r="B33" s="3" t="s">
        <v>12</v>
      </c>
      <c r="C33" s="3" t="s">
        <v>19</v>
      </c>
      <c r="D33" s="3" t="s">
        <v>8</v>
      </c>
      <c r="E33" s="19">
        <v>1493</v>
      </c>
      <c r="F33" s="18" t="str">
        <f t="shared" si="0"/>
        <v>Government Mexico Velo </v>
      </c>
      <c r="H33" s="9"/>
      <c r="I33" s="5" t="s">
        <v>25</v>
      </c>
      <c r="J33" s="22" t="s">
        <v>35</v>
      </c>
      <c r="K33" s="22"/>
      <c r="L33" s="22"/>
      <c r="M33" s="5"/>
      <c r="N33" s="5"/>
      <c r="O33" s="5"/>
      <c r="P33" s="5"/>
      <c r="Q33" s="5"/>
      <c r="R33" s="10"/>
    </row>
    <row r="34" spans="1:18" ht="15.6" x14ac:dyDescent="0.3">
      <c r="A34" s="3" t="s">
        <v>15</v>
      </c>
      <c r="B34" s="3" t="s">
        <v>11</v>
      </c>
      <c r="C34" s="3" t="s">
        <v>19</v>
      </c>
      <c r="D34" s="3" t="s">
        <v>8</v>
      </c>
      <c r="E34" s="19">
        <v>1804</v>
      </c>
      <c r="F34" s="18" t="str">
        <f t="shared" si="0"/>
        <v>Enterprise France Velo </v>
      </c>
      <c r="H34" s="9"/>
      <c r="I34" s="5"/>
      <c r="J34" s="5"/>
      <c r="K34" s="5"/>
      <c r="L34" s="5"/>
      <c r="M34" s="5"/>
      <c r="N34" s="5"/>
      <c r="O34" s="5"/>
      <c r="P34" s="5"/>
      <c r="Q34" s="5"/>
      <c r="R34" s="10"/>
    </row>
    <row r="35" spans="1:18" ht="16.2" thickBot="1" x14ac:dyDescent="0.35">
      <c r="A35" s="3" t="s">
        <v>14</v>
      </c>
      <c r="B35" s="3" t="s">
        <v>9</v>
      </c>
      <c r="C35" s="3" t="s">
        <v>19</v>
      </c>
      <c r="D35" s="3" t="s">
        <v>8</v>
      </c>
      <c r="E35" s="19">
        <v>2161</v>
      </c>
      <c r="F35" s="18" t="str">
        <f t="shared" si="0"/>
        <v>Channel Partners Germany Velo </v>
      </c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6"/>
    </row>
    <row r="36" spans="1:18" ht="15.6" x14ac:dyDescent="0.3">
      <c r="A36" s="3" t="s">
        <v>5</v>
      </c>
      <c r="B36" s="3" t="s">
        <v>9</v>
      </c>
      <c r="C36" s="3" t="s">
        <v>19</v>
      </c>
      <c r="D36" s="3" t="s">
        <v>8</v>
      </c>
      <c r="E36" s="19">
        <v>1006</v>
      </c>
      <c r="F36" s="18" t="str">
        <f t="shared" si="0"/>
        <v>Government Germany Velo </v>
      </c>
    </row>
    <row r="37" spans="1:18" ht="15.6" x14ac:dyDescent="0.3">
      <c r="A37" s="3" t="s">
        <v>14</v>
      </c>
      <c r="B37" s="3" t="s">
        <v>9</v>
      </c>
      <c r="C37" s="3" t="s">
        <v>19</v>
      </c>
      <c r="D37" s="3" t="s">
        <v>8</v>
      </c>
      <c r="E37" s="19">
        <v>1545</v>
      </c>
      <c r="F37" s="18" t="str">
        <f t="shared" si="0"/>
        <v>Channel Partners Germany Velo </v>
      </c>
    </row>
    <row r="38" spans="1:18" ht="15.6" x14ac:dyDescent="0.3">
      <c r="A38" s="3" t="s">
        <v>15</v>
      </c>
      <c r="B38" s="3" t="s">
        <v>17</v>
      </c>
      <c r="C38" s="3" t="s">
        <v>19</v>
      </c>
      <c r="D38" s="3" t="s">
        <v>8</v>
      </c>
      <c r="E38" s="19">
        <v>2821</v>
      </c>
      <c r="F38" s="18" t="str">
        <f t="shared" si="0"/>
        <v>Enterprise United States of America Velo </v>
      </c>
    </row>
    <row r="39" spans="1:18" ht="15.6" x14ac:dyDescent="0.3">
      <c r="A39" s="3" t="s">
        <v>15</v>
      </c>
      <c r="B39" s="3" t="s">
        <v>6</v>
      </c>
      <c r="C39" s="3" t="s">
        <v>19</v>
      </c>
      <c r="D39" s="3" t="s">
        <v>8</v>
      </c>
      <c r="E39" s="19">
        <v>345</v>
      </c>
      <c r="F39" s="18" t="str">
        <f t="shared" si="0"/>
        <v>Enterprise Canada Velo </v>
      </c>
    </row>
    <row r="40" spans="1:18" ht="15.6" x14ac:dyDescent="0.3">
      <c r="A40" s="3" t="s">
        <v>16</v>
      </c>
      <c r="B40" s="3" t="s">
        <v>6</v>
      </c>
      <c r="C40" s="3" t="s">
        <v>20</v>
      </c>
      <c r="D40" s="3" t="s">
        <v>8</v>
      </c>
      <c r="E40" s="19">
        <v>2001</v>
      </c>
      <c r="F40" s="18" t="str">
        <f t="shared" si="0"/>
        <v>Small Business Canada VTT </v>
      </c>
    </row>
    <row r="41" spans="1:18" ht="15.6" x14ac:dyDescent="0.3">
      <c r="A41" s="3" t="s">
        <v>14</v>
      </c>
      <c r="B41" s="3" t="s">
        <v>9</v>
      </c>
      <c r="C41" s="3" t="s">
        <v>20</v>
      </c>
      <c r="D41" s="3" t="s">
        <v>8</v>
      </c>
      <c r="E41" s="19">
        <v>2838</v>
      </c>
      <c r="F41" s="18" t="str">
        <f t="shared" si="0"/>
        <v>Channel Partners Germany VTT </v>
      </c>
    </row>
    <row r="42" spans="1:18" ht="15.6" x14ac:dyDescent="0.3">
      <c r="A42" s="3" t="s">
        <v>10</v>
      </c>
      <c r="B42" s="3" t="s">
        <v>11</v>
      </c>
      <c r="C42" s="3" t="s">
        <v>20</v>
      </c>
      <c r="D42" s="3" t="s">
        <v>8</v>
      </c>
      <c r="E42" s="19">
        <v>2178</v>
      </c>
      <c r="F42" s="18" t="str">
        <f t="shared" si="0"/>
        <v>Midmarket France VTT </v>
      </c>
    </row>
    <row r="43" spans="1:18" ht="15.6" x14ac:dyDescent="0.3">
      <c r="A43" s="3" t="s">
        <v>10</v>
      </c>
      <c r="B43" s="3" t="s">
        <v>9</v>
      </c>
      <c r="C43" s="3" t="s">
        <v>20</v>
      </c>
      <c r="D43" s="3" t="s">
        <v>8</v>
      </c>
      <c r="E43" s="19">
        <v>888</v>
      </c>
      <c r="F43" s="18" t="str">
        <f t="shared" si="0"/>
        <v>Midmarket Germany VTT </v>
      </c>
    </row>
    <row r="44" spans="1:18" ht="15.6" x14ac:dyDescent="0.3">
      <c r="A44" s="3" t="s">
        <v>5</v>
      </c>
      <c r="B44" s="3" t="s">
        <v>11</v>
      </c>
      <c r="C44" s="3" t="s">
        <v>20</v>
      </c>
      <c r="D44" s="3" t="s">
        <v>8</v>
      </c>
      <c r="E44" s="19">
        <v>1527</v>
      </c>
      <c r="F44" s="18" t="str">
        <f t="shared" si="0"/>
        <v>Government France VTT </v>
      </c>
    </row>
    <row r="45" spans="1:18" ht="15.6" x14ac:dyDescent="0.3">
      <c r="A45" s="3" t="s">
        <v>16</v>
      </c>
      <c r="B45" s="3" t="s">
        <v>11</v>
      </c>
      <c r="C45" s="3" t="s">
        <v>20</v>
      </c>
      <c r="D45" s="3" t="s">
        <v>8</v>
      </c>
      <c r="E45" s="19">
        <v>2151</v>
      </c>
      <c r="F45" s="18" t="str">
        <f t="shared" si="0"/>
        <v>Small Business France VTT </v>
      </c>
    </row>
    <row r="46" spans="1:18" ht="15.6" x14ac:dyDescent="0.3">
      <c r="A46" s="3" t="s">
        <v>5</v>
      </c>
      <c r="B46" s="3" t="s">
        <v>6</v>
      </c>
      <c r="C46" s="3" t="s">
        <v>20</v>
      </c>
      <c r="D46" s="3" t="s">
        <v>8</v>
      </c>
      <c r="E46" s="19">
        <v>1817</v>
      </c>
      <c r="F46" s="18" t="str">
        <f t="shared" si="0"/>
        <v>Government Canada VTT </v>
      </c>
    </row>
    <row r="47" spans="1:18" ht="15.6" x14ac:dyDescent="0.3">
      <c r="A47" s="3" t="s">
        <v>5</v>
      </c>
      <c r="B47" s="3" t="s">
        <v>11</v>
      </c>
      <c r="C47" s="3" t="s">
        <v>21</v>
      </c>
      <c r="D47" s="3" t="s">
        <v>8</v>
      </c>
      <c r="E47" s="19">
        <v>2750</v>
      </c>
      <c r="F47" s="18" t="str">
        <f t="shared" si="0"/>
        <v>Government France Amarilla </v>
      </c>
    </row>
    <row r="48" spans="1:18" ht="15.6" x14ac:dyDescent="0.3">
      <c r="A48" s="3" t="s">
        <v>14</v>
      </c>
      <c r="B48" s="3" t="s">
        <v>17</v>
      </c>
      <c r="C48" s="3" t="s">
        <v>21</v>
      </c>
      <c r="D48" s="3" t="s">
        <v>8</v>
      </c>
      <c r="E48" s="19">
        <v>1953</v>
      </c>
      <c r="F48" s="18" t="str">
        <f t="shared" si="0"/>
        <v>Channel Partners United States of America Amarilla </v>
      </c>
    </row>
    <row r="49" spans="1:6" ht="15.6" x14ac:dyDescent="0.3">
      <c r="A49" s="3" t="s">
        <v>15</v>
      </c>
      <c r="B49" s="3" t="s">
        <v>9</v>
      </c>
      <c r="C49" s="3" t="s">
        <v>21</v>
      </c>
      <c r="D49" s="3" t="s">
        <v>8</v>
      </c>
      <c r="E49" s="19">
        <v>4219.5</v>
      </c>
      <c r="F49" s="18" t="str">
        <f t="shared" si="0"/>
        <v>Enterprise Germany Amarilla </v>
      </c>
    </row>
    <row r="50" spans="1:6" ht="15.6" x14ac:dyDescent="0.3">
      <c r="A50" s="3" t="s">
        <v>5</v>
      </c>
      <c r="B50" s="3" t="s">
        <v>11</v>
      </c>
      <c r="C50" s="3" t="s">
        <v>21</v>
      </c>
      <c r="D50" s="3" t="s">
        <v>8</v>
      </c>
      <c r="E50" s="19">
        <v>1899</v>
      </c>
      <c r="F50" s="18" t="str">
        <f t="shared" si="0"/>
        <v>Government France Amarilla </v>
      </c>
    </row>
    <row r="51" spans="1:6" x14ac:dyDescent="0.3">
      <c r="F51" s="5"/>
    </row>
  </sheetData>
  <mergeCells count="17">
    <mergeCell ref="I32:Q32"/>
    <mergeCell ref="J33:L33"/>
    <mergeCell ref="I20:M20"/>
    <mergeCell ref="I28:M28"/>
    <mergeCell ref="J29:K29"/>
    <mergeCell ref="J25:K25"/>
    <mergeCell ref="I16:P16"/>
    <mergeCell ref="J21:M21"/>
    <mergeCell ref="I24:M24"/>
    <mergeCell ref="J17:K17"/>
    <mergeCell ref="I4:P4"/>
    <mergeCell ref="J5:K5"/>
    <mergeCell ref="I8:L8"/>
    <mergeCell ref="I14:M14"/>
    <mergeCell ref="I12:Q12"/>
    <mergeCell ref="J13:L13"/>
    <mergeCell ref="J9:N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SANJEEV SRIDEVI</cp:lastModifiedBy>
  <dcterms:created xsi:type="dcterms:W3CDTF">2015-06-05T18:17:20Z</dcterms:created>
  <dcterms:modified xsi:type="dcterms:W3CDTF">2022-11-24T10:18:21Z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1812a3ba-0c56-4481-881b-b93cdee52c4a</vt:lpwstr>
  </property>
</Properties>
</file>