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8_{D355799C-5507-4F9B-812A-AE9B48393AE2}" xr6:coauthVersionLast="47" xr6:coauthVersionMax="47" xr10:uidLastSave="{00000000-0000-0000-0000-000000000000}"/>
  <bookViews>
    <workbookView xWindow="3000" yWindow="3000" windowWidth="17280" windowHeight="9468" xr2:uid="{493A65F6-65D5-46FE-8138-FAE268E17A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7" i="1" l="1"/>
  <c r="Z296" i="1"/>
  <c r="Z295" i="1"/>
  <c r="Z294" i="1"/>
  <c r="AB293" i="1"/>
  <c r="P291" i="1"/>
  <c r="M291" i="1"/>
  <c r="F291" i="1"/>
  <c r="E291" i="1"/>
  <c r="P290" i="1"/>
  <c r="M290" i="1"/>
  <c r="F290" i="1"/>
  <c r="E290" i="1"/>
  <c r="P289" i="1"/>
  <c r="M289" i="1"/>
  <c r="F289" i="1"/>
  <c r="E289" i="1"/>
  <c r="P288" i="1"/>
  <c r="M288" i="1"/>
  <c r="F288" i="1"/>
  <c r="E288" i="1"/>
  <c r="P287" i="1"/>
  <c r="M287" i="1"/>
  <c r="F287" i="1"/>
  <c r="E287" i="1"/>
  <c r="P286" i="1"/>
  <c r="M286" i="1"/>
  <c r="F286" i="1"/>
  <c r="E286" i="1"/>
  <c r="P285" i="1"/>
  <c r="M285" i="1"/>
  <c r="F285" i="1"/>
  <c r="E285" i="1"/>
  <c r="P284" i="1"/>
  <c r="M284" i="1"/>
  <c r="F284" i="1"/>
  <c r="E284" i="1"/>
  <c r="P283" i="1"/>
  <c r="M283" i="1"/>
  <c r="F283" i="1"/>
  <c r="E283" i="1"/>
  <c r="P282" i="1"/>
  <c r="M282" i="1"/>
  <c r="F282" i="1"/>
  <c r="E282" i="1"/>
  <c r="P281" i="1"/>
  <c r="M281" i="1"/>
  <c r="F281" i="1"/>
  <c r="E281" i="1"/>
  <c r="P280" i="1"/>
  <c r="M280" i="1"/>
  <c r="F280" i="1"/>
  <c r="E280" i="1"/>
  <c r="P279" i="1"/>
  <c r="M279" i="1"/>
  <c r="F279" i="1"/>
  <c r="E279" i="1"/>
  <c r="P278" i="1"/>
  <c r="M278" i="1"/>
  <c r="F278" i="1"/>
  <c r="E278" i="1"/>
  <c r="P277" i="1"/>
  <c r="M277" i="1"/>
  <c r="F277" i="1"/>
  <c r="E277" i="1"/>
  <c r="P276" i="1"/>
  <c r="M276" i="1"/>
  <c r="F276" i="1"/>
  <c r="E276" i="1"/>
  <c r="P275" i="1"/>
  <c r="M275" i="1"/>
  <c r="F275" i="1"/>
  <c r="E275" i="1"/>
  <c r="P274" i="1"/>
  <c r="M274" i="1"/>
  <c r="F274" i="1"/>
  <c r="E274" i="1"/>
  <c r="P273" i="1"/>
  <c r="M273" i="1"/>
  <c r="F273" i="1"/>
  <c r="E273" i="1"/>
  <c r="P272" i="1"/>
  <c r="M272" i="1"/>
  <c r="F272" i="1"/>
  <c r="E272" i="1"/>
  <c r="P271" i="1"/>
  <c r="M271" i="1"/>
  <c r="F271" i="1"/>
  <c r="E271" i="1"/>
  <c r="P270" i="1"/>
  <c r="M270" i="1"/>
  <c r="F270" i="1"/>
  <c r="E270" i="1"/>
  <c r="P269" i="1"/>
  <c r="M269" i="1"/>
  <c r="F269" i="1"/>
  <c r="E269" i="1"/>
  <c r="P268" i="1"/>
  <c r="M268" i="1"/>
  <c r="F268" i="1"/>
  <c r="E268" i="1"/>
  <c r="P267" i="1"/>
  <c r="M267" i="1"/>
  <c r="F267" i="1"/>
  <c r="E267" i="1"/>
  <c r="P266" i="1"/>
  <c r="M266" i="1"/>
  <c r="F266" i="1"/>
  <c r="E266" i="1"/>
  <c r="P265" i="1"/>
  <c r="M265" i="1"/>
  <c r="F265" i="1"/>
  <c r="E265" i="1"/>
  <c r="P264" i="1"/>
  <c r="M264" i="1"/>
  <c r="F264" i="1"/>
  <c r="E264" i="1"/>
  <c r="P263" i="1"/>
  <c r="M263" i="1"/>
  <c r="F263" i="1"/>
  <c r="E263" i="1"/>
  <c r="P262" i="1"/>
  <c r="M262" i="1"/>
  <c r="F262" i="1"/>
  <c r="E262" i="1"/>
  <c r="P261" i="1"/>
  <c r="M261" i="1"/>
  <c r="F261" i="1"/>
  <c r="E261" i="1"/>
  <c r="P260" i="1"/>
  <c r="M260" i="1"/>
  <c r="F260" i="1"/>
  <c r="E260" i="1"/>
  <c r="P259" i="1"/>
  <c r="M259" i="1"/>
  <c r="F259" i="1"/>
  <c r="E259" i="1"/>
  <c r="P258" i="1"/>
  <c r="M258" i="1"/>
  <c r="F258" i="1"/>
  <c r="E258" i="1"/>
  <c r="P257" i="1"/>
  <c r="M257" i="1"/>
  <c r="F257" i="1"/>
  <c r="E257" i="1"/>
  <c r="P256" i="1"/>
  <c r="M256" i="1"/>
  <c r="F256" i="1"/>
  <c r="E256" i="1"/>
  <c r="P255" i="1"/>
  <c r="M255" i="1"/>
  <c r="F255" i="1"/>
  <c r="E255" i="1"/>
  <c r="P254" i="1"/>
  <c r="M254" i="1"/>
  <c r="F254" i="1"/>
  <c r="E254" i="1"/>
  <c r="P253" i="1"/>
  <c r="M253" i="1"/>
  <c r="F253" i="1"/>
  <c r="E253" i="1"/>
  <c r="P252" i="1"/>
  <c r="M252" i="1"/>
  <c r="F252" i="1"/>
  <c r="E252" i="1"/>
  <c r="P251" i="1"/>
  <c r="M251" i="1"/>
  <c r="F251" i="1"/>
  <c r="E251" i="1"/>
  <c r="P250" i="1"/>
  <c r="M250" i="1"/>
  <c r="F250" i="1"/>
  <c r="E250" i="1"/>
  <c r="P249" i="1"/>
  <c r="M249" i="1"/>
  <c r="F249" i="1"/>
  <c r="E249" i="1"/>
  <c r="P248" i="1"/>
  <c r="M248" i="1"/>
  <c r="F248" i="1"/>
  <c r="E248" i="1"/>
  <c r="P247" i="1"/>
  <c r="M247" i="1"/>
  <c r="F247" i="1"/>
  <c r="E247" i="1"/>
  <c r="P246" i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sharedStrings.xml><?xml version="1.0" encoding="utf-8"?>
<sst xmlns="http://schemas.openxmlformats.org/spreadsheetml/2006/main" count="4474" uniqueCount="945">
  <si>
    <t>Last_visit_date</t>
  </si>
  <si>
    <t>policy_id</t>
  </si>
  <si>
    <t>In RRA too</t>
  </si>
  <si>
    <t>visit_id(last)</t>
  </si>
  <si>
    <t>Hypertension+Diabetes</t>
  </si>
  <si>
    <t>Hyperlipidemia+Diabetes</t>
  </si>
  <si>
    <t>Name</t>
  </si>
  <si>
    <t>Age</t>
  </si>
  <si>
    <t>Sex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</si>
  <si>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</si>
  <si>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</si>
  <si>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</si>
  <si>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</si>
  <si>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</si>
  <si>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</si>
  <si>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</si>
  <si>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</si>
  <si>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</si>
  <si>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</si>
  <si>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</t>
  </si>
  <si>
    <t>Chronic_illness 2</t>
  </si>
  <si>
    <t>Chronic_illness 3</t>
  </si>
  <si>
    <t>Chronic_illness 4</t>
  </si>
  <si>
    <t>Education(Std)</t>
  </si>
  <si>
    <t>Occupation</t>
  </si>
  <si>
    <t># visits-person</t>
  </si>
  <si>
    <t>#visits_households</t>
  </si>
  <si>
    <t># members_in_household</t>
  </si>
  <si>
    <t>Amount spent</t>
  </si>
  <si>
    <t>Village</t>
  </si>
  <si>
    <t>Address</t>
  </si>
  <si>
    <t>Contact No.</t>
  </si>
  <si>
    <t>Location_id</t>
  </si>
  <si>
    <t>gps_id</t>
  </si>
  <si>
    <t>latitude</t>
  </si>
  <si>
    <t>longitude</t>
  </si>
  <si>
    <t>RMHC</t>
  </si>
  <si>
    <t>AND0010888</t>
  </si>
  <si>
    <t>y</t>
  </si>
  <si>
    <t>THIRAVIDAMANI</t>
  </si>
  <si>
    <t>F</t>
  </si>
  <si>
    <t>n</t>
  </si>
  <si>
    <t>Self-employed non-farm work</t>
  </si>
  <si>
    <t>Athanangkottai</t>
  </si>
  <si>
    <t>135,Keela Theru,</t>
  </si>
  <si>
    <t>RMHC Andipatti</t>
  </si>
  <si>
    <t>AND0012586</t>
  </si>
  <si>
    <t>v.manimaran</t>
  </si>
  <si>
    <t>M</t>
  </si>
  <si>
    <t>0 &lt; 5</t>
  </si>
  <si>
    <t>Daily wage on other people s land</t>
  </si>
  <si>
    <t>Karkadipatti</t>
  </si>
  <si>
    <t>1/28,Sepperithoppu,</t>
  </si>
  <si>
    <t>AND0011301</t>
  </si>
  <si>
    <t>Murugaiyan</t>
  </si>
  <si>
    <t>UG</t>
  </si>
  <si>
    <t>Cultivation on own land</t>
  </si>
  <si>
    <t>381,South Street</t>
  </si>
  <si>
    <t>and0013423</t>
  </si>
  <si>
    <t>Vasuki</t>
  </si>
  <si>
    <t>NULL</t>
  </si>
  <si>
    <t>Andipatti</t>
  </si>
  <si>
    <t>,,Kulaalatheru</t>
  </si>
  <si>
    <t>AND0010240</t>
  </si>
  <si>
    <t>srirangam</t>
  </si>
  <si>
    <t>Uppundarpatti</t>
  </si>
  <si>
    <t>55,Kallar Street</t>
  </si>
  <si>
    <t>AND0010707</t>
  </si>
  <si>
    <t>Valavaraju</t>
  </si>
  <si>
    <t>Thekkur</t>
  </si>
  <si>
    <t>345,Keela Theru,</t>
  </si>
  <si>
    <t>AND0011317</t>
  </si>
  <si>
    <t>Thsngachiyamal</t>
  </si>
  <si>
    <t>Mudallipatti</t>
  </si>
  <si>
    <t>2/280,East Street,</t>
  </si>
  <si>
    <t>null</t>
  </si>
  <si>
    <t>AND0010243</t>
  </si>
  <si>
    <t>natarajan</t>
  </si>
  <si>
    <t>551,Kallar Street,</t>
  </si>
  <si>
    <t>AND0011623</t>
  </si>
  <si>
    <t>a.thanakodi</t>
  </si>
  <si>
    <t>321,Keela Theru</t>
  </si>
  <si>
    <t>AND0011441</t>
  </si>
  <si>
    <t>Mayavukirushnan</t>
  </si>
  <si>
    <t>430,South Street</t>
  </si>
  <si>
    <t>AND0013199</t>
  </si>
  <si>
    <t>Sellammal</t>
  </si>
  <si>
    <t>34,Nadu Theru,karukkadippatti</t>
  </si>
  <si>
    <t>nad</t>
  </si>
  <si>
    <t>AND0010277</t>
  </si>
  <si>
    <t>C.Ramaneesvari</t>
  </si>
  <si>
    <t>687,Kular Street,</t>
  </si>
  <si>
    <t>AND0010116</t>
  </si>
  <si>
    <t>Sampuranm</t>
  </si>
  <si>
    <t>625/1,Mela Thoppu,</t>
  </si>
  <si>
    <t>AND0011841</t>
  </si>
  <si>
    <t>Ganesan</t>
  </si>
  <si>
    <t>2-344,East Street</t>
  </si>
  <si>
    <t>and0013157</t>
  </si>
  <si>
    <t>rajalakshmi</t>
  </si>
  <si>
    <t>,Mela Theru,</t>
  </si>
  <si>
    <t>0000-00-00</t>
  </si>
  <si>
    <t>AND0010485</t>
  </si>
  <si>
    <t>m.rasathi</t>
  </si>
  <si>
    <t>129,South Street</t>
  </si>
  <si>
    <t>AND0010876</t>
  </si>
  <si>
    <t>Palanimuthuthevar</t>
  </si>
  <si>
    <t>203/2,Vadakku Theru</t>
  </si>
  <si>
    <t>AND0011256</t>
  </si>
  <si>
    <t>s.sarasu</t>
  </si>
  <si>
    <t>2/63c,North Street</t>
  </si>
  <si>
    <t>AND0011914</t>
  </si>
  <si>
    <t>a.radhakrishnan</t>
  </si>
  <si>
    <t>257,North Street</t>
  </si>
  <si>
    <t>senthilkumar</t>
  </si>
  <si>
    <t>AND0011637</t>
  </si>
  <si>
    <t>Sarashvathi</t>
  </si>
  <si>
    <t>Homemaker</t>
  </si>
  <si>
    <t>505,Paalam,</t>
  </si>
  <si>
    <t>veelayutham</t>
  </si>
  <si>
    <t>vempayee</t>
  </si>
  <si>
    <t>Manual labour</t>
  </si>
  <si>
    <t>AND0011182</t>
  </si>
  <si>
    <t>Anjalai</t>
  </si>
  <si>
    <t>276,South Street</t>
  </si>
  <si>
    <t>AND0011000</t>
  </si>
  <si>
    <t>A.Abhoorvam</t>
  </si>
  <si>
    <t>1/73,Kular Street</t>
  </si>
  <si>
    <t>ALA0011640</t>
  </si>
  <si>
    <t>Valliyammal</t>
  </si>
  <si>
    <t>Unemployed (unable to work)</t>
  </si>
  <si>
    <t>Alakudi</t>
  </si>
  <si>
    <t>453,Vannankulakarai,</t>
  </si>
  <si>
    <t>*</t>
  </si>
  <si>
    <t>RMHC Allakudi</t>
  </si>
  <si>
    <t>OKM0010253</t>
  </si>
  <si>
    <t>Thaiyalammal</t>
  </si>
  <si>
    <t>Yathavar Theru</t>
  </si>
  <si>
    <t>753,Mela Theru,</t>
  </si>
  <si>
    <t>RMHC Okkanadu Melaiyur</t>
  </si>
  <si>
    <t>KAV0010168</t>
  </si>
  <si>
    <t>Venila</t>
  </si>
  <si>
    <t>Ovelkudi</t>
  </si>
  <si>
    <t>709,Kela Theru,</t>
  </si>
  <si>
    <t>RMHC Kavarapattu</t>
  </si>
  <si>
    <t>OKM0010252</t>
  </si>
  <si>
    <t>Ramasandhiran</t>
  </si>
  <si>
    <t>Kulamangalam</t>
  </si>
  <si>
    <t>449,Nadu Theru,</t>
  </si>
  <si>
    <t>OKM0011076</t>
  </si>
  <si>
    <t>Murugesh</t>
  </si>
  <si>
    <t>Mela Vannipattu</t>
  </si>
  <si>
    <t>4/449,Vadakku Theru,</t>
  </si>
  <si>
    <t>AND0010070</t>
  </si>
  <si>
    <t>Vijaya</t>
  </si>
  <si>
    <t>513,Poosari Street,Pillaiyar Kovil</t>
  </si>
  <si>
    <t>ALA0011237</t>
  </si>
  <si>
    <t>Palanisamy</t>
  </si>
  <si>
    <t>462,Puthu Theru,</t>
  </si>
  <si>
    <t>PON0011037</t>
  </si>
  <si>
    <t>Puvaneshwari R</t>
  </si>
  <si>
    <t>Paruthiyappar Kovil</t>
  </si>
  <si>
    <t>517,Therku Theru,</t>
  </si>
  <si>
    <t>RMHC Ponnapur</t>
  </si>
  <si>
    <t>ALA0012282</t>
  </si>
  <si>
    <t>Veeraiyen</t>
  </si>
  <si>
    <t>4/389,South 1 street,</t>
  </si>
  <si>
    <t>KAV0010180</t>
  </si>
  <si>
    <t>Durairasu</t>
  </si>
  <si>
    <t>karuvakuruchi</t>
  </si>
  <si>
    <t>,muthaltheru,MANNARKUDI</t>
  </si>
  <si>
    <t>PON0010317</t>
  </si>
  <si>
    <t>Durai raj</t>
  </si>
  <si>
    <t>Ponnapur East</t>
  </si>
  <si>
    <t>,Vataku Theru,SCHOOL</t>
  </si>
  <si>
    <t>ARP0010352</t>
  </si>
  <si>
    <t>Balasupramanian S</t>
  </si>
  <si>
    <t>Arunthavapuram</t>
  </si>
  <si>
    <t>1/65,Aathiravidar Theru,</t>
  </si>
  <si>
    <t>RMHC Arunthavapuram</t>
  </si>
  <si>
    <t>ALA0011017</t>
  </si>
  <si>
    <t>Susila</t>
  </si>
  <si>
    <t>106,Pillaiyar kovil street,</t>
  </si>
  <si>
    <t>****</t>
  </si>
  <si>
    <t>ALA0012241</t>
  </si>
  <si>
    <t>Selvarasu</t>
  </si>
  <si>
    <t>Vannarapettai</t>
  </si>
  <si>
    <t>1/28c,Shivagami puram,</t>
  </si>
  <si>
    <t>ALA0010957</t>
  </si>
  <si>
    <t>Palsamy</t>
  </si>
  <si>
    <t>658,Middle street,</t>
  </si>
  <si>
    <t>ARP0011543</t>
  </si>
  <si>
    <t>Anbazlagan.k</t>
  </si>
  <si>
    <t>Non-government worker</t>
  </si>
  <si>
    <t>Gandhigramam</t>
  </si>
  <si>
    <t>4/1249,T-Street,</t>
  </si>
  <si>
    <t>PON0010483</t>
  </si>
  <si>
    <t>Sarathapal G</t>
  </si>
  <si>
    <t>Thalaiyamangalam</t>
  </si>
  <si>
    <t>2/244,Mela Theru,</t>
  </si>
  <si>
    <t>ARP0011770</t>
  </si>
  <si>
    <t>Baskar</t>
  </si>
  <si>
    <t>4/1242,Street,</t>
  </si>
  <si>
    <t>ALA0011934</t>
  </si>
  <si>
    <t>Banumathi</t>
  </si>
  <si>
    <t>3/347,South 1 street,</t>
  </si>
  <si>
    <t>OKM0011156</t>
  </si>
  <si>
    <t>Krishnamoorthi</t>
  </si>
  <si>
    <t>*,Mela Theru,</t>
  </si>
  <si>
    <t>T4863425</t>
  </si>
  <si>
    <t>Thirunavkarasu</t>
  </si>
  <si>
    <t>Government worker</t>
  </si>
  <si>
    <t>Outside Catchment</t>
  </si>
  <si>
    <t>31/47,elthu pattari street,bus stop</t>
  </si>
  <si>
    <t>PON0010059</t>
  </si>
  <si>
    <t>Rajangam T</t>
  </si>
  <si>
    <t>Ponnapur West</t>
  </si>
  <si>
    <t>371,Nada Theru,</t>
  </si>
  <si>
    <t>ALA0010629</t>
  </si>
  <si>
    <t>Nagarani</t>
  </si>
  <si>
    <t>548,Railady street,</t>
  </si>
  <si>
    <t>ALA0010863</t>
  </si>
  <si>
    <t>Kaliamoorthi</t>
  </si>
  <si>
    <t>*,Alakudi main road,</t>
  </si>
  <si>
    <t>***</t>
  </si>
  <si>
    <t>OKM0010317</t>
  </si>
  <si>
    <t>Mahalingam</t>
  </si>
  <si>
    <t>679,Mela Theru,</t>
  </si>
  <si>
    <t>OKM0012148</t>
  </si>
  <si>
    <t>karunaneethi</t>
  </si>
  <si>
    <t>Okkanadu Melaiyur</t>
  </si>
  <si>
    <t>,,</t>
  </si>
  <si>
    <t>ALA0010716</t>
  </si>
  <si>
    <t>Lakshmi</t>
  </si>
  <si>
    <t>9/1,Railady street,</t>
  </si>
  <si>
    <t>AND0010385</t>
  </si>
  <si>
    <t>Thankaiyan</t>
  </si>
  <si>
    <t>2/451,Mela Theru</t>
  </si>
  <si>
    <t>OKM0012174</t>
  </si>
  <si>
    <t>Govintharajan</t>
  </si>
  <si>
    <t>,,Savadi</t>
  </si>
  <si>
    <t>OKM0010926</t>
  </si>
  <si>
    <t>Govindaraj</t>
  </si>
  <si>
    <t>452,Kandiyar Theru,</t>
  </si>
  <si>
    <t>ALA0012744</t>
  </si>
  <si>
    <t>Madhavi</t>
  </si>
  <si>
    <t>4/194,Middle street,</t>
  </si>
  <si>
    <t>ALA0012090</t>
  </si>
  <si>
    <t>Kaliyani</t>
  </si>
  <si>
    <t>3/320,South 1 street,</t>
  </si>
  <si>
    <t>OKM0010166</t>
  </si>
  <si>
    <t>Pitchai</t>
  </si>
  <si>
    <t>469,Samaya Theru,</t>
  </si>
  <si>
    <t>T4863184</t>
  </si>
  <si>
    <t>katammal</t>
  </si>
  <si>
    <t>,Ghanthi nagar,nangikottai</t>
  </si>
  <si>
    <t>KAR0012641</t>
  </si>
  <si>
    <t>M Ponnammal</t>
  </si>
  <si>
    <t>Ettupulikadu</t>
  </si>
  <si>
    <t>,Keela Theru,</t>
  </si>
  <si>
    <t>RMHC Karambayam</t>
  </si>
  <si>
    <t>T4863119</t>
  </si>
  <si>
    <t>Maragathavalli</t>
  </si>
  <si>
    <t>,Vadakku Theru,</t>
  </si>
  <si>
    <t>KAR0012992</t>
  </si>
  <si>
    <t>Nadarasan Thirumeni</t>
  </si>
  <si>
    <t>KAR0011978</t>
  </si>
  <si>
    <t>Pushpavalli</t>
  </si>
  <si>
    <t>Ambalapattu South</t>
  </si>
  <si>
    <t>,Keela Kotai Colony,Karambayam</t>
  </si>
  <si>
    <t>KAR0011033</t>
  </si>
  <si>
    <t>Thangavel</t>
  </si>
  <si>
    <t>Karambayam</t>
  </si>
  <si>
    <t>,Mediakollai,Pattukkottai</t>
  </si>
  <si>
    <t>ALA0010356</t>
  </si>
  <si>
    <t>Veadambal</t>
  </si>
  <si>
    <t>142,Middle street,</t>
  </si>
  <si>
    <t>T4863057</t>
  </si>
  <si>
    <t>Narayanasamy</t>
  </si>
  <si>
    <t>,main st,Thiruvarur</t>
  </si>
  <si>
    <t>ALA0010941</t>
  </si>
  <si>
    <t>Kanagambal</t>
  </si>
  <si>
    <t>635,Middle street,</t>
  </si>
  <si>
    <t>T4862985</t>
  </si>
  <si>
    <t>chellammal</t>
  </si>
  <si>
    <t>,periya theru,kamatchi kovil</t>
  </si>
  <si>
    <t>PON0010534</t>
  </si>
  <si>
    <t>Rajalakshmi R</t>
  </si>
  <si>
    <t>3/3A,Keela Theru,</t>
  </si>
  <si>
    <t>04372-256927</t>
  </si>
  <si>
    <t>OKM0011185</t>
  </si>
  <si>
    <t>Vaijayandhimala</t>
  </si>
  <si>
    <t>317,Kela Theru,</t>
  </si>
  <si>
    <t>OKM0010088</t>
  </si>
  <si>
    <t>Latha</t>
  </si>
  <si>
    <t>342,Harijanna Theru,</t>
  </si>
  <si>
    <t>ALA0011030</t>
  </si>
  <si>
    <t>Sandha</t>
  </si>
  <si>
    <t>103,Pillaiyar kovil street,</t>
  </si>
  <si>
    <t>AND0010285</t>
  </si>
  <si>
    <t>Ponnammal</t>
  </si>
  <si>
    <t>631,Kallar Street</t>
  </si>
  <si>
    <t>KAV0011322</t>
  </si>
  <si>
    <t>Pisaikanu</t>
  </si>
  <si>
    <t>823,Vettikadu,</t>
  </si>
  <si>
    <t>ALA0012285</t>
  </si>
  <si>
    <t>Periyasamy</t>
  </si>
  <si>
    <t>4/377,South 1 street,</t>
  </si>
  <si>
    <t>KAR0011985</t>
  </si>
  <si>
    <t>Ramesh</t>
  </si>
  <si>
    <t>Amabalapattu South</t>
  </si>
  <si>
    <t>,,Ganapathinagar</t>
  </si>
  <si>
    <t>OKM0011210</t>
  </si>
  <si>
    <t>Tharmarajan K</t>
  </si>
  <si>
    <t>Student</t>
  </si>
  <si>
    <t>Thanthoni</t>
  </si>
  <si>
    <t>478,Kela Theru,</t>
  </si>
  <si>
    <t>AND0012780</t>
  </si>
  <si>
    <t>Thavamani</t>
  </si>
  <si>
    <t>359,Sepperithoppu</t>
  </si>
  <si>
    <t>ALA0011292</t>
  </si>
  <si>
    <t>Subramani</t>
  </si>
  <si>
    <t>298,South 2 street,</t>
  </si>
  <si>
    <t>PON0012018</t>
  </si>
  <si>
    <t>Paskaran</t>
  </si>
  <si>
    <t>,,pillaiyar kovil</t>
  </si>
  <si>
    <t>PON0012014</t>
  </si>
  <si>
    <t>laxmanan</t>
  </si>
  <si>
    <t>,,sivan kovil theru</t>
  </si>
  <si>
    <t>T4862871</t>
  </si>
  <si>
    <t>Rajammal</t>
  </si>
  <si>
    <t>,pallatheru,mannargudi</t>
  </si>
  <si>
    <t>KAV0010853</t>
  </si>
  <si>
    <t>Subashchandrrabose</t>
  </si>
  <si>
    <t>kavarapattu</t>
  </si>
  <si>
    <t>71,Vadakku Theru,</t>
  </si>
  <si>
    <t>AND0011646</t>
  </si>
  <si>
    <t>jayam</t>
  </si>
  <si>
    <t>517,North Street,</t>
  </si>
  <si>
    <t>PON0012023</t>
  </si>
  <si>
    <t>Rengasamy S</t>
  </si>
  <si>
    <t>Retired</t>
  </si>
  <si>
    <t>216/1A,Keela Theru,</t>
  </si>
  <si>
    <t>ARP0011846</t>
  </si>
  <si>
    <t>Rajekumar.b</t>
  </si>
  <si>
    <t>232,gandhigrammam,school</t>
  </si>
  <si>
    <t>ALA0011125</t>
  </si>
  <si>
    <t>Mogamathu Ganiba</t>
  </si>
  <si>
    <t>211,Mettu theru,</t>
  </si>
  <si>
    <t>PON0010082</t>
  </si>
  <si>
    <t>Barimalam M</t>
  </si>
  <si>
    <t>353/A,Nada Theru,</t>
  </si>
  <si>
    <t>PON0011328</t>
  </si>
  <si>
    <t>VAITHELINGAM</t>
  </si>
  <si>
    <t>,MELA THERU,AMMAN KOVIL</t>
  </si>
  <si>
    <t>KAV0010101</t>
  </si>
  <si>
    <t>Rajaban</t>
  </si>
  <si>
    <t>772,Vettikadu,</t>
  </si>
  <si>
    <t>ALA0010993</t>
  </si>
  <si>
    <t>Balasubramanian</t>
  </si>
  <si>
    <t>98,Pillaiyar kovil street,</t>
  </si>
  <si>
    <t>**</t>
  </si>
  <si>
    <t>PON0012031</t>
  </si>
  <si>
    <t>LAKSHMI</t>
  </si>
  <si>
    <t>Thumbathi Kottai</t>
  </si>
  <si>
    <t>,KELA THERU,</t>
  </si>
  <si>
    <t>ALA0010847</t>
  </si>
  <si>
    <t>Kosalai</t>
  </si>
  <si>
    <t>*,Othai street,</t>
  </si>
  <si>
    <t>PON0010984</t>
  </si>
  <si>
    <t>Andal N</t>
  </si>
  <si>
    <t>202,Nada Theru,</t>
  </si>
  <si>
    <t>T4860813</t>
  </si>
  <si>
    <t>Magamayei</t>
  </si>
  <si>
    <t>nil,murgankovilstreet,Thanjavur</t>
  </si>
  <si>
    <t>nil</t>
  </si>
  <si>
    <t>PON0012063</t>
  </si>
  <si>
    <t>JAYARAMAN</t>
  </si>
  <si>
    <t>,Mela Theru,madam</t>
  </si>
  <si>
    <t>PON0011271</t>
  </si>
  <si>
    <t>RUKMANI</t>
  </si>
  <si>
    <t>,MELA THERU,SCHOOL</t>
  </si>
  <si>
    <t>PON0011898</t>
  </si>
  <si>
    <t>Sarasvathi</t>
  </si>
  <si>
    <t>,Vataku Theru,SIVAN KOVIL THERU</t>
  </si>
  <si>
    <t>PON0012078</t>
  </si>
  <si>
    <t>Nagulan P</t>
  </si>
  <si>
    <t>482,Amman Kovil Theru,</t>
  </si>
  <si>
    <t>ALA0010568</t>
  </si>
  <si>
    <t>Pondramu</t>
  </si>
  <si>
    <t>126,Middle street,</t>
  </si>
  <si>
    <t>OKM0010613</t>
  </si>
  <si>
    <t>Paramasivam</t>
  </si>
  <si>
    <t>302,Kela Theru,</t>
  </si>
  <si>
    <t>PON0011817</t>
  </si>
  <si>
    <t>ALAGAPPADHEVEN</t>
  </si>
  <si>
    <t>,MELA THERU,MADAM</t>
  </si>
  <si>
    <t>PON0011859</t>
  </si>
  <si>
    <t>Vedhanarayanan Vasudevan</t>
  </si>
  <si>
    <t>78,Mela Theru,</t>
  </si>
  <si>
    <t>KAV0011002</t>
  </si>
  <si>
    <t>Reeyaskan</t>
  </si>
  <si>
    <t>67,Vadakku Theru,</t>
  </si>
  <si>
    <t>KAV0011022</t>
  </si>
  <si>
    <t>Momadbashim</t>
  </si>
  <si>
    <t>AND0012362</t>
  </si>
  <si>
    <t>Parvathi</t>
  </si>
  <si>
    <t>52,Sepperithoppu</t>
  </si>
  <si>
    <t>OKM0012118</t>
  </si>
  <si>
    <t>govindraj</t>
  </si>
  <si>
    <t>,kaligarayar street,mariyamman kovil street</t>
  </si>
  <si>
    <t>AND0011881</t>
  </si>
  <si>
    <t>Thirugnam</t>
  </si>
  <si>
    <t>d</t>
  </si>
  <si>
    <t>660,Sankaranpunjai</t>
  </si>
  <si>
    <t>OKM0010536</t>
  </si>
  <si>
    <t>Thangachiyammal</t>
  </si>
  <si>
    <t>616,O,</t>
  </si>
  <si>
    <t>KAV0012105</t>
  </si>
  <si>
    <t>Kalaiselvi</t>
  </si>
  <si>
    <t>114,Mela Theru,</t>
  </si>
  <si>
    <t>T4858542</t>
  </si>
  <si>
    <t>Chelladurai C</t>
  </si>
  <si>
    <t>,West  theru,</t>
  </si>
  <si>
    <t>OKM0011255</t>
  </si>
  <si>
    <t>Santhiran</t>
  </si>
  <si>
    <t>*,Harijanna Theru,</t>
  </si>
  <si>
    <t>9942739408 pp</t>
  </si>
  <si>
    <t>KAV0012233</t>
  </si>
  <si>
    <t>Markandan</t>
  </si>
  <si>
    <t>45,Vadakku Theru,</t>
  </si>
  <si>
    <t>AND0011482</t>
  </si>
  <si>
    <t>Abdhulajees</t>
  </si>
  <si>
    <t>2/347,Sepperithoppu</t>
  </si>
  <si>
    <t>ALA0011141</t>
  </si>
  <si>
    <t>Rahimanbeevi.k</t>
  </si>
  <si>
    <t>198,Mettu theru,</t>
  </si>
  <si>
    <t>KAV0013313</t>
  </si>
  <si>
    <t>Jayaraman</t>
  </si>
  <si>
    <t>244,therkutheru,orathanadu</t>
  </si>
  <si>
    <t>T4858473</t>
  </si>
  <si>
    <t>Ramasamy</t>
  </si>
  <si>
    <t>nil,voc nagar,aathur</t>
  </si>
  <si>
    <t>AND0012950</t>
  </si>
  <si>
    <t>Kalyani</t>
  </si>
  <si>
    <t>692,Sepperithoppu</t>
  </si>
  <si>
    <t>AND0013001</t>
  </si>
  <si>
    <t>kaveriyammal</t>
  </si>
  <si>
    <t>nad,North Street,karuppattipatti</t>
  </si>
  <si>
    <t>ALA0012937</t>
  </si>
  <si>
    <t>valli</t>
  </si>
  <si>
    <t>nil,Kurukku Kollai,</t>
  </si>
  <si>
    <t>AND0013408</t>
  </si>
  <si>
    <t>amirthavalli</t>
  </si>
  <si>
    <t>2,EAST ,</t>
  </si>
  <si>
    <t>KAV0011779</t>
  </si>
  <si>
    <t>Anbalagan</t>
  </si>
  <si>
    <t>2/197,Therku Theru,</t>
  </si>
  <si>
    <t>OKM0010935</t>
  </si>
  <si>
    <t>475,Samaya Theru,</t>
  </si>
  <si>
    <t>AND0010952</t>
  </si>
  <si>
    <t>Vetrivel</t>
  </si>
  <si>
    <t>2/379,Middle Street,</t>
  </si>
  <si>
    <t>ALA0011822</t>
  </si>
  <si>
    <t>Rengarajan.p</t>
  </si>
  <si>
    <t>1/19,No-8. Karambai,</t>
  </si>
  <si>
    <t>ALA0012991</t>
  </si>
  <si>
    <t>Adaikalasami</t>
  </si>
  <si>
    <t>147,Dr. Ambedkar Street,</t>
  </si>
  <si>
    <t>AND0011539</t>
  </si>
  <si>
    <t>Sekar</t>
  </si>
  <si>
    <t>257,Mela Theru</t>
  </si>
  <si>
    <t>KAV0011604</t>
  </si>
  <si>
    <t>Maniyan</t>
  </si>
  <si>
    <t>199,Therku Theru,</t>
  </si>
  <si>
    <t>KAR0011053</t>
  </si>
  <si>
    <t>R Lenin</t>
  </si>
  <si>
    <t>26/C,Mela Theru,</t>
  </si>
  <si>
    <t>KAV0012224</t>
  </si>
  <si>
    <t>168,Therku Theru,</t>
  </si>
  <si>
    <t>KAV0012979</t>
  </si>
  <si>
    <t>Karuvizhikadu</t>
  </si>
  <si>
    <t>62,Karuvizhikadu,</t>
  </si>
  <si>
    <t>T4856487</t>
  </si>
  <si>
    <t>Manimehalai  Jansithar S</t>
  </si>
  <si>
    <t>53,k one palayam,</t>
  </si>
  <si>
    <t>KAV0011852</t>
  </si>
  <si>
    <t>109,Vadaku Theru,</t>
  </si>
  <si>
    <t>T4856444</t>
  </si>
  <si>
    <t>Thangappa  Rajapagkiyam</t>
  </si>
  <si>
    <t>,Nanutheru,</t>
  </si>
  <si>
    <t>KAV0010040</t>
  </si>
  <si>
    <t>,MELANDAI ST,KAVARAPATTU</t>
  </si>
  <si>
    <t>KAV0010505</t>
  </si>
  <si>
    <t>Vijayam</t>
  </si>
  <si>
    <t>3/380,Mela Theru,</t>
  </si>
  <si>
    <t>KAV0010061</t>
  </si>
  <si>
    <t>Nagarajan</t>
  </si>
  <si>
    <t>145/1,Therku Theru,</t>
  </si>
  <si>
    <t>KAV0010851</t>
  </si>
  <si>
    <t>Amartham</t>
  </si>
  <si>
    <t>181,Therku Theru,</t>
  </si>
  <si>
    <t>KAV0010051</t>
  </si>
  <si>
    <t>Anjammal</t>
  </si>
  <si>
    <t>92,Therku Theru,</t>
  </si>
  <si>
    <t>KAR0012046</t>
  </si>
  <si>
    <t>Kamalam glanthaivel</t>
  </si>
  <si>
    <t>,Kilamangala,</t>
  </si>
  <si>
    <t>AND0011641</t>
  </si>
  <si>
    <t>Kunjammal</t>
  </si>
  <si>
    <t>2-355,East Street</t>
  </si>
  <si>
    <t>KAV0011783</t>
  </si>
  <si>
    <t>Deivanai</t>
  </si>
  <si>
    <t>,nadu theru,kavarapattu</t>
  </si>
  <si>
    <t>T4856014</t>
  </si>
  <si>
    <t>Suppaiyan</t>
  </si>
  <si>
    <t>753,ovalkudi,kavarapattu</t>
  </si>
  <si>
    <t>KAV0012136</t>
  </si>
  <si>
    <t>Kamaghsu</t>
  </si>
  <si>
    <t>315,Therku Theru,</t>
  </si>
  <si>
    <t>T4855984</t>
  </si>
  <si>
    <t>rajendran</t>
  </si>
  <si>
    <t>9,ganthiji nagar,pellayar  covil</t>
  </si>
  <si>
    <t>ALA0011918</t>
  </si>
  <si>
    <t>Alangeswari</t>
  </si>
  <si>
    <t>NIL,Alakudi Main Road,</t>
  </si>
  <si>
    <t>KAR0010498</t>
  </si>
  <si>
    <t>345/E,Keela Theru,</t>
  </si>
  <si>
    <t>T4852841</t>
  </si>
  <si>
    <t>N Chandrathayam</t>
  </si>
  <si>
    <t>493,South street,</t>
  </si>
  <si>
    <t>KAR0013445</t>
  </si>
  <si>
    <t>Poospam Nadajan</t>
  </si>
  <si>
    <t>KAR0010610</t>
  </si>
  <si>
    <t>Ammakanu   Appakanu</t>
  </si>
  <si>
    <t>584/36,Keelakotai,</t>
  </si>
  <si>
    <t>936008984pp</t>
  </si>
  <si>
    <t>KAR0011149</t>
  </si>
  <si>
    <t>Marimuthu Chinnakkannu</t>
  </si>
  <si>
    <t>144/c,Mela Theru,</t>
  </si>
  <si>
    <t>KAR0012541</t>
  </si>
  <si>
    <t>Tamiljothy</t>
  </si>
  <si>
    <t>1/1,Keela Karambayam,SCHOOL</t>
  </si>
  <si>
    <t>KAR0013148</t>
  </si>
  <si>
    <t>Jayalakshmi  Sivalingam</t>
  </si>
  <si>
    <t>236,Kuddikadu Thekku South,</t>
  </si>
  <si>
    <t>KAR0011155</t>
  </si>
  <si>
    <t>Ramasamy Duraisamy</t>
  </si>
  <si>
    <t>763,Keelakotai,</t>
  </si>
  <si>
    <t>KAR0011021</t>
  </si>
  <si>
    <t>A Muthulakshmi Ayyakannu</t>
  </si>
  <si>
    <t>,Jeeva Colony,Mainroad</t>
  </si>
  <si>
    <t>KAR0013455</t>
  </si>
  <si>
    <t>Megala Rajendran</t>
  </si>
  <si>
    <t>,Vegumaniya Kollai,</t>
  </si>
  <si>
    <t>KAR0011520</t>
  </si>
  <si>
    <t>Selvamani Mariyappan</t>
  </si>
  <si>
    <t>,Vegumaniya Kollai,Mainroad</t>
  </si>
  <si>
    <t>KAR0010912</t>
  </si>
  <si>
    <t>Sakuntharam</t>
  </si>
  <si>
    <t>,Kudikadu East,school</t>
  </si>
  <si>
    <t>KAR0010758</t>
  </si>
  <si>
    <t>Savithiri Selvam</t>
  </si>
  <si>
    <t>359,Therku Theru,</t>
  </si>
  <si>
    <t>KAR0013002</t>
  </si>
  <si>
    <t>Ealampalai Eurulapan</t>
  </si>
  <si>
    <t>246,Keela Theru,</t>
  </si>
  <si>
    <t>KAR0012373</t>
  </si>
  <si>
    <t>Ambikapathi Muthusamy</t>
  </si>
  <si>
    <t>KAR0013411</t>
  </si>
  <si>
    <t>Pottukannu  Marimuthu</t>
  </si>
  <si>
    <t>3/62,Keelakotai,</t>
  </si>
  <si>
    <t>9751313116pp</t>
  </si>
  <si>
    <t>T4852427</t>
  </si>
  <si>
    <t>ramakrishnan</t>
  </si>
  <si>
    <t>243,north street,pappapatti</t>
  </si>
  <si>
    <t>AND0011678</t>
  </si>
  <si>
    <t>Rengraj</t>
  </si>
  <si>
    <t>517-1,North Street,</t>
  </si>
  <si>
    <t>KAR0011010</t>
  </si>
  <si>
    <t>S Kailasam</t>
  </si>
  <si>
    <t>,Kamarajar Colony,</t>
  </si>
  <si>
    <t>KAR0010442</t>
  </si>
  <si>
    <t>Thadaikai Stalin</t>
  </si>
  <si>
    <t>AND0011156</t>
  </si>
  <si>
    <t>Subramaniyan</t>
  </si>
  <si>
    <t>168/1,Mela Theru</t>
  </si>
  <si>
    <t>AND0010957</t>
  </si>
  <si>
    <t>Rangasamy</t>
  </si>
  <si>
    <t>2/402,Mela Theru,</t>
  </si>
  <si>
    <t>T4851690</t>
  </si>
  <si>
    <t>regiapegum</t>
  </si>
  <si>
    <t>45,main  road,vijay sound  sarives</t>
  </si>
  <si>
    <t>KAR0011288</t>
  </si>
  <si>
    <t>Parvathi Parmasivam</t>
  </si>
  <si>
    <t>906/4,Therku Theru,</t>
  </si>
  <si>
    <t>mughamathugasim</t>
  </si>
  <si>
    <t>ALA0012902</t>
  </si>
  <si>
    <t>Anthoniyammal</t>
  </si>
  <si>
    <t>809,Dr. Ambedkar street,</t>
  </si>
  <si>
    <t>ALA0010846</t>
  </si>
  <si>
    <t>Sumathi</t>
  </si>
  <si>
    <t>58,Othai street,</t>
  </si>
  <si>
    <t>Meena</t>
  </si>
  <si>
    <t>ALA0012802</t>
  </si>
  <si>
    <t>Sarasu</t>
  </si>
  <si>
    <t>198,Middle street,</t>
  </si>
  <si>
    <t>ALA0010922</t>
  </si>
  <si>
    <t>Pesaiyaraj</t>
  </si>
  <si>
    <t>633,Middle street,</t>
  </si>
  <si>
    <t>AND0010491</t>
  </si>
  <si>
    <t>p.dhanakaran</t>
  </si>
  <si>
    <t>1/159,South Street</t>
  </si>
  <si>
    <t>ALA0010706</t>
  </si>
  <si>
    <t>Valarmathi</t>
  </si>
  <si>
    <t>1/4,Railady street,</t>
  </si>
  <si>
    <t>T4851023</t>
  </si>
  <si>
    <t>Poomathi</t>
  </si>
  <si>
    <t>25,sevidan viduthi,peiyadi patti</t>
  </si>
  <si>
    <t>AND0010397</t>
  </si>
  <si>
    <t>Sinnathurai</t>
  </si>
  <si>
    <t>3/35,North Street</t>
  </si>
  <si>
    <t>AND0011737</t>
  </si>
  <si>
    <t>Mumthj</t>
  </si>
  <si>
    <t>244,Sepperithoppu,</t>
  </si>
  <si>
    <t>AND0012019</t>
  </si>
  <si>
    <t>Thanabalan</t>
  </si>
  <si>
    <t>193,Sepperithoppu</t>
  </si>
  <si>
    <t>And0013300</t>
  </si>
  <si>
    <t>Mr:Thangarasu</t>
  </si>
  <si>
    <t>,Angavadi,Angavati</t>
  </si>
  <si>
    <t>AND0011647</t>
  </si>
  <si>
    <t>kuppama</t>
  </si>
  <si>
    <t>245,North Street</t>
  </si>
  <si>
    <t>and0013305</t>
  </si>
  <si>
    <t>Mohamathugani</t>
  </si>
  <si>
    <t>1/58,kEELATHERU,kILAINKADU</t>
  </si>
  <si>
    <t>AND0010429</t>
  </si>
  <si>
    <t>somu</t>
  </si>
  <si>
    <t>156,South Street,</t>
  </si>
  <si>
    <t>ALA0010524</t>
  </si>
  <si>
    <t>35/e,Kamaraj nagar,</t>
  </si>
  <si>
    <t>AND0010443</t>
  </si>
  <si>
    <t>K.appavu kandiar</t>
  </si>
  <si>
    <t>126,South Street,</t>
  </si>
  <si>
    <t>AND0012132</t>
  </si>
  <si>
    <t>Puspam</t>
  </si>
  <si>
    <t>286,Sepperithoppu</t>
  </si>
  <si>
    <t>AND0011006</t>
  </si>
  <si>
    <t>S.Pitchaiammal</t>
  </si>
  <si>
    <t>653,Kular Street</t>
  </si>
  <si>
    <t>AND0013125</t>
  </si>
  <si>
    <t>PARAMASIVAM</t>
  </si>
  <si>
    <t>,Vadaku Theru,</t>
  </si>
  <si>
    <t>AND0011878</t>
  </si>
  <si>
    <t>Sennapoonnu</t>
  </si>
  <si>
    <t>604,Mela Thoppu,</t>
  </si>
  <si>
    <t>AND0011103</t>
  </si>
  <si>
    <t>Mangalam</t>
  </si>
  <si>
    <t>Kottaitheru</t>
  </si>
  <si>
    <t>457,Kottaitheru</t>
  </si>
  <si>
    <t>AND0010806</t>
  </si>
  <si>
    <t>Ravichandran</t>
  </si>
  <si>
    <t>157/a,Mela Theru,</t>
  </si>
  <si>
    <t>KAV0010413</t>
  </si>
  <si>
    <t>Kunasakaran</t>
  </si>
  <si>
    <t>253,Kelaku Theru,</t>
  </si>
  <si>
    <t>OKM0011469</t>
  </si>
  <si>
    <t>Rajendran  subbaiyan</t>
  </si>
  <si>
    <t>465,northstreet,</t>
  </si>
  <si>
    <t>OKM0010565</t>
  </si>
  <si>
    <t>Praba</t>
  </si>
  <si>
    <t>OKM0011695</t>
  </si>
  <si>
    <t>Parumal</t>
  </si>
  <si>
    <t>386,Therkku Theru,</t>
  </si>
  <si>
    <t>OKM0010046</t>
  </si>
  <si>
    <t>Kaththan</t>
  </si>
  <si>
    <t>340,Harijanna Theru,</t>
  </si>
  <si>
    <t>OKM0012138</t>
  </si>
  <si>
    <t>panumathi</t>
  </si>
  <si>
    <t>,kaligriyar theru,sinthamaniyammantemple</t>
  </si>
  <si>
    <t>OKM0010496</t>
  </si>
  <si>
    <t>Jeyandhi</t>
  </si>
  <si>
    <t>14,Vadakku Theru,</t>
  </si>
  <si>
    <t>AND0013200</t>
  </si>
  <si>
    <t>anjalai</t>
  </si>
  <si>
    <t>no,Middle Street,null</t>
  </si>
  <si>
    <t>no</t>
  </si>
  <si>
    <t>T4863249</t>
  </si>
  <si>
    <t>Anbarasan</t>
  </si>
  <si>
    <t>,north street,</t>
  </si>
  <si>
    <t>OKM0010605</t>
  </si>
  <si>
    <t>Amasu</t>
  </si>
  <si>
    <t>309,Kela Theru,</t>
  </si>
  <si>
    <t>OKM0010133</t>
  </si>
  <si>
    <t>472,Samaya Theru,</t>
  </si>
  <si>
    <t>AND0010457</t>
  </si>
  <si>
    <t>195,South Street</t>
  </si>
  <si>
    <t>AND0013329</t>
  </si>
  <si>
    <t>S.mohamad ibrahim</t>
  </si>
  <si>
    <t>,northstreet,kALUMADAI</t>
  </si>
  <si>
    <t>T4824000</t>
  </si>
  <si>
    <t>Rajamani</t>
  </si>
  <si>
    <t>,parakivettikadu,</t>
  </si>
  <si>
    <t>AND0010287</t>
  </si>
  <si>
    <t>mrs.s.ramu</t>
  </si>
  <si>
    <t>598,Kallar Street</t>
  </si>
  <si>
    <t>AND0010384</t>
  </si>
  <si>
    <t>Nadesan</t>
  </si>
  <si>
    <t>562,North Street</t>
  </si>
  <si>
    <t>ALA0012607</t>
  </si>
  <si>
    <t>Regasamy</t>
  </si>
  <si>
    <t>3/789,Matha kovil street,</t>
  </si>
  <si>
    <t>AND0011695</t>
  </si>
  <si>
    <t>Seethaiyammal</t>
  </si>
  <si>
    <t>*,East Street,</t>
  </si>
  <si>
    <t>KAR0012801</t>
  </si>
  <si>
    <t>Pappa  Veeru</t>
  </si>
  <si>
    <t>48/51a,Keela Karambayam,</t>
  </si>
  <si>
    <t>AND0011999</t>
  </si>
  <si>
    <t>mariamal</t>
  </si>
  <si>
    <t>252,North Street</t>
  </si>
  <si>
    <t>T4852007</t>
  </si>
  <si>
    <t>karunamurthi</t>
  </si>
  <si>
    <t>221,poyyundar street,kamangovil</t>
  </si>
  <si>
    <t>KAR0011538</t>
  </si>
  <si>
    <t>Kuppusamy  Aiyavu</t>
  </si>
  <si>
    <t>252,Kuddikadu Thekku South,</t>
  </si>
  <si>
    <t>KAR0012216</t>
  </si>
  <si>
    <t>G Thangavel</t>
  </si>
  <si>
    <t>,Pulavarkudikadu,</t>
  </si>
  <si>
    <t>KAR0012934</t>
  </si>
  <si>
    <t>Jayam  Veelaisami</t>
  </si>
  <si>
    <t>367/NA,Kuddikadu Thekku South,</t>
  </si>
  <si>
    <t>KAR0013267</t>
  </si>
  <si>
    <t>P Cathi</t>
  </si>
  <si>
    <t>,Kudikadu West,Kudikadu</t>
  </si>
  <si>
    <t>T4855991</t>
  </si>
  <si>
    <t>punniyamurthi</t>
  </si>
  <si>
    <t>2832,5 theru,gurukkusalai</t>
  </si>
  <si>
    <t>KAV0011944</t>
  </si>
  <si>
    <t>Kamatchi</t>
  </si>
  <si>
    <t>Okainadu Killayur</t>
  </si>
  <si>
    <t>969,East Street,</t>
  </si>
  <si>
    <t>KAV0011309</t>
  </si>
  <si>
    <t>Manigam</t>
  </si>
  <si>
    <t>*,O,</t>
  </si>
  <si>
    <t>AND0010937</t>
  </si>
  <si>
    <t>Manonmani</t>
  </si>
  <si>
    <t>2/254,Mela Theru</t>
  </si>
  <si>
    <t>T4856516</t>
  </si>
  <si>
    <t>Jesuraju</t>
  </si>
  <si>
    <t>nil,southstreet,</t>
  </si>
  <si>
    <t>KAR0011906</t>
  </si>
  <si>
    <t>Navanitham  Govintharaj</t>
  </si>
  <si>
    <t>119,Parangivettikadu,</t>
  </si>
  <si>
    <t>AND0011606</t>
  </si>
  <si>
    <t>Subithabeevi</t>
  </si>
  <si>
    <t>359,Paalam,</t>
  </si>
  <si>
    <t>AND0011661</t>
  </si>
  <si>
    <t>Marimuthu</t>
  </si>
  <si>
    <t>525,North Street</t>
  </si>
  <si>
    <t>KAV0011486</t>
  </si>
  <si>
    <t>Varathan</t>
  </si>
  <si>
    <t>3/406,Mela Theru,</t>
  </si>
  <si>
    <t>KAR0011933</t>
  </si>
  <si>
    <t>Rajamani  Mahalingam</t>
  </si>
  <si>
    <t>171/1,Parangivettikadu,</t>
  </si>
  <si>
    <t>AND0012924</t>
  </si>
  <si>
    <t>rengammal</t>
  </si>
  <si>
    <t>Nill,Sepperithoppu,</t>
  </si>
  <si>
    <t>AND0013569</t>
  </si>
  <si>
    <t>2/74,Vadakku Theru, murugan kovil</t>
  </si>
  <si>
    <t>OKM0010542</t>
  </si>
  <si>
    <t>saroja</t>
  </si>
  <si>
    <t>,nadu theru,</t>
  </si>
  <si>
    <t>AND0012800</t>
  </si>
  <si>
    <t>Somaraj</t>
  </si>
  <si>
    <t>222,Sepperithoppu,</t>
  </si>
  <si>
    <t>OKM0011310</t>
  </si>
  <si>
    <t>Chinaponnu</t>
  </si>
  <si>
    <t>4/9,Vadakku Theru,</t>
  </si>
  <si>
    <t>OKM0011302</t>
  </si>
  <si>
    <t>Jeyalakshmi</t>
  </si>
  <si>
    <t>335,Vadakku Theru,</t>
  </si>
  <si>
    <t>AND0011731</t>
  </si>
  <si>
    <t>Selammal</t>
  </si>
  <si>
    <t>Ayyampatti</t>
  </si>
  <si>
    <t>519,Vadakku Theru</t>
  </si>
  <si>
    <t>AND0013111</t>
  </si>
  <si>
    <t>Sagunthala</t>
  </si>
  <si>
    <t>124,Keela teru,school</t>
  </si>
  <si>
    <t>A.sarasvathi</t>
  </si>
  <si>
    <t>OKM0011374</t>
  </si>
  <si>
    <t>Rasappa</t>
  </si>
  <si>
    <t>5/115,Therkku Theru,</t>
  </si>
  <si>
    <t>OKM0010340</t>
  </si>
  <si>
    <t>Alagappan</t>
  </si>
  <si>
    <t>391,Raji Nagar,</t>
  </si>
  <si>
    <t>AND0011438</t>
  </si>
  <si>
    <t>Seethalakshmi</t>
  </si>
  <si>
    <t>576,South Street</t>
  </si>
  <si>
    <t>AND0011120</t>
  </si>
  <si>
    <t>Malliga</t>
  </si>
  <si>
    <t>321,South Street</t>
  </si>
  <si>
    <t>AND0011275</t>
  </si>
  <si>
    <t>Ansalai</t>
  </si>
  <si>
    <t>297,Keela Theru</t>
  </si>
  <si>
    <t>OKM0010883</t>
  </si>
  <si>
    <t>Raththinam</t>
  </si>
  <si>
    <t>435,Kela Theru,</t>
  </si>
  <si>
    <t>KAR0010291</t>
  </si>
  <si>
    <t>Veerukkannu  Thangappa</t>
  </si>
  <si>
    <t>Vedha</t>
  </si>
  <si>
    <t>KAV0011957</t>
  </si>
  <si>
    <t>Subramaniyam</t>
  </si>
  <si>
    <t>4/481,Therku Theru,</t>
  </si>
  <si>
    <t>PON0012005</t>
  </si>
  <si>
    <t>VASANTHA</t>
  </si>
  <si>
    <t>73,KELA THERU,SIVAN KOVIL THERU</t>
  </si>
  <si>
    <t>PON0010038</t>
  </si>
  <si>
    <t>Subramaniyan A</t>
  </si>
  <si>
    <t>352,Nada Theru,</t>
  </si>
  <si>
    <t>PON0011918</t>
  </si>
  <si>
    <t>Pangammal S</t>
  </si>
  <si>
    <t>Unemployed (able to work)</t>
  </si>
  <si>
    <t>51,Mela Theru,</t>
  </si>
  <si>
    <t>T4860819</t>
  </si>
  <si>
    <t>Gansean</t>
  </si>
  <si>
    <t>,mela street,</t>
  </si>
  <si>
    <t>PON0010370</t>
  </si>
  <si>
    <t>KANNAGI</t>
  </si>
  <si>
    <t>,MELA THERU,</t>
  </si>
  <si>
    <t>RAJAMANI</t>
  </si>
  <si>
    <t>PON0010829</t>
  </si>
  <si>
    <t>Naga Muthu M</t>
  </si>
  <si>
    <t>*,Ambalakara Theru,</t>
  </si>
  <si>
    <t>9585653781  pp</t>
  </si>
  <si>
    <t>PON0010985</t>
  </si>
  <si>
    <t>Mariyammal K</t>
  </si>
  <si>
    <t>309,Ambalakara Theru,</t>
  </si>
  <si>
    <t>9751330490 PP</t>
  </si>
  <si>
    <t>PON0010109</t>
  </si>
  <si>
    <t>Kuppusamy M</t>
  </si>
  <si>
    <t>PG</t>
  </si>
  <si>
    <t>348/71,Nada Theru,</t>
  </si>
  <si>
    <t>KAV0012002</t>
  </si>
  <si>
    <t>Alamelu</t>
  </si>
  <si>
    <t>99,Therku Theru,</t>
  </si>
  <si>
    <t>PON0012039</t>
  </si>
  <si>
    <t>muthu</t>
  </si>
  <si>
    <t>297,annakalani,Orathanadu</t>
  </si>
  <si>
    <t>Karunanithi</t>
  </si>
  <si>
    <t>PON0010237</t>
  </si>
  <si>
    <t>Nela Vathi R</t>
  </si>
  <si>
    <t>103,Vadakku Theru,</t>
  </si>
  <si>
    <t>04372 256565</t>
  </si>
  <si>
    <t>AND0013579</t>
  </si>
  <si>
    <t>Suntharambal</t>
  </si>
  <si>
    <t>Pachiyur</t>
  </si>
  <si>
    <t>217,Adidravidar Street,Main road</t>
  </si>
  <si>
    <t>PON0010711</t>
  </si>
  <si>
    <t>Revathy</t>
  </si>
  <si>
    <t>27,Arijana Theru,</t>
  </si>
  <si>
    <t>AND0010838</t>
  </si>
  <si>
    <t>alagammal</t>
  </si>
  <si>
    <t>121,Keela Theru,</t>
  </si>
  <si>
    <t>PON0010979</t>
  </si>
  <si>
    <t>Sunthrambal G</t>
  </si>
  <si>
    <t>204/3G,Keela Theru,</t>
  </si>
  <si>
    <t>AND0013104</t>
  </si>
  <si>
    <t>Valavappan</t>
  </si>
  <si>
    <t>421,,Murugan Kovil</t>
  </si>
  <si>
    <t>susila</t>
  </si>
  <si>
    <t>PON0011737</t>
  </si>
  <si>
    <t>Dhachinamoorhy Gandaperumal</t>
  </si>
  <si>
    <t>1/56,Mela Theru,</t>
  </si>
  <si>
    <t>ALA0011038</t>
  </si>
  <si>
    <t>Murugasam</t>
  </si>
  <si>
    <t>150,Middle street,</t>
  </si>
  <si>
    <t>ARP0010191</t>
  </si>
  <si>
    <t>Murugasan.a</t>
  </si>
  <si>
    <t>Thirukovilpathu</t>
  </si>
  <si>
    <t>4/994,Vadakku Theru,</t>
  </si>
  <si>
    <t>T4863303</t>
  </si>
  <si>
    <t>PONNUSAMY</t>
  </si>
  <si>
    <t>950, NORTH STREET,kamatchiamman kovil</t>
  </si>
  <si>
    <t>OKM0010944</t>
  </si>
  <si>
    <t>Kasiammal</t>
  </si>
  <si>
    <t>451,Kandiyar Theru,</t>
  </si>
  <si>
    <t>T4863349</t>
  </si>
  <si>
    <t>rangasamy</t>
  </si>
  <si>
    <t>31/a,thaik thru,nil</t>
  </si>
  <si>
    <t>T4863397</t>
  </si>
  <si>
    <t>Vengadajalam</t>
  </si>
  <si>
    <t>16,Melavattam,Thanjavur</t>
  </si>
  <si>
    <t>NIL</t>
  </si>
  <si>
    <t>PON0010551</t>
  </si>
  <si>
    <t>Gopal M</t>
  </si>
  <si>
    <t>303,Keela Theru,</t>
  </si>
  <si>
    <t>ARP0012390</t>
  </si>
  <si>
    <t>bhavani</t>
  </si>
  <si>
    <t>243,Solaiamman street ,,Kambarnatham</t>
  </si>
  <si>
    <t>OKM0010610</t>
  </si>
  <si>
    <t>2/95,Samaya Theru,</t>
  </si>
  <si>
    <t>ALA0011197</t>
  </si>
  <si>
    <t>Saharbanu</t>
  </si>
  <si>
    <t>3/197,Mettu theru,</t>
  </si>
  <si>
    <t>KAV0012268</t>
  </si>
  <si>
    <t>Bavanadam</t>
  </si>
  <si>
    <t>44/31,Vadakku Theru,</t>
  </si>
  <si>
    <t>+</t>
  </si>
  <si>
    <t>PON0010683</t>
  </si>
  <si>
    <t>Jeya M</t>
  </si>
  <si>
    <t>2/258,Mela Theru,</t>
  </si>
  <si>
    <t>ALA0011121</t>
  </si>
  <si>
    <t>Alavutheen.g</t>
  </si>
  <si>
    <t>215,Mettu theru,</t>
  </si>
  <si>
    <t>KAR0013149</t>
  </si>
  <si>
    <t>C Suriyamoorthy</t>
  </si>
  <si>
    <t>,Kudikadu Thekku (south),ankalammankoyil</t>
  </si>
  <si>
    <t>ALA0011050</t>
  </si>
  <si>
    <t>Arivukudi</t>
  </si>
  <si>
    <t>154,Middle street,</t>
  </si>
  <si>
    <t>ALA0010606</t>
  </si>
  <si>
    <t>Minnalkodi</t>
  </si>
  <si>
    <t>524,Railady street,</t>
  </si>
  <si>
    <t>Atthujapegam</t>
  </si>
  <si>
    <t>AND0012368</t>
  </si>
  <si>
    <t>Karuppaiyan</t>
  </si>
  <si>
    <t>429,Sepperithoppu</t>
  </si>
  <si>
    <t>ALA0010811</t>
  </si>
  <si>
    <t>Ravi</t>
  </si>
  <si>
    <t>41,North street,</t>
  </si>
  <si>
    <t>ARP0010986</t>
  </si>
  <si>
    <t>Jayslakshmi G</t>
  </si>
  <si>
    <t>Kambarnatham</t>
  </si>
  <si>
    <t>2/219,O,</t>
  </si>
  <si>
    <t>Bivipathima</t>
  </si>
  <si>
    <t>ALA0011037</t>
  </si>
  <si>
    <t>Amsavalli</t>
  </si>
  <si>
    <t>158,Middle street,</t>
  </si>
  <si>
    <t>ALA0010648</t>
  </si>
  <si>
    <t>Selvarani</t>
  </si>
  <si>
    <t>574,North (A) street,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</si>
</sst>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14" fontId="0" fillId="8" borderId="0" xfId="0" applyNumberFormat="1" applyFill="1"/>
    <xf numFmtId="164" fontId="0" fillId="0" borderId="0" xfId="0" applyNumberFormat="1"/>
    <xf numFmtId="14" fontId="0" fillId="0" borderId="0" xfId="0" applyNumberFormat="1"/>
    <xf numFmtId="0" fontId="0" fillId="8" borderId="0" xfId="0" applyFill="1"/>
    <xf numFmtId="0" fontId="0" fillId="2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ty\Downloads\Diabetes_Final%2012%20July.xlsx" TargetMode="External"/><Relationship Id="rId1" Type="http://schemas.openxmlformats.org/officeDocument/2006/relationships/externalLinkPath" Target="Diabetes_Final%2012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abetic_Analysis"/>
      <sheetName val="DIabetic_Analysis-1"/>
      <sheetName val="Sheet2"/>
      <sheetName val="Diabetic"/>
      <sheetName val="Prediabetic_Analysis"/>
      <sheetName val="Sheet1"/>
      <sheetName val="Prediabetic"/>
      <sheetName val="Appendix"/>
      <sheetName val="General ANalysis"/>
    </sheetNames>
    <sheetDataSet>
      <sheetData sheetId="0"/>
      <sheetData sheetId="1"/>
      <sheetData sheetId="2"/>
      <sheetData sheetId="3">
        <row r="2">
          <cell r="Z2">
            <v>2</v>
          </cell>
        </row>
        <row r="3">
          <cell r="Z3">
            <v>45</v>
          </cell>
        </row>
        <row r="4">
          <cell r="Z4">
            <v>3</v>
          </cell>
        </row>
        <row r="5">
          <cell r="Z5">
            <v>3</v>
          </cell>
        </row>
        <row r="6">
          <cell r="Z6">
            <v>4</v>
          </cell>
        </row>
        <row r="7">
          <cell r="Z7">
            <v>7</v>
          </cell>
        </row>
        <row r="8">
          <cell r="Z8">
            <v>7</v>
          </cell>
        </row>
        <row r="9">
          <cell r="Z9">
            <v>6</v>
          </cell>
        </row>
        <row r="10">
          <cell r="Z10">
            <v>4</v>
          </cell>
        </row>
        <row r="11">
          <cell r="Z11">
            <v>7</v>
          </cell>
        </row>
        <row r="12">
          <cell r="Z12">
            <v>7</v>
          </cell>
        </row>
        <row r="13">
          <cell r="Z13">
            <v>4</v>
          </cell>
        </row>
        <row r="14">
          <cell r="Z14">
            <v>10</v>
          </cell>
        </row>
        <row r="15">
          <cell r="Z15">
            <v>3</v>
          </cell>
        </row>
        <row r="16">
          <cell r="Z16">
            <v>57</v>
          </cell>
        </row>
        <row r="17">
          <cell r="Z17">
            <v>21</v>
          </cell>
        </row>
        <row r="18">
          <cell r="Z18">
            <v>12</v>
          </cell>
        </row>
        <row r="19">
          <cell r="Z19">
            <v>5</v>
          </cell>
        </row>
        <row r="20">
          <cell r="Z20">
            <v>9</v>
          </cell>
        </row>
        <row r="21">
          <cell r="Z21">
            <v>5</v>
          </cell>
        </row>
        <row r="22">
          <cell r="Z22">
            <v>3</v>
          </cell>
        </row>
        <row r="23">
          <cell r="Z23">
            <v>2</v>
          </cell>
        </row>
        <row r="24">
          <cell r="Z24">
            <v>5</v>
          </cell>
        </row>
        <row r="25">
          <cell r="Z25">
            <v>9</v>
          </cell>
        </row>
        <row r="26">
          <cell r="Z26">
            <v>2</v>
          </cell>
        </row>
        <row r="27">
          <cell r="Z27">
            <v>20</v>
          </cell>
        </row>
        <row r="28">
          <cell r="Z28">
            <v>2</v>
          </cell>
        </row>
        <row r="29">
          <cell r="Z29">
            <v>6</v>
          </cell>
        </row>
        <row r="30">
          <cell r="Z30">
            <v>4</v>
          </cell>
        </row>
        <row r="31">
          <cell r="Z31">
            <v>4</v>
          </cell>
        </row>
        <row r="32">
          <cell r="Z32">
            <v>2</v>
          </cell>
        </row>
        <row r="33">
          <cell r="Z33">
            <v>4</v>
          </cell>
        </row>
        <row r="34">
          <cell r="Z34">
            <v>2</v>
          </cell>
        </row>
        <row r="35">
          <cell r="Z35">
            <v>4</v>
          </cell>
        </row>
        <row r="36">
          <cell r="Z36">
            <v>42</v>
          </cell>
        </row>
        <row r="37">
          <cell r="Z37">
            <v>6</v>
          </cell>
        </row>
        <row r="38">
          <cell r="Z38">
            <v>3</v>
          </cell>
        </row>
        <row r="39">
          <cell r="Z39">
            <v>2</v>
          </cell>
        </row>
        <row r="40">
          <cell r="Z40">
            <v>8</v>
          </cell>
        </row>
        <row r="41">
          <cell r="Z41">
            <v>11</v>
          </cell>
        </row>
        <row r="42">
          <cell r="Z42">
            <v>3</v>
          </cell>
        </row>
        <row r="43">
          <cell r="Z43">
            <v>6</v>
          </cell>
        </row>
        <row r="44">
          <cell r="Z44">
            <v>8</v>
          </cell>
        </row>
        <row r="45">
          <cell r="Z45">
            <v>18</v>
          </cell>
        </row>
        <row r="46">
          <cell r="Z46">
            <v>3</v>
          </cell>
        </row>
        <row r="47">
          <cell r="Z47">
            <v>3</v>
          </cell>
        </row>
        <row r="48">
          <cell r="Z48">
            <v>5</v>
          </cell>
        </row>
        <row r="49">
          <cell r="Z49">
            <v>3</v>
          </cell>
        </row>
        <row r="50">
          <cell r="Z50">
            <v>7</v>
          </cell>
        </row>
        <row r="51">
          <cell r="Z51">
            <v>4</v>
          </cell>
        </row>
        <row r="52">
          <cell r="Z52">
            <v>3</v>
          </cell>
        </row>
        <row r="53">
          <cell r="Z53">
            <v>6</v>
          </cell>
        </row>
        <row r="54">
          <cell r="Z54">
            <v>10</v>
          </cell>
        </row>
        <row r="55">
          <cell r="Z55">
            <v>6</v>
          </cell>
        </row>
        <row r="56">
          <cell r="Z56">
            <v>6</v>
          </cell>
        </row>
        <row r="57">
          <cell r="Z57">
            <v>21</v>
          </cell>
        </row>
        <row r="58">
          <cell r="Z58">
            <v>5</v>
          </cell>
        </row>
        <row r="59">
          <cell r="Z59">
            <v>3</v>
          </cell>
        </row>
        <row r="60">
          <cell r="Z60">
            <v>3</v>
          </cell>
        </row>
        <row r="61">
          <cell r="Z61">
            <v>30</v>
          </cell>
        </row>
        <row r="62">
          <cell r="Z62">
            <v>7</v>
          </cell>
        </row>
        <row r="63">
          <cell r="Z63">
            <v>3</v>
          </cell>
        </row>
        <row r="64">
          <cell r="Z64">
            <v>6</v>
          </cell>
        </row>
        <row r="65">
          <cell r="Z65">
            <v>2</v>
          </cell>
        </row>
        <row r="66">
          <cell r="Z66">
            <v>3</v>
          </cell>
        </row>
        <row r="67">
          <cell r="Z67">
            <v>1</v>
          </cell>
        </row>
        <row r="68">
          <cell r="Z68">
            <v>4</v>
          </cell>
        </row>
        <row r="69">
          <cell r="Z69">
            <v>5</v>
          </cell>
        </row>
        <row r="70">
          <cell r="Z70">
            <v>4</v>
          </cell>
        </row>
        <row r="71">
          <cell r="Z71">
            <v>3</v>
          </cell>
        </row>
        <row r="72">
          <cell r="Z72">
            <v>3</v>
          </cell>
        </row>
        <row r="73">
          <cell r="Z73">
            <v>43</v>
          </cell>
        </row>
        <row r="74">
          <cell r="Z74">
            <v>2</v>
          </cell>
        </row>
        <row r="75">
          <cell r="Z75">
            <v>2</v>
          </cell>
        </row>
        <row r="76">
          <cell r="Z76">
            <v>2</v>
          </cell>
        </row>
        <row r="77">
          <cell r="Z77">
            <v>4</v>
          </cell>
        </row>
        <row r="78">
          <cell r="Z78">
            <v>7</v>
          </cell>
        </row>
        <row r="79">
          <cell r="Z79">
            <v>1</v>
          </cell>
        </row>
        <row r="80">
          <cell r="Z80">
            <v>14</v>
          </cell>
        </row>
        <row r="81">
          <cell r="Z81">
            <v>5</v>
          </cell>
        </row>
        <row r="82">
          <cell r="Z82">
            <v>5</v>
          </cell>
        </row>
        <row r="83">
          <cell r="Z83">
            <v>4</v>
          </cell>
        </row>
        <row r="84">
          <cell r="Z84">
            <v>5</v>
          </cell>
        </row>
        <row r="85">
          <cell r="Z85">
            <v>34</v>
          </cell>
        </row>
        <row r="86">
          <cell r="Z86">
            <v>2</v>
          </cell>
        </row>
        <row r="87">
          <cell r="Z87">
            <v>3</v>
          </cell>
        </row>
        <row r="88">
          <cell r="Z88">
            <v>16</v>
          </cell>
        </row>
        <row r="89">
          <cell r="Z89">
            <v>4</v>
          </cell>
        </row>
        <row r="90">
          <cell r="Z90">
            <v>8</v>
          </cell>
        </row>
        <row r="91">
          <cell r="Z91">
            <v>5</v>
          </cell>
        </row>
        <row r="92">
          <cell r="Z92">
            <v>5</v>
          </cell>
        </row>
        <row r="93">
          <cell r="Z93">
            <v>3</v>
          </cell>
        </row>
        <row r="94">
          <cell r="Z94">
            <v>30</v>
          </cell>
        </row>
        <row r="95">
          <cell r="Z95">
            <v>8</v>
          </cell>
        </row>
        <row r="96">
          <cell r="Z96">
            <v>10</v>
          </cell>
        </row>
        <row r="97">
          <cell r="Z97">
            <v>9</v>
          </cell>
        </row>
        <row r="98">
          <cell r="Z98">
            <v>13</v>
          </cell>
        </row>
        <row r="99">
          <cell r="Z99">
            <v>8</v>
          </cell>
        </row>
        <row r="100">
          <cell r="Z100">
            <v>11</v>
          </cell>
        </row>
        <row r="101">
          <cell r="Z101">
            <v>64</v>
          </cell>
        </row>
        <row r="102">
          <cell r="Z102">
            <v>12</v>
          </cell>
        </row>
        <row r="103">
          <cell r="Z103">
            <v>18</v>
          </cell>
        </row>
        <row r="104">
          <cell r="Z104">
            <v>7</v>
          </cell>
        </row>
        <row r="105">
          <cell r="Z105">
            <v>41</v>
          </cell>
        </row>
        <row r="106">
          <cell r="Z106">
            <v>16</v>
          </cell>
        </row>
        <row r="107">
          <cell r="Z107">
            <v>2</v>
          </cell>
        </row>
        <row r="108">
          <cell r="Z108">
            <v>10</v>
          </cell>
        </row>
        <row r="109">
          <cell r="Z109">
            <v>2</v>
          </cell>
        </row>
        <row r="110">
          <cell r="Z110">
            <v>2</v>
          </cell>
        </row>
        <row r="111">
          <cell r="Z111">
            <v>3</v>
          </cell>
        </row>
        <row r="112">
          <cell r="Z112">
            <v>7</v>
          </cell>
        </row>
        <row r="113">
          <cell r="Z113">
            <v>9</v>
          </cell>
        </row>
        <row r="114">
          <cell r="Z114">
            <v>3</v>
          </cell>
        </row>
        <row r="115">
          <cell r="Z115">
            <v>2</v>
          </cell>
        </row>
        <row r="116">
          <cell r="Z116">
            <v>10</v>
          </cell>
        </row>
        <row r="117">
          <cell r="Z117">
            <v>14</v>
          </cell>
        </row>
        <row r="118">
          <cell r="Z118">
            <v>2</v>
          </cell>
        </row>
        <row r="119">
          <cell r="Z119">
            <v>4</v>
          </cell>
        </row>
        <row r="120">
          <cell r="Z120">
            <v>11</v>
          </cell>
        </row>
        <row r="121">
          <cell r="Z121">
            <v>9</v>
          </cell>
        </row>
        <row r="122">
          <cell r="Z122">
            <v>2</v>
          </cell>
        </row>
        <row r="123">
          <cell r="Z123">
            <v>3</v>
          </cell>
        </row>
        <row r="124">
          <cell r="Z124">
            <v>6</v>
          </cell>
        </row>
        <row r="125">
          <cell r="Z125">
            <v>3</v>
          </cell>
        </row>
        <row r="126">
          <cell r="Z126">
            <v>6</v>
          </cell>
        </row>
        <row r="127">
          <cell r="Z127">
            <v>9</v>
          </cell>
        </row>
        <row r="128">
          <cell r="Z128">
            <v>5</v>
          </cell>
        </row>
        <row r="129">
          <cell r="Z129">
            <v>28</v>
          </cell>
        </row>
        <row r="130">
          <cell r="Z130">
            <v>3</v>
          </cell>
        </row>
        <row r="131">
          <cell r="Z131">
            <v>7</v>
          </cell>
        </row>
        <row r="132">
          <cell r="Z132">
            <v>5</v>
          </cell>
        </row>
        <row r="133">
          <cell r="Z133">
            <v>3</v>
          </cell>
        </row>
        <row r="134">
          <cell r="Z134">
            <v>5</v>
          </cell>
        </row>
        <row r="135">
          <cell r="Z135">
            <v>4</v>
          </cell>
        </row>
        <row r="136">
          <cell r="Z136">
            <v>12</v>
          </cell>
        </row>
        <row r="137">
          <cell r="Z137">
            <v>6</v>
          </cell>
        </row>
        <row r="138">
          <cell r="Z138">
            <v>6</v>
          </cell>
        </row>
        <row r="139">
          <cell r="Z139">
            <v>3</v>
          </cell>
        </row>
        <row r="140">
          <cell r="Z140">
            <v>3</v>
          </cell>
        </row>
        <row r="141">
          <cell r="Z141">
            <v>6</v>
          </cell>
        </row>
        <row r="142">
          <cell r="Z142">
            <v>5</v>
          </cell>
        </row>
        <row r="143">
          <cell r="Z143">
            <v>19</v>
          </cell>
        </row>
        <row r="144">
          <cell r="Z144">
            <v>2</v>
          </cell>
        </row>
        <row r="145">
          <cell r="Z145">
            <v>9</v>
          </cell>
        </row>
        <row r="146">
          <cell r="Z146">
            <v>8</v>
          </cell>
        </row>
        <row r="147">
          <cell r="Z147">
            <v>4</v>
          </cell>
        </row>
        <row r="148">
          <cell r="Z148">
            <v>3</v>
          </cell>
        </row>
        <row r="149">
          <cell r="Z149">
            <v>4</v>
          </cell>
        </row>
        <row r="150">
          <cell r="Z150">
            <v>3</v>
          </cell>
        </row>
        <row r="151">
          <cell r="Z151">
            <v>4</v>
          </cell>
        </row>
        <row r="152">
          <cell r="Z152">
            <v>3</v>
          </cell>
        </row>
        <row r="153">
          <cell r="Z153">
            <v>2</v>
          </cell>
        </row>
        <row r="154">
          <cell r="Z154">
            <v>3</v>
          </cell>
        </row>
        <row r="155">
          <cell r="Z155">
            <v>4</v>
          </cell>
        </row>
        <row r="156">
          <cell r="Z156">
            <v>3</v>
          </cell>
        </row>
        <row r="157">
          <cell r="Z157">
            <v>2</v>
          </cell>
        </row>
        <row r="158">
          <cell r="Z158">
            <v>4</v>
          </cell>
        </row>
        <row r="159">
          <cell r="Z159">
            <v>3</v>
          </cell>
        </row>
        <row r="160">
          <cell r="Z160">
            <v>2</v>
          </cell>
        </row>
        <row r="161">
          <cell r="Z161">
            <v>4</v>
          </cell>
        </row>
        <row r="162">
          <cell r="Z162">
            <v>3</v>
          </cell>
        </row>
        <row r="163">
          <cell r="Z163">
            <v>5</v>
          </cell>
        </row>
        <row r="164">
          <cell r="Z164">
            <v>3</v>
          </cell>
        </row>
        <row r="165">
          <cell r="Z165">
            <v>5</v>
          </cell>
        </row>
        <row r="166">
          <cell r="Z166">
            <v>2</v>
          </cell>
        </row>
        <row r="167">
          <cell r="Z167">
            <v>3</v>
          </cell>
        </row>
        <row r="168">
          <cell r="Z168">
            <v>7</v>
          </cell>
        </row>
        <row r="169">
          <cell r="Z169">
            <v>38</v>
          </cell>
        </row>
        <row r="170">
          <cell r="Z170">
            <v>4</v>
          </cell>
        </row>
        <row r="171">
          <cell r="Z171">
            <v>1</v>
          </cell>
        </row>
        <row r="172">
          <cell r="Z172">
            <v>3</v>
          </cell>
        </row>
        <row r="173">
          <cell r="Z173">
            <v>18</v>
          </cell>
        </row>
        <row r="174">
          <cell r="Z174">
            <v>18</v>
          </cell>
        </row>
        <row r="175">
          <cell r="Z175">
            <v>12</v>
          </cell>
        </row>
        <row r="176">
          <cell r="Z176">
            <v>5</v>
          </cell>
        </row>
        <row r="177">
          <cell r="Z177">
            <v>3</v>
          </cell>
        </row>
        <row r="178">
          <cell r="Z178">
            <v>3</v>
          </cell>
        </row>
        <row r="179">
          <cell r="Z179">
            <v>27</v>
          </cell>
        </row>
        <row r="180">
          <cell r="Z180">
            <v>2</v>
          </cell>
        </row>
        <row r="181">
          <cell r="Z181">
            <v>6</v>
          </cell>
        </row>
        <row r="182">
          <cell r="Z182">
            <v>2</v>
          </cell>
        </row>
        <row r="183">
          <cell r="Z183">
            <v>4</v>
          </cell>
        </row>
        <row r="184">
          <cell r="Z184">
            <v>4</v>
          </cell>
        </row>
        <row r="185">
          <cell r="Z185">
            <v>5</v>
          </cell>
        </row>
        <row r="186">
          <cell r="Z186">
            <v>4</v>
          </cell>
        </row>
        <row r="187">
          <cell r="Z187">
            <v>5</v>
          </cell>
        </row>
        <row r="188">
          <cell r="Z188">
            <v>22</v>
          </cell>
        </row>
        <row r="189">
          <cell r="Z189">
            <v>59</v>
          </cell>
        </row>
        <row r="190">
          <cell r="Z190">
            <v>13</v>
          </cell>
        </row>
        <row r="191">
          <cell r="Z191">
            <v>4</v>
          </cell>
        </row>
        <row r="192">
          <cell r="Z192">
            <v>11</v>
          </cell>
        </row>
        <row r="193">
          <cell r="Z193">
            <v>1</v>
          </cell>
        </row>
        <row r="194">
          <cell r="Z194">
            <v>2</v>
          </cell>
        </row>
        <row r="195">
          <cell r="Z195">
            <v>13</v>
          </cell>
        </row>
        <row r="196">
          <cell r="Z196">
            <v>3</v>
          </cell>
        </row>
        <row r="197">
          <cell r="Z197">
            <v>5</v>
          </cell>
        </row>
        <row r="198">
          <cell r="Z198">
            <v>7</v>
          </cell>
        </row>
        <row r="199">
          <cell r="Z199">
            <v>4</v>
          </cell>
        </row>
        <row r="200">
          <cell r="Z200">
            <v>3</v>
          </cell>
        </row>
        <row r="201">
          <cell r="Z201">
            <v>5</v>
          </cell>
        </row>
        <row r="202">
          <cell r="Z202">
            <v>3</v>
          </cell>
        </row>
        <row r="203">
          <cell r="Z203">
            <v>3</v>
          </cell>
        </row>
        <row r="204">
          <cell r="Z204">
            <v>7</v>
          </cell>
        </row>
        <row r="205">
          <cell r="Z205">
            <v>3</v>
          </cell>
        </row>
        <row r="206">
          <cell r="Z206">
            <v>3</v>
          </cell>
        </row>
        <row r="207">
          <cell r="Z207">
            <v>5</v>
          </cell>
        </row>
        <row r="208">
          <cell r="Z208">
            <v>5</v>
          </cell>
        </row>
        <row r="209">
          <cell r="Z209">
            <v>2</v>
          </cell>
        </row>
        <row r="210">
          <cell r="Z210">
            <v>3</v>
          </cell>
        </row>
        <row r="211">
          <cell r="Z211">
            <v>14</v>
          </cell>
        </row>
        <row r="212">
          <cell r="Z212">
            <v>3</v>
          </cell>
        </row>
        <row r="213">
          <cell r="Z213">
            <v>42</v>
          </cell>
        </row>
        <row r="214">
          <cell r="Z214">
            <v>2</v>
          </cell>
        </row>
        <row r="215">
          <cell r="Z215">
            <v>9</v>
          </cell>
        </row>
        <row r="216">
          <cell r="Z216">
            <v>3</v>
          </cell>
        </row>
        <row r="217">
          <cell r="Z217">
            <v>3</v>
          </cell>
        </row>
        <row r="218">
          <cell r="Z218">
            <v>7</v>
          </cell>
        </row>
        <row r="219">
          <cell r="Z219">
            <v>2</v>
          </cell>
        </row>
        <row r="220">
          <cell r="Z220">
            <v>6</v>
          </cell>
        </row>
        <row r="221">
          <cell r="Z221">
            <v>5</v>
          </cell>
        </row>
        <row r="222">
          <cell r="Z222">
            <v>3</v>
          </cell>
        </row>
        <row r="223">
          <cell r="Z223">
            <v>4</v>
          </cell>
        </row>
        <row r="224">
          <cell r="Z224">
            <v>3</v>
          </cell>
        </row>
        <row r="225">
          <cell r="Z225">
            <v>7</v>
          </cell>
        </row>
        <row r="226">
          <cell r="Z226">
            <v>7</v>
          </cell>
        </row>
        <row r="227">
          <cell r="Z227">
            <v>23</v>
          </cell>
        </row>
        <row r="228">
          <cell r="Z228">
            <v>6</v>
          </cell>
        </row>
        <row r="229">
          <cell r="Z229">
            <v>23</v>
          </cell>
        </row>
        <row r="230">
          <cell r="Z230">
            <v>9</v>
          </cell>
        </row>
        <row r="231">
          <cell r="Z231">
            <v>9</v>
          </cell>
        </row>
        <row r="232">
          <cell r="Z232">
            <v>4</v>
          </cell>
        </row>
        <row r="233">
          <cell r="Z233">
            <v>22</v>
          </cell>
        </row>
        <row r="234">
          <cell r="Z234">
            <v>10</v>
          </cell>
        </row>
        <row r="235">
          <cell r="Z235">
            <v>5</v>
          </cell>
        </row>
        <row r="236">
          <cell r="Z236">
            <v>6</v>
          </cell>
        </row>
        <row r="237">
          <cell r="Z237">
            <v>3</v>
          </cell>
        </row>
        <row r="238">
          <cell r="Z238">
            <v>6</v>
          </cell>
        </row>
        <row r="239">
          <cell r="Z239">
            <v>59</v>
          </cell>
        </row>
        <row r="240">
          <cell r="Z240">
            <v>4</v>
          </cell>
        </row>
        <row r="241">
          <cell r="Z241">
            <v>9</v>
          </cell>
        </row>
        <row r="242">
          <cell r="Z242">
            <v>6</v>
          </cell>
        </row>
        <row r="243">
          <cell r="Z243">
            <v>4</v>
          </cell>
        </row>
        <row r="244">
          <cell r="Z244">
            <v>2</v>
          </cell>
        </row>
        <row r="245">
          <cell r="Z245">
            <v>8</v>
          </cell>
        </row>
        <row r="246">
          <cell r="Z246">
            <v>79</v>
          </cell>
        </row>
        <row r="247">
          <cell r="Z247">
            <v>3</v>
          </cell>
        </row>
        <row r="248">
          <cell r="Z248">
            <v>5</v>
          </cell>
        </row>
        <row r="249">
          <cell r="Z249">
            <v>6</v>
          </cell>
        </row>
        <row r="250">
          <cell r="Z250">
            <v>8</v>
          </cell>
        </row>
        <row r="251">
          <cell r="Z251">
            <v>18</v>
          </cell>
        </row>
        <row r="252">
          <cell r="Z252">
            <v>3</v>
          </cell>
        </row>
        <row r="253">
          <cell r="Z253">
            <v>4</v>
          </cell>
        </row>
        <row r="254">
          <cell r="Z254">
            <v>8</v>
          </cell>
        </row>
        <row r="255">
          <cell r="Z255">
            <v>6</v>
          </cell>
        </row>
        <row r="256">
          <cell r="Z256">
            <v>25</v>
          </cell>
        </row>
        <row r="257">
          <cell r="Z257">
            <v>7</v>
          </cell>
        </row>
        <row r="258">
          <cell r="Z258">
            <v>8</v>
          </cell>
        </row>
        <row r="259">
          <cell r="Z259">
            <v>6</v>
          </cell>
        </row>
        <row r="260">
          <cell r="Z260">
            <v>6</v>
          </cell>
        </row>
        <row r="261">
          <cell r="Z261">
            <v>9</v>
          </cell>
        </row>
        <row r="262">
          <cell r="Z262">
            <v>2</v>
          </cell>
        </row>
        <row r="263">
          <cell r="Z263">
            <v>3</v>
          </cell>
        </row>
        <row r="264">
          <cell r="Z264">
            <v>8</v>
          </cell>
        </row>
        <row r="265">
          <cell r="Z265">
            <v>5</v>
          </cell>
        </row>
        <row r="266">
          <cell r="Z266">
            <v>4</v>
          </cell>
        </row>
        <row r="267">
          <cell r="Z267">
            <v>4</v>
          </cell>
        </row>
        <row r="268">
          <cell r="Z268">
            <v>18</v>
          </cell>
        </row>
        <row r="269">
          <cell r="Z269">
            <v>19</v>
          </cell>
        </row>
        <row r="270">
          <cell r="Z270">
            <v>3</v>
          </cell>
        </row>
        <row r="271">
          <cell r="Z271">
            <v>8</v>
          </cell>
        </row>
        <row r="272">
          <cell r="Z272">
            <v>9</v>
          </cell>
        </row>
        <row r="273">
          <cell r="Z273">
            <v>4</v>
          </cell>
        </row>
        <row r="274">
          <cell r="Z274">
            <v>3</v>
          </cell>
        </row>
        <row r="275">
          <cell r="Z275">
            <v>6</v>
          </cell>
        </row>
        <row r="276">
          <cell r="Z276">
            <v>29</v>
          </cell>
        </row>
        <row r="277">
          <cell r="Z277">
            <v>4</v>
          </cell>
        </row>
        <row r="278">
          <cell r="Z278">
            <v>8</v>
          </cell>
        </row>
        <row r="279">
          <cell r="Z279">
            <v>16</v>
          </cell>
        </row>
        <row r="280">
          <cell r="Z280">
            <v>4</v>
          </cell>
        </row>
        <row r="281">
          <cell r="Z281">
            <v>11</v>
          </cell>
        </row>
        <row r="282">
          <cell r="Z282">
            <v>5</v>
          </cell>
        </row>
        <row r="283">
          <cell r="Z283">
            <v>28</v>
          </cell>
        </row>
        <row r="284">
          <cell r="Z284">
            <v>11</v>
          </cell>
        </row>
        <row r="285">
          <cell r="Z285">
            <v>7</v>
          </cell>
        </row>
        <row r="286">
          <cell r="Z286">
            <v>16</v>
          </cell>
        </row>
        <row r="287">
          <cell r="Z287">
            <v>8</v>
          </cell>
        </row>
        <row r="288">
          <cell r="Z288">
            <v>4</v>
          </cell>
        </row>
        <row r="289">
          <cell r="Z289">
            <v>4</v>
          </cell>
        </row>
        <row r="290">
          <cell r="Z290">
            <v>12</v>
          </cell>
        </row>
        <row r="291">
          <cell r="Z291">
            <v>16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3F04-C5A8-4BA0-8CC9-EE080EF8E207}">
  <dimension ref="A1:AK297"/>
  <sheetViews>
    <sheetView tabSelected="1" workbookViewId="0">
      <selection sqref="A1:XFD1048576"/>
    </sheetView>
  </sheetViews>
  <sheetFormatPr defaultRowHeight="14.4" x14ac:dyDescent="0.3"/>
  <cols>
    <col min="1" max="1" width="14.33203125" bestFit="1" customWidth="1"/>
    <col min="2" max="2" width="12.33203125" bestFit="1" customWidth="1"/>
    <col min="3" max="3" width="12.33203125" customWidth="1"/>
    <col min="4" max="4" width="14.5546875" customWidth="1"/>
    <col min="5" max="5" width="24.5546875" bestFit="1" customWidth="1"/>
    <col min="6" max="6" width="24.5546875" customWidth="1"/>
    <col min="7" max="7" width="30.109375" bestFit="1" customWidth="1"/>
    <col min="17" max="17" width="15.6640625" bestFit="1" customWidth="1"/>
    <col min="18" max="18" width="16.109375" bestFit="1" customWidth="1"/>
    <col min="19" max="19" width="10" bestFit="1" customWidth="1"/>
    <col min="20" max="23" width="18.33203125" bestFit="1" customWidth="1"/>
    <col min="24" max="24" width="14.109375" bestFit="1" customWidth="1"/>
    <col min="25" max="25" width="31.5546875" bestFit="1" customWidth="1"/>
    <col min="26" max="26" width="14" bestFit="1" customWidth="1"/>
    <col min="27" max="27" width="18.109375" bestFit="1" customWidth="1"/>
    <col min="28" max="28" width="24.44140625" bestFit="1" customWidth="1"/>
    <col min="29" max="29" width="13.6640625" bestFit="1" customWidth="1"/>
    <col min="30" max="30" width="19.33203125" bestFit="1" customWidth="1"/>
    <col min="31" max="31" width="40.6640625" bestFit="1" customWidth="1"/>
    <col min="32" max="32" width="14.33203125" bestFit="1" customWidth="1"/>
    <col min="33" max="33" width="13.44140625" bestFit="1" customWidth="1"/>
    <col min="35" max="35" width="10.33203125" bestFit="1" customWidth="1"/>
    <col min="36" max="36" width="11.88671875" bestFit="1" customWidth="1"/>
    <col min="37" max="37" width="24.33203125" bestFit="1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3">
      <c r="A2" s="8">
        <v>41312</v>
      </c>
      <c r="B2" t="s">
        <v>37</v>
      </c>
      <c r="C2" t="s">
        <v>38</v>
      </c>
      <c r="D2">
        <v>3336039</v>
      </c>
      <c r="E2" t="e">
        <f t="shared" ref="E2:E65" si="0">IF(U2="y", 1, 0)</f>
        <v>#N/A</v>
      </c>
      <c r="F2" t="e">
        <f t="shared" ref="F2:F65" si="1">IF(T2="y",1,0)</f>
        <v>#N/A</v>
      </c>
      <c r="G2" t="s">
        <v>39</v>
      </c>
      <c r="H2" s="9">
        <v>44.479123887748116</v>
      </c>
      <c r="I2" t="s">
        <v>40</v>
      </c>
      <c r="J2">
        <v>159</v>
      </c>
      <c r="K2">
        <v>155</v>
      </c>
      <c r="L2">
        <v>83</v>
      </c>
      <c r="M2">
        <f t="shared" ref="M2:M65" si="2">L2/K2</f>
        <v>0.53548387096774197</v>
      </c>
      <c r="N2">
        <v>105</v>
      </c>
      <c r="O2">
        <v>114</v>
      </c>
      <c r="P2">
        <f t="shared" ref="P2:P65" si="3">N2/O2</f>
        <v>0.92105263157894735</v>
      </c>
      <c r="Q2" t="s">
        <v>41</v>
      </c>
      <c r="R2" t="s">
        <v>41</v>
      </c>
      <c r="S2" t="s">
        <v>41</v>
      </c>
      <c r="T2" t="e">
        <v>#N/A</v>
      </c>
      <c r="U2" t="e">
        <v>#N/A</v>
      </c>
      <c r="V2" t="e">
        <v>#N/A</v>
      </c>
      <c r="W2" t="e">
        <v>#N/A</v>
      </c>
      <c r="X2">
        <v>12</v>
      </c>
      <c r="Y2" t="s">
        <v>42</v>
      </c>
      <c r="Z2">
        <v>2</v>
      </c>
      <c r="AA2">
        <v>11</v>
      </c>
      <c r="AB2">
        <v>5</v>
      </c>
      <c r="AC2">
        <v>242.5</v>
      </c>
      <c r="AD2" t="s">
        <v>43</v>
      </c>
      <c r="AE2" t="s">
        <v>44</v>
      </c>
      <c r="AF2">
        <v>9786965307</v>
      </c>
      <c r="AG2">
        <v>2000</v>
      </c>
      <c r="AH2">
        <v>10368</v>
      </c>
      <c r="AI2">
        <v>10.5947</v>
      </c>
      <c r="AJ2">
        <v>79.170199999999994</v>
      </c>
      <c r="AK2" t="s">
        <v>45</v>
      </c>
    </row>
    <row r="3" spans="1:37" x14ac:dyDescent="0.3">
      <c r="A3" s="10">
        <v>41425</v>
      </c>
      <c r="B3" s="11" t="s">
        <v>46</v>
      </c>
      <c r="C3" t="s">
        <v>38</v>
      </c>
      <c r="D3">
        <v>3341521</v>
      </c>
      <c r="E3">
        <f t="shared" si="0"/>
        <v>0</v>
      </c>
      <c r="F3">
        <f t="shared" si="1"/>
        <v>0</v>
      </c>
      <c r="G3" t="s">
        <v>47</v>
      </c>
      <c r="H3" s="9">
        <v>50.480492813141687</v>
      </c>
      <c r="I3" t="s">
        <v>48</v>
      </c>
      <c r="J3">
        <v>205.6</v>
      </c>
      <c r="K3">
        <v>158</v>
      </c>
      <c r="L3">
        <v>66</v>
      </c>
      <c r="M3">
        <f t="shared" si="2"/>
        <v>0.41772151898734178</v>
      </c>
      <c r="N3">
        <v>92</v>
      </c>
      <c r="O3">
        <v>96</v>
      </c>
      <c r="P3">
        <f t="shared" si="3"/>
        <v>0.95833333333333337</v>
      </c>
      <c r="Q3" t="s">
        <v>38</v>
      </c>
      <c r="R3" t="s">
        <v>38</v>
      </c>
      <c r="S3" t="s">
        <v>38</v>
      </c>
      <c r="T3" t="s">
        <v>41</v>
      </c>
      <c r="U3" t="s">
        <v>41</v>
      </c>
      <c r="V3" t="s">
        <v>38</v>
      </c>
      <c r="W3" t="s">
        <v>41</v>
      </c>
      <c r="X3" t="s">
        <v>49</v>
      </c>
      <c r="Y3" t="s">
        <v>50</v>
      </c>
      <c r="Z3">
        <v>45</v>
      </c>
      <c r="AA3">
        <v>53</v>
      </c>
      <c r="AB3">
        <v>6</v>
      </c>
      <c r="AC3">
        <v>4638.2</v>
      </c>
      <c r="AD3" t="s">
        <v>51</v>
      </c>
      <c r="AE3" t="s">
        <v>52</v>
      </c>
      <c r="AF3">
        <v>9751330100</v>
      </c>
      <c r="AG3">
        <v>2000</v>
      </c>
      <c r="AH3">
        <v>11983</v>
      </c>
      <c r="AI3">
        <v>10.5913</v>
      </c>
      <c r="AJ3">
        <v>79.194100000000006</v>
      </c>
      <c r="AK3" t="s">
        <v>45</v>
      </c>
    </row>
    <row r="4" spans="1:37" x14ac:dyDescent="0.3">
      <c r="A4" s="10">
        <v>41380</v>
      </c>
      <c r="B4" t="s">
        <v>53</v>
      </c>
      <c r="C4" t="s">
        <v>38</v>
      </c>
      <c r="D4">
        <v>3340642</v>
      </c>
      <c r="E4">
        <f t="shared" si="0"/>
        <v>0</v>
      </c>
      <c r="F4">
        <f t="shared" si="1"/>
        <v>0</v>
      </c>
      <c r="G4" t="s">
        <v>54</v>
      </c>
      <c r="H4" s="9">
        <v>51.909650924024639</v>
      </c>
      <c r="I4" t="s">
        <v>48</v>
      </c>
      <c r="J4">
        <v>240</v>
      </c>
      <c r="K4">
        <v>160</v>
      </c>
      <c r="L4">
        <v>72</v>
      </c>
      <c r="M4">
        <f t="shared" si="2"/>
        <v>0.45</v>
      </c>
      <c r="N4">
        <v>74</v>
      </c>
      <c r="O4">
        <v>80</v>
      </c>
      <c r="P4">
        <f t="shared" si="3"/>
        <v>0.92500000000000004</v>
      </c>
      <c r="Q4" t="s">
        <v>41</v>
      </c>
      <c r="R4" t="s">
        <v>41</v>
      </c>
      <c r="S4" t="s">
        <v>38</v>
      </c>
      <c r="T4" t="s">
        <v>41</v>
      </c>
      <c r="U4" t="s">
        <v>41</v>
      </c>
      <c r="V4" t="s">
        <v>38</v>
      </c>
      <c r="W4" t="s">
        <v>41</v>
      </c>
      <c r="X4" t="s">
        <v>55</v>
      </c>
      <c r="Y4" t="s">
        <v>56</v>
      </c>
      <c r="Z4">
        <v>3</v>
      </c>
      <c r="AA4">
        <v>3</v>
      </c>
      <c r="AB4">
        <v>5</v>
      </c>
      <c r="AC4">
        <v>119.75</v>
      </c>
      <c r="AD4" t="s">
        <v>51</v>
      </c>
      <c r="AE4" t="s">
        <v>57</v>
      </c>
      <c r="AF4">
        <v>4372244650</v>
      </c>
      <c r="AG4">
        <v>2000</v>
      </c>
      <c r="AH4">
        <v>11094</v>
      </c>
      <c r="AI4">
        <v>10.59</v>
      </c>
      <c r="AJ4">
        <v>79.188800000000001</v>
      </c>
      <c r="AK4" t="s">
        <v>45</v>
      </c>
    </row>
    <row r="5" spans="1:37" x14ac:dyDescent="0.3">
      <c r="A5" s="10">
        <v>41366</v>
      </c>
      <c r="B5" t="s">
        <v>58</v>
      </c>
      <c r="C5" t="s">
        <v>38</v>
      </c>
      <c r="D5">
        <v>3341479</v>
      </c>
      <c r="E5">
        <f t="shared" si="0"/>
        <v>0</v>
      </c>
      <c r="F5">
        <f t="shared" si="1"/>
        <v>0</v>
      </c>
      <c r="G5" t="s">
        <v>59</v>
      </c>
      <c r="H5" s="9">
        <v>32.479123887748116</v>
      </c>
      <c r="I5" t="s">
        <v>48</v>
      </c>
      <c r="J5">
        <v>129</v>
      </c>
      <c r="K5">
        <v>154</v>
      </c>
      <c r="L5">
        <v>78</v>
      </c>
      <c r="M5">
        <f t="shared" si="2"/>
        <v>0.50649350649350644</v>
      </c>
      <c r="N5">
        <v>108</v>
      </c>
      <c r="O5" t="s">
        <v>60</v>
      </c>
      <c r="P5" t="e">
        <f t="shared" si="3"/>
        <v>#VALUE!</v>
      </c>
      <c r="Q5" t="s">
        <v>60</v>
      </c>
      <c r="R5" t="s">
        <v>60</v>
      </c>
      <c r="S5" t="s">
        <v>60</v>
      </c>
      <c r="T5" t="s">
        <v>41</v>
      </c>
      <c r="U5" t="s">
        <v>41</v>
      </c>
      <c r="V5" t="s">
        <v>41</v>
      </c>
      <c r="W5" t="s">
        <v>38</v>
      </c>
      <c r="X5" t="s">
        <v>60</v>
      </c>
      <c r="Y5" t="s">
        <v>60</v>
      </c>
      <c r="Z5">
        <v>3</v>
      </c>
      <c r="AA5">
        <v>6</v>
      </c>
      <c r="AB5">
        <v>6</v>
      </c>
      <c r="AC5">
        <v>212</v>
      </c>
      <c r="AD5" t="s">
        <v>61</v>
      </c>
      <c r="AE5" t="s">
        <v>62</v>
      </c>
      <c r="AF5">
        <v>9655362332</v>
      </c>
      <c r="AG5">
        <v>2000</v>
      </c>
      <c r="AH5" t="e">
        <v>#N/A</v>
      </c>
      <c r="AI5" t="e">
        <v>#N/A</v>
      </c>
      <c r="AJ5" t="e">
        <v>#N/A</v>
      </c>
      <c r="AK5" t="s">
        <v>45</v>
      </c>
    </row>
    <row r="6" spans="1:37" x14ac:dyDescent="0.3">
      <c r="A6" s="10">
        <v>41368</v>
      </c>
      <c r="B6" t="s">
        <v>63</v>
      </c>
      <c r="C6" t="s">
        <v>38</v>
      </c>
      <c r="D6">
        <v>3341560</v>
      </c>
      <c r="E6">
        <f t="shared" si="0"/>
        <v>0</v>
      </c>
      <c r="F6">
        <f t="shared" si="1"/>
        <v>0</v>
      </c>
      <c r="G6" t="s">
        <v>64</v>
      </c>
      <c r="H6" s="9">
        <v>72.479123887748116</v>
      </c>
      <c r="I6" t="s">
        <v>40</v>
      </c>
      <c r="J6">
        <v>126.4</v>
      </c>
      <c r="K6">
        <v>146</v>
      </c>
      <c r="L6">
        <v>56</v>
      </c>
      <c r="M6">
        <f t="shared" si="2"/>
        <v>0.38356164383561642</v>
      </c>
      <c r="N6">
        <v>88</v>
      </c>
      <c r="O6" t="s">
        <v>60</v>
      </c>
      <c r="P6" t="e">
        <f t="shared" si="3"/>
        <v>#VALUE!</v>
      </c>
      <c r="Q6" t="s">
        <v>38</v>
      </c>
      <c r="R6" t="s">
        <v>60</v>
      </c>
      <c r="S6" t="s">
        <v>60</v>
      </c>
      <c r="T6" t="s">
        <v>41</v>
      </c>
      <c r="U6" t="s">
        <v>41</v>
      </c>
      <c r="V6" t="s">
        <v>38</v>
      </c>
      <c r="W6" t="s">
        <v>41</v>
      </c>
      <c r="X6" t="s">
        <v>60</v>
      </c>
      <c r="Y6" t="s">
        <v>60</v>
      </c>
      <c r="Z6">
        <v>4</v>
      </c>
      <c r="AA6">
        <v>4</v>
      </c>
      <c r="AB6">
        <v>5</v>
      </c>
      <c r="AC6">
        <v>572.5</v>
      </c>
      <c r="AD6" t="s">
        <v>65</v>
      </c>
      <c r="AE6" t="s">
        <v>66</v>
      </c>
      <c r="AF6">
        <v>9655990792</v>
      </c>
      <c r="AG6">
        <v>2000</v>
      </c>
      <c r="AH6">
        <v>10073</v>
      </c>
      <c r="AI6">
        <v>10.6036</v>
      </c>
      <c r="AJ6">
        <v>79.174000000000007</v>
      </c>
      <c r="AK6" t="s">
        <v>45</v>
      </c>
    </row>
    <row r="7" spans="1:37" x14ac:dyDescent="0.3">
      <c r="A7" s="10">
        <v>41340</v>
      </c>
      <c r="B7" t="s">
        <v>67</v>
      </c>
      <c r="C7" t="s">
        <v>38</v>
      </c>
      <c r="D7">
        <v>3340687</v>
      </c>
      <c r="E7">
        <f t="shared" si="0"/>
        <v>0</v>
      </c>
      <c r="F7">
        <f t="shared" si="1"/>
        <v>0</v>
      </c>
      <c r="G7" t="s">
        <v>68</v>
      </c>
      <c r="H7" s="9">
        <v>34.195756331279945</v>
      </c>
      <c r="I7" t="s">
        <v>48</v>
      </c>
      <c r="J7">
        <v>134.80000000000001</v>
      </c>
      <c r="K7">
        <v>161</v>
      </c>
      <c r="L7">
        <v>70</v>
      </c>
      <c r="M7">
        <f t="shared" si="2"/>
        <v>0.43478260869565216</v>
      </c>
      <c r="N7">
        <v>95</v>
      </c>
      <c r="O7" t="s">
        <v>60</v>
      </c>
      <c r="P7" t="e">
        <f t="shared" si="3"/>
        <v>#VALUE!</v>
      </c>
      <c r="Q7" t="s">
        <v>60</v>
      </c>
      <c r="R7" t="s">
        <v>60</v>
      </c>
      <c r="S7" t="s">
        <v>60</v>
      </c>
      <c r="T7" t="s">
        <v>41</v>
      </c>
      <c r="U7" t="s">
        <v>41</v>
      </c>
      <c r="V7" t="s">
        <v>41</v>
      </c>
      <c r="W7" t="s">
        <v>41</v>
      </c>
      <c r="X7" t="s">
        <v>60</v>
      </c>
      <c r="Y7" t="s">
        <v>60</v>
      </c>
      <c r="Z7">
        <v>7</v>
      </c>
      <c r="AA7">
        <v>9</v>
      </c>
      <c r="AB7">
        <v>7</v>
      </c>
      <c r="AC7">
        <v>1177.5</v>
      </c>
      <c r="AD7" t="s">
        <v>69</v>
      </c>
      <c r="AE7" t="s">
        <v>70</v>
      </c>
      <c r="AF7">
        <v>9787489637</v>
      </c>
      <c r="AG7">
        <v>2000</v>
      </c>
      <c r="AH7">
        <v>10672</v>
      </c>
      <c r="AI7">
        <v>10.6036</v>
      </c>
      <c r="AJ7">
        <v>79.191400000000002</v>
      </c>
      <c r="AK7" t="s">
        <v>45</v>
      </c>
    </row>
    <row r="8" spans="1:37" x14ac:dyDescent="0.3">
      <c r="A8" s="10">
        <v>41423</v>
      </c>
      <c r="B8" t="s">
        <v>71</v>
      </c>
      <c r="C8" t="s">
        <v>38</v>
      </c>
      <c r="D8">
        <v>3341754</v>
      </c>
      <c r="E8">
        <f t="shared" si="0"/>
        <v>1</v>
      </c>
      <c r="F8">
        <f t="shared" si="1"/>
        <v>0</v>
      </c>
      <c r="G8" t="s">
        <v>72</v>
      </c>
      <c r="H8" s="9">
        <v>64.479123887748116</v>
      </c>
      <c r="I8" t="s">
        <v>40</v>
      </c>
      <c r="J8">
        <v>149.30000000000001</v>
      </c>
      <c r="K8">
        <v>156</v>
      </c>
      <c r="L8">
        <v>69</v>
      </c>
      <c r="M8">
        <f t="shared" si="2"/>
        <v>0.44230769230769229</v>
      </c>
      <c r="N8">
        <v>105</v>
      </c>
      <c r="O8" t="s">
        <v>60</v>
      </c>
      <c r="P8" t="e">
        <f t="shared" si="3"/>
        <v>#VALUE!</v>
      </c>
      <c r="Q8" t="s">
        <v>60</v>
      </c>
      <c r="R8" t="s">
        <v>60</v>
      </c>
      <c r="S8" t="s">
        <v>60</v>
      </c>
      <c r="T8" t="s">
        <v>41</v>
      </c>
      <c r="U8" t="s">
        <v>38</v>
      </c>
      <c r="V8" t="s">
        <v>38</v>
      </c>
      <c r="W8" t="s">
        <v>41</v>
      </c>
      <c r="X8" t="s">
        <v>60</v>
      </c>
      <c r="Y8" t="s">
        <v>60</v>
      </c>
      <c r="Z8">
        <v>7</v>
      </c>
      <c r="AA8">
        <v>7</v>
      </c>
      <c r="AB8">
        <v>8</v>
      </c>
      <c r="AC8">
        <v>633.5</v>
      </c>
      <c r="AD8" t="s">
        <v>73</v>
      </c>
      <c r="AE8" t="s">
        <v>74</v>
      </c>
      <c r="AF8" t="s">
        <v>75</v>
      </c>
      <c r="AG8">
        <v>2000</v>
      </c>
      <c r="AH8">
        <v>10985</v>
      </c>
      <c r="AI8">
        <v>10.584300000000001</v>
      </c>
      <c r="AJ8">
        <v>79.177400000000006</v>
      </c>
      <c r="AK8" t="s">
        <v>45</v>
      </c>
    </row>
    <row r="9" spans="1:37" x14ac:dyDescent="0.3">
      <c r="A9" s="10">
        <v>41368</v>
      </c>
      <c r="B9" t="s">
        <v>76</v>
      </c>
      <c r="C9" t="s">
        <v>38</v>
      </c>
      <c r="D9">
        <v>3341562</v>
      </c>
      <c r="E9">
        <f t="shared" si="0"/>
        <v>0</v>
      </c>
      <c r="F9">
        <f t="shared" si="1"/>
        <v>0</v>
      </c>
      <c r="G9" t="s">
        <v>77</v>
      </c>
      <c r="H9" s="9">
        <v>51.479808350444898</v>
      </c>
      <c r="I9" t="s">
        <v>48</v>
      </c>
      <c r="J9">
        <v>316.39999999999998</v>
      </c>
      <c r="K9">
        <v>177</v>
      </c>
      <c r="L9">
        <v>74</v>
      </c>
      <c r="M9">
        <f t="shared" si="2"/>
        <v>0.41807909604519772</v>
      </c>
      <c r="N9">
        <v>100</v>
      </c>
      <c r="O9" t="s">
        <v>60</v>
      </c>
      <c r="P9" t="e">
        <f t="shared" si="3"/>
        <v>#VALUE!</v>
      </c>
      <c r="Q9" t="s">
        <v>41</v>
      </c>
      <c r="R9" t="s">
        <v>41</v>
      </c>
      <c r="S9" t="s">
        <v>60</v>
      </c>
      <c r="T9" t="s">
        <v>41</v>
      </c>
      <c r="U9" t="s">
        <v>41</v>
      </c>
      <c r="V9" t="s">
        <v>38</v>
      </c>
      <c r="W9" t="s">
        <v>41</v>
      </c>
      <c r="X9" t="s">
        <v>60</v>
      </c>
      <c r="Y9" t="s">
        <v>60</v>
      </c>
      <c r="Z9">
        <v>6</v>
      </c>
      <c r="AA9">
        <v>8</v>
      </c>
      <c r="AB9">
        <v>5</v>
      </c>
      <c r="AC9">
        <v>1474</v>
      </c>
      <c r="AD9" t="s">
        <v>65</v>
      </c>
      <c r="AE9" t="s">
        <v>78</v>
      </c>
      <c r="AF9">
        <v>7639852011</v>
      </c>
      <c r="AG9">
        <v>2000</v>
      </c>
      <c r="AH9">
        <v>10098</v>
      </c>
      <c r="AI9">
        <v>10.605</v>
      </c>
      <c r="AJ9">
        <v>79.1738</v>
      </c>
      <c r="AK9" t="s">
        <v>45</v>
      </c>
    </row>
    <row r="10" spans="1:37" x14ac:dyDescent="0.3">
      <c r="A10" s="10">
        <v>41352</v>
      </c>
      <c r="B10" t="s">
        <v>79</v>
      </c>
      <c r="C10" t="s">
        <v>38</v>
      </c>
      <c r="D10">
        <v>3341231</v>
      </c>
      <c r="E10">
        <f t="shared" si="0"/>
        <v>0</v>
      </c>
      <c r="F10">
        <f t="shared" si="1"/>
        <v>0</v>
      </c>
      <c r="G10" t="s">
        <v>80</v>
      </c>
      <c r="H10" s="9">
        <v>51.479808350444898</v>
      </c>
      <c r="I10" t="s">
        <v>48</v>
      </c>
      <c r="J10">
        <v>151</v>
      </c>
      <c r="K10">
        <v>156</v>
      </c>
      <c r="L10">
        <v>67</v>
      </c>
      <c r="M10">
        <f t="shared" si="2"/>
        <v>0.42948717948717946</v>
      </c>
      <c r="N10">
        <v>95</v>
      </c>
      <c r="O10" t="s">
        <v>60</v>
      </c>
      <c r="P10" t="e">
        <f t="shared" si="3"/>
        <v>#VALUE!</v>
      </c>
      <c r="Q10" t="s">
        <v>60</v>
      </c>
      <c r="R10" t="s">
        <v>60</v>
      </c>
      <c r="S10" t="s">
        <v>60</v>
      </c>
      <c r="T10" t="s">
        <v>41</v>
      </c>
      <c r="U10" t="s">
        <v>41</v>
      </c>
      <c r="V10" t="s">
        <v>41</v>
      </c>
      <c r="W10" t="s">
        <v>41</v>
      </c>
      <c r="X10" t="s">
        <v>60</v>
      </c>
      <c r="Y10" t="s">
        <v>60</v>
      </c>
      <c r="Z10">
        <v>4</v>
      </c>
      <c r="AA10">
        <v>10</v>
      </c>
      <c r="AB10">
        <v>5</v>
      </c>
      <c r="AC10">
        <v>175</v>
      </c>
      <c r="AD10" t="s">
        <v>51</v>
      </c>
      <c r="AE10" t="s">
        <v>81</v>
      </c>
      <c r="AF10">
        <v>9751726602</v>
      </c>
      <c r="AG10">
        <v>2000</v>
      </c>
      <c r="AH10">
        <v>11462</v>
      </c>
      <c r="AI10">
        <v>10.590199999999999</v>
      </c>
      <c r="AJ10">
        <v>79.191000000000003</v>
      </c>
      <c r="AK10" t="s">
        <v>45</v>
      </c>
    </row>
    <row r="11" spans="1:37" x14ac:dyDescent="0.3">
      <c r="A11" s="10">
        <v>41442</v>
      </c>
      <c r="B11" t="s">
        <v>82</v>
      </c>
      <c r="C11" t="s">
        <v>38</v>
      </c>
      <c r="D11">
        <v>3342129</v>
      </c>
      <c r="E11">
        <f t="shared" si="0"/>
        <v>0</v>
      </c>
      <c r="F11">
        <f t="shared" si="1"/>
        <v>0</v>
      </c>
      <c r="G11" t="s">
        <v>83</v>
      </c>
      <c r="H11" s="9">
        <v>40.83504449007529</v>
      </c>
      <c r="I11" t="s">
        <v>48</v>
      </c>
      <c r="J11">
        <v>171</v>
      </c>
      <c r="K11">
        <v>160</v>
      </c>
      <c r="L11">
        <v>76</v>
      </c>
      <c r="M11">
        <f t="shared" si="2"/>
        <v>0.47499999999999998</v>
      </c>
      <c r="N11">
        <v>95</v>
      </c>
      <c r="O11" t="s">
        <v>60</v>
      </c>
      <c r="P11" t="e">
        <f t="shared" si="3"/>
        <v>#VALUE!</v>
      </c>
      <c r="Q11" t="s">
        <v>60</v>
      </c>
      <c r="R11" t="s">
        <v>38</v>
      </c>
      <c r="S11" t="s">
        <v>60</v>
      </c>
      <c r="T11" t="s">
        <v>41</v>
      </c>
      <c r="U11" t="s">
        <v>41</v>
      </c>
      <c r="V11" t="s">
        <v>38</v>
      </c>
      <c r="W11" t="s">
        <v>41</v>
      </c>
      <c r="X11" t="s">
        <v>60</v>
      </c>
      <c r="Y11" t="s">
        <v>60</v>
      </c>
      <c r="Z11">
        <v>7</v>
      </c>
      <c r="AA11">
        <v>26</v>
      </c>
      <c r="AB11">
        <v>10</v>
      </c>
      <c r="AC11">
        <v>208</v>
      </c>
      <c r="AD11" t="s">
        <v>51</v>
      </c>
      <c r="AE11" t="s">
        <v>84</v>
      </c>
      <c r="AF11">
        <v>9047358004</v>
      </c>
      <c r="AG11">
        <v>2000</v>
      </c>
      <c r="AH11">
        <v>10396</v>
      </c>
      <c r="AI11">
        <v>10.5898</v>
      </c>
      <c r="AJ11">
        <v>79.188800000000001</v>
      </c>
      <c r="AK11" t="s">
        <v>45</v>
      </c>
    </row>
    <row r="12" spans="1:37" x14ac:dyDescent="0.3">
      <c r="A12" s="10">
        <v>41361</v>
      </c>
      <c r="B12" t="s">
        <v>85</v>
      </c>
      <c r="C12" t="s">
        <v>38</v>
      </c>
      <c r="D12">
        <v>3341417</v>
      </c>
      <c r="E12">
        <f t="shared" si="0"/>
        <v>0</v>
      </c>
      <c r="F12">
        <f t="shared" si="1"/>
        <v>0</v>
      </c>
      <c r="G12" t="s">
        <v>86</v>
      </c>
      <c r="H12" s="9">
        <v>43.479808350444898</v>
      </c>
      <c r="I12" t="s">
        <v>48</v>
      </c>
      <c r="J12">
        <v>152</v>
      </c>
      <c r="K12">
        <v>151</v>
      </c>
      <c r="L12">
        <v>54</v>
      </c>
      <c r="M12">
        <f t="shared" si="2"/>
        <v>0.35761589403973509</v>
      </c>
      <c r="N12">
        <v>87</v>
      </c>
      <c r="O12" t="s">
        <v>60</v>
      </c>
      <c r="P12" t="e">
        <f t="shared" si="3"/>
        <v>#VALUE!</v>
      </c>
      <c r="Q12" t="s">
        <v>60</v>
      </c>
      <c r="R12" t="s">
        <v>60</v>
      </c>
      <c r="S12" t="s">
        <v>60</v>
      </c>
      <c r="T12" t="s">
        <v>41</v>
      </c>
      <c r="U12" t="s">
        <v>41</v>
      </c>
      <c r="V12" t="s">
        <v>41</v>
      </c>
      <c r="W12" t="s">
        <v>41</v>
      </c>
      <c r="X12" t="s">
        <v>60</v>
      </c>
      <c r="Y12" t="s">
        <v>60</v>
      </c>
      <c r="Z12">
        <v>7</v>
      </c>
      <c r="AA12">
        <v>17</v>
      </c>
      <c r="AB12">
        <v>6</v>
      </c>
      <c r="AC12">
        <v>333.44000000000005</v>
      </c>
      <c r="AD12" t="s">
        <v>51</v>
      </c>
      <c r="AE12" t="s">
        <v>87</v>
      </c>
      <c r="AF12" t="s">
        <v>88</v>
      </c>
      <c r="AG12">
        <v>2000</v>
      </c>
      <c r="AH12" t="e">
        <v>#N/A</v>
      </c>
      <c r="AI12" t="e">
        <v>#N/A</v>
      </c>
      <c r="AJ12" t="e">
        <v>#N/A</v>
      </c>
      <c r="AK12" t="s">
        <v>45</v>
      </c>
    </row>
    <row r="13" spans="1:37" x14ac:dyDescent="0.3">
      <c r="A13" s="10">
        <v>41366</v>
      </c>
      <c r="B13" t="s">
        <v>89</v>
      </c>
      <c r="C13" t="s">
        <v>38</v>
      </c>
      <c r="D13">
        <v>3341473</v>
      </c>
      <c r="E13">
        <f t="shared" si="0"/>
        <v>0</v>
      </c>
      <c r="F13">
        <f t="shared" si="1"/>
        <v>0</v>
      </c>
      <c r="G13" t="s">
        <v>90</v>
      </c>
      <c r="H13" s="9">
        <v>43.479808350444898</v>
      </c>
      <c r="I13" t="s">
        <v>40</v>
      </c>
      <c r="J13">
        <v>217.8</v>
      </c>
      <c r="K13">
        <v>150</v>
      </c>
      <c r="L13">
        <v>52</v>
      </c>
      <c r="M13">
        <f t="shared" si="2"/>
        <v>0.34666666666666668</v>
      </c>
      <c r="N13">
        <v>82</v>
      </c>
      <c r="O13" t="s">
        <v>60</v>
      </c>
      <c r="P13" t="e">
        <f t="shared" si="3"/>
        <v>#VALUE!</v>
      </c>
      <c r="Q13" t="s">
        <v>60</v>
      </c>
      <c r="R13" t="s">
        <v>60</v>
      </c>
      <c r="S13" t="s">
        <v>60</v>
      </c>
      <c r="T13" t="s">
        <v>41</v>
      </c>
      <c r="U13" t="s">
        <v>41</v>
      </c>
      <c r="V13" t="s">
        <v>38</v>
      </c>
      <c r="W13" t="s">
        <v>41</v>
      </c>
      <c r="X13" t="s">
        <v>60</v>
      </c>
      <c r="Y13" t="s">
        <v>60</v>
      </c>
      <c r="Z13">
        <v>4</v>
      </c>
      <c r="AA13">
        <v>24</v>
      </c>
      <c r="AB13">
        <v>8</v>
      </c>
      <c r="AC13">
        <v>722.8</v>
      </c>
      <c r="AD13" t="s">
        <v>65</v>
      </c>
      <c r="AE13" t="s">
        <v>91</v>
      </c>
      <c r="AF13">
        <v>9159449118</v>
      </c>
      <c r="AG13">
        <v>2000</v>
      </c>
      <c r="AH13">
        <v>11187</v>
      </c>
      <c r="AI13">
        <v>10.609500000000001</v>
      </c>
      <c r="AJ13">
        <v>79.169499999999999</v>
      </c>
      <c r="AK13" t="s">
        <v>45</v>
      </c>
    </row>
    <row r="14" spans="1:37" x14ac:dyDescent="0.3">
      <c r="A14" s="10">
        <v>41423</v>
      </c>
      <c r="B14" t="s">
        <v>92</v>
      </c>
      <c r="C14" t="s">
        <v>38</v>
      </c>
      <c r="D14">
        <v>3341756</v>
      </c>
      <c r="E14">
        <f t="shared" si="0"/>
        <v>0</v>
      </c>
      <c r="F14">
        <f t="shared" si="1"/>
        <v>0</v>
      </c>
      <c r="G14" t="s">
        <v>93</v>
      </c>
      <c r="H14" s="9">
        <v>43.479808350444898</v>
      </c>
      <c r="I14" t="s">
        <v>40</v>
      </c>
      <c r="J14">
        <v>368</v>
      </c>
      <c r="K14">
        <v>143</v>
      </c>
      <c r="L14">
        <v>48</v>
      </c>
      <c r="M14">
        <f t="shared" si="2"/>
        <v>0.33566433566433568</v>
      </c>
      <c r="N14">
        <v>88</v>
      </c>
      <c r="O14" t="s">
        <v>60</v>
      </c>
      <c r="P14" t="e">
        <f t="shared" si="3"/>
        <v>#VALUE!</v>
      </c>
      <c r="Q14" t="s">
        <v>60</v>
      </c>
      <c r="R14" t="s">
        <v>60</v>
      </c>
      <c r="S14" t="s">
        <v>60</v>
      </c>
      <c r="T14" t="s">
        <v>41</v>
      </c>
      <c r="U14" t="s">
        <v>41</v>
      </c>
      <c r="V14" t="s">
        <v>41</v>
      </c>
      <c r="W14" t="s">
        <v>41</v>
      </c>
      <c r="X14" t="s">
        <v>60</v>
      </c>
      <c r="Y14" t="s">
        <v>60</v>
      </c>
      <c r="Z14">
        <v>10</v>
      </c>
      <c r="AA14">
        <v>12</v>
      </c>
      <c r="AB14">
        <v>5</v>
      </c>
      <c r="AC14">
        <v>424.97</v>
      </c>
      <c r="AD14" t="s">
        <v>51</v>
      </c>
      <c r="AE14" t="s">
        <v>94</v>
      </c>
      <c r="AF14">
        <v>9787201205</v>
      </c>
      <c r="AG14">
        <v>2000</v>
      </c>
      <c r="AH14">
        <v>11215</v>
      </c>
      <c r="AI14">
        <v>10.5839</v>
      </c>
      <c r="AJ14">
        <v>79.177700000000002</v>
      </c>
      <c r="AK14" t="s">
        <v>45</v>
      </c>
    </row>
    <row r="15" spans="1:37" x14ac:dyDescent="0.3">
      <c r="A15" s="10">
        <v>41363</v>
      </c>
      <c r="B15" t="s">
        <v>95</v>
      </c>
      <c r="C15" t="s">
        <v>38</v>
      </c>
      <c r="D15">
        <v>3338727</v>
      </c>
      <c r="E15">
        <f t="shared" si="0"/>
        <v>0</v>
      </c>
      <c r="F15">
        <f t="shared" si="1"/>
        <v>0</v>
      </c>
      <c r="G15" s="12" t="s">
        <v>96</v>
      </c>
      <c r="H15" s="9">
        <v>44.479123887748116</v>
      </c>
      <c r="I15" t="s">
        <v>48</v>
      </c>
      <c r="J15" s="12">
        <v>91.89</v>
      </c>
      <c r="K15" s="12">
        <v>171</v>
      </c>
      <c r="L15" s="12">
        <v>83</v>
      </c>
      <c r="M15">
        <f t="shared" si="2"/>
        <v>0.4853801169590643</v>
      </c>
      <c r="N15" s="12">
        <v>100</v>
      </c>
      <c r="O15" s="12" t="s">
        <v>60</v>
      </c>
      <c r="P15" t="e">
        <f t="shared" si="3"/>
        <v>#VALUE!</v>
      </c>
      <c r="Q15" s="12" t="s">
        <v>60</v>
      </c>
      <c r="R15" s="12" t="s">
        <v>60</v>
      </c>
      <c r="S15" t="s">
        <v>60</v>
      </c>
      <c r="T15" t="s">
        <v>41</v>
      </c>
      <c r="U15" t="s">
        <v>41</v>
      </c>
      <c r="V15" t="s">
        <v>41</v>
      </c>
      <c r="W15" t="s">
        <v>41</v>
      </c>
      <c r="X15" t="s">
        <v>60</v>
      </c>
      <c r="Y15" t="s">
        <v>60</v>
      </c>
      <c r="Z15">
        <v>3</v>
      </c>
      <c r="AA15">
        <v>5</v>
      </c>
      <c r="AB15">
        <v>3</v>
      </c>
      <c r="AC15">
        <v>845.25</v>
      </c>
      <c r="AD15" t="s">
        <v>73</v>
      </c>
      <c r="AE15" t="s">
        <v>97</v>
      </c>
      <c r="AF15">
        <v>9629817187</v>
      </c>
      <c r="AG15" s="12">
        <v>2000</v>
      </c>
      <c r="AH15">
        <v>10728</v>
      </c>
      <c r="AI15">
        <v>10.5848</v>
      </c>
      <c r="AJ15">
        <v>79.175399999999996</v>
      </c>
      <c r="AK15" t="s">
        <v>45</v>
      </c>
    </row>
    <row r="16" spans="1:37" x14ac:dyDescent="0.3">
      <c r="A16" s="10">
        <v>41445</v>
      </c>
      <c r="B16" t="s">
        <v>98</v>
      </c>
      <c r="C16" t="s">
        <v>38</v>
      </c>
      <c r="D16">
        <v>3342251</v>
      </c>
      <c r="E16">
        <f t="shared" si="0"/>
        <v>1</v>
      </c>
      <c r="F16">
        <f t="shared" si="1"/>
        <v>0</v>
      </c>
      <c r="G16" s="13" t="s">
        <v>99</v>
      </c>
      <c r="H16" s="9">
        <v>58.480492813141687</v>
      </c>
      <c r="I16" t="s">
        <v>40</v>
      </c>
      <c r="J16" s="13">
        <v>94.57</v>
      </c>
      <c r="K16" s="13">
        <v>156</v>
      </c>
      <c r="L16" s="13">
        <v>62</v>
      </c>
      <c r="M16">
        <f t="shared" si="2"/>
        <v>0.39743589743589741</v>
      </c>
      <c r="N16" s="13">
        <v>80</v>
      </c>
      <c r="O16" s="13" t="s">
        <v>60</v>
      </c>
      <c r="P16" t="e">
        <f t="shared" si="3"/>
        <v>#VALUE!</v>
      </c>
      <c r="Q16" s="13" t="s">
        <v>41</v>
      </c>
      <c r="R16" s="13" t="s">
        <v>60</v>
      </c>
      <c r="S16" t="s">
        <v>60</v>
      </c>
      <c r="T16" t="s">
        <v>41</v>
      </c>
      <c r="U16" t="s">
        <v>38</v>
      </c>
      <c r="V16" t="s">
        <v>38</v>
      </c>
      <c r="W16" t="s">
        <v>41</v>
      </c>
      <c r="X16" t="s">
        <v>60</v>
      </c>
      <c r="Y16" t="s">
        <v>60</v>
      </c>
      <c r="Z16">
        <v>57</v>
      </c>
      <c r="AA16">
        <v>69</v>
      </c>
      <c r="AB16">
        <v>8</v>
      </c>
      <c r="AC16">
        <v>5356.68</v>
      </c>
      <c r="AD16" t="s">
        <v>51</v>
      </c>
      <c r="AE16" t="s">
        <v>100</v>
      </c>
      <c r="AF16">
        <v>9585777822</v>
      </c>
      <c r="AG16" s="13">
        <v>2000</v>
      </c>
      <c r="AH16" t="e">
        <v>#N/A</v>
      </c>
      <c r="AI16" t="e">
        <v>#N/A</v>
      </c>
      <c r="AJ16" t="e">
        <v>#N/A</v>
      </c>
      <c r="AK16" t="s">
        <v>45</v>
      </c>
    </row>
    <row r="17" spans="1:37" x14ac:dyDescent="0.3">
      <c r="A17" s="10" t="s">
        <v>101</v>
      </c>
      <c r="B17" t="s">
        <v>102</v>
      </c>
      <c r="C17" t="s">
        <v>38</v>
      </c>
      <c r="D17">
        <v>2650000</v>
      </c>
      <c r="E17">
        <f t="shared" si="0"/>
        <v>0</v>
      </c>
      <c r="F17">
        <f t="shared" si="1"/>
        <v>0</v>
      </c>
      <c r="G17" s="13" t="s">
        <v>103</v>
      </c>
      <c r="H17" s="9">
        <v>57.481177275838469</v>
      </c>
      <c r="I17" t="s">
        <v>40</v>
      </c>
      <c r="J17" s="13">
        <v>100.7</v>
      </c>
      <c r="K17" s="13">
        <v>155</v>
      </c>
      <c r="L17" s="13">
        <v>57</v>
      </c>
      <c r="M17">
        <f t="shared" si="2"/>
        <v>0.36774193548387096</v>
      </c>
      <c r="N17" s="13">
        <v>96</v>
      </c>
      <c r="O17" s="13" t="s">
        <v>60</v>
      </c>
      <c r="P17" t="e">
        <f t="shared" si="3"/>
        <v>#VALUE!</v>
      </c>
      <c r="Q17" s="13" t="s">
        <v>60</v>
      </c>
      <c r="R17" s="13" t="s">
        <v>60</v>
      </c>
      <c r="S17" t="s">
        <v>41</v>
      </c>
      <c r="T17" t="s">
        <v>41</v>
      </c>
      <c r="U17" t="s">
        <v>41</v>
      </c>
      <c r="V17" t="s">
        <v>38</v>
      </c>
      <c r="W17" t="s">
        <v>41</v>
      </c>
      <c r="X17" t="s">
        <v>49</v>
      </c>
      <c r="Y17" t="s">
        <v>56</v>
      </c>
      <c r="Z17">
        <v>21</v>
      </c>
      <c r="AA17">
        <v>28</v>
      </c>
      <c r="AB17">
        <v>6</v>
      </c>
      <c r="AC17">
        <v>1682.4</v>
      </c>
      <c r="AD17" t="s">
        <v>51</v>
      </c>
      <c r="AE17" t="s">
        <v>104</v>
      </c>
      <c r="AF17">
        <v>9655530151</v>
      </c>
      <c r="AG17" s="13">
        <v>2000</v>
      </c>
      <c r="AH17">
        <v>10294</v>
      </c>
      <c r="AI17">
        <v>10.5852</v>
      </c>
      <c r="AJ17">
        <v>79.188999999999993</v>
      </c>
      <c r="AK17" t="s">
        <v>45</v>
      </c>
    </row>
    <row r="18" spans="1:37" x14ac:dyDescent="0.3">
      <c r="A18" s="10">
        <v>41444</v>
      </c>
      <c r="B18" t="s">
        <v>105</v>
      </c>
      <c r="C18" t="s">
        <v>38</v>
      </c>
      <c r="D18">
        <v>3342266</v>
      </c>
      <c r="E18">
        <f t="shared" si="0"/>
        <v>0</v>
      </c>
      <c r="F18">
        <f t="shared" si="1"/>
        <v>0</v>
      </c>
      <c r="G18" s="13" t="s">
        <v>106</v>
      </c>
      <c r="H18" s="9">
        <v>70.48049281314168</v>
      </c>
      <c r="I18" t="s">
        <v>48</v>
      </c>
      <c r="J18" s="13">
        <v>86.97</v>
      </c>
      <c r="K18" s="13">
        <v>171</v>
      </c>
      <c r="L18" s="13">
        <v>77</v>
      </c>
      <c r="M18">
        <f t="shared" si="2"/>
        <v>0.45029239766081869</v>
      </c>
      <c r="N18" s="13">
        <v>100</v>
      </c>
      <c r="O18" s="13" t="s">
        <v>60</v>
      </c>
      <c r="P18" t="e">
        <f t="shared" si="3"/>
        <v>#VALUE!</v>
      </c>
      <c r="Q18" s="13" t="s">
        <v>38</v>
      </c>
      <c r="R18" s="13" t="s">
        <v>60</v>
      </c>
      <c r="S18" t="s">
        <v>60</v>
      </c>
      <c r="T18" t="s">
        <v>41</v>
      </c>
      <c r="U18" t="s">
        <v>41</v>
      </c>
      <c r="V18" t="s">
        <v>41</v>
      </c>
      <c r="W18" t="s">
        <v>41</v>
      </c>
      <c r="X18" t="s">
        <v>60</v>
      </c>
      <c r="Y18" t="s">
        <v>60</v>
      </c>
      <c r="Z18">
        <v>12</v>
      </c>
      <c r="AA18">
        <v>14</v>
      </c>
      <c r="AB18">
        <v>3</v>
      </c>
      <c r="AC18">
        <v>1275.5999999999999</v>
      </c>
      <c r="AD18" t="s">
        <v>43</v>
      </c>
      <c r="AE18" t="s">
        <v>107</v>
      </c>
      <c r="AF18">
        <v>7639875854</v>
      </c>
      <c r="AG18" s="13">
        <v>2000</v>
      </c>
      <c r="AH18">
        <v>10812</v>
      </c>
      <c r="AI18">
        <v>10.595700000000001</v>
      </c>
      <c r="AJ18">
        <v>79.169399999999996</v>
      </c>
      <c r="AK18" t="s">
        <v>45</v>
      </c>
    </row>
    <row r="19" spans="1:37" x14ac:dyDescent="0.3">
      <c r="A19" s="10">
        <v>41356</v>
      </c>
      <c r="B19" t="s">
        <v>108</v>
      </c>
      <c r="C19" t="s">
        <v>38</v>
      </c>
      <c r="D19">
        <v>3338346</v>
      </c>
      <c r="E19">
        <f t="shared" si="0"/>
        <v>0</v>
      </c>
      <c r="F19">
        <f t="shared" si="1"/>
        <v>0</v>
      </c>
      <c r="G19" s="13" t="s">
        <v>109</v>
      </c>
      <c r="H19" s="9">
        <v>64.479123887748116</v>
      </c>
      <c r="I19" t="s">
        <v>40</v>
      </c>
      <c r="J19" s="13">
        <v>115.3</v>
      </c>
      <c r="K19" s="13">
        <v>149</v>
      </c>
      <c r="L19" s="13">
        <v>55</v>
      </c>
      <c r="M19">
        <f t="shared" si="2"/>
        <v>0.36912751677852351</v>
      </c>
      <c r="N19" s="13">
        <v>91</v>
      </c>
      <c r="O19" s="13">
        <v>103</v>
      </c>
      <c r="P19">
        <f t="shared" si="3"/>
        <v>0.88349514563106801</v>
      </c>
      <c r="Q19" s="13" t="s">
        <v>38</v>
      </c>
      <c r="R19" s="13" t="s">
        <v>60</v>
      </c>
      <c r="S19" t="s">
        <v>60</v>
      </c>
      <c r="T19" t="s">
        <v>41</v>
      </c>
      <c r="U19" t="s">
        <v>41</v>
      </c>
      <c r="V19" t="s">
        <v>38</v>
      </c>
      <c r="W19" t="s">
        <v>41</v>
      </c>
      <c r="X19" t="s">
        <v>60</v>
      </c>
      <c r="Y19" t="s">
        <v>60</v>
      </c>
      <c r="Z19">
        <v>5</v>
      </c>
      <c r="AA19">
        <v>10</v>
      </c>
      <c r="AB19">
        <v>8</v>
      </c>
      <c r="AC19">
        <v>1023.0999999999999</v>
      </c>
      <c r="AD19" t="s">
        <v>51</v>
      </c>
      <c r="AE19" t="s">
        <v>110</v>
      </c>
      <c r="AF19" t="s">
        <v>75</v>
      </c>
      <c r="AG19" s="13">
        <v>2000</v>
      </c>
      <c r="AH19">
        <v>11247</v>
      </c>
      <c r="AI19">
        <v>10.589499999999999</v>
      </c>
      <c r="AJ19">
        <v>79.190700000000007</v>
      </c>
      <c r="AK19" t="s">
        <v>45</v>
      </c>
    </row>
    <row r="20" spans="1:37" x14ac:dyDescent="0.3">
      <c r="A20" s="10">
        <v>41358</v>
      </c>
      <c r="B20" t="s">
        <v>111</v>
      </c>
      <c r="C20" t="s">
        <v>38</v>
      </c>
      <c r="D20">
        <v>3341301</v>
      </c>
      <c r="E20">
        <f t="shared" si="0"/>
        <v>0</v>
      </c>
      <c r="F20">
        <f t="shared" si="1"/>
        <v>0</v>
      </c>
      <c r="G20" s="13" t="s">
        <v>112</v>
      </c>
      <c r="H20" s="9">
        <v>50.918548939082818</v>
      </c>
      <c r="I20" t="s">
        <v>48</v>
      </c>
      <c r="J20" s="13">
        <v>85</v>
      </c>
      <c r="K20" s="13">
        <v>153</v>
      </c>
      <c r="L20" s="13">
        <v>65</v>
      </c>
      <c r="M20">
        <f t="shared" si="2"/>
        <v>0.42483660130718953</v>
      </c>
      <c r="N20" s="13">
        <v>102</v>
      </c>
      <c r="O20" s="13" t="s">
        <v>60</v>
      </c>
      <c r="P20" t="e">
        <f t="shared" si="3"/>
        <v>#VALUE!</v>
      </c>
      <c r="Q20" s="13" t="s">
        <v>60</v>
      </c>
      <c r="R20" s="13" t="s">
        <v>60</v>
      </c>
      <c r="S20" t="s">
        <v>60</v>
      </c>
      <c r="T20" t="s">
        <v>41</v>
      </c>
      <c r="U20" t="s">
        <v>41</v>
      </c>
      <c r="V20" t="s">
        <v>38</v>
      </c>
      <c r="W20" t="s">
        <v>41</v>
      </c>
      <c r="X20" t="s">
        <v>60</v>
      </c>
      <c r="Y20" t="s">
        <v>60</v>
      </c>
      <c r="Z20">
        <v>9</v>
      </c>
      <c r="AA20">
        <v>12</v>
      </c>
      <c r="AB20">
        <v>5</v>
      </c>
      <c r="AC20">
        <v>908.8</v>
      </c>
      <c r="AD20" t="s">
        <v>51</v>
      </c>
      <c r="AE20" t="s">
        <v>113</v>
      </c>
      <c r="AF20">
        <v>9629180591</v>
      </c>
      <c r="AG20" s="13">
        <v>2000</v>
      </c>
      <c r="AH20">
        <v>11694</v>
      </c>
      <c r="AI20">
        <v>10.5914</v>
      </c>
      <c r="AJ20">
        <v>79.190100000000001</v>
      </c>
      <c r="AK20" t="s">
        <v>45</v>
      </c>
    </row>
    <row r="21" spans="1:37" x14ac:dyDescent="0.3">
      <c r="A21" s="10">
        <v>41445</v>
      </c>
      <c r="B21" t="s">
        <v>98</v>
      </c>
      <c r="C21" t="s">
        <v>38</v>
      </c>
      <c r="D21">
        <v>3342251</v>
      </c>
      <c r="E21">
        <f t="shared" si="0"/>
        <v>0</v>
      </c>
      <c r="F21">
        <f t="shared" si="1"/>
        <v>0</v>
      </c>
      <c r="G21" s="13" t="s">
        <v>114</v>
      </c>
      <c r="H21" s="9">
        <v>34.480492813141687</v>
      </c>
      <c r="I21" t="s">
        <v>48</v>
      </c>
      <c r="J21" s="13">
        <v>64</v>
      </c>
      <c r="K21" s="13">
        <v>178</v>
      </c>
      <c r="L21" s="13">
        <v>87</v>
      </c>
      <c r="M21">
        <f t="shared" si="2"/>
        <v>0.4887640449438202</v>
      </c>
      <c r="N21" s="13">
        <v>94</v>
      </c>
      <c r="O21" s="13">
        <v>104</v>
      </c>
      <c r="P21">
        <f t="shared" si="3"/>
        <v>0.90384615384615385</v>
      </c>
      <c r="Q21" s="13" t="s">
        <v>60</v>
      </c>
      <c r="R21" s="13" t="s">
        <v>38</v>
      </c>
      <c r="S21" t="s">
        <v>60</v>
      </c>
      <c r="T21" t="s">
        <v>41</v>
      </c>
      <c r="U21" t="s">
        <v>41</v>
      </c>
      <c r="V21" t="s">
        <v>41</v>
      </c>
      <c r="W21" t="s">
        <v>41</v>
      </c>
      <c r="X21" t="s">
        <v>60</v>
      </c>
      <c r="Y21" t="s">
        <v>60</v>
      </c>
      <c r="Z21">
        <v>5</v>
      </c>
      <c r="AA21">
        <v>69</v>
      </c>
      <c r="AB21">
        <v>8</v>
      </c>
      <c r="AC21">
        <v>355</v>
      </c>
      <c r="AD21" t="s">
        <v>51</v>
      </c>
      <c r="AE21" t="s">
        <v>100</v>
      </c>
      <c r="AF21">
        <v>9585777822</v>
      </c>
      <c r="AG21" s="13">
        <v>2000</v>
      </c>
      <c r="AH21" t="e">
        <v>#N/A</v>
      </c>
      <c r="AI21" t="e">
        <v>#N/A</v>
      </c>
      <c r="AJ21" t="e">
        <v>#N/A</v>
      </c>
      <c r="AK21" t="s">
        <v>45</v>
      </c>
    </row>
    <row r="22" spans="1:37" x14ac:dyDescent="0.3">
      <c r="A22" s="10">
        <v>41423</v>
      </c>
      <c r="B22" t="s">
        <v>115</v>
      </c>
      <c r="C22" t="s">
        <v>38</v>
      </c>
      <c r="D22">
        <v>3341376</v>
      </c>
      <c r="E22">
        <f t="shared" si="0"/>
        <v>0</v>
      </c>
      <c r="F22">
        <f t="shared" si="1"/>
        <v>0</v>
      </c>
      <c r="G22" s="13" t="s">
        <v>116</v>
      </c>
      <c r="H22" s="9">
        <v>68.479123887748116</v>
      </c>
      <c r="I22" t="s">
        <v>40</v>
      </c>
      <c r="J22" s="13">
        <v>97</v>
      </c>
      <c r="K22" s="13">
        <v>150</v>
      </c>
      <c r="L22" s="13">
        <v>48</v>
      </c>
      <c r="M22">
        <f t="shared" si="2"/>
        <v>0.32</v>
      </c>
      <c r="N22" s="13">
        <v>73</v>
      </c>
      <c r="O22" s="13">
        <v>83</v>
      </c>
      <c r="P22">
        <f t="shared" si="3"/>
        <v>0.87951807228915657</v>
      </c>
      <c r="Q22" s="13" t="s">
        <v>60</v>
      </c>
      <c r="R22" s="13" t="s">
        <v>60</v>
      </c>
      <c r="S22" t="s">
        <v>60</v>
      </c>
      <c r="T22" t="s">
        <v>41</v>
      </c>
      <c r="U22" t="s">
        <v>41</v>
      </c>
      <c r="V22" t="s">
        <v>41</v>
      </c>
      <c r="W22" t="s">
        <v>41</v>
      </c>
      <c r="X22" t="s">
        <v>49</v>
      </c>
      <c r="Y22" t="s">
        <v>117</v>
      </c>
      <c r="Z22">
        <v>3</v>
      </c>
      <c r="AA22">
        <v>30</v>
      </c>
      <c r="AB22">
        <v>10</v>
      </c>
      <c r="AC22">
        <v>516.96</v>
      </c>
      <c r="AD22" t="s">
        <v>61</v>
      </c>
      <c r="AE22" t="s">
        <v>118</v>
      </c>
      <c r="AF22">
        <v>9787963112</v>
      </c>
      <c r="AG22" s="13">
        <v>2000</v>
      </c>
      <c r="AH22">
        <v>10363</v>
      </c>
      <c r="AI22">
        <v>10.59</v>
      </c>
      <c r="AJ22">
        <v>79.179400000000001</v>
      </c>
      <c r="AK22" t="s">
        <v>45</v>
      </c>
    </row>
    <row r="23" spans="1:37" x14ac:dyDescent="0.3">
      <c r="A23" s="10">
        <v>41423</v>
      </c>
      <c r="B23" t="s">
        <v>92</v>
      </c>
      <c r="C23" t="s">
        <v>38</v>
      </c>
      <c r="D23">
        <v>3341756</v>
      </c>
      <c r="E23" t="e">
        <f t="shared" si="0"/>
        <v>#N/A</v>
      </c>
      <c r="F23" t="e">
        <f t="shared" si="1"/>
        <v>#N/A</v>
      </c>
      <c r="G23" s="13" t="s">
        <v>119</v>
      </c>
      <c r="H23" s="9">
        <v>35.479808350444898</v>
      </c>
      <c r="I23" t="s">
        <v>48</v>
      </c>
      <c r="J23" s="13">
        <v>82</v>
      </c>
      <c r="K23" s="13">
        <v>144</v>
      </c>
      <c r="L23" s="13">
        <v>36</v>
      </c>
      <c r="M23">
        <f t="shared" si="2"/>
        <v>0.25</v>
      </c>
      <c r="N23" s="13">
        <v>61</v>
      </c>
      <c r="O23" s="13">
        <v>71</v>
      </c>
      <c r="P23">
        <f t="shared" si="3"/>
        <v>0.85915492957746475</v>
      </c>
      <c r="Q23" s="13" t="s">
        <v>41</v>
      </c>
      <c r="R23" s="13" t="s">
        <v>41</v>
      </c>
      <c r="S23" t="s">
        <v>41</v>
      </c>
      <c r="T23" t="e">
        <v>#N/A</v>
      </c>
      <c r="U23" t="e">
        <v>#N/A</v>
      </c>
      <c r="V23" t="e">
        <v>#N/A</v>
      </c>
      <c r="W23" t="e">
        <v>#N/A</v>
      </c>
      <c r="X23" t="s">
        <v>49</v>
      </c>
      <c r="Y23" t="s">
        <v>56</v>
      </c>
      <c r="Z23">
        <v>2</v>
      </c>
      <c r="AA23">
        <v>12</v>
      </c>
      <c r="AB23">
        <v>5</v>
      </c>
      <c r="AC23">
        <v>370</v>
      </c>
      <c r="AD23" t="s">
        <v>51</v>
      </c>
      <c r="AE23" t="s">
        <v>94</v>
      </c>
      <c r="AF23">
        <v>9787201205</v>
      </c>
      <c r="AG23" s="13">
        <v>2000</v>
      </c>
      <c r="AH23">
        <v>11215</v>
      </c>
      <c r="AI23">
        <v>10.5839</v>
      </c>
      <c r="AJ23">
        <v>79.177700000000002</v>
      </c>
      <c r="AK23" t="s">
        <v>45</v>
      </c>
    </row>
    <row r="24" spans="1:37" x14ac:dyDescent="0.3">
      <c r="A24" s="10">
        <v>41445</v>
      </c>
      <c r="B24" t="s">
        <v>98</v>
      </c>
      <c r="C24" t="s">
        <v>38</v>
      </c>
      <c r="D24">
        <v>3342251</v>
      </c>
      <c r="E24">
        <f t="shared" si="0"/>
        <v>0</v>
      </c>
      <c r="F24">
        <f t="shared" si="1"/>
        <v>0</v>
      </c>
      <c r="G24" s="13" t="s">
        <v>120</v>
      </c>
      <c r="H24" s="9">
        <v>81.481177275838462</v>
      </c>
      <c r="I24" t="s">
        <v>40</v>
      </c>
      <c r="J24" s="13">
        <v>72</v>
      </c>
      <c r="K24" s="13">
        <v>158</v>
      </c>
      <c r="L24" s="13">
        <v>55</v>
      </c>
      <c r="M24">
        <f t="shared" si="2"/>
        <v>0.34810126582278483</v>
      </c>
      <c r="N24" s="13">
        <v>78</v>
      </c>
      <c r="O24" s="13">
        <v>88</v>
      </c>
      <c r="P24">
        <f t="shared" si="3"/>
        <v>0.88636363636363635</v>
      </c>
      <c r="Q24" s="13" t="s">
        <v>41</v>
      </c>
      <c r="R24" s="13" t="s">
        <v>41</v>
      </c>
      <c r="S24" t="s">
        <v>41</v>
      </c>
      <c r="T24" t="s">
        <v>41</v>
      </c>
      <c r="U24" t="s">
        <v>41</v>
      </c>
      <c r="V24" t="s">
        <v>38</v>
      </c>
      <c r="W24" t="s">
        <v>41</v>
      </c>
      <c r="X24" t="s">
        <v>49</v>
      </c>
      <c r="Y24" t="s">
        <v>121</v>
      </c>
      <c r="Z24">
        <v>5</v>
      </c>
      <c r="AA24">
        <v>69</v>
      </c>
      <c r="AB24">
        <v>8</v>
      </c>
      <c r="AC24">
        <v>509.79999999999995</v>
      </c>
      <c r="AD24" t="s">
        <v>51</v>
      </c>
      <c r="AE24" t="s">
        <v>100</v>
      </c>
      <c r="AF24">
        <v>9585777822</v>
      </c>
      <c r="AG24" s="13">
        <v>2000</v>
      </c>
      <c r="AH24" t="e">
        <v>#N/A</v>
      </c>
      <c r="AI24" t="e">
        <v>#N/A</v>
      </c>
      <c r="AJ24" t="e">
        <v>#N/A</v>
      </c>
      <c r="AK24" t="s">
        <v>45</v>
      </c>
    </row>
    <row r="25" spans="1:37" x14ac:dyDescent="0.3">
      <c r="A25" s="10">
        <v>41326</v>
      </c>
      <c r="B25" t="s">
        <v>122</v>
      </c>
      <c r="C25" t="s">
        <v>38</v>
      </c>
      <c r="D25">
        <v>3336756</v>
      </c>
      <c r="E25">
        <f t="shared" si="0"/>
        <v>0</v>
      </c>
      <c r="F25">
        <f t="shared" si="1"/>
        <v>0</v>
      </c>
      <c r="G25" s="13" t="s">
        <v>123</v>
      </c>
      <c r="H25" s="9">
        <v>49.481177275838469</v>
      </c>
      <c r="I25" t="s">
        <v>40</v>
      </c>
      <c r="J25" s="13">
        <v>74</v>
      </c>
      <c r="K25" s="13">
        <v>154</v>
      </c>
      <c r="L25" s="13">
        <v>51</v>
      </c>
      <c r="M25">
        <f t="shared" si="2"/>
        <v>0.33116883116883117</v>
      </c>
      <c r="N25" s="13">
        <v>87</v>
      </c>
      <c r="O25" s="13">
        <v>89</v>
      </c>
      <c r="P25">
        <f t="shared" si="3"/>
        <v>0.97752808988764039</v>
      </c>
      <c r="Q25" s="13" t="s">
        <v>60</v>
      </c>
      <c r="R25" s="13" t="s">
        <v>60</v>
      </c>
      <c r="S25" t="s">
        <v>60</v>
      </c>
      <c r="T25" t="s">
        <v>41</v>
      </c>
      <c r="U25" t="s">
        <v>41</v>
      </c>
      <c r="V25" t="s">
        <v>41</v>
      </c>
      <c r="W25" t="s">
        <v>41</v>
      </c>
      <c r="X25" t="s">
        <v>60</v>
      </c>
      <c r="Y25" t="s">
        <v>60</v>
      </c>
      <c r="Z25">
        <v>9</v>
      </c>
      <c r="AA25">
        <v>9</v>
      </c>
      <c r="AB25">
        <v>3</v>
      </c>
      <c r="AC25">
        <v>773.34</v>
      </c>
      <c r="AD25" t="s">
        <v>43</v>
      </c>
      <c r="AE25" t="s">
        <v>124</v>
      </c>
      <c r="AF25" t="s">
        <v>75</v>
      </c>
      <c r="AG25" s="13">
        <v>2000</v>
      </c>
      <c r="AH25">
        <v>11122</v>
      </c>
      <c r="AI25">
        <v>10.5936</v>
      </c>
      <c r="AJ25">
        <v>79.169600000000003</v>
      </c>
      <c r="AK25" t="s">
        <v>45</v>
      </c>
    </row>
    <row r="26" spans="1:37" x14ac:dyDescent="0.3">
      <c r="A26" s="8">
        <v>41432</v>
      </c>
      <c r="B26" t="s">
        <v>125</v>
      </c>
      <c r="C26" t="s">
        <v>41</v>
      </c>
      <c r="D26">
        <v>3341811</v>
      </c>
      <c r="E26" t="e">
        <f t="shared" si="0"/>
        <v>#N/A</v>
      </c>
      <c r="F26" t="e">
        <f t="shared" si="1"/>
        <v>#N/A</v>
      </c>
      <c r="G26" t="s">
        <v>126</v>
      </c>
      <c r="H26" s="9">
        <v>57.481177275838469</v>
      </c>
      <c r="I26" t="s">
        <v>40</v>
      </c>
      <c r="J26">
        <v>380</v>
      </c>
      <c r="K26">
        <v>152</v>
      </c>
      <c r="L26">
        <v>64</v>
      </c>
      <c r="M26">
        <f t="shared" si="2"/>
        <v>0.42105263157894735</v>
      </c>
      <c r="N26">
        <v>96</v>
      </c>
      <c r="O26">
        <v>102</v>
      </c>
      <c r="P26">
        <f t="shared" si="3"/>
        <v>0.94117647058823528</v>
      </c>
      <c r="Q26" t="s">
        <v>41</v>
      </c>
      <c r="R26" t="s">
        <v>41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>
        <v>2</v>
      </c>
      <c r="AA26">
        <v>2</v>
      </c>
      <c r="AB26">
        <v>4</v>
      </c>
      <c r="AC26" t="e">
        <v>#N/A</v>
      </c>
      <c r="AD26" t="s">
        <v>65</v>
      </c>
      <c r="AE26" t="s">
        <v>127</v>
      </c>
      <c r="AF26">
        <v>9944205812</v>
      </c>
      <c r="AG26">
        <v>2000</v>
      </c>
      <c r="AH26">
        <v>11174</v>
      </c>
      <c r="AI26">
        <v>10.609500000000001</v>
      </c>
      <c r="AJ26">
        <v>79.169399999999996</v>
      </c>
      <c r="AK26" t="s">
        <v>45</v>
      </c>
    </row>
    <row r="27" spans="1:37" x14ac:dyDescent="0.3">
      <c r="A27" s="10">
        <v>41431</v>
      </c>
      <c r="B27" t="s">
        <v>128</v>
      </c>
      <c r="C27" t="s">
        <v>41</v>
      </c>
      <c r="D27">
        <v>3341787</v>
      </c>
      <c r="E27">
        <f t="shared" si="0"/>
        <v>1</v>
      </c>
      <c r="F27">
        <f t="shared" si="1"/>
        <v>0</v>
      </c>
      <c r="G27" t="s">
        <v>129</v>
      </c>
      <c r="H27" s="9">
        <v>47.479808350444898</v>
      </c>
      <c r="I27" t="s">
        <v>40</v>
      </c>
      <c r="J27">
        <v>136</v>
      </c>
      <c r="K27">
        <v>146</v>
      </c>
      <c r="L27">
        <v>44</v>
      </c>
      <c r="M27">
        <f t="shared" si="2"/>
        <v>0.30136986301369861</v>
      </c>
      <c r="N27">
        <v>76</v>
      </c>
      <c r="O27">
        <v>86</v>
      </c>
      <c r="P27">
        <f t="shared" si="3"/>
        <v>0.88372093023255816</v>
      </c>
      <c r="Q27" t="s">
        <v>41</v>
      </c>
      <c r="R27" t="s">
        <v>41</v>
      </c>
      <c r="S27" t="s">
        <v>41</v>
      </c>
      <c r="T27" t="s">
        <v>41</v>
      </c>
      <c r="U27" t="s">
        <v>38</v>
      </c>
      <c r="V27" t="s">
        <v>41</v>
      </c>
      <c r="W27" t="s">
        <v>41</v>
      </c>
      <c r="X27" t="s">
        <v>49</v>
      </c>
      <c r="Y27" t="s">
        <v>130</v>
      </c>
      <c r="Z27">
        <v>20</v>
      </c>
      <c r="AA27">
        <v>20</v>
      </c>
      <c r="AB27">
        <v>1</v>
      </c>
      <c r="AC27">
        <v>874.6</v>
      </c>
      <c r="AD27" t="s">
        <v>131</v>
      </c>
      <c r="AE27" t="s">
        <v>132</v>
      </c>
      <c r="AF27" t="s">
        <v>133</v>
      </c>
      <c r="AG27">
        <v>1</v>
      </c>
      <c r="AH27">
        <v>1921000</v>
      </c>
      <c r="AI27">
        <v>10.773</v>
      </c>
      <c r="AJ27">
        <v>79.048000000000002</v>
      </c>
      <c r="AK27" t="s">
        <v>134</v>
      </c>
    </row>
    <row r="28" spans="1:37" x14ac:dyDescent="0.3">
      <c r="A28" s="10">
        <v>41431</v>
      </c>
      <c r="B28" t="s">
        <v>135</v>
      </c>
      <c r="C28" t="s">
        <v>41</v>
      </c>
      <c r="D28">
        <v>3341722</v>
      </c>
      <c r="E28" t="e">
        <f t="shared" si="0"/>
        <v>#N/A</v>
      </c>
      <c r="F28" t="e">
        <f t="shared" si="1"/>
        <v>#N/A</v>
      </c>
      <c r="G28" t="s">
        <v>136</v>
      </c>
      <c r="H28" s="9">
        <v>61.763175906913077</v>
      </c>
      <c r="I28" t="s">
        <v>40</v>
      </c>
      <c r="J28">
        <v>160</v>
      </c>
      <c r="K28">
        <v>146</v>
      </c>
      <c r="L28">
        <v>35</v>
      </c>
      <c r="M28">
        <f t="shared" si="2"/>
        <v>0.23972602739726026</v>
      </c>
      <c r="N28">
        <v>61</v>
      </c>
      <c r="O28">
        <v>75</v>
      </c>
      <c r="P28">
        <f t="shared" si="3"/>
        <v>0.81333333333333335</v>
      </c>
      <c r="Q28" t="s">
        <v>41</v>
      </c>
      <c r="R28" t="s">
        <v>41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>
        <v>2</v>
      </c>
      <c r="AA28">
        <v>2</v>
      </c>
      <c r="AB28">
        <v>1</v>
      </c>
      <c r="AC28" t="e">
        <v>#N/A</v>
      </c>
      <c r="AD28" t="s">
        <v>137</v>
      </c>
      <c r="AE28" t="s">
        <v>138</v>
      </c>
      <c r="AF28">
        <v>6323678427</v>
      </c>
      <c r="AG28">
        <v>5003</v>
      </c>
      <c r="AH28">
        <v>2271321</v>
      </c>
      <c r="AI28">
        <v>10.654</v>
      </c>
      <c r="AJ28">
        <v>79.306899999999999</v>
      </c>
      <c r="AK28" t="s">
        <v>139</v>
      </c>
    </row>
    <row r="29" spans="1:37" x14ac:dyDescent="0.3">
      <c r="A29" s="10">
        <v>41425</v>
      </c>
      <c r="B29" t="s">
        <v>140</v>
      </c>
      <c r="C29" t="s">
        <v>41</v>
      </c>
      <c r="D29">
        <v>3341639</v>
      </c>
      <c r="E29">
        <f t="shared" si="0"/>
        <v>0</v>
      </c>
      <c r="F29">
        <f t="shared" si="1"/>
        <v>0</v>
      </c>
      <c r="G29" t="s">
        <v>141</v>
      </c>
      <c r="H29" s="9">
        <v>55.630390143737166</v>
      </c>
      <c r="I29" t="s">
        <v>40</v>
      </c>
      <c r="J29">
        <v>163</v>
      </c>
      <c r="K29">
        <v>150</v>
      </c>
      <c r="L29">
        <v>51</v>
      </c>
      <c r="M29">
        <f t="shared" si="2"/>
        <v>0.34</v>
      </c>
      <c r="N29">
        <v>85</v>
      </c>
      <c r="O29">
        <v>99</v>
      </c>
      <c r="P29">
        <f t="shared" si="3"/>
        <v>0.85858585858585856</v>
      </c>
      <c r="Q29" t="s">
        <v>41</v>
      </c>
      <c r="R29" t="s">
        <v>41</v>
      </c>
      <c r="S29" t="s">
        <v>60</v>
      </c>
      <c r="T29" t="s">
        <v>41</v>
      </c>
      <c r="U29" t="s">
        <v>41</v>
      </c>
      <c r="V29" t="s">
        <v>38</v>
      </c>
      <c r="W29" t="s">
        <v>41</v>
      </c>
      <c r="X29" t="s">
        <v>60</v>
      </c>
      <c r="Y29" t="s">
        <v>60</v>
      </c>
      <c r="Z29">
        <v>6</v>
      </c>
      <c r="AA29">
        <v>6</v>
      </c>
      <c r="AB29">
        <v>2</v>
      </c>
      <c r="AC29">
        <v>436.20000000000005</v>
      </c>
      <c r="AD29" t="s">
        <v>142</v>
      </c>
      <c r="AE29" t="s">
        <v>143</v>
      </c>
      <c r="AF29">
        <v>9786379435</v>
      </c>
      <c r="AG29">
        <v>5002</v>
      </c>
      <c r="AH29">
        <v>2266566</v>
      </c>
      <c r="AI29">
        <v>10.6264</v>
      </c>
      <c r="AJ29">
        <v>79.355800000000002</v>
      </c>
      <c r="AK29" t="s">
        <v>144</v>
      </c>
    </row>
    <row r="30" spans="1:37" x14ac:dyDescent="0.3">
      <c r="A30" s="10">
        <v>41439</v>
      </c>
      <c r="B30" t="s">
        <v>145</v>
      </c>
      <c r="C30" t="s">
        <v>41</v>
      </c>
      <c r="D30">
        <v>3342075</v>
      </c>
      <c r="E30" t="e">
        <f t="shared" si="0"/>
        <v>#N/A</v>
      </c>
      <c r="F30" t="e">
        <f t="shared" si="1"/>
        <v>#N/A</v>
      </c>
      <c r="G30" t="s">
        <v>146</v>
      </c>
      <c r="H30" s="9">
        <v>66.647501711156735</v>
      </c>
      <c r="I30" t="s">
        <v>48</v>
      </c>
      <c r="J30">
        <v>158</v>
      </c>
      <c r="K30">
        <v>155</v>
      </c>
      <c r="L30">
        <v>57</v>
      </c>
      <c r="M30">
        <f t="shared" si="2"/>
        <v>0.36774193548387096</v>
      </c>
      <c r="N30">
        <v>92</v>
      </c>
      <c r="O30">
        <v>94</v>
      </c>
      <c r="P30">
        <f t="shared" si="3"/>
        <v>0.97872340425531912</v>
      </c>
      <c r="Q30" t="s">
        <v>38</v>
      </c>
      <c r="R30" t="s">
        <v>41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>
        <v>4</v>
      </c>
      <c r="AA30">
        <v>4</v>
      </c>
      <c r="AB30">
        <v>5</v>
      </c>
      <c r="AC30" t="e">
        <v>#N/A</v>
      </c>
      <c r="AD30" t="s">
        <v>147</v>
      </c>
      <c r="AE30" t="s">
        <v>148</v>
      </c>
      <c r="AF30">
        <v>0</v>
      </c>
      <c r="AG30">
        <v>5003</v>
      </c>
      <c r="AH30">
        <v>2271674</v>
      </c>
      <c r="AI30">
        <v>10.657400000000001</v>
      </c>
      <c r="AJ30">
        <v>79.306100000000001</v>
      </c>
      <c r="AK30" t="s">
        <v>139</v>
      </c>
    </row>
    <row r="31" spans="1:37" x14ac:dyDescent="0.3">
      <c r="A31" s="10">
        <v>41442</v>
      </c>
      <c r="B31" t="s">
        <v>149</v>
      </c>
      <c r="C31" t="s">
        <v>41</v>
      </c>
      <c r="D31">
        <v>3342315</v>
      </c>
      <c r="E31" t="e">
        <f t="shared" si="0"/>
        <v>#N/A</v>
      </c>
      <c r="F31" t="e">
        <f t="shared" si="1"/>
        <v>#N/A</v>
      </c>
      <c r="G31" t="s">
        <v>150</v>
      </c>
      <c r="H31" s="9">
        <v>44.813141683778234</v>
      </c>
      <c r="I31" t="s">
        <v>48</v>
      </c>
      <c r="J31">
        <v>388</v>
      </c>
      <c r="K31">
        <v>175</v>
      </c>
      <c r="L31">
        <v>78</v>
      </c>
      <c r="M31">
        <f t="shared" si="2"/>
        <v>0.44571428571428573</v>
      </c>
      <c r="N31">
        <v>91</v>
      </c>
      <c r="O31">
        <v>95</v>
      </c>
      <c r="P31">
        <f t="shared" si="3"/>
        <v>0.95789473684210524</v>
      </c>
      <c r="Q31" t="s">
        <v>41</v>
      </c>
      <c r="R31" t="s">
        <v>41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>
        <v>4</v>
      </c>
      <c r="AA31">
        <v>4</v>
      </c>
      <c r="AB31">
        <v>5</v>
      </c>
      <c r="AC31" t="e">
        <v>#N/A</v>
      </c>
      <c r="AD31" t="s">
        <v>151</v>
      </c>
      <c r="AE31" t="s">
        <v>152</v>
      </c>
      <c r="AF31">
        <v>9787707476</v>
      </c>
      <c r="AG31">
        <v>5003</v>
      </c>
      <c r="AH31">
        <v>2271635</v>
      </c>
      <c r="AI31">
        <v>10.617699999999999</v>
      </c>
      <c r="AJ31">
        <v>79.307299999999998</v>
      </c>
      <c r="AK31" t="s">
        <v>139</v>
      </c>
    </row>
    <row r="32" spans="1:37" x14ac:dyDescent="0.3">
      <c r="A32" s="10">
        <v>41431</v>
      </c>
      <c r="B32" t="s">
        <v>153</v>
      </c>
      <c r="C32" t="s">
        <v>41</v>
      </c>
      <c r="D32">
        <v>3341759</v>
      </c>
      <c r="E32" t="e">
        <f t="shared" si="0"/>
        <v>#N/A</v>
      </c>
      <c r="F32" t="e">
        <f t="shared" si="1"/>
        <v>#N/A</v>
      </c>
      <c r="G32" t="s">
        <v>154</v>
      </c>
      <c r="H32" s="9">
        <v>56.479123887748116</v>
      </c>
      <c r="I32" t="s">
        <v>40</v>
      </c>
      <c r="J32">
        <v>480</v>
      </c>
      <c r="K32">
        <v>146</v>
      </c>
      <c r="L32">
        <v>46</v>
      </c>
      <c r="M32">
        <f t="shared" si="2"/>
        <v>0.31506849315068491</v>
      </c>
      <c r="N32">
        <v>76</v>
      </c>
      <c r="O32">
        <v>96</v>
      </c>
      <c r="P32">
        <f t="shared" si="3"/>
        <v>0.79166666666666663</v>
      </c>
      <c r="Q32" t="s">
        <v>41</v>
      </c>
      <c r="R32" t="s">
        <v>41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>
        <v>2</v>
      </c>
      <c r="AA32">
        <v>2</v>
      </c>
      <c r="AB32">
        <v>4</v>
      </c>
      <c r="AC32" t="e">
        <v>#N/A</v>
      </c>
      <c r="AD32" t="s">
        <v>51</v>
      </c>
      <c r="AE32" t="s">
        <v>155</v>
      </c>
      <c r="AF32">
        <v>9047587528</v>
      </c>
      <c r="AG32">
        <v>2000</v>
      </c>
      <c r="AH32">
        <v>11809</v>
      </c>
      <c r="AI32">
        <v>10.622999999999999</v>
      </c>
      <c r="AJ32">
        <v>79.168099999999995</v>
      </c>
      <c r="AK32" t="s">
        <v>45</v>
      </c>
    </row>
    <row r="33" spans="1:37" x14ac:dyDescent="0.3">
      <c r="A33" s="10">
        <v>41430</v>
      </c>
      <c r="B33" t="s">
        <v>156</v>
      </c>
      <c r="C33" t="s">
        <v>41</v>
      </c>
      <c r="D33">
        <v>3341818</v>
      </c>
      <c r="E33" t="e">
        <f t="shared" si="0"/>
        <v>#N/A</v>
      </c>
      <c r="F33" t="e">
        <f t="shared" si="1"/>
        <v>#N/A</v>
      </c>
      <c r="G33" t="s">
        <v>157</v>
      </c>
      <c r="H33" s="9">
        <v>44.465434633812457</v>
      </c>
      <c r="I33" t="s">
        <v>48</v>
      </c>
      <c r="J33">
        <v>187</v>
      </c>
      <c r="K33">
        <v>163</v>
      </c>
      <c r="L33">
        <v>53</v>
      </c>
      <c r="M33">
        <f t="shared" si="2"/>
        <v>0.32515337423312884</v>
      </c>
      <c r="N33">
        <v>76</v>
      </c>
      <c r="O33">
        <v>86</v>
      </c>
      <c r="P33">
        <f t="shared" si="3"/>
        <v>0.88372093023255816</v>
      </c>
      <c r="Q33" t="s">
        <v>41</v>
      </c>
      <c r="R33" t="s">
        <v>38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>
        <v>4</v>
      </c>
      <c r="AA33">
        <v>4</v>
      </c>
      <c r="AB33">
        <v>6</v>
      </c>
      <c r="AC33" t="e">
        <v>#N/A</v>
      </c>
      <c r="AD33" t="s">
        <v>131</v>
      </c>
      <c r="AE33" t="s">
        <v>158</v>
      </c>
      <c r="AF33" t="s">
        <v>133</v>
      </c>
      <c r="AG33">
        <v>1</v>
      </c>
      <c r="AH33">
        <v>555000</v>
      </c>
      <c r="AI33">
        <v>10.771100000000001</v>
      </c>
      <c r="AJ33">
        <v>79.049199999999999</v>
      </c>
      <c r="AK33" t="s">
        <v>134</v>
      </c>
    </row>
    <row r="34" spans="1:37" x14ac:dyDescent="0.3">
      <c r="A34" s="10">
        <v>41393</v>
      </c>
      <c r="B34" t="s">
        <v>159</v>
      </c>
      <c r="C34" t="s">
        <v>41</v>
      </c>
      <c r="D34">
        <v>3340013</v>
      </c>
      <c r="E34" t="e">
        <f t="shared" si="0"/>
        <v>#N/A</v>
      </c>
      <c r="F34" t="e">
        <f t="shared" si="1"/>
        <v>#N/A</v>
      </c>
      <c r="G34" t="s">
        <v>160</v>
      </c>
      <c r="H34" s="9">
        <v>43.392197125256672</v>
      </c>
      <c r="I34" t="s">
        <v>40</v>
      </c>
      <c r="J34">
        <v>160</v>
      </c>
      <c r="K34">
        <v>157</v>
      </c>
      <c r="L34">
        <v>65</v>
      </c>
      <c r="M34">
        <f t="shared" si="2"/>
        <v>0.4140127388535032</v>
      </c>
      <c r="N34">
        <v>85</v>
      </c>
      <c r="O34">
        <v>92</v>
      </c>
      <c r="P34">
        <f t="shared" si="3"/>
        <v>0.92391304347826086</v>
      </c>
      <c r="Q34" t="s">
        <v>41</v>
      </c>
      <c r="R34" t="s">
        <v>41</v>
      </c>
      <c r="S34" t="s">
        <v>41</v>
      </c>
      <c r="T34" t="e">
        <v>#N/A</v>
      </c>
      <c r="U34" t="e">
        <v>#N/A</v>
      </c>
      <c r="V34" t="e">
        <v>#N/A</v>
      </c>
      <c r="W34" t="e">
        <v>#N/A</v>
      </c>
      <c r="X34" t="s">
        <v>49</v>
      </c>
      <c r="Y34" t="s">
        <v>117</v>
      </c>
      <c r="Z34">
        <v>2</v>
      </c>
      <c r="AA34">
        <v>3</v>
      </c>
      <c r="AB34">
        <v>5</v>
      </c>
      <c r="AC34">
        <v>219.8</v>
      </c>
      <c r="AD34" t="s">
        <v>161</v>
      </c>
      <c r="AE34" t="s">
        <v>162</v>
      </c>
      <c r="AF34">
        <v>9159960459</v>
      </c>
      <c r="AG34">
        <v>5004</v>
      </c>
      <c r="AH34">
        <v>2273643</v>
      </c>
      <c r="AI34">
        <v>10.6769</v>
      </c>
      <c r="AJ34">
        <v>79.237499999999997</v>
      </c>
      <c r="AK34" t="s">
        <v>163</v>
      </c>
    </row>
    <row r="35" spans="1:37" x14ac:dyDescent="0.3">
      <c r="A35" s="10">
        <v>41354</v>
      </c>
      <c r="B35" t="s">
        <v>164</v>
      </c>
      <c r="C35" t="s">
        <v>41</v>
      </c>
      <c r="D35">
        <v>3338518</v>
      </c>
      <c r="E35" t="e">
        <f t="shared" si="0"/>
        <v>#N/A</v>
      </c>
      <c r="F35" t="e">
        <f t="shared" si="1"/>
        <v>#N/A</v>
      </c>
      <c r="G35" t="s">
        <v>165</v>
      </c>
      <c r="H35" s="9">
        <v>62.480492813141687</v>
      </c>
      <c r="I35" t="s">
        <v>48</v>
      </c>
      <c r="J35">
        <v>133.5</v>
      </c>
      <c r="K35">
        <v>156</v>
      </c>
      <c r="L35">
        <v>60</v>
      </c>
      <c r="M35">
        <f t="shared" si="2"/>
        <v>0.38461538461538464</v>
      </c>
      <c r="N35">
        <v>87</v>
      </c>
      <c r="O35">
        <v>86</v>
      </c>
      <c r="P35">
        <f t="shared" si="3"/>
        <v>1.0116279069767442</v>
      </c>
      <c r="Q35" t="s">
        <v>41</v>
      </c>
      <c r="R35" t="s">
        <v>41</v>
      </c>
      <c r="S35" t="s">
        <v>41</v>
      </c>
      <c r="T35" t="e">
        <v>#N/A</v>
      </c>
      <c r="U35" t="e">
        <v>#N/A</v>
      </c>
      <c r="V35" t="e">
        <v>#N/A</v>
      </c>
      <c r="W35" t="e">
        <v>#N/A</v>
      </c>
      <c r="X35" t="s">
        <v>49</v>
      </c>
      <c r="Y35" t="s">
        <v>50</v>
      </c>
      <c r="Z35">
        <v>4</v>
      </c>
      <c r="AA35">
        <v>4</v>
      </c>
      <c r="AB35">
        <v>3</v>
      </c>
      <c r="AC35">
        <v>549.5</v>
      </c>
      <c r="AD35" t="s">
        <v>131</v>
      </c>
      <c r="AE35" t="s">
        <v>166</v>
      </c>
      <c r="AF35">
        <v>9688246579</v>
      </c>
      <c r="AG35">
        <v>1</v>
      </c>
      <c r="AH35">
        <v>1962000</v>
      </c>
      <c r="AI35">
        <v>10.7737</v>
      </c>
      <c r="AJ35">
        <v>79.050799999999995</v>
      </c>
      <c r="AK35" t="s">
        <v>134</v>
      </c>
    </row>
    <row r="36" spans="1:37" x14ac:dyDescent="0.3">
      <c r="A36" s="10">
        <v>41435</v>
      </c>
      <c r="B36" t="s">
        <v>167</v>
      </c>
      <c r="C36" t="s">
        <v>41</v>
      </c>
      <c r="D36">
        <v>3341884</v>
      </c>
      <c r="E36">
        <f t="shared" si="0"/>
        <v>0</v>
      </c>
      <c r="F36">
        <f t="shared" si="1"/>
        <v>0</v>
      </c>
      <c r="G36" t="s">
        <v>168</v>
      </c>
      <c r="H36" s="9">
        <v>66.48049281314168</v>
      </c>
      <c r="I36" t="s">
        <v>48</v>
      </c>
      <c r="J36">
        <v>241</v>
      </c>
      <c r="K36">
        <v>165</v>
      </c>
      <c r="L36">
        <v>58</v>
      </c>
      <c r="M36">
        <f t="shared" si="2"/>
        <v>0.3515151515151515</v>
      </c>
      <c r="N36">
        <v>93</v>
      </c>
      <c r="O36">
        <v>96</v>
      </c>
      <c r="P36">
        <f t="shared" si="3"/>
        <v>0.96875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49</v>
      </c>
      <c r="Y36" t="s">
        <v>50</v>
      </c>
      <c r="Z36">
        <v>42</v>
      </c>
      <c r="AA36">
        <v>42</v>
      </c>
      <c r="AB36">
        <v>3</v>
      </c>
      <c r="AC36">
        <v>1584.9100000000008</v>
      </c>
      <c r="AD36" t="s">
        <v>169</v>
      </c>
      <c r="AE36" t="s">
        <v>170</v>
      </c>
      <c r="AF36">
        <v>9943409566</v>
      </c>
      <c r="AG36">
        <v>5002</v>
      </c>
      <c r="AH36" t="e">
        <v>#N/A</v>
      </c>
      <c r="AI36" t="e">
        <v>#N/A</v>
      </c>
      <c r="AJ36" t="e">
        <v>#N/A</v>
      </c>
      <c r="AK36" t="s">
        <v>144</v>
      </c>
    </row>
    <row r="37" spans="1:37" x14ac:dyDescent="0.3">
      <c r="A37" s="10">
        <v>41401</v>
      </c>
      <c r="B37" t="s">
        <v>171</v>
      </c>
      <c r="C37" t="s">
        <v>41</v>
      </c>
      <c r="D37">
        <v>3340407</v>
      </c>
      <c r="E37">
        <f t="shared" si="0"/>
        <v>0</v>
      </c>
      <c r="F37">
        <f t="shared" si="1"/>
        <v>0</v>
      </c>
      <c r="G37" t="s">
        <v>172</v>
      </c>
      <c r="H37" s="9">
        <v>53.481177275838469</v>
      </c>
      <c r="I37" t="s">
        <v>48</v>
      </c>
      <c r="J37">
        <v>260</v>
      </c>
      <c r="K37">
        <v>169</v>
      </c>
      <c r="L37">
        <v>88</v>
      </c>
      <c r="M37">
        <f t="shared" si="2"/>
        <v>0.52071005917159763</v>
      </c>
      <c r="N37">
        <v>112</v>
      </c>
      <c r="O37">
        <v>104</v>
      </c>
      <c r="P37">
        <f t="shared" si="3"/>
        <v>1.0769230769230769</v>
      </c>
      <c r="Q37" t="s">
        <v>38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49</v>
      </c>
      <c r="Y37" t="s">
        <v>56</v>
      </c>
      <c r="Z37">
        <v>6</v>
      </c>
      <c r="AA37">
        <v>14</v>
      </c>
      <c r="AB37">
        <v>2</v>
      </c>
      <c r="AC37">
        <v>421.25</v>
      </c>
      <c r="AD37" t="s">
        <v>173</v>
      </c>
      <c r="AE37" t="s">
        <v>174</v>
      </c>
      <c r="AF37">
        <v>0</v>
      </c>
      <c r="AG37">
        <v>5004</v>
      </c>
      <c r="AH37" t="e">
        <v>#N/A</v>
      </c>
      <c r="AI37" t="e">
        <v>#N/A</v>
      </c>
      <c r="AJ37" t="e">
        <v>#N/A</v>
      </c>
      <c r="AK37" t="s">
        <v>163</v>
      </c>
    </row>
    <row r="38" spans="1:37" x14ac:dyDescent="0.3">
      <c r="A38" s="10">
        <v>41354</v>
      </c>
      <c r="B38" t="s">
        <v>175</v>
      </c>
      <c r="C38" t="s">
        <v>41</v>
      </c>
      <c r="D38">
        <v>3338289</v>
      </c>
      <c r="E38" t="e">
        <f t="shared" si="0"/>
        <v>#N/A</v>
      </c>
      <c r="F38" t="e">
        <f t="shared" si="1"/>
        <v>#N/A</v>
      </c>
      <c r="G38" t="s">
        <v>176</v>
      </c>
      <c r="H38" s="9">
        <v>62.223134839151264</v>
      </c>
      <c r="I38" t="s">
        <v>48</v>
      </c>
      <c r="J38">
        <v>209</v>
      </c>
      <c r="K38">
        <v>164</v>
      </c>
      <c r="L38">
        <v>70</v>
      </c>
      <c r="M38">
        <f t="shared" si="2"/>
        <v>0.42682926829268292</v>
      </c>
      <c r="N38">
        <v>97</v>
      </c>
      <c r="O38">
        <v>98</v>
      </c>
      <c r="P38">
        <f t="shared" si="3"/>
        <v>0.98979591836734693</v>
      </c>
      <c r="Q38" t="s">
        <v>38</v>
      </c>
      <c r="R38" t="s">
        <v>41</v>
      </c>
      <c r="S38" t="s">
        <v>41</v>
      </c>
      <c r="T38" t="e">
        <v>#N/A</v>
      </c>
      <c r="U38" t="e">
        <v>#N/A</v>
      </c>
      <c r="V38" t="e">
        <v>#N/A</v>
      </c>
      <c r="W38" t="e">
        <v>#N/A</v>
      </c>
      <c r="X38" t="s">
        <v>49</v>
      </c>
      <c r="Y38" t="s">
        <v>50</v>
      </c>
      <c r="Z38">
        <v>3</v>
      </c>
      <c r="AA38">
        <v>6</v>
      </c>
      <c r="AB38">
        <v>3</v>
      </c>
      <c r="AC38">
        <v>280</v>
      </c>
      <c r="AD38" t="s">
        <v>177</v>
      </c>
      <c r="AE38" t="s">
        <v>178</v>
      </c>
      <c r="AF38">
        <v>9750390903</v>
      </c>
      <c r="AG38">
        <v>5005</v>
      </c>
      <c r="AH38">
        <v>2273854</v>
      </c>
      <c r="AI38">
        <v>10.7563</v>
      </c>
      <c r="AJ38">
        <v>79.315799999999996</v>
      </c>
      <c r="AK38" t="s">
        <v>179</v>
      </c>
    </row>
    <row r="39" spans="1:37" x14ac:dyDescent="0.3">
      <c r="A39" s="10">
        <v>41304</v>
      </c>
      <c r="B39" t="s">
        <v>180</v>
      </c>
      <c r="C39" t="s">
        <v>41</v>
      </c>
      <c r="D39">
        <v>3335625</v>
      </c>
      <c r="E39" t="e">
        <f t="shared" si="0"/>
        <v>#N/A</v>
      </c>
      <c r="F39" t="e">
        <f t="shared" si="1"/>
        <v>#N/A</v>
      </c>
      <c r="G39" t="s">
        <v>181</v>
      </c>
      <c r="H39" s="9">
        <v>57.481177275838469</v>
      </c>
      <c r="I39" t="s">
        <v>40</v>
      </c>
      <c r="J39">
        <v>366</v>
      </c>
      <c r="K39">
        <v>147</v>
      </c>
      <c r="L39">
        <v>55</v>
      </c>
      <c r="M39">
        <f t="shared" si="2"/>
        <v>0.37414965986394561</v>
      </c>
      <c r="N39">
        <v>93</v>
      </c>
      <c r="O39">
        <v>94</v>
      </c>
      <c r="P39">
        <f t="shared" si="3"/>
        <v>0.98936170212765961</v>
      </c>
      <c r="Q39" t="s">
        <v>41</v>
      </c>
      <c r="R39" t="s">
        <v>41</v>
      </c>
      <c r="S39" t="s">
        <v>41</v>
      </c>
      <c r="T39" t="e">
        <v>#N/A</v>
      </c>
      <c r="U39" t="e">
        <v>#N/A</v>
      </c>
      <c r="V39" t="e">
        <v>#N/A</v>
      </c>
      <c r="W39" t="e">
        <v>#N/A</v>
      </c>
      <c r="X39" t="s">
        <v>49</v>
      </c>
      <c r="Y39" t="s">
        <v>117</v>
      </c>
      <c r="Z39">
        <v>2</v>
      </c>
      <c r="AA39">
        <v>2</v>
      </c>
      <c r="AB39">
        <v>4</v>
      </c>
      <c r="AC39">
        <v>130</v>
      </c>
      <c r="AD39" t="s">
        <v>131</v>
      </c>
      <c r="AE39" t="s">
        <v>182</v>
      </c>
      <c r="AF39" t="s">
        <v>183</v>
      </c>
      <c r="AG39">
        <v>1</v>
      </c>
      <c r="AH39">
        <v>160000</v>
      </c>
      <c r="AI39">
        <v>10.7752</v>
      </c>
      <c r="AJ39">
        <v>79.052400000000006</v>
      </c>
      <c r="AK39" t="s">
        <v>134</v>
      </c>
    </row>
    <row r="40" spans="1:37" x14ac:dyDescent="0.3">
      <c r="A40" s="10">
        <v>41396</v>
      </c>
      <c r="B40" t="s">
        <v>184</v>
      </c>
      <c r="C40" t="s">
        <v>41</v>
      </c>
      <c r="D40">
        <v>3340110</v>
      </c>
      <c r="E40" t="e">
        <f t="shared" si="0"/>
        <v>#N/A</v>
      </c>
      <c r="F40" t="e">
        <f t="shared" si="1"/>
        <v>#N/A</v>
      </c>
      <c r="G40" t="s">
        <v>185</v>
      </c>
      <c r="H40" s="9">
        <v>57.481177275838469</v>
      </c>
      <c r="I40" t="s">
        <v>48</v>
      </c>
      <c r="J40">
        <v>210</v>
      </c>
      <c r="K40">
        <v>165</v>
      </c>
      <c r="L40">
        <v>56</v>
      </c>
      <c r="M40">
        <f t="shared" si="2"/>
        <v>0.33939393939393941</v>
      </c>
      <c r="N40">
        <v>77</v>
      </c>
      <c r="O40">
        <v>81</v>
      </c>
      <c r="P40">
        <f t="shared" si="3"/>
        <v>0.95061728395061729</v>
      </c>
      <c r="Q40" t="s">
        <v>41</v>
      </c>
      <c r="R40" t="s">
        <v>41</v>
      </c>
      <c r="S40" t="s">
        <v>41</v>
      </c>
      <c r="T40" t="e">
        <v>#N/A</v>
      </c>
      <c r="U40" t="e">
        <v>#N/A</v>
      </c>
      <c r="V40" t="e">
        <v>#N/A</v>
      </c>
      <c r="W40" t="e">
        <v>#N/A</v>
      </c>
      <c r="X40" t="s">
        <v>49</v>
      </c>
      <c r="Y40" t="s">
        <v>50</v>
      </c>
      <c r="Z40">
        <v>8</v>
      </c>
      <c r="AA40">
        <v>8</v>
      </c>
      <c r="AB40">
        <v>3</v>
      </c>
      <c r="AC40">
        <v>910</v>
      </c>
      <c r="AD40" t="s">
        <v>186</v>
      </c>
      <c r="AE40" t="s">
        <v>187</v>
      </c>
      <c r="AF40">
        <v>9159584410</v>
      </c>
      <c r="AG40">
        <v>1</v>
      </c>
      <c r="AH40">
        <v>2015000</v>
      </c>
      <c r="AI40">
        <v>10.779</v>
      </c>
      <c r="AJ40">
        <v>79.068600000000004</v>
      </c>
      <c r="AK40" t="s">
        <v>134</v>
      </c>
    </row>
    <row r="41" spans="1:37" x14ac:dyDescent="0.3">
      <c r="A41" s="10">
        <v>41432</v>
      </c>
      <c r="B41" t="s">
        <v>188</v>
      </c>
      <c r="C41" t="s">
        <v>41</v>
      </c>
      <c r="D41">
        <v>3341804</v>
      </c>
      <c r="E41" t="e">
        <f t="shared" si="0"/>
        <v>#N/A</v>
      </c>
      <c r="F41" t="e">
        <f t="shared" si="1"/>
        <v>#N/A</v>
      </c>
      <c r="G41" t="s">
        <v>189</v>
      </c>
      <c r="H41" s="9">
        <v>67.318275154004112</v>
      </c>
      <c r="I41" t="s">
        <v>48</v>
      </c>
      <c r="J41">
        <v>277</v>
      </c>
      <c r="K41">
        <v>154</v>
      </c>
      <c r="L41">
        <v>46</v>
      </c>
      <c r="M41">
        <f t="shared" si="2"/>
        <v>0.29870129870129869</v>
      </c>
      <c r="N41">
        <v>75</v>
      </c>
      <c r="O41">
        <v>76</v>
      </c>
      <c r="P41">
        <f t="shared" si="3"/>
        <v>0.98684210526315785</v>
      </c>
      <c r="Q41" t="s">
        <v>41</v>
      </c>
      <c r="R41" t="s">
        <v>41</v>
      </c>
      <c r="S41" t="s">
        <v>41</v>
      </c>
      <c r="T41" t="e">
        <v>#N/A</v>
      </c>
      <c r="U41" t="e">
        <v>#N/A</v>
      </c>
      <c r="V41" t="e">
        <v>#N/A</v>
      </c>
      <c r="W41" t="e">
        <v>#N/A</v>
      </c>
      <c r="X41">
        <v>10</v>
      </c>
      <c r="Y41" t="s">
        <v>50</v>
      </c>
      <c r="Z41">
        <v>11</v>
      </c>
      <c r="AA41">
        <v>30</v>
      </c>
      <c r="AB41">
        <v>5</v>
      </c>
      <c r="AC41">
        <v>648.04</v>
      </c>
      <c r="AD41" t="s">
        <v>131</v>
      </c>
      <c r="AE41" t="s">
        <v>190</v>
      </c>
      <c r="AF41" t="s">
        <v>133</v>
      </c>
      <c r="AG41">
        <v>1</v>
      </c>
      <c r="AH41">
        <v>539000</v>
      </c>
      <c r="AI41">
        <v>10.775600000000001</v>
      </c>
      <c r="AJ41">
        <v>79.053299999999993</v>
      </c>
      <c r="AK41" t="s">
        <v>134</v>
      </c>
    </row>
    <row r="42" spans="1:37" x14ac:dyDescent="0.3">
      <c r="A42" s="10">
        <v>41408</v>
      </c>
      <c r="B42" t="s">
        <v>191</v>
      </c>
      <c r="C42" t="s">
        <v>41</v>
      </c>
      <c r="D42">
        <v>3340918</v>
      </c>
      <c r="E42" t="e">
        <f t="shared" si="0"/>
        <v>#N/A</v>
      </c>
      <c r="F42" t="e">
        <f t="shared" si="1"/>
        <v>#N/A</v>
      </c>
      <c r="G42" t="s">
        <v>192</v>
      </c>
      <c r="H42" s="9">
        <v>47.353867214236821</v>
      </c>
      <c r="I42" t="s">
        <v>48</v>
      </c>
      <c r="J42">
        <v>145</v>
      </c>
      <c r="K42">
        <v>158</v>
      </c>
      <c r="L42">
        <v>81</v>
      </c>
      <c r="M42">
        <f t="shared" si="2"/>
        <v>0.51265822784810122</v>
      </c>
      <c r="N42">
        <v>98</v>
      </c>
      <c r="O42">
        <v>123</v>
      </c>
      <c r="P42">
        <f t="shared" si="3"/>
        <v>0.7967479674796748</v>
      </c>
      <c r="Q42" t="s">
        <v>41</v>
      </c>
      <c r="R42" t="s">
        <v>41</v>
      </c>
      <c r="S42" t="s">
        <v>38</v>
      </c>
      <c r="T42" t="e">
        <v>#N/A</v>
      </c>
      <c r="U42" t="e">
        <v>#N/A</v>
      </c>
      <c r="V42" t="e">
        <v>#N/A</v>
      </c>
      <c r="W42" t="e">
        <v>#N/A</v>
      </c>
      <c r="X42">
        <v>12</v>
      </c>
      <c r="Y42" t="s">
        <v>193</v>
      </c>
      <c r="Z42">
        <v>3</v>
      </c>
      <c r="AA42">
        <v>4</v>
      </c>
      <c r="AB42">
        <v>5</v>
      </c>
      <c r="AC42">
        <v>215</v>
      </c>
      <c r="AD42" t="s">
        <v>194</v>
      </c>
      <c r="AE42" t="s">
        <v>195</v>
      </c>
      <c r="AF42">
        <v>97885380809</v>
      </c>
      <c r="AG42">
        <v>5005</v>
      </c>
      <c r="AH42">
        <v>2274703</v>
      </c>
      <c r="AI42">
        <v>10.7585</v>
      </c>
      <c r="AJ42">
        <v>79.303399999999996</v>
      </c>
      <c r="AK42" t="s">
        <v>179</v>
      </c>
    </row>
    <row r="43" spans="1:37" x14ac:dyDescent="0.3">
      <c r="A43" s="10">
        <v>41239</v>
      </c>
      <c r="B43" t="s">
        <v>196</v>
      </c>
      <c r="C43" t="s">
        <v>41</v>
      </c>
      <c r="D43">
        <v>3333440</v>
      </c>
      <c r="E43" t="e">
        <f t="shared" si="0"/>
        <v>#N/A</v>
      </c>
      <c r="F43" t="e">
        <f t="shared" si="1"/>
        <v>#N/A</v>
      </c>
      <c r="G43" t="s">
        <v>197</v>
      </c>
      <c r="H43" s="9">
        <v>54.480492813141687</v>
      </c>
      <c r="I43" t="s">
        <v>40</v>
      </c>
      <c r="J43">
        <v>156</v>
      </c>
      <c r="K43">
        <v>148</v>
      </c>
      <c r="L43">
        <v>48</v>
      </c>
      <c r="M43">
        <f t="shared" si="2"/>
        <v>0.32432432432432434</v>
      </c>
      <c r="N43">
        <v>78</v>
      </c>
      <c r="O43">
        <v>95</v>
      </c>
      <c r="P43">
        <f t="shared" si="3"/>
        <v>0.82105263157894737</v>
      </c>
      <c r="Q43" t="s">
        <v>41</v>
      </c>
      <c r="R43" t="s">
        <v>41</v>
      </c>
      <c r="S43" t="s">
        <v>41</v>
      </c>
      <c r="T43" t="e">
        <v>#N/A</v>
      </c>
      <c r="U43" t="e">
        <v>#N/A</v>
      </c>
      <c r="V43" t="e">
        <v>#N/A</v>
      </c>
      <c r="W43" t="e">
        <v>#N/A</v>
      </c>
      <c r="X43" t="s">
        <v>49</v>
      </c>
      <c r="Y43" t="s">
        <v>50</v>
      </c>
      <c r="Z43">
        <v>6</v>
      </c>
      <c r="AA43">
        <v>6</v>
      </c>
      <c r="AB43">
        <v>6</v>
      </c>
      <c r="AC43">
        <v>464.5</v>
      </c>
      <c r="AD43" t="s">
        <v>198</v>
      </c>
      <c r="AE43" t="s">
        <v>199</v>
      </c>
      <c r="AF43">
        <v>9751330061</v>
      </c>
      <c r="AG43">
        <v>5004</v>
      </c>
      <c r="AH43">
        <v>2272360</v>
      </c>
      <c r="AI43">
        <v>10.6869</v>
      </c>
      <c r="AJ43">
        <v>79.279799999999994</v>
      </c>
      <c r="AK43" t="s">
        <v>163</v>
      </c>
    </row>
    <row r="44" spans="1:37" x14ac:dyDescent="0.3">
      <c r="A44" s="10">
        <v>41200</v>
      </c>
      <c r="B44" t="s">
        <v>200</v>
      </c>
      <c r="C44" t="s">
        <v>41</v>
      </c>
      <c r="D44">
        <v>3331133</v>
      </c>
      <c r="E44" t="e">
        <f t="shared" si="0"/>
        <v>#N/A</v>
      </c>
      <c r="F44" t="e">
        <f t="shared" si="1"/>
        <v>#N/A</v>
      </c>
      <c r="G44" t="s">
        <v>201</v>
      </c>
      <c r="H44" s="9">
        <v>45.273100616016428</v>
      </c>
      <c r="I44" t="s">
        <v>48</v>
      </c>
      <c r="J44">
        <v>160</v>
      </c>
      <c r="K44">
        <v>154</v>
      </c>
      <c r="L44">
        <v>52</v>
      </c>
      <c r="M44">
        <f t="shared" si="2"/>
        <v>0.33766233766233766</v>
      </c>
      <c r="N44">
        <v>86</v>
      </c>
      <c r="O44">
        <v>84</v>
      </c>
      <c r="P44">
        <f t="shared" si="3"/>
        <v>1.0238095238095237</v>
      </c>
      <c r="Q44" t="s">
        <v>38</v>
      </c>
      <c r="R44" t="s">
        <v>38</v>
      </c>
      <c r="S44" t="s">
        <v>38</v>
      </c>
      <c r="T44" t="e">
        <v>#N/A</v>
      </c>
      <c r="U44" t="e">
        <v>#N/A</v>
      </c>
      <c r="V44" t="e">
        <v>#N/A</v>
      </c>
      <c r="W44" t="e">
        <v>#N/A</v>
      </c>
      <c r="X44">
        <v>12</v>
      </c>
      <c r="Y44" t="s">
        <v>50</v>
      </c>
      <c r="Z44">
        <v>8</v>
      </c>
      <c r="AA44">
        <v>10</v>
      </c>
      <c r="AB44">
        <v>5</v>
      </c>
      <c r="AC44">
        <v>868.58999999999992</v>
      </c>
      <c r="AD44" t="s">
        <v>194</v>
      </c>
      <c r="AE44" t="s">
        <v>202</v>
      </c>
      <c r="AF44">
        <v>9943154081</v>
      </c>
      <c r="AG44">
        <v>5005</v>
      </c>
      <c r="AH44">
        <v>2275539</v>
      </c>
      <c r="AI44">
        <v>10.758599999999999</v>
      </c>
      <c r="AJ44">
        <v>79.302899999999994</v>
      </c>
      <c r="AK44" t="s">
        <v>179</v>
      </c>
    </row>
    <row r="45" spans="1:37" x14ac:dyDescent="0.3">
      <c r="A45" s="10">
        <v>41432</v>
      </c>
      <c r="B45" t="s">
        <v>203</v>
      </c>
      <c r="C45" t="s">
        <v>41</v>
      </c>
      <c r="D45">
        <v>3341809</v>
      </c>
      <c r="E45" t="e">
        <f t="shared" si="0"/>
        <v>#N/A</v>
      </c>
      <c r="F45" t="e">
        <f t="shared" si="1"/>
        <v>#N/A</v>
      </c>
      <c r="G45" t="s">
        <v>204</v>
      </c>
      <c r="H45" s="9">
        <v>86.48049281314168</v>
      </c>
      <c r="I45" t="s">
        <v>40</v>
      </c>
      <c r="J45">
        <v>298</v>
      </c>
      <c r="K45">
        <v>152</v>
      </c>
      <c r="L45">
        <v>80</v>
      </c>
      <c r="M45">
        <f t="shared" si="2"/>
        <v>0.52631578947368418</v>
      </c>
      <c r="N45">
        <v>103</v>
      </c>
      <c r="O45">
        <v>121</v>
      </c>
      <c r="P45">
        <f t="shared" si="3"/>
        <v>0.85123966942148765</v>
      </c>
      <c r="Q45" t="s">
        <v>41</v>
      </c>
      <c r="R45" t="s">
        <v>41</v>
      </c>
      <c r="S45" t="s">
        <v>41</v>
      </c>
      <c r="T45" t="e">
        <v>#N/A</v>
      </c>
      <c r="U45" t="e">
        <v>#N/A</v>
      </c>
      <c r="V45" t="e">
        <v>#N/A</v>
      </c>
      <c r="W45" t="e">
        <v>#N/A</v>
      </c>
      <c r="X45" t="s">
        <v>49</v>
      </c>
      <c r="Y45" t="s">
        <v>117</v>
      </c>
      <c r="Z45">
        <v>18</v>
      </c>
      <c r="AA45">
        <v>18</v>
      </c>
      <c r="AB45">
        <v>2</v>
      </c>
      <c r="AC45">
        <v>1830.75</v>
      </c>
      <c r="AD45" t="s">
        <v>131</v>
      </c>
      <c r="AE45" t="s">
        <v>205</v>
      </c>
      <c r="AF45">
        <v>9047188620</v>
      </c>
      <c r="AG45">
        <v>1</v>
      </c>
      <c r="AH45">
        <v>277000</v>
      </c>
      <c r="AI45">
        <v>10.7735</v>
      </c>
      <c r="AJ45">
        <v>79.051900000000003</v>
      </c>
      <c r="AK45" t="s">
        <v>134</v>
      </c>
    </row>
    <row r="46" spans="1:37" x14ac:dyDescent="0.3">
      <c r="A46" s="10">
        <v>41174</v>
      </c>
      <c r="B46" t="s">
        <v>206</v>
      </c>
      <c r="C46" t="s">
        <v>41</v>
      </c>
      <c r="D46">
        <v>3329546</v>
      </c>
      <c r="E46" t="e">
        <f t="shared" si="0"/>
        <v>#N/A</v>
      </c>
      <c r="F46" t="e">
        <f t="shared" si="1"/>
        <v>#N/A</v>
      </c>
      <c r="G46" t="s">
        <v>207</v>
      </c>
      <c r="H46" s="9">
        <v>41.798767967145793</v>
      </c>
      <c r="I46" t="s">
        <v>48</v>
      </c>
      <c r="J46">
        <v>144</v>
      </c>
      <c r="K46">
        <v>161</v>
      </c>
      <c r="L46">
        <v>70</v>
      </c>
      <c r="M46">
        <f t="shared" si="2"/>
        <v>0.43478260869565216</v>
      </c>
      <c r="N46">
        <v>88</v>
      </c>
      <c r="O46">
        <v>90</v>
      </c>
      <c r="P46">
        <f t="shared" si="3"/>
        <v>0.97777777777777775</v>
      </c>
      <c r="Q46" t="s">
        <v>41</v>
      </c>
      <c r="R46" t="s">
        <v>38</v>
      </c>
      <c r="S46" t="s">
        <v>38</v>
      </c>
      <c r="T46" t="e">
        <v>#N/A</v>
      </c>
      <c r="U46" t="e">
        <v>#N/A</v>
      </c>
      <c r="V46" t="e">
        <v>#N/A</v>
      </c>
      <c r="W46" t="e">
        <v>#N/A</v>
      </c>
      <c r="X46" t="s">
        <v>49</v>
      </c>
      <c r="Y46" t="s">
        <v>56</v>
      </c>
      <c r="Z46">
        <v>3</v>
      </c>
      <c r="AA46">
        <v>3</v>
      </c>
      <c r="AB46">
        <v>4</v>
      </c>
      <c r="AC46">
        <v>214.35</v>
      </c>
      <c r="AD46" t="s">
        <v>147</v>
      </c>
      <c r="AE46" t="s">
        <v>208</v>
      </c>
      <c r="AF46">
        <v>9751723100</v>
      </c>
      <c r="AG46">
        <v>5003</v>
      </c>
      <c r="AH46">
        <v>2271148</v>
      </c>
      <c r="AI46">
        <v>10.659700000000001</v>
      </c>
      <c r="AJ46">
        <v>79.3018</v>
      </c>
      <c r="AK46" t="s">
        <v>139</v>
      </c>
    </row>
    <row r="47" spans="1:37" x14ac:dyDescent="0.3">
      <c r="A47" s="10">
        <v>41167</v>
      </c>
      <c r="B47" t="s">
        <v>209</v>
      </c>
      <c r="C47" t="s">
        <v>41</v>
      </c>
      <c r="D47">
        <v>3329266</v>
      </c>
      <c r="E47" t="e">
        <f t="shared" si="0"/>
        <v>#N/A</v>
      </c>
      <c r="F47" t="e">
        <f t="shared" si="1"/>
        <v>#N/A</v>
      </c>
      <c r="G47" t="s">
        <v>210</v>
      </c>
      <c r="H47" s="9">
        <v>52.479123887748116</v>
      </c>
      <c r="I47" t="s">
        <v>48</v>
      </c>
      <c r="J47">
        <v>160</v>
      </c>
      <c r="K47">
        <v>167</v>
      </c>
      <c r="L47">
        <v>71</v>
      </c>
      <c r="M47">
        <f t="shared" si="2"/>
        <v>0.42514970059880242</v>
      </c>
      <c r="N47">
        <v>91</v>
      </c>
      <c r="O47">
        <v>93</v>
      </c>
      <c r="P47">
        <f t="shared" si="3"/>
        <v>0.978494623655914</v>
      </c>
      <c r="Q47" t="s">
        <v>38</v>
      </c>
      <c r="R47" t="s">
        <v>38</v>
      </c>
      <c r="S47" t="s">
        <v>38</v>
      </c>
      <c r="T47" t="e">
        <v>#N/A</v>
      </c>
      <c r="U47" t="e">
        <v>#N/A</v>
      </c>
      <c r="V47" t="e">
        <v>#N/A</v>
      </c>
      <c r="W47" t="e">
        <v>#N/A</v>
      </c>
      <c r="X47">
        <v>12</v>
      </c>
      <c r="Y47" t="s">
        <v>211</v>
      </c>
      <c r="Z47">
        <v>3</v>
      </c>
      <c r="AA47">
        <v>6</v>
      </c>
      <c r="AB47">
        <v>5</v>
      </c>
      <c r="AC47">
        <v>385</v>
      </c>
      <c r="AD47" t="s">
        <v>212</v>
      </c>
      <c r="AE47" t="s">
        <v>213</v>
      </c>
      <c r="AF47">
        <v>4374232225</v>
      </c>
      <c r="AG47">
        <v>5005</v>
      </c>
      <c r="AH47" t="e">
        <v>#N/A</v>
      </c>
      <c r="AI47" t="e">
        <v>#N/A</v>
      </c>
      <c r="AJ47" t="e">
        <v>#N/A</v>
      </c>
      <c r="AK47" t="s">
        <v>179</v>
      </c>
    </row>
    <row r="48" spans="1:37" x14ac:dyDescent="0.3">
      <c r="A48" s="10">
        <v>41270</v>
      </c>
      <c r="B48" t="s">
        <v>214</v>
      </c>
      <c r="C48" t="s">
        <v>41</v>
      </c>
      <c r="D48">
        <v>3334940</v>
      </c>
      <c r="E48" t="e">
        <f t="shared" si="0"/>
        <v>#N/A</v>
      </c>
      <c r="F48" t="e">
        <f t="shared" si="1"/>
        <v>#N/A</v>
      </c>
      <c r="G48" t="s">
        <v>215</v>
      </c>
      <c r="H48" s="9">
        <v>52.479123887748116</v>
      </c>
      <c r="I48" t="s">
        <v>48</v>
      </c>
      <c r="J48">
        <v>201.8</v>
      </c>
      <c r="K48">
        <v>158</v>
      </c>
      <c r="L48">
        <v>68</v>
      </c>
      <c r="M48">
        <f t="shared" si="2"/>
        <v>0.43037974683544306</v>
      </c>
      <c r="N48">
        <v>99</v>
      </c>
      <c r="O48">
        <v>96</v>
      </c>
      <c r="P48">
        <f t="shared" si="3"/>
        <v>1.03125</v>
      </c>
      <c r="Q48" t="s">
        <v>38</v>
      </c>
      <c r="R48" t="s">
        <v>41</v>
      </c>
      <c r="S48" t="s">
        <v>41</v>
      </c>
      <c r="T48" t="e">
        <v>#N/A</v>
      </c>
      <c r="U48" t="e">
        <v>#N/A</v>
      </c>
      <c r="V48" t="e">
        <v>#N/A</v>
      </c>
      <c r="W48" t="e">
        <v>#N/A</v>
      </c>
      <c r="X48" t="s">
        <v>49</v>
      </c>
      <c r="Y48" t="s">
        <v>56</v>
      </c>
      <c r="Z48">
        <v>5</v>
      </c>
      <c r="AA48">
        <v>5</v>
      </c>
      <c r="AB48">
        <v>4</v>
      </c>
      <c r="AC48">
        <v>527</v>
      </c>
      <c r="AD48" t="s">
        <v>216</v>
      </c>
      <c r="AE48" t="s">
        <v>217</v>
      </c>
      <c r="AF48">
        <v>9791996447</v>
      </c>
      <c r="AG48">
        <v>5004</v>
      </c>
      <c r="AH48">
        <v>2272060</v>
      </c>
      <c r="AI48">
        <v>10.682499999999999</v>
      </c>
      <c r="AJ48">
        <v>79.256399999999999</v>
      </c>
      <c r="AK48" t="s">
        <v>163</v>
      </c>
    </row>
    <row r="49" spans="1:37" x14ac:dyDescent="0.3">
      <c r="A49" s="10">
        <v>41162</v>
      </c>
      <c r="B49" t="s">
        <v>218</v>
      </c>
      <c r="C49" t="s">
        <v>41</v>
      </c>
      <c r="D49">
        <v>3328782</v>
      </c>
      <c r="E49" t="e">
        <f t="shared" si="0"/>
        <v>#N/A</v>
      </c>
      <c r="F49" t="e">
        <f t="shared" si="1"/>
        <v>#N/A</v>
      </c>
      <c r="G49" t="s">
        <v>219</v>
      </c>
      <c r="H49" s="9">
        <v>61.407255304585902</v>
      </c>
      <c r="I49" t="s">
        <v>40</v>
      </c>
      <c r="J49">
        <v>130</v>
      </c>
      <c r="K49">
        <v>151</v>
      </c>
      <c r="L49">
        <v>65</v>
      </c>
      <c r="M49">
        <f t="shared" si="2"/>
        <v>0.43046357615894038</v>
      </c>
      <c r="N49">
        <v>87</v>
      </c>
      <c r="O49">
        <v>103</v>
      </c>
      <c r="P49">
        <f t="shared" si="3"/>
        <v>0.84466019417475724</v>
      </c>
      <c r="Q49" t="s">
        <v>41</v>
      </c>
      <c r="R49" t="s">
        <v>41</v>
      </c>
      <c r="S49" t="s">
        <v>41</v>
      </c>
      <c r="T49" t="e">
        <v>#N/A</v>
      </c>
      <c r="U49" t="e">
        <v>#N/A</v>
      </c>
      <c r="V49" t="e">
        <v>#N/A</v>
      </c>
      <c r="W49" t="e">
        <v>#N/A</v>
      </c>
      <c r="X49">
        <v>10</v>
      </c>
      <c r="Y49" t="s">
        <v>117</v>
      </c>
      <c r="Z49">
        <v>3</v>
      </c>
      <c r="AA49">
        <v>4</v>
      </c>
      <c r="AB49">
        <v>4</v>
      </c>
      <c r="AC49">
        <v>205.9</v>
      </c>
      <c r="AD49" t="s">
        <v>131</v>
      </c>
      <c r="AE49" t="s">
        <v>220</v>
      </c>
      <c r="AF49" t="s">
        <v>133</v>
      </c>
      <c r="AG49">
        <v>1</v>
      </c>
      <c r="AH49">
        <v>414000</v>
      </c>
      <c r="AI49">
        <v>10.776199999999999</v>
      </c>
      <c r="AJ49">
        <v>79.054500000000004</v>
      </c>
      <c r="AK49" t="s">
        <v>134</v>
      </c>
    </row>
    <row r="50" spans="1:37" x14ac:dyDescent="0.3">
      <c r="A50" s="10">
        <v>41431</v>
      </c>
      <c r="B50" t="s">
        <v>221</v>
      </c>
      <c r="C50" t="s">
        <v>41</v>
      </c>
      <c r="D50">
        <v>3341769</v>
      </c>
      <c r="E50" t="e">
        <f t="shared" si="0"/>
        <v>#N/A</v>
      </c>
      <c r="F50" t="e">
        <f t="shared" si="1"/>
        <v>#N/A</v>
      </c>
      <c r="G50" t="s">
        <v>222</v>
      </c>
      <c r="H50" s="9">
        <v>67.479808350444898</v>
      </c>
      <c r="I50" t="s">
        <v>48</v>
      </c>
      <c r="J50">
        <v>180</v>
      </c>
      <c r="K50">
        <v>156</v>
      </c>
      <c r="L50">
        <v>50</v>
      </c>
      <c r="M50">
        <f t="shared" si="2"/>
        <v>0.32051282051282054</v>
      </c>
      <c r="N50">
        <v>81</v>
      </c>
      <c r="O50">
        <v>82</v>
      </c>
      <c r="P50">
        <f t="shared" si="3"/>
        <v>0.98780487804878048</v>
      </c>
      <c r="Q50" t="s">
        <v>38</v>
      </c>
      <c r="R50" t="s">
        <v>41</v>
      </c>
      <c r="S50" t="s">
        <v>38</v>
      </c>
      <c r="T50" t="e">
        <v>#N/A</v>
      </c>
      <c r="U50" t="e">
        <v>#N/A</v>
      </c>
      <c r="V50" t="e">
        <v>#N/A</v>
      </c>
      <c r="W50" t="e">
        <v>#N/A</v>
      </c>
      <c r="X50" t="s">
        <v>49</v>
      </c>
      <c r="Y50" t="s">
        <v>130</v>
      </c>
      <c r="Z50">
        <v>7</v>
      </c>
      <c r="AA50">
        <v>18</v>
      </c>
      <c r="AB50">
        <v>6</v>
      </c>
      <c r="AC50">
        <v>562</v>
      </c>
      <c r="AD50" t="s">
        <v>131</v>
      </c>
      <c r="AE50" t="s">
        <v>223</v>
      </c>
      <c r="AF50" t="s">
        <v>224</v>
      </c>
      <c r="AG50">
        <v>1</v>
      </c>
      <c r="AH50">
        <v>118000</v>
      </c>
      <c r="AI50">
        <v>10.7753</v>
      </c>
      <c r="AJ50">
        <v>79.053100000000001</v>
      </c>
      <c r="AK50" t="s">
        <v>134</v>
      </c>
    </row>
    <row r="51" spans="1:37" x14ac:dyDescent="0.3">
      <c r="A51" s="10">
        <v>41209</v>
      </c>
      <c r="B51" t="s">
        <v>225</v>
      </c>
      <c r="C51" t="s">
        <v>41</v>
      </c>
      <c r="D51">
        <v>3331810</v>
      </c>
      <c r="E51" t="e">
        <f t="shared" si="0"/>
        <v>#N/A</v>
      </c>
      <c r="F51" t="e">
        <f t="shared" si="1"/>
        <v>#N/A</v>
      </c>
      <c r="G51" t="s">
        <v>226</v>
      </c>
      <c r="H51" s="9">
        <v>71.816563997262151</v>
      </c>
      <c r="I51" t="s">
        <v>48</v>
      </c>
      <c r="J51">
        <v>127</v>
      </c>
      <c r="K51">
        <v>155</v>
      </c>
      <c r="L51">
        <v>57</v>
      </c>
      <c r="M51">
        <f t="shared" si="2"/>
        <v>0.36774193548387096</v>
      </c>
      <c r="N51">
        <v>96</v>
      </c>
      <c r="O51">
        <v>100</v>
      </c>
      <c r="P51">
        <f t="shared" si="3"/>
        <v>0.96</v>
      </c>
      <c r="Q51" t="s">
        <v>41</v>
      </c>
      <c r="R51" t="s">
        <v>41</v>
      </c>
      <c r="S51" t="s">
        <v>38</v>
      </c>
      <c r="T51" t="e">
        <v>#N/A</v>
      </c>
      <c r="U51" t="e">
        <v>#N/A</v>
      </c>
      <c r="V51" t="e">
        <v>#N/A</v>
      </c>
      <c r="W51" t="e">
        <v>#N/A</v>
      </c>
      <c r="X51" t="s">
        <v>49</v>
      </c>
      <c r="Y51" t="s">
        <v>56</v>
      </c>
      <c r="Z51">
        <v>4</v>
      </c>
      <c r="AA51">
        <v>13</v>
      </c>
      <c r="AB51">
        <v>2</v>
      </c>
      <c r="AC51">
        <v>321.20000000000005</v>
      </c>
      <c r="AD51" t="s">
        <v>137</v>
      </c>
      <c r="AE51" t="s">
        <v>227</v>
      </c>
      <c r="AF51">
        <v>4372243450</v>
      </c>
      <c r="AG51">
        <v>5003</v>
      </c>
      <c r="AH51">
        <v>2271385</v>
      </c>
      <c r="AI51">
        <v>10.6502</v>
      </c>
      <c r="AJ51">
        <v>79.305999999999997</v>
      </c>
      <c r="AK51" t="s">
        <v>139</v>
      </c>
    </row>
    <row r="52" spans="1:37" x14ac:dyDescent="0.3">
      <c r="A52" s="10">
        <v>41155</v>
      </c>
      <c r="B52" t="s">
        <v>228</v>
      </c>
      <c r="C52" t="s">
        <v>41</v>
      </c>
      <c r="D52">
        <v>3328344</v>
      </c>
      <c r="E52" t="e">
        <f t="shared" si="0"/>
        <v>#N/A</v>
      </c>
      <c r="F52" t="e">
        <f t="shared" si="1"/>
        <v>#N/A</v>
      </c>
      <c r="G52" t="s">
        <v>229</v>
      </c>
      <c r="H52" s="9">
        <v>46.480492813141687</v>
      </c>
      <c r="I52" t="s">
        <v>48</v>
      </c>
      <c r="J52">
        <v>220</v>
      </c>
      <c r="K52">
        <v>155</v>
      </c>
      <c r="L52">
        <v>37</v>
      </c>
      <c r="M52">
        <f t="shared" si="2"/>
        <v>0.23870967741935484</v>
      </c>
      <c r="N52">
        <v>58</v>
      </c>
      <c r="O52">
        <v>75</v>
      </c>
      <c r="P52">
        <f t="shared" si="3"/>
        <v>0.77333333333333332</v>
      </c>
      <c r="Q52" t="s">
        <v>41</v>
      </c>
      <c r="R52" t="s">
        <v>38</v>
      </c>
      <c r="S52" t="s">
        <v>41</v>
      </c>
      <c r="T52" t="e">
        <v>#N/A</v>
      </c>
      <c r="U52" t="e">
        <v>#N/A</v>
      </c>
      <c r="V52" t="e">
        <v>#N/A</v>
      </c>
      <c r="W52" t="e">
        <v>#N/A</v>
      </c>
      <c r="X52" t="s">
        <v>49</v>
      </c>
      <c r="Y52" t="s">
        <v>117</v>
      </c>
      <c r="Z52">
        <v>3</v>
      </c>
      <c r="AA52">
        <v>8</v>
      </c>
      <c r="AB52">
        <v>5</v>
      </c>
      <c r="AC52">
        <v>331.34000000000003</v>
      </c>
      <c r="AD52" t="s">
        <v>230</v>
      </c>
      <c r="AE52" t="s">
        <v>231</v>
      </c>
      <c r="AF52">
        <v>9894424278</v>
      </c>
      <c r="AG52">
        <v>5003</v>
      </c>
      <c r="AH52" t="e">
        <v>#N/A</v>
      </c>
      <c r="AI52" t="e">
        <v>#N/A</v>
      </c>
      <c r="AJ52" t="e">
        <v>#N/A</v>
      </c>
      <c r="AK52" t="s">
        <v>139</v>
      </c>
    </row>
    <row r="53" spans="1:37" x14ac:dyDescent="0.3">
      <c r="A53" s="10">
        <v>41372</v>
      </c>
      <c r="B53" t="s">
        <v>232</v>
      </c>
      <c r="C53" t="s">
        <v>41</v>
      </c>
      <c r="D53">
        <v>3339179</v>
      </c>
      <c r="E53" t="e">
        <f t="shared" si="0"/>
        <v>#N/A</v>
      </c>
      <c r="F53" t="e">
        <f t="shared" si="1"/>
        <v>#N/A</v>
      </c>
      <c r="G53" t="s">
        <v>233</v>
      </c>
      <c r="H53" s="9">
        <v>75.479808350444898</v>
      </c>
      <c r="I53" t="s">
        <v>40</v>
      </c>
      <c r="J53">
        <v>181.8</v>
      </c>
      <c r="K53">
        <v>139</v>
      </c>
      <c r="L53">
        <v>44</v>
      </c>
      <c r="M53">
        <f t="shared" si="2"/>
        <v>0.31654676258992803</v>
      </c>
      <c r="N53">
        <v>72</v>
      </c>
      <c r="O53">
        <v>86</v>
      </c>
      <c r="P53">
        <f t="shared" si="3"/>
        <v>0.83720930232558144</v>
      </c>
      <c r="Q53" t="s">
        <v>41</v>
      </c>
      <c r="R53" t="s">
        <v>41</v>
      </c>
      <c r="S53" t="s">
        <v>41</v>
      </c>
      <c r="T53" t="e">
        <v>#N/A</v>
      </c>
      <c r="U53" t="e">
        <v>#N/A</v>
      </c>
      <c r="V53" t="e">
        <v>#N/A</v>
      </c>
      <c r="W53" t="e">
        <v>#N/A</v>
      </c>
      <c r="X53" t="s">
        <v>49</v>
      </c>
      <c r="Y53" t="s">
        <v>130</v>
      </c>
      <c r="Z53">
        <v>6</v>
      </c>
      <c r="AA53">
        <v>18</v>
      </c>
      <c r="AB53">
        <v>4</v>
      </c>
      <c r="AC53">
        <v>890.75</v>
      </c>
      <c r="AD53" t="s">
        <v>131</v>
      </c>
      <c r="AE53" t="s">
        <v>234</v>
      </c>
      <c r="AF53">
        <v>9534125169</v>
      </c>
      <c r="AG53">
        <v>1</v>
      </c>
      <c r="AH53">
        <v>47000</v>
      </c>
      <c r="AI53">
        <v>10.7758</v>
      </c>
      <c r="AJ53">
        <v>79.053100000000001</v>
      </c>
      <c r="AK53" t="s">
        <v>134</v>
      </c>
    </row>
    <row r="54" spans="1:37" x14ac:dyDescent="0.3">
      <c r="A54" s="10">
        <v>41405</v>
      </c>
      <c r="B54" t="s">
        <v>235</v>
      </c>
      <c r="C54" t="s">
        <v>41</v>
      </c>
      <c r="D54">
        <v>3340602</v>
      </c>
      <c r="E54" t="e">
        <f t="shared" si="0"/>
        <v>#N/A</v>
      </c>
      <c r="F54" t="e">
        <f t="shared" si="1"/>
        <v>#N/A</v>
      </c>
      <c r="G54" t="s">
        <v>236</v>
      </c>
      <c r="H54" s="9">
        <v>63.479808350444898</v>
      </c>
      <c r="I54" t="s">
        <v>48</v>
      </c>
      <c r="J54">
        <v>210</v>
      </c>
      <c r="K54">
        <v>161</v>
      </c>
      <c r="L54">
        <v>61</v>
      </c>
      <c r="M54">
        <f t="shared" si="2"/>
        <v>0.37888198757763975</v>
      </c>
      <c r="N54">
        <v>86</v>
      </c>
      <c r="O54">
        <v>90</v>
      </c>
      <c r="P54">
        <f t="shared" si="3"/>
        <v>0.9555555555555556</v>
      </c>
      <c r="Q54" t="s">
        <v>41</v>
      </c>
      <c r="R54" t="s">
        <v>41</v>
      </c>
      <c r="S54" t="s">
        <v>38</v>
      </c>
      <c r="T54" t="e">
        <v>#N/A</v>
      </c>
      <c r="U54" t="e">
        <v>#N/A</v>
      </c>
      <c r="V54" t="e">
        <v>#N/A</v>
      </c>
      <c r="W54" t="e">
        <v>#N/A</v>
      </c>
      <c r="X54" t="s">
        <v>49</v>
      </c>
      <c r="Y54" t="s">
        <v>121</v>
      </c>
      <c r="Z54">
        <v>10</v>
      </c>
      <c r="AA54">
        <v>11</v>
      </c>
      <c r="AB54">
        <v>9</v>
      </c>
      <c r="AC54">
        <v>225</v>
      </c>
      <c r="AD54" t="s">
        <v>73</v>
      </c>
      <c r="AE54" t="s">
        <v>237</v>
      </c>
      <c r="AF54">
        <v>9786634700</v>
      </c>
      <c r="AG54">
        <v>2000</v>
      </c>
      <c r="AH54">
        <v>10632</v>
      </c>
      <c r="AI54">
        <v>10.584300000000001</v>
      </c>
      <c r="AJ54">
        <v>79.17</v>
      </c>
      <c r="AK54" t="s">
        <v>45</v>
      </c>
    </row>
    <row r="55" spans="1:37" x14ac:dyDescent="0.3">
      <c r="A55" s="10">
        <v>41157</v>
      </c>
      <c r="B55" t="s">
        <v>238</v>
      </c>
      <c r="C55" t="s">
        <v>41</v>
      </c>
      <c r="D55">
        <v>3328483</v>
      </c>
      <c r="E55" t="e">
        <f t="shared" si="0"/>
        <v>#N/A</v>
      </c>
      <c r="F55" t="e">
        <f t="shared" si="1"/>
        <v>#N/A</v>
      </c>
      <c r="G55" t="s">
        <v>239</v>
      </c>
      <c r="H55" s="9">
        <v>51.479808350444898</v>
      </c>
      <c r="I55" t="s">
        <v>48</v>
      </c>
      <c r="J55">
        <v>258</v>
      </c>
      <c r="K55">
        <v>156</v>
      </c>
      <c r="L55">
        <v>53</v>
      </c>
      <c r="M55">
        <f t="shared" si="2"/>
        <v>0.33974358974358976</v>
      </c>
      <c r="N55">
        <v>83</v>
      </c>
      <c r="O55">
        <v>89</v>
      </c>
      <c r="P55">
        <f t="shared" si="3"/>
        <v>0.93258426966292129</v>
      </c>
      <c r="Q55" t="s">
        <v>38</v>
      </c>
      <c r="R55" t="s">
        <v>41</v>
      </c>
      <c r="S55" t="s">
        <v>38</v>
      </c>
      <c r="T55" t="e">
        <v>#N/A</v>
      </c>
      <c r="U55" t="e">
        <v>#N/A</v>
      </c>
      <c r="V55" t="e">
        <v>#N/A</v>
      </c>
      <c r="W55" t="e">
        <v>#N/A</v>
      </c>
      <c r="X55" t="s">
        <v>49</v>
      </c>
      <c r="Y55" t="s">
        <v>50</v>
      </c>
      <c r="Z55">
        <v>6</v>
      </c>
      <c r="AA55">
        <v>6</v>
      </c>
      <c r="AB55">
        <v>3</v>
      </c>
      <c r="AC55">
        <v>781.44</v>
      </c>
      <c r="AD55" t="s">
        <v>230</v>
      </c>
      <c r="AE55" t="s">
        <v>240</v>
      </c>
      <c r="AF55">
        <v>9443830699</v>
      </c>
      <c r="AG55">
        <v>5003</v>
      </c>
      <c r="AH55" t="e">
        <v>#N/A</v>
      </c>
      <c r="AI55" t="e">
        <v>#N/A</v>
      </c>
      <c r="AJ55" t="e">
        <v>#N/A</v>
      </c>
      <c r="AK55" t="s">
        <v>139</v>
      </c>
    </row>
    <row r="56" spans="1:37" x14ac:dyDescent="0.3">
      <c r="A56" s="10">
        <v>41237</v>
      </c>
      <c r="B56" t="s">
        <v>241</v>
      </c>
      <c r="C56" t="s">
        <v>41</v>
      </c>
      <c r="D56">
        <v>3333332</v>
      </c>
      <c r="E56" t="e">
        <f t="shared" si="0"/>
        <v>#N/A</v>
      </c>
      <c r="F56" t="e">
        <f t="shared" si="1"/>
        <v>#N/A</v>
      </c>
      <c r="G56" t="s">
        <v>242</v>
      </c>
      <c r="H56" s="9">
        <v>62.409308692676248</v>
      </c>
      <c r="I56" t="s">
        <v>48</v>
      </c>
      <c r="J56">
        <v>146</v>
      </c>
      <c r="K56">
        <v>162</v>
      </c>
      <c r="L56">
        <v>70</v>
      </c>
      <c r="M56">
        <f t="shared" si="2"/>
        <v>0.43209876543209874</v>
      </c>
      <c r="N56">
        <v>86</v>
      </c>
      <c r="O56">
        <v>93</v>
      </c>
      <c r="P56">
        <f t="shared" si="3"/>
        <v>0.92473118279569888</v>
      </c>
      <c r="Q56" t="s">
        <v>38</v>
      </c>
      <c r="R56" t="s">
        <v>41</v>
      </c>
      <c r="S56" t="s">
        <v>38</v>
      </c>
      <c r="T56" t="e">
        <v>#N/A</v>
      </c>
      <c r="U56" t="e">
        <v>#N/A</v>
      </c>
      <c r="V56" t="e">
        <v>#N/A</v>
      </c>
      <c r="W56" t="e">
        <v>#N/A</v>
      </c>
      <c r="X56">
        <v>10</v>
      </c>
      <c r="Y56" t="s">
        <v>193</v>
      </c>
      <c r="Z56">
        <v>6</v>
      </c>
      <c r="AA56">
        <v>10</v>
      </c>
      <c r="AB56">
        <v>3</v>
      </c>
      <c r="AC56">
        <v>854.54</v>
      </c>
      <c r="AD56" t="s">
        <v>230</v>
      </c>
      <c r="AE56" t="s">
        <v>243</v>
      </c>
      <c r="AF56">
        <v>9786647875</v>
      </c>
      <c r="AG56">
        <v>5002</v>
      </c>
      <c r="AH56">
        <v>2270460</v>
      </c>
      <c r="AI56">
        <v>10.6457</v>
      </c>
      <c r="AJ56">
        <v>79.316400000000002</v>
      </c>
      <c r="AK56" t="s">
        <v>144</v>
      </c>
    </row>
    <row r="57" spans="1:37" x14ac:dyDescent="0.3">
      <c r="A57" s="10">
        <v>41430</v>
      </c>
      <c r="B57" t="s">
        <v>244</v>
      </c>
      <c r="C57" t="s">
        <v>41</v>
      </c>
      <c r="D57">
        <v>3341856</v>
      </c>
      <c r="E57" t="e">
        <f t="shared" si="0"/>
        <v>#N/A</v>
      </c>
      <c r="F57" t="e">
        <f t="shared" si="1"/>
        <v>#N/A</v>
      </c>
      <c r="G57" t="s">
        <v>245</v>
      </c>
      <c r="H57" s="9">
        <v>39.479808350444898</v>
      </c>
      <c r="I57" t="s">
        <v>40</v>
      </c>
      <c r="J57">
        <v>160.4</v>
      </c>
      <c r="K57">
        <v>147</v>
      </c>
      <c r="L57">
        <v>56</v>
      </c>
      <c r="M57">
        <f t="shared" si="2"/>
        <v>0.38095238095238093</v>
      </c>
      <c r="N57">
        <v>83</v>
      </c>
      <c r="O57">
        <v>90</v>
      </c>
      <c r="P57">
        <f t="shared" si="3"/>
        <v>0.92222222222222228</v>
      </c>
      <c r="Q57" t="s">
        <v>41</v>
      </c>
      <c r="R57" t="s">
        <v>41</v>
      </c>
      <c r="S57" t="s">
        <v>41</v>
      </c>
      <c r="T57" t="e">
        <v>#N/A</v>
      </c>
      <c r="U57" t="e">
        <v>#N/A</v>
      </c>
      <c r="V57" t="e">
        <v>#N/A</v>
      </c>
      <c r="W57" t="e">
        <v>#N/A</v>
      </c>
      <c r="X57">
        <v>10</v>
      </c>
      <c r="Y57" t="s">
        <v>117</v>
      </c>
      <c r="Z57">
        <v>21</v>
      </c>
      <c r="AA57">
        <v>23</v>
      </c>
      <c r="AB57">
        <v>3</v>
      </c>
      <c r="AC57">
        <v>1252.1999999999998</v>
      </c>
      <c r="AD57" t="s">
        <v>131</v>
      </c>
      <c r="AE57" t="s">
        <v>246</v>
      </c>
      <c r="AF57">
        <v>9751793007</v>
      </c>
      <c r="AG57">
        <v>1</v>
      </c>
      <c r="AH57">
        <v>2100000</v>
      </c>
      <c r="AI57">
        <v>10.774900000000001</v>
      </c>
      <c r="AJ57">
        <v>79.050600000000003</v>
      </c>
      <c r="AK57" t="s">
        <v>134</v>
      </c>
    </row>
    <row r="58" spans="1:37" x14ac:dyDescent="0.3">
      <c r="A58" s="10">
        <v>41431</v>
      </c>
      <c r="B58" t="s">
        <v>247</v>
      </c>
      <c r="C58" t="s">
        <v>41</v>
      </c>
      <c r="D58">
        <v>3341830</v>
      </c>
      <c r="E58" t="e">
        <f t="shared" si="0"/>
        <v>#N/A</v>
      </c>
      <c r="F58" t="e">
        <f t="shared" si="1"/>
        <v>#N/A</v>
      </c>
      <c r="G58" t="s">
        <v>248</v>
      </c>
      <c r="H58" s="9">
        <v>53.481177275838469</v>
      </c>
      <c r="I58" t="s">
        <v>40</v>
      </c>
      <c r="J58">
        <v>165</v>
      </c>
      <c r="K58">
        <v>145</v>
      </c>
      <c r="L58">
        <v>54</v>
      </c>
      <c r="M58">
        <f t="shared" si="2"/>
        <v>0.3724137931034483</v>
      </c>
      <c r="N58">
        <v>87</v>
      </c>
      <c r="O58">
        <v>83</v>
      </c>
      <c r="P58">
        <f t="shared" si="3"/>
        <v>1.0481927710843373</v>
      </c>
      <c r="Q58" t="s">
        <v>41</v>
      </c>
      <c r="R58" t="s">
        <v>41</v>
      </c>
      <c r="S58" t="s">
        <v>41</v>
      </c>
      <c r="T58" t="e">
        <v>#N/A</v>
      </c>
      <c r="U58" t="e">
        <v>#N/A</v>
      </c>
      <c r="V58" t="e">
        <v>#N/A</v>
      </c>
      <c r="W58" t="e">
        <v>#N/A</v>
      </c>
      <c r="X58">
        <v>10</v>
      </c>
      <c r="Y58" t="s">
        <v>117</v>
      </c>
      <c r="Z58">
        <v>5</v>
      </c>
      <c r="AA58">
        <v>21</v>
      </c>
      <c r="AB58">
        <v>8</v>
      </c>
      <c r="AC58">
        <v>367.53999999999996</v>
      </c>
      <c r="AD58" t="s">
        <v>131</v>
      </c>
      <c r="AE58" t="s">
        <v>249</v>
      </c>
      <c r="AF58">
        <v>9788050157</v>
      </c>
      <c r="AG58">
        <v>1</v>
      </c>
      <c r="AH58">
        <v>306000</v>
      </c>
      <c r="AI58">
        <v>10.773400000000001</v>
      </c>
      <c r="AJ58">
        <v>79.052800000000005</v>
      </c>
      <c r="AK58" t="s">
        <v>134</v>
      </c>
    </row>
    <row r="59" spans="1:37" x14ac:dyDescent="0.3">
      <c r="A59" s="10">
        <v>41122</v>
      </c>
      <c r="B59" t="s">
        <v>250</v>
      </c>
      <c r="C59" t="s">
        <v>41</v>
      </c>
      <c r="D59">
        <v>3326064</v>
      </c>
      <c r="E59" t="e">
        <f t="shared" si="0"/>
        <v>#N/A</v>
      </c>
      <c r="F59" t="e">
        <f t="shared" si="1"/>
        <v>#N/A</v>
      </c>
      <c r="G59" t="s">
        <v>251</v>
      </c>
      <c r="H59" s="9">
        <v>65.921971252566735</v>
      </c>
      <c r="I59" t="s">
        <v>48</v>
      </c>
      <c r="J59">
        <v>199.9</v>
      </c>
      <c r="K59">
        <v>160</v>
      </c>
      <c r="L59">
        <v>71</v>
      </c>
      <c r="M59">
        <f t="shared" si="2"/>
        <v>0.44374999999999998</v>
      </c>
      <c r="N59">
        <v>95</v>
      </c>
      <c r="O59">
        <v>97</v>
      </c>
      <c r="P59">
        <f t="shared" si="3"/>
        <v>0.97938144329896903</v>
      </c>
      <c r="Q59" t="s">
        <v>41</v>
      </c>
      <c r="R59" t="s">
        <v>41</v>
      </c>
      <c r="S59" t="s">
        <v>38</v>
      </c>
      <c r="T59" t="e">
        <v>#N/A</v>
      </c>
      <c r="U59" t="e">
        <v>#N/A</v>
      </c>
      <c r="V59" t="e">
        <v>#N/A</v>
      </c>
      <c r="W59" t="e">
        <v>#N/A</v>
      </c>
      <c r="X59" t="s">
        <v>49</v>
      </c>
      <c r="Y59" t="s">
        <v>117</v>
      </c>
      <c r="Z59">
        <v>3</v>
      </c>
      <c r="AA59">
        <v>4</v>
      </c>
      <c r="AB59">
        <v>3</v>
      </c>
      <c r="AC59">
        <v>549</v>
      </c>
      <c r="AD59" t="s">
        <v>230</v>
      </c>
      <c r="AE59" t="s">
        <v>252</v>
      </c>
      <c r="AF59">
        <v>0</v>
      </c>
      <c r="AG59">
        <v>5003</v>
      </c>
      <c r="AH59">
        <v>2270422</v>
      </c>
      <c r="AI59">
        <v>10.6435</v>
      </c>
      <c r="AJ59">
        <v>79.316199999999995</v>
      </c>
      <c r="AK59" t="s">
        <v>139</v>
      </c>
    </row>
    <row r="60" spans="1:37" x14ac:dyDescent="0.3">
      <c r="A60" s="10">
        <v>41120</v>
      </c>
      <c r="B60" t="s">
        <v>253</v>
      </c>
      <c r="C60" t="s">
        <v>41</v>
      </c>
      <c r="D60">
        <v>3325941</v>
      </c>
      <c r="E60" t="e">
        <f t="shared" si="0"/>
        <v>#N/A</v>
      </c>
      <c r="F60" t="e">
        <f t="shared" si="1"/>
        <v>#N/A</v>
      </c>
      <c r="G60" t="s">
        <v>254</v>
      </c>
      <c r="H60" s="9">
        <v>59.479808350444898</v>
      </c>
      <c r="I60" t="s">
        <v>40</v>
      </c>
      <c r="J60">
        <v>320</v>
      </c>
      <c r="K60">
        <v>145</v>
      </c>
      <c r="L60">
        <v>53</v>
      </c>
      <c r="M60">
        <f t="shared" si="2"/>
        <v>0.36551724137931035</v>
      </c>
      <c r="N60">
        <v>90</v>
      </c>
      <c r="O60">
        <v>100</v>
      </c>
      <c r="P60">
        <f t="shared" si="3"/>
        <v>0.9</v>
      </c>
      <c r="Q60" t="s">
        <v>41</v>
      </c>
      <c r="R60" t="s">
        <v>41</v>
      </c>
      <c r="S60" t="s">
        <v>41</v>
      </c>
      <c r="T60" t="e">
        <v>#N/A</v>
      </c>
      <c r="U60" t="e">
        <v>#N/A</v>
      </c>
      <c r="V60" t="e">
        <v>#N/A</v>
      </c>
      <c r="W60" t="e">
        <v>#N/A</v>
      </c>
      <c r="X60" t="s">
        <v>49</v>
      </c>
      <c r="Y60" t="s">
        <v>211</v>
      </c>
      <c r="Z60">
        <v>3</v>
      </c>
      <c r="AA60">
        <v>3</v>
      </c>
      <c r="AB60">
        <v>1</v>
      </c>
      <c r="AC60">
        <v>585.79999999999995</v>
      </c>
      <c r="AD60" t="s">
        <v>212</v>
      </c>
      <c r="AE60" t="s">
        <v>255</v>
      </c>
      <c r="AF60">
        <v>0</v>
      </c>
      <c r="AG60">
        <v>5004</v>
      </c>
      <c r="AH60" t="e">
        <v>#N/A</v>
      </c>
      <c r="AI60" t="e">
        <v>#N/A</v>
      </c>
      <c r="AJ60" t="e">
        <v>#N/A</v>
      </c>
      <c r="AK60" t="s">
        <v>163</v>
      </c>
    </row>
    <row r="61" spans="1:37" x14ac:dyDescent="0.3">
      <c r="A61" s="10">
        <v>41401</v>
      </c>
      <c r="B61" t="s">
        <v>256</v>
      </c>
      <c r="C61" t="s">
        <v>41</v>
      </c>
      <c r="D61">
        <v>3340477</v>
      </c>
      <c r="E61" t="e">
        <f t="shared" si="0"/>
        <v>#N/A</v>
      </c>
      <c r="F61" t="e">
        <f t="shared" si="1"/>
        <v>#N/A</v>
      </c>
      <c r="G61" t="s">
        <v>257</v>
      </c>
      <c r="H61" s="9">
        <v>61.481177275838469</v>
      </c>
      <c r="I61" t="s">
        <v>40</v>
      </c>
      <c r="J61">
        <v>144</v>
      </c>
      <c r="K61">
        <v>143</v>
      </c>
      <c r="L61">
        <v>44</v>
      </c>
      <c r="M61">
        <f t="shared" si="2"/>
        <v>0.30769230769230771</v>
      </c>
      <c r="N61">
        <v>69</v>
      </c>
      <c r="O61">
        <v>87</v>
      </c>
      <c r="P61">
        <f t="shared" si="3"/>
        <v>0.7931034482758621</v>
      </c>
      <c r="Q61" t="s">
        <v>41</v>
      </c>
      <c r="R61" t="s">
        <v>41</v>
      </c>
      <c r="S61" t="s">
        <v>41</v>
      </c>
      <c r="T61" t="e">
        <v>#N/A</v>
      </c>
      <c r="U61" t="e">
        <v>#N/A</v>
      </c>
      <c r="V61" t="e">
        <v>#N/A</v>
      </c>
      <c r="W61" t="e">
        <v>#N/A</v>
      </c>
      <c r="X61" t="s">
        <v>49</v>
      </c>
      <c r="Y61" t="s">
        <v>50</v>
      </c>
      <c r="Z61">
        <v>30</v>
      </c>
      <c r="AA61">
        <v>30</v>
      </c>
      <c r="AB61">
        <v>1</v>
      </c>
      <c r="AC61">
        <v>1902.71</v>
      </c>
      <c r="AD61" t="s">
        <v>258</v>
      </c>
      <c r="AE61" t="s">
        <v>259</v>
      </c>
      <c r="AF61">
        <v>0</v>
      </c>
      <c r="AG61">
        <v>2</v>
      </c>
      <c r="AH61" t="e">
        <v>#N/A</v>
      </c>
      <c r="AI61" t="e">
        <v>#N/A</v>
      </c>
      <c r="AJ61" t="e">
        <v>#N/A</v>
      </c>
      <c r="AK61" t="s">
        <v>260</v>
      </c>
    </row>
    <row r="62" spans="1:37" x14ac:dyDescent="0.3">
      <c r="A62" s="10">
        <v>41214</v>
      </c>
      <c r="B62" t="s">
        <v>261</v>
      </c>
      <c r="C62" t="s">
        <v>41</v>
      </c>
      <c r="D62">
        <v>3332141</v>
      </c>
      <c r="E62" t="e">
        <f t="shared" si="0"/>
        <v>#N/A</v>
      </c>
      <c r="F62" t="e">
        <f t="shared" si="1"/>
        <v>#N/A</v>
      </c>
      <c r="G62" t="s">
        <v>262</v>
      </c>
      <c r="H62" s="9">
        <v>64.479123887748116</v>
      </c>
      <c r="I62" t="s">
        <v>40</v>
      </c>
      <c r="J62">
        <v>157</v>
      </c>
      <c r="K62">
        <v>158</v>
      </c>
      <c r="L62">
        <v>64</v>
      </c>
      <c r="M62">
        <f t="shared" si="2"/>
        <v>0.4050632911392405</v>
      </c>
      <c r="N62">
        <v>85</v>
      </c>
      <c r="O62">
        <v>96</v>
      </c>
      <c r="P62">
        <f t="shared" si="3"/>
        <v>0.88541666666666663</v>
      </c>
      <c r="Q62" t="s">
        <v>41</v>
      </c>
      <c r="R62" t="s">
        <v>41</v>
      </c>
      <c r="S62" t="s">
        <v>41</v>
      </c>
      <c r="T62" t="e">
        <v>#N/A</v>
      </c>
      <c r="U62" t="e">
        <v>#N/A</v>
      </c>
      <c r="V62" t="e">
        <v>#N/A</v>
      </c>
      <c r="W62" t="e">
        <v>#N/A</v>
      </c>
      <c r="X62" t="s">
        <v>49</v>
      </c>
      <c r="Y62" t="s">
        <v>117</v>
      </c>
      <c r="Z62">
        <v>7</v>
      </c>
      <c r="AA62">
        <v>12</v>
      </c>
      <c r="AB62">
        <v>2</v>
      </c>
      <c r="AC62">
        <v>687.75</v>
      </c>
      <c r="AD62" t="s">
        <v>212</v>
      </c>
      <c r="AE62" t="s">
        <v>263</v>
      </c>
      <c r="AF62">
        <v>0</v>
      </c>
      <c r="AG62">
        <v>5004</v>
      </c>
      <c r="AH62" t="e">
        <v>#N/A</v>
      </c>
      <c r="AI62" t="e">
        <v>#N/A</v>
      </c>
      <c r="AJ62" t="e">
        <v>#N/A</v>
      </c>
      <c r="AK62" t="s">
        <v>163</v>
      </c>
    </row>
    <row r="63" spans="1:37" x14ac:dyDescent="0.3">
      <c r="A63" s="10">
        <v>41108</v>
      </c>
      <c r="B63" t="s">
        <v>264</v>
      </c>
      <c r="C63" t="s">
        <v>41</v>
      </c>
      <c r="D63">
        <v>3325350</v>
      </c>
      <c r="E63" t="e">
        <f t="shared" si="0"/>
        <v>#N/A</v>
      </c>
      <c r="F63" t="e">
        <f t="shared" si="1"/>
        <v>#N/A</v>
      </c>
      <c r="G63" t="s">
        <v>265</v>
      </c>
      <c r="H63" s="9">
        <v>67.479808350444898</v>
      </c>
      <c r="I63" t="e">
        <v>#N/A</v>
      </c>
      <c r="J63">
        <v>320</v>
      </c>
      <c r="K63">
        <v>162</v>
      </c>
      <c r="L63">
        <v>60</v>
      </c>
      <c r="M63">
        <f t="shared" si="2"/>
        <v>0.37037037037037035</v>
      </c>
      <c r="N63">
        <v>87</v>
      </c>
      <c r="O63">
        <v>89</v>
      </c>
      <c r="P63">
        <f t="shared" si="3"/>
        <v>0.97752808988764039</v>
      </c>
      <c r="Q63" t="s">
        <v>38</v>
      </c>
      <c r="R63" t="s">
        <v>38</v>
      </c>
      <c r="S63" t="s">
        <v>41</v>
      </c>
      <c r="T63" t="e">
        <v>#N/A</v>
      </c>
      <c r="U63" t="e">
        <v>#N/A</v>
      </c>
      <c r="V63" t="e">
        <v>#N/A</v>
      </c>
      <c r="W63" t="e">
        <v>#N/A</v>
      </c>
      <c r="X63" t="s">
        <v>49</v>
      </c>
      <c r="Y63" t="s">
        <v>50</v>
      </c>
      <c r="Z63">
        <v>3</v>
      </c>
      <c r="AA63">
        <v>3</v>
      </c>
      <c r="AB63" t="e">
        <v>#N/A</v>
      </c>
      <c r="AC63">
        <v>230</v>
      </c>
      <c r="AD63" t="e">
        <v>#N/A</v>
      </c>
      <c r="AE63" t="e">
        <v>#N/A</v>
      </c>
      <c r="AF63" t="e">
        <v>#N/A</v>
      </c>
      <c r="AG63">
        <v>2</v>
      </c>
      <c r="AH63" t="e">
        <v>#N/A</v>
      </c>
      <c r="AI63" t="e">
        <v>#N/A</v>
      </c>
      <c r="AJ63" t="e">
        <v>#N/A</v>
      </c>
      <c r="AK63" t="s">
        <v>260</v>
      </c>
    </row>
    <row r="64" spans="1:37" x14ac:dyDescent="0.3">
      <c r="A64" s="10">
        <v>41145</v>
      </c>
      <c r="B64" t="s">
        <v>266</v>
      </c>
      <c r="C64" t="s">
        <v>41</v>
      </c>
      <c r="D64">
        <v>3327740</v>
      </c>
      <c r="E64" t="e">
        <f t="shared" si="0"/>
        <v>#N/A</v>
      </c>
      <c r="F64" t="e">
        <f t="shared" si="1"/>
        <v>#N/A</v>
      </c>
      <c r="G64" t="s">
        <v>267</v>
      </c>
      <c r="H64" s="9">
        <v>61.481177275838469</v>
      </c>
      <c r="I64" t="s">
        <v>40</v>
      </c>
      <c r="J64">
        <v>149</v>
      </c>
      <c r="K64">
        <v>147</v>
      </c>
      <c r="L64">
        <v>43</v>
      </c>
      <c r="M64">
        <f t="shared" si="2"/>
        <v>0.29251700680272108</v>
      </c>
      <c r="N64">
        <v>72</v>
      </c>
      <c r="O64">
        <v>88</v>
      </c>
      <c r="P64">
        <f t="shared" si="3"/>
        <v>0.81818181818181823</v>
      </c>
      <c r="Q64" t="s">
        <v>41</v>
      </c>
      <c r="R64" t="s">
        <v>41</v>
      </c>
      <c r="S64" t="s">
        <v>41</v>
      </c>
      <c r="T64" t="e">
        <v>#N/A</v>
      </c>
      <c r="U64" t="e">
        <v>#N/A</v>
      </c>
      <c r="V64" t="e">
        <v>#N/A</v>
      </c>
      <c r="W64" t="e">
        <v>#N/A</v>
      </c>
      <c r="X64" t="s">
        <v>49</v>
      </c>
      <c r="Y64" t="s">
        <v>50</v>
      </c>
      <c r="Z64">
        <v>6</v>
      </c>
      <c r="AA64">
        <v>6</v>
      </c>
      <c r="AB64">
        <v>2</v>
      </c>
      <c r="AC64">
        <v>508.8</v>
      </c>
      <c r="AD64" t="s">
        <v>268</v>
      </c>
      <c r="AE64" t="s">
        <v>269</v>
      </c>
      <c r="AF64">
        <v>0</v>
      </c>
      <c r="AG64">
        <v>2</v>
      </c>
      <c r="AH64" t="e">
        <v>#N/A</v>
      </c>
      <c r="AI64" t="e">
        <v>#N/A</v>
      </c>
      <c r="AJ64" t="e">
        <v>#N/A</v>
      </c>
      <c r="AK64" t="s">
        <v>260</v>
      </c>
    </row>
    <row r="65" spans="1:37" x14ac:dyDescent="0.3">
      <c r="A65" s="10">
        <v>41106</v>
      </c>
      <c r="B65" t="s">
        <v>270</v>
      </c>
      <c r="C65" t="s">
        <v>41</v>
      </c>
      <c r="D65">
        <v>3325142</v>
      </c>
      <c r="E65" t="e">
        <f t="shared" si="0"/>
        <v>#N/A</v>
      </c>
      <c r="F65" t="e">
        <f t="shared" si="1"/>
        <v>#N/A</v>
      </c>
      <c r="G65" t="s">
        <v>271</v>
      </c>
      <c r="H65" s="9">
        <v>65.481177275838462</v>
      </c>
      <c r="I65" t="s">
        <v>48</v>
      </c>
      <c r="J65">
        <v>161</v>
      </c>
      <c r="K65">
        <v>173</v>
      </c>
      <c r="L65">
        <v>74</v>
      </c>
      <c r="M65">
        <f t="shared" si="2"/>
        <v>0.4277456647398844</v>
      </c>
      <c r="N65">
        <v>99</v>
      </c>
      <c r="O65">
        <v>101</v>
      </c>
      <c r="P65">
        <f t="shared" si="3"/>
        <v>0.98019801980198018</v>
      </c>
      <c r="Q65" t="s">
        <v>41</v>
      </c>
      <c r="R65" t="s">
        <v>41</v>
      </c>
      <c r="S65" t="s">
        <v>41</v>
      </c>
      <c r="T65" t="e">
        <v>#N/A</v>
      </c>
      <c r="U65" t="e">
        <v>#N/A</v>
      </c>
      <c r="V65" t="e">
        <v>#N/A</v>
      </c>
      <c r="W65" t="e">
        <v>#N/A</v>
      </c>
      <c r="X65" t="s">
        <v>49</v>
      </c>
      <c r="Y65" t="s">
        <v>56</v>
      </c>
      <c r="Z65">
        <v>2</v>
      </c>
      <c r="AA65">
        <v>2</v>
      </c>
      <c r="AB65">
        <v>2</v>
      </c>
      <c r="AC65">
        <v>167.95</v>
      </c>
      <c r="AD65" t="s">
        <v>272</v>
      </c>
      <c r="AE65" t="s">
        <v>273</v>
      </c>
      <c r="AF65">
        <v>0</v>
      </c>
      <c r="AG65">
        <v>2</v>
      </c>
      <c r="AH65" t="e">
        <v>#N/A</v>
      </c>
      <c r="AI65" t="e">
        <v>#N/A</v>
      </c>
      <c r="AJ65" t="e">
        <v>#N/A</v>
      </c>
      <c r="AK65" t="s">
        <v>260</v>
      </c>
    </row>
    <row r="66" spans="1:37" x14ac:dyDescent="0.3">
      <c r="A66" s="10">
        <v>41099</v>
      </c>
      <c r="B66" t="s">
        <v>274</v>
      </c>
      <c r="C66" t="s">
        <v>41</v>
      </c>
      <c r="D66">
        <v>3324827</v>
      </c>
      <c r="E66" t="e">
        <f t="shared" ref="E66:E129" si="4">IF(U66="y", 1, 0)</f>
        <v>#N/A</v>
      </c>
      <c r="F66" t="e">
        <f t="shared" ref="F66:F129" si="5">IF(T66="y",1,0)</f>
        <v>#N/A</v>
      </c>
      <c r="G66" t="s">
        <v>275</v>
      </c>
      <c r="H66" s="9">
        <v>64.479123887748116</v>
      </c>
      <c r="I66" t="s">
        <v>40</v>
      </c>
      <c r="J66">
        <v>190</v>
      </c>
      <c r="K66">
        <v>161</v>
      </c>
      <c r="L66">
        <v>70</v>
      </c>
      <c r="M66">
        <f t="shared" ref="M66:M129" si="6">L66/K66</f>
        <v>0.43478260869565216</v>
      </c>
      <c r="N66">
        <v>94</v>
      </c>
      <c r="O66">
        <v>105</v>
      </c>
      <c r="P66">
        <f t="shared" ref="P66:P129" si="7">N66/O66</f>
        <v>0.89523809523809528</v>
      </c>
      <c r="Q66" t="s">
        <v>41</v>
      </c>
      <c r="R66" t="s">
        <v>41</v>
      </c>
      <c r="S66" t="s">
        <v>41</v>
      </c>
      <c r="T66" t="e">
        <v>#N/A</v>
      </c>
      <c r="U66" t="e">
        <v>#N/A</v>
      </c>
      <c r="V66" t="e">
        <v>#N/A</v>
      </c>
      <c r="W66" t="e">
        <v>#N/A</v>
      </c>
      <c r="X66" t="s">
        <v>49</v>
      </c>
      <c r="Y66" t="s">
        <v>117</v>
      </c>
      <c r="Z66">
        <v>3</v>
      </c>
      <c r="AA66">
        <v>7</v>
      </c>
      <c r="AB66">
        <v>3</v>
      </c>
      <c r="AC66">
        <v>250</v>
      </c>
      <c r="AD66" t="s">
        <v>131</v>
      </c>
      <c r="AE66" t="s">
        <v>276</v>
      </c>
      <c r="AF66">
        <v>9159582544</v>
      </c>
      <c r="AG66">
        <v>1</v>
      </c>
      <c r="AH66">
        <v>14000</v>
      </c>
      <c r="AI66">
        <v>10.7746</v>
      </c>
      <c r="AJ66">
        <v>79.052400000000006</v>
      </c>
      <c r="AK66" t="s">
        <v>134</v>
      </c>
    </row>
    <row r="67" spans="1:37" x14ac:dyDescent="0.3">
      <c r="A67" s="10">
        <v>41095</v>
      </c>
      <c r="B67" t="s">
        <v>277</v>
      </c>
      <c r="C67" t="s">
        <v>41</v>
      </c>
      <c r="D67">
        <v>3324666</v>
      </c>
      <c r="E67" t="e">
        <f t="shared" si="4"/>
        <v>#N/A</v>
      </c>
      <c r="F67" t="e">
        <f t="shared" si="5"/>
        <v>#N/A</v>
      </c>
      <c r="G67" t="s">
        <v>278</v>
      </c>
      <c r="H67" s="9">
        <v>46.480492813141687</v>
      </c>
      <c r="I67" t="s">
        <v>48</v>
      </c>
      <c r="J67">
        <v>170</v>
      </c>
      <c r="K67">
        <v>162</v>
      </c>
      <c r="L67">
        <v>70</v>
      </c>
      <c r="M67">
        <f t="shared" si="6"/>
        <v>0.43209876543209874</v>
      </c>
      <c r="N67">
        <v>82</v>
      </c>
      <c r="O67">
        <v>98</v>
      </c>
      <c r="P67">
        <f t="shared" si="7"/>
        <v>0.83673469387755106</v>
      </c>
      <c r="Q67" t="s">
        <v>41</v>
      </c>
      <c r="R67" t="s">
        <v>41</v>
      </c>
      <c r="S67" t="s">
        <v>38</v>
      </c>
      <c r="T67" t="e">
        <v>#N/A</v>
      </c>
      <c r="U67" t="e">
        <v>#N/A</v>
      </c>
      <c r="V67" t="e">
        <v>#N/A</v>
      </c>
      <c r="W67" t="e">
        <v>#N/A</v>
      </c>
      <c r="X67">
        <v>10</v>
      </c>
      <c r="Y67" t="s">
        <v>42</v>
      </c>
      <c r="Z67">
        <v>1</v>
      </c>
      <c r="AA67">
        <v>1</v>
      </c>
      <c r="AB67">
        <v>1</v>
      </c>
      <c r="AC67">
        <v>130</v>
      </c>
      <c r="AD67" t="s">
        <v>212</v>
      </c>
      <c r="AE67" t="s">
        <v>279</v>
      </c>
      <c r="AF67">
        <v>0</v>
      </c>
      <c r="AG67">
        <v>5002</v>
      </c>
      <c r="AH67" t="e">
        <v>#N/A</v>
      </c>
      <c r="AI67" t="e">
        <v>#N/A</v>
      </c>
      <c r="AJ67" t="e">
        <v>#N/A</v>
      </c>
      <c r="AK67" t="s">
        <v>144</v>
      </c>
    </row>
    <row r="68" spans="1:37" x14ac:dyDescent="0.3">
      <c r="A68" s="10">
        <v>41148</v>
      </c>
      <c r="B68" t="s">
        <v>280</v>
      </c>
      <c r="C68" t="s">
        <v>41</v>
      </c>
      <c r="D68">
        <v>3327832</v>
      </c>
      <c r="E68" t="e">
        <f t="shared" si="4"/>
        <v>#N/A</v>
      </c>
      <c r="F68" t="e">
        <f t="shared" si="5"/>
        <v>#N/A</v>
      </c>
      <c r="G68" t="s">
        <v>281</v>
      </c>
      <c r="H68" s="9">
        <v>57.396303901437371</v>
      </c>
      <c r="I68" t="s">
        <v>40</v>
      </c>
      <c r="J68">
        <v>128</v>
      </c>
      <c r="K68">
        <v>137</v>
      </c>
      <c r="L68">
        <v>54</v>
      </c>
      <c r="M68">
        <f t="shared" si="6"/>
        <v>0.39416058394160586</v>
      </c>
      <c r="N68">
        <v>81</v>
      </c>
      <c r="O68">
        <v>90</v>
      </c>
      <c r="P68">
        <f t="shared" si="7"/>
        <v>0.9</v>
      </c>
      <c r="Q68" t="s">
        <v>41</v>
      </c>
      <c r="R68" t="s">
        <v>41</v>
      </c>
      <c r="S68" t="s">
        <v>41</v>
      </c>
      <c r="T68" t="e">
        <v>#N/A</v>
      </c>
      <c r="U68" t="e">
        <v>#N/A</v>
      </c>
      <c r="V68" t="e">
        <v>#N/A</v>
      </c>
      <c r="W68" t="e">
        <v>#N/A</v>
      </c>
      <c r="X68" t="s">
        <v>49</v>
      </c>
      <c r="Y68" t="s">
        <v>50</v>
      </c>
      <c r="Z68">
        <v>4</v>
      </c>
      <c r="AA68">
        <v>8</v>
      </c>
      <c r="AB68">
        <v>4</v>
      </c>
      <c r="AC68">
        <v>628.54999999999995</v>
      </c>
      <c r="AD68" t="s">
        <v>131</v>
      </c>
      <c r="AE68" t="s">
        <v>282</v>
      </c>
      <c r="AF68">
        <v>9047215092</v>
      </c>
      <c r="AG68">
        <v>1</v>
      </c>
      <c r="AH68">
        <v>523000</v>
      </c>
      <c r="AI68">
        <v>10.7753</v>
      </c>
      <c r="AJ68">
        <v>79.054299999999998</v>
      </c>
      <c r="AK68" t="s">
        <v>134</v>
      </c>
    </row>
    <row r="69" spans="1:37" x14ac:dyDescent="0.3">
      <c r="A69" s="10">
        <v>41103</v>
      </c>
      <c r="B69" t="s">
        <v>283</v>
      </c>
      <c r="C69" t="s">
        <v>41</v>
      </c>
      <c r="D69">
        <v>3325227</v>
      </c>
      <c r="E69">
        <f t="shared" si="4"/>
        <v>0</v>
      </c>
      <c r="F69">
        <f t="shared" si="5"/>
        <v>0</v>
      </c>
      <c r="G69" t="s">
        <v>284</v>
      </c>
      <c r="H69" s="9">
        <v>51.479808350444898</v>
      </c>
      <c r="I69" t="s">
        <v>40</v>
      </c>
      <c r="J69">
        <v>234</v>
      </c>
      <c r="K69">
        <v>141</v>
      </c>
      <c r="L69">
        <v>43</v>
      </c>
      <c r="M69">
        <f t="shared" si="6"/>
        <v>0.30496453900709219</v>
      </c>
      <c r="N69">
        <v>74</v>
      </c>
      <c r="O69">
        <v>92</v>
      </c>
      <c r="P69">
        <f t="shared" si="7"/>
        <v>0.80434782608695654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49</v>
      </c>
      <c r="Y69" t="s">
        <v>121</v>
      </c>
      <c r="Z69">
        <v>5</v>
      </c>
      <c r="AA69">
        <v>5</v>
      </c>
      <c r="AB69">
        <v>2</v>
      </c>
      <c r="AC69">
        <v>753.1</v>
      </c>
      <c r="AD69" t="s">
        <v>212</v>
      </c>
      <c r="AE69" t="s">
        <v>285</v>
      </c>
      <c r="AF69">
        <v>0</v>
      </c>
      <c r="AG69">
        <v>5004</v>
      </c>
      <c r="AH69" t="e">
        <v>#N/A</v>
      </c>
      <c r="AI69" t="e">
        <v>#N/A</v>
      </c>
      <c r="AJ69" t="e">
        <v>#N/A</v>
      </c>
      <c r="AK69" t="s">
        <v>163</v>
      </c>
    </row>
    <row r="70" spans="1:37" x14ac:dyDescent="0.3">
      <c r="A70" s="10">
        <v>41382</v>
      </c>
      <c r="B70" t="s">
        <v>286</v>
      </c>
      <c r="C70" t="s">
        <v>41</v>
      </c>
      <c r="D70">
        <v>3339895</v>
      </c>
      <c r="E70">
        <f t="shared" si="4"/>
        <v>0</v>
      </c>
      <c r="F70">
        <f t="shared" si="5"/>
        <v>0</v>
      </c>
      <c r="G70" t="s">
        <v>287</v>
      </c>
      <c r="H70" s="9">
        <v>57.481177275838469</v>
      </c>
      <c r="I70" t="s">
        <v>40</v>
      </c>
      <c r="J70">
        <v>188</v>
      </c>
      <c r="K70">
        <v>152</v>
      </c>
      <c r="L70">
        <v>57</v>
      </c>
      <c r="M70">
        <f t="shared" si="6"/>
        <v>0.375</v>
      </c>
      <c r="N70">
        <v>79</v>
      </c>
      <c r="O70">
        <v>83</v>
      </c>
      <c r="P70">
        <f t="shared" si="7"/>
        <v>0.95180722891566261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>
        <v>10</v>
      </c>
      <c r="Y70" t="s">
        <v>211</v>
      </c>
      <c r="Z70">
        <v>4</v>
      </c>
      <c r="AA70">
        <v>5</v>
      </c>
      <c r="AB70">
        <v>4</v>
      </c>
      <c r="AC70">
        <v>328</v>
      </c>
      <c r="AD70" t="s">
        <v>216</v>
      </c>
      <c r="AE70" t="s">
        <v>288</v>
      </c>
      <c r="AF70" t="s">
        <v>289</v>
      </c>
      <c r="AG70">
        <v>5004</v>
      </c>
      <c r="AH70">
        <v>2272528</v>
      </c>
      <c r="AI70">
        <v>10.6831</v>
      </c>
      <c r="AJ70">
        <v>79.258399999999995</v>
      </c>
      <c r="AK70" t="s">
        <v>163</v>
      </c>
    </row>
    <row r="71" spans="1:37" x14ac:dyDescent="0.3">
      <c r="A71" s="10">
        <v>41085</v>
      </c>
      <c r="B71" t="s">
        <v>290</v>
      </c>
      <c r="C71" t="s">
        <v>41</v>
      </c>
      <c r="D71">
        <v>3323994</v>
      </c>
      <c r="E71">
        <f t="shared" si="4"/>
        <v>0</v>
      </c>
      <c r="F71">
        <f t="shared" si="5"/>
        <v>0</v>
      </c>
      <c r="G71" t="s">
        <v>291</v>
      </c>
      <c r="H71" s="9">
        <v>46.904859685147159</v>
      </c>
      <c r="I71" t="s">
        <v>40</v>
      </c>
      <c r="J71">
        <v>134</v>
      </c>
      <c r="K71">
        <v>147</v>
      </c>
      <c r="L71">
        <v>46</v>
      </c>
      <c r="M71">
        <f t="shared" si="6"/>
        <v>0.31292517006802723</v>
      </c>
      <c r="N71">
        <v>72</v>
      </c>
      <c r="O71">
        <v>83</v>
      </c>
      <c r="P71">
        <f t="shared" si="7"/>
        <v>0.86746987951807231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38</v>
      </c>
      <c r="W71" t="s">
        <v>41</v>
      </c>
      <c r="X71" t="s">
        <v>49</v>
      </c>
      <c r="Y71" t="s">
        <v>50</v>
      </c>
      <c r="Z71">
        <v>3</v>
      </c>
      <c r="AA71">
        <v>4</v>
      </c>
      <c r="AB71">
        <v>7</v>
      </c>
      <c r="AC71">
        <v>470.5</v>
      </c>
      <c r="AD71" t="s">
        <v>230</v>
      </c>
      <c r="AE71" t="s">
        <v>292</v>
      </c>
      <c r="AF71">
        <v>9943507310</v>
      </c>
      <c r="AG71">
        <v>5003</v>
      </c>
      <c r="AH71">
        <v>2270255</v>
      </c>
      <c r="AI71">
        <v>10.6412</v>
      </c>
      <c r="AJ71">
        <v>79.3202</v>
      </c>
      <c r="AK71" t="s">
        <v>139</v>
      </c>
    </row>
    <row r="72" spans="1:37" x14ac:dyDescent="0.3">
      <c r="A72" s="10">
        <v>41416</v>
      </c>
      <c r="B72" t="s">
        <v>293</v>
      </c>
      <c r="C72" t="s">
        <v>41</v>
      </c>
      <c r="D72">
        <v>3340965</v>
      </c>
      <c r="E72">
        <f t="shared" si="4"/>
        <v>0</v>
      </c>
      <c r="F72">
        <f t="shared" si="5"/>
        <v>0</v>
      </c>
      <c r="G72" t="s">
        <v>294</v>
      </c>
      <c r="H72" s="9">
        <v>37.831622176591374</v>
      </c>
      <c r="I72" t="s">
        <v>40</v>
      </c>
      <c r="J72">
        <v>482</v>
      </c>
      <c r="K72">
        <v>146</v>
      </c>
      <c r="L72">
        <v>36</v>
      </c>
      <c r="M72">
        <f t="shared" si="6"/>
        <v>0.24657534246575341</v>
      </c>
      <c r="N72">
        <v>59</v>
      </c>
      <c r="O72">
        <v>75</v>
      </c>
      <c r="P72">
        <f t="shared" si="7"/>
        <v>0.78666666666666663</v>
      </c>
      <c r="Q72" t="s">
        <v>38</v>
      </c>
      <c r="R72" t="s">
        <v>41</v>
      </c>
      <c r="S72" t="s">
        <v>41</v>
      </c>
      <c r="T72" t="s">
        <v>41</v>
      </c>
      <c r="U72" t="s">
        <v>41</v>
      </c>
      <c r="V72" t="s">
        <v>38</v>
      </c>
      <c r="W72" t="s">
        <v>41</v>
      </c>
      <c r="X72">
        <v>10</v>
      </c>
      <c r="Y72" t="s">
        <v>50</v>
      </c>
      <c r="Z72">
        <v>3</v>
      </c>
      <c r="AA72">
        <v>9</v>
      </c>
      <c r="AB72">
        <v>4</v>
      </c>
      <c r="AC72">
        <v>470.5</v>
      </c>
      <c r="AD72" t="s">
        <v>230</v>
      </c>
      <c r="AE72" t="s">
        <v>295</v>
      </c>
      <c r="AF72">
        <v>9655461596</v>
      </c>
      <c r="AG72">
        <v>5003</v>
      </c>
      <c r="AH72">
        <v>2270182</v>
      </c>
      <c r="AI72">
        <v>10.639699999999999</v>
      </c>
      <c r="AJ72">
        <v>79.319999999999993</v>
      </c>
      <c r="AK72" t="s">
        <v>139</v>
      </c>
    </row>
    <row r="73" spans="1:37" x14ac:dyDescent="0.3">
      <c r="A73" s="10">
        <v>41432</v>
      </c>
      <c r="B73" t="s">
        <v>296</v>
      </c>
      <c r="C73" t="s">
        <v>41</v>
      </c>
      <c r="D73">
        <v>3341833</v>
      </c>
      <c r="E73">
        <f t="shared" si="4"/>
        <v>0</v>
      </c>
      <c r="F73">
        <f t="shared" si="5"/>
        <v>0</v>
      </c>
      <c r="G73" t="s">
        <v>297</v>
      </c>
      <c r="H73" s="9">
        <v>61.481177275838469</v>
      </c>
      <c r="I73" t="s">
        <v>40</v>
      </c>
      <c r="J73">
        <v>148</v>
      </c>
      <c r="K73">
        <v>148</v>
      </c>
      <c r="L73">
        <v>46</v>
      </c>
      <c r="M73">
        <f t="shared" si="6"/>
        <v>0.3108108108108108</v>
      </c>
      <c r="N73">
        <v>79</v>
      </c>
      <c r="O73">
        <v>86</v>
      </c>
      <c r="P73">
        <f t="shared" si="7"/>
        <v>0.91860465116279066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38</v>
      </c>
      <c r="W73" t="s">
        <v>41</v>
      </c>
      <c r="X73" t="s">
        <v>49</v>
      </c>
      <c r="Y73" t="s">
        <v>117</v>
      </c>
      <c r="Z73">
        <v>43</v>
      </c>
      <c r="AA73">
        <v>79</v>
      </c>
      <c r="AB73">
        <v>6</v>
      </c>
      <c r="AC73">
        <v>4783.74</v>
      </c>
      <c r="AD73" t="s">
        <v>131</v>
      </c>
      <c r="AE73" t="s">
        <v>298</v>
      </c>
      <c r="AF73">
        <v>9750252879</v>
      </c>
      <c r="AG73">
        <v>1</v>
      </c>
      <c r="AH73">
        <v>167000</v>
      </c>
      <c r="AI73">
        <v>10.7752</v>
      </c>
      <c r="AJ73">
        <v>79.052400000000006</v>
      </c>
      <c r="AK73" t="s">
        <v>134</v>
      </c>
    </row>
    <row r="74" spans="1:37" x14ac:dyDescent="0.3">
      <c r="A74" s="10">
        <v>41079</v>
      </c>
      <c r="B74" t="s">
        <v>299</v>
      </c>
      <c r="C74" t="s">
        <v>41</v>
      </c>
      <c r="D74">
        <v>3323611</v>
      </c>
      <c r="E74">
        <f t="shared" si="4"/>
        <v>0</v>
      </c>
      <c r="F74">
        <f t="shared" si="5"/>
        <v>0</v>
      </c>
      <c r="G74" t="s">
        <v>300</v>
      </c>
      <c r="H74" s="9">
        <v>57.481177275838469</v>
      </c>
      <c r="I74" t="s">
        <v>40</v>
      </c>
      <c r="J74">
        <v>168</v>
      </c>
      <c r="K74">
        <v>148</v>
      </c>
      <c r="L74">
        <v>50</v>
      </c>
      <c r="M74">
        <f t="shared" si="6"/>
        <v>0.33783783783783783</v>
      </c>
      <c r="N74">
        <v>74</v>
      </c>
      <c r="O74">
        <v>84</v>
      </c>
      <c r="P74">
        <f t="shared" si="7"/>
        <v>0.88095238095238093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38</v>
      </c>
      <c r="W74" t="s">
        <v>41</v>
      </c>
      <c r="X74" t="s">
        <v>49</v>
      </c>
      <c r="Y74" t="s">
        <v>56</v>
      </c>
      <c r="Z74">
        <v>2</v>
      </c>
      <c r="AA74">
        <v>2</v>
      </c>
      <c r="AB74">
        <v>4</v>
      </c>
      <c r="AC74">
        <v>200.8</v>
      </c>
      <c r="AD74" t="s">
        <v>65</v>
      </c>
      <c r="AE74" t="s">
        <v>301</v>
      </c>
      <c r="AF74">
        <v>9786051852</v>
      </c>
      <c r="AG74">
        <v>2000</v>
      </c>
      <c r="AH74">
        <v>10552</v>
      </c>
      <c r="AI74">
        <v>10.6029</v>
      </c>
      <c r="AJ74">
        <v>79.171400000000006</v>
      </c>
      <c r="AK74" t="s">
        <v>45</v>
      </c>
    </row>
    <row r="75" spans="1:37" x14ac:dyDescent="0.3">
      <c r="A75" s="10">
        <v>41080</v>
      </c>
      <c r="B75" t="s">
        <v>302</v>
      </c>
      <c r="C75" t="s">
        <v>41</v>
      </c>
      <c r="D75">
        <v>3323735</v>
      </c>
      <c r="E75">
        <f t="shared" si="4"/>
        <v>0</v>
      </c>
      <c r="F75">
        <f t="shared" si="5"/>
        <v>0</v>
      </c>
      <c r="G75" t="s">
        <v>303</v>
      </c>
      <c r="H75" s="9">
        <v>68.479123887748116</v>
      </c>
      <c r="I75" t="s">
        <v>48</v>
      </c>
      <c r="J75">
        <v>286</v>
      </c>
      <c r="K75">
        <v>157</v>
      </c>
      <c r="L75">
        <v>46</v>
      </c>
      <c r="M75">
        <f t="shared" si="6"/>
        <v>0.2929936305732484</v>
      </c>
      <c r="N75">
        <v>84</v>
      </c>
      <c r="O75">
        <v>82</v>
      </c>
      <c r="P75">
        <f t="shared" si="7"/>
        <v>1.024390243902439</v>
      </c>
      <c r="Q75" t="s">
        <v>38</v>
      </c>
      <c r="R75" t="s">
        <v>41</v>
      </c>
      <c r="S75" t="s">
        <v>38</v>
      </c>
      <c r="T75" t="s">
        <v>41</v>
      </c>
      <c r="U75" t="s">
        <v>41</v>
      </c>
      <c r="V75" t="s">
        <v>38</v>
      </c>
      <c r="W75" t="s">
        <v>41</v>
      </c>
      <c r="X75" t="s">
        <v>49</v>
      </c>
      <c r="Y75" t="s">
        <v>50</v>
      </c>
      <c r="Z75">
        <v>2</v>
      </c>
      <c r="AA75">
        <v>2</v>
      </c>
      <c r="AB75">
        <v>2</v>
      </c>
      <c r="AC75">
        <v>272.5</v>
      </c>
      <c r="AD75" t="s">
        <v>142</v>
      </c>
      <c r="AE75" t="s">
        <v>304</v>
      </c>
      <c r="AF75">
        <v>9443009164</v>
      </c>
      <c r="AG75">
        <v>5002</v>
      </c>
      <c r="AH75">
        <v>2267889</v>
      </c>
      <c r="AI75">
        <v>10.616300000000001</v>
      </c>
      <c r="AJ75">
        <v>79.356399999999994</v>
      </c>
      <c r="AK75" t="s">
        <v>144</v>
      </c>
    </row>
    <row r="76" spans="1:37" x14ac:dyDescent="0.3">
      <c r="A76" s="10">
        <v>41080</v>
      </c>
      <c r="B76" t="s">
        <v>305</v>
      </c>
      <c r="C76" t="s">
        <v>41</v>
      </c>
      <c r="D76">
        <v>3323731</v>
      </c>
      <c r="E76">
        <f t="shared" si="4"/>
        <v>0</v>
      </c>
      <c r="F76">
        <f t="shared" si="5"/>
        <v>0</v>
      </c>
      <c r="G76" t="s">
        <v>306</v>
      </c>
      <c r="H76" s="9">
        <v>55.479808350444898</v>
      </c>
      <c r="I76" t="s">
        <v>48</v>
      </c>
      <c r="J76">
        <v>310</v>
      </c>
      <c r="K76">
        <v>167</v>
      </c>
      <c r="L76">
        <v>66</v>
      </c>
      <c r="M76">
        <f t="shared" si="6"/>
        <v>0.39520958083832336</v>
      </c>
      <c r="N76">
        <v>93</v>
      </c>
      <c r="O76">
        <v>81</v>
      </c>
      <c r="P76">
        <f t="shared" si="7"/>
        <v>1.1481481481481481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38</v>
      </c>
      <c r="W76" t="s">
        <v>41</v>
      </c>
      <c r="X76" t="s">
        <v>49</v>
      </c>
      <c r="Y76" t="s">
        <v>50</v>
      </c>
      <c r="Z76">
        <v>2</v>
      </c>
      <c r="AA76">
        <v>2</v>
      </c>
      <c r="AB76">
        <v>4</v>
      </c>
      <c r="AC76">
        <v>250</v>
      </c>
      <c r="AD76" t="s">
        <v>131</v>
      </c>
      <c r="AE76" t="s">
        <v>307</v>
      </c>
      <c r="AF76">
        <v>9943884361</v>
      </c>
      <c r="AG76">
        <v>1</v>
      </c>
      <c r="AH76">
        <v>2239000</v>
      </c>
      <c r="AI76">
        <v>10.7737</v>
      </c>
      <c r="AJ76">
        <v>79.050899999999999</v>
      </c>
      <c r="AK76" t="s">
        <v>134</v>
      </c>
    </row>
    <row r="77" spans="1:37" x14ac:dyDescent="0.3">
      <c r="A77" s="10">
        <v>41110</v>
      </c>
      <c r="B77" t="s">
        <v>308</v>
      </c>
      <c r="C77" t="s">
        <v>41</v>
      </c>
      <c r="D77">
        <v>3325487</v>
      </c>
      <c r="E77">
        <f t="shared" si="4"/>
        <v>0</v>
      </c>
      <c r="F77">
        <f t="shared" si="5"/>
        <v>0</v>
      </c>
      <c r="G77" t="s">
        <v>309</v>
      </c>
      <c r="H77" s="9">
        <v>42.480492813141687</v>
      </c>
      <c r="I77" t="s">
        <v>48</v>
      </c>
      <c r="J77">
        <v>240</v>
      </c>
      <c r="K77">
        <v>178</v>
      </c>
      <c r="L77">
        <v>71</v>
      </c>
      <c r="M77">
        <f t="shared" si="6"/>
        <v>0.398876404494382</v>
      </c>
      <c r="N77">
        <v>84</v>
      </c>
      <c r="O77">
        <v>92</v>
      </c>
      <c r="P77">
        <f t="shared" si="7"/>
        <v>0.91304347826086951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38</v>
      </c>
      <c r="W77" t="s">
        <v>41</v>
      </c>
      <c r="X77">
        <v>10</v>
      </c>
      <c r="Y77" t="s">
        <v>193</v>
      </c>
      <c r="Z77">
        <v>4</v>
      </c>
      <c r="AA77">
        <v>4</v>
      </c>
      <c r="AB77">
        <v>4</v>
      </c>
      <c r="AC77">
        <v>477</v>
      </c>
      <c r="AD77" t="s">
        <v>310</v>
      </c>
      <c r="AE77" t="s">
        <v>311</v>
      </c>
      <c r="AF77">
        <v>8056473998</v>
      </c>
      <c r="AG77">
        <v>2</v>
      </c>
      <c r="AH77" t="e">
        <v>#N/A</v>
      </c>
      <c r="AI77" t="e">
        <v>#N/A</v>
      </c>
      <c r="AJ77" t="e">
        <v>#N/A</v>
      </c>
      <c r="AK77" t="s">
        <v>260</v>
      </c>
    </row>
    <row r="78" spans="1:37" x14ac:dyDescent="0.3">
      <c r="A78" s="10">
        <v>41400</v>
      </c>
      <c r="B78" t="s">
        <v>312</v>
      </c>
      <c r="C78" t="s">
        <v>41</v>
      </c>
      <c r="D78">
        <v>3340548</v>
      </c>
      <c r="E78">
        <f t="shared" si="4"/>
        <v>0</v>
      </c>
      <c r="F78">
        <f t="shared" si="5"/>
        <v>0</v>
      </c>
      <c r="G78" t="s">
        <v>313</v>
      </c>
      <c r="H78" s="9">
        <v>49.891854893908281</v>
      </c>
      <c r="I78" t="s">
        <v>48</v>
      </c>
      <c r="J78">
        <v>350</v>
      </c>
      <c r="K78">
        <v>158</v>
      </c>
      <c r="L78">
        <v>45</v>
      </c>
      <c r="M78">
        <f t="shared" si="6"/>
        <v>0.2848101265822785</v>
      </c>
      <c r="N78">
        <v>70</v>
      </c>
      <c r="O78">
        <v>80</v>
      </c>
      <c r="P78">
        <f t="shared" si="7"/>
        <v>0.875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38</v>
      </c>
      <c r="W78" t="s">
        <v>41</v>
      </c>
      <c r="X78" t="s">
        <v>49</v>
      </c>
      <c r="Y78" t="s">
        <v>314</v>
      </c>
      <c r="Z78">
        <v>7</v>
      </c>
      <c r="AA78">
        <v>10</v>
      </c>
      <c r="AB78">
        <v>3</v>
      </c>
      <c r="AC78">
        <v>706</v>
      </c>
      <c r="AD78" t="s">
        <v>315</v>
      </c>
      <c r="AE78" t="s">
        <v>316</v>
      </c>
      <c r="AF78">
        <v>9944189366</v>
      </c>
      <c r="AG78">
        <v>5003</v>
      </c>
      <c r="AH78">
        <v>2270995</v>
      </c>
      <c r="AI78">
        <v>10.6783</v>
      </c>
      <c r="AJ78">
        <v>79.301100000000005</v>
      </c>
      <c r="AK78" t="s">
        <v>139</v>
      </c>
    </row>
    <row r="79" spans="1:37" x14ac:dyDescent="0.3">
      <c r="A79" s="10">
        <v>41074</v>
      </c>
      <c r="B79" t="s">
        <v>317</v>
      </c>
      <c r="C79" t="s">
        <v>41</v>
      </c>
      <c r="D79">
        <v>3323403</v>
      </c>
      <c r="E79">
        <f t="shared" si="4"/>
        <v>1</v>
      </c>
      <c r="F79">
        <f t="shared" si="5"/>
        <v>0</v>
      </c>
      <c r="G79" t="s">
        <v>318</v>
      </c>
      <c r="H79" s="9">
        <v>66.48049281314168</v>
      </c>
      <c r="I79" t="s">
        <v>40</v>
      </c>
      <c r="J79">
        <v>128.69999999999999</v>
      </c>
      <c r="K79">
        <v>150</v>
      </c>
      <c r="L79">
        <v>54</v>
      </c>
      <c r="M79">
        <f t="shared" si="6"/>
        <v>0.36</v>
      </c>
      <c r="N79">
        <v>81</v>
      </c>
      <c r="O79">
        <v>93</v>
      </c>
      <c r="P79">
        <f t="shared" si="7"/>
        <v>0.87096774193548387</v>
      </c>
      <c r="Q79" t="s">
        <v>41</v>
      </c>
      <c r="R79" t="s">
        <v>41</v>
      </c>
      <c r="S79" t="s">
        <v>41</v>
      </c>
      <c r="T79" t="s">
        <v>41</v>
      </c>
      <c r="U79" t="s">
        <v>38</v>
      </c>
      <c r="V79" t="s">
        <v>41</v>
      </c>
      <c r="W79" t="s">
        <v>41</v>
      </c>
      <c r="X79" t="s">
        <v>49</v>
      </c>
      <c r="Y79" t="s">
        <v>121</v>
      </c>
      <c r="Z79">
        <v>1</v>
      </c>
      <c r="AA79">
        <v>1</v>
      </c>
      <c r="AB79">
        <v>6</v>
      </c>
      <c r="AC79">
        <v>420.49</v>
      </c>
      <c r="AD79" t="s">
        <v>51</v>
      </c>
      <c r="AE79" t="s">
        <v>319</v>
      </c>
      <c r="AF79">
        <v>9047584916</v>
      </c>
      <c r="AG79">
        <v>2000</v>
      </c>
      <c r="AH79">
        <v>12612</v>
      </c>
      <c r="AI79">
        <v>10.599500000000001</v>
      </c>
      <c r="AJ79">
        <v>79.192700000000002</v>
      </c>
      <c r="AK79" t="s">
        <v>45</v>
      </c>
    </row>
    <row r="80" spans="1:37" x14ac:dyDescent="0.3">
      <c r="A80" s="10">
        <v>41321</v>
      </c>
      <c r="B80" t="s">
        <v>320</v>
      </c>
      <c r="C80" t="s">
        <v>41</v>
      </c>
      <c r="D80">
        <v>3336522</v>
      </c>
      <c r="E80">
        <f t="shared" si="4"/>
        <v>0</v>
      </c>
      <c r="F80">
        <f t="shared" si="5"/>
        <v>0</v>
      </c>
      <c r="G80" t="s">
        <v>321</v>
      </c>
      <c r="H80" s="9">
        <v>64.479123887748116</v>
      </c>
      <c r="I80" t="s">
        <v>48</v>
      </c>
      <c r="J80">
        <v>274.10000000000002</v>
      </c>
      <c r="K80">
        <v>167</v>
      </c>
      <c r="L80">
        <v>75</v>
      </c>
      <c r="M80">
        <f t="shared" si="6"/>
        <v>0.44910179640718562</v>
      </c>
      <c r="N80">
        <v>99</v>
      </c>
      <c r="O80">
        <v>94</v>
      </c>
      <c r="P80">
        <f t="shared" si="7"/>
        <v>1.053191489361702</v>
      </c>
      <c r="Q80" t="s">
        <v>41</v>
      </c>
      <c r="R80" t="s">
        <v>38</v>
      </c>
      <c r="S80" t="s">
        <v>41</v>
      </c>
      <c r="T80" t="s">
        <v>41</v>
      </c>
      <c r="U80" t="s">
        <v>41</v>
      </c>
      <c r="V80" t="s">
        <v>38</v>
      </c>
      <c r="W80" t="s">
        <v>41</v>
      </c>
      <c r="X80" t="s">
        <v>49</v>
      </c>
      <c r="Y80" t="s">
        <v>56</v>
      </c>
      <c r="Z80">
        <v>14</v>
      </c>
      <c r="AA80">
        <v>20</v>
      </c>
      <c r="AB80">
        <v>3</v>
      </c>
      <c r="AC80">
        <v>1367.25</v>
      </c>
      <c r="AD80" t="s">
        <v>131</v>
      </c>
      <c r="AE80" t="s">
        <v>322</v>
      </c>
      <c r="AF80">
        <v>9787859520</v>
      </c>
      <c r="AG80">
        <v>1</v>
      </c>
      <c r="AH80">
        <v>204000</v>
      </c>
      <c r="AI80">
        <v>10.773899999999999</v>
      </c>
      <c r="AJ80">
        <v>79.052700000000002</v>
      </c>
      <c r="AK80" t="s">
        <v>134</v>
      </c>
    </row>
    <row r="81" spans="1:37" x14ac:dyDescent="0.3">
      <c r="A81" s="10">
        <v>41270</v>
      </c>
      <c r="B81" t="s">
        <v>323</v>
      </c>
      <c r="C81" t="s">
        <v>41</v>
      </c>
      <c r="D81">
        <v>3334937</v>
      </c>
      <c r="E81">
        <f t="shared" si="4"/>
        <v>0</v>
      </c>
      <c r="F81">
        <f t="shared" si="5"/>
        <v>0</v>
      </c>
      <c r="G81" t="s">
        <v>324</v>
      </c>
      <c r="H81" s="9">
        <v>53.481177275838469</v>
      </c>
      <c r="I81" t="s">
        <v>48</v>
      </c>
      <c r="J81">
        <v>141.9</v>
      </c>
      <c r="K81">
        <v>161</v>
      </c>
      <c r="L81">
        <v>60</v>
      </c>
      <c r="M81">
        <f t="shared" si="6"/>
        <v>0.37267080745341613</v>
      </c>
      <c r="N81">
        <v>89</v>
      </c>
      <c r="O81">
        <v>94</v>
      </c>
      <c r="P81">
        <f t="shared" si="7"/>
        <v>0.94680851063829785</v>
      </c>
      <c r="Q81" t="s">
        <v>41</v>
      </c>
      <c r="R81" t="s">
        <v>41</v>
      </c>
      <c r="S81" t="s">
        <v>38</v>
      </c>
      <c r="T81" t="s">
        <v>41</v>
      </c>
      <c r="U81" t="s">
        <v>41</v>
      </c>
      <c r="V81" t="s">
        <v>38</v>
      </c>
      <c r="W81" t="s">
        <v>41</v>
      </c>
      <c r="X81">
        <v>10</v>
      </c>
      <c r="Y81" t="s">
        <v>56</v>
      </c>
      <c r="Z81">
        <v>5</v>
      </c>
      <c r="AA81">
        <v>5</v>
      </c>
      <c r="AB81">
        <v>2</v>
      </c>
      <c r="AC81">
        <v>410.5</v>
      </c>
      <c r="AD81" t="s">
        <v>173</v>
      </c>
      <c r="AE81" t="s">
        <v>325</v>
      </c>
      <c r="AF81">
        <v>9585646828</v>
      </c>
      <c r="AG81">
        <v>5004</v>
      </c>
      <c r="AH81" t="e">
        <v>#N/A</v>
      </c>
      <c r="AI81" t="e">
        <v>#N/A</v>
      </c>
      <c r="AJ81" t="e">
        <v>#N/A</v>
      </c>
      <c r="AK81" t="s">
        <v>163</v>
      </c>
    </row>
    <row r="82" spans="1:37" x14ac:dyDescent="0.3">
      <c r="A82" s="10">
        <v>41081</v>
      </c>
      <c r="B82" t="s">
        <v>326</v>
      </c>
      <c r="C82" t="s">
        <v>41</v>
      </c>
      <c r="D82">
        <v>3323756</v>
      </c>
      <c r="E82">
        <f t="shared" si="4"/>
        <v>0</v>
      </c>
      <c r="F82">
        <f t="shared" si="5"/>
        <v>0</v>
      </c>
      <c r="G82" t="s">
        <v>327</v>
      </c>
      <c r="H82" s="9">
        <v>71.479808350444898</v>
      </c>
      <c r="I82" t="s">
        <v>48</v>
      </c>
      <c r="J82">
        <v>129</v>
      </c>
      <c r="K82">
        <v>165</v>
      </c>
      <c r="L82">
        <v>48</v>
      </c>
      <c r="M82">
        <f t="shared" si="6"/>
        <v>0.29090909090909089</v>
      </c>
      <c r="N82">
        <v>67</v>
      </c>
      <c r="O82">
        <v>84</v>
      </c>
      <c r="P82">
        <f t="shared" si="7"/>
        <v>0.79761904761904767</v>
      </c>
      <c r="Q82" t="s">
        <v>38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49</v>
      </c>
      <c r="Y82" t="s">
        <v>56</v>
      </c>
      <c r="Z82">
        <v>5</v>
      </c>
      <c r="AA82">
        <v>5</v>
      </c>
      <c r="AB82">
        <v>3</v>
      </c>
      <c r="AC82">
        <v>465.4</v>
      </c>
      <c r="AD82" t="s">
        <v>173</v>
      </c>
      <c r="AE82" t="s">
        <v>328</v>
      </c>
      <c r="AF82">
        <v>9751722949</v>
      </c>
      <c r="AG82">
        <v>5004</v>
      </c>
      <c r="AH82" t="e">
        <v>#N/A</v>
      </c>
      <c r="AI82" t="e">
        <v>#N/A</v>
      </c>
      <c r="AJ82" t="e">
        <v>#N/A</v>
      </c>
      <c r="AK82" t="s">
        <v>163</v>
      </c>
    </row>
    <row r="83" spans="1:37" x14ac:dyDescent="0.3">
      <c r="A83" s="10">
        <v>41068</v>
      </c>
      <c r="B83" t="s">
        <v>329</v>
      </c>
      <c r="C83" t="s">
        <v>41</v>
      </c>
      <c r="D83">
        <v>3323136</v>
      </c>
      <c r="E83">
        <f t="shared" si="4"/>
        <v>0</v>
      </c>
      <c r="F83">
        <f t="shared" si="5"/>
        <v>0</v>
      </c>
      <c r="G83" t="s">
        <v>330</v>
      </c>
      <c r="H83" s="9">
        <v>61.481177275838469</v>
      </c>
      <c r="I83" t="s">
        <v>40</v>
      </c>
      <c r="J83">
        <v>133</v>
      </c>
      <c r="K83">
        <v>149</v>
      </c>
      <c r="L83">
        <v>45</v>
      </c>
      <c r="M83">
        <f t="shared" si="6"/>
        <v>0.30201342281879195</v>
      </c>
      <c r="N83">
        <v>78</v>
      </c>
      <c r="O83">
        <v>88</v>
      </c>
      <c r="P83">
        <f t="shared" si="7"/>
        <v>0.88636363636363635</v>
      </c>
      <c r="Q83" t="s">
        <v>38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49</v>
      </c>
      <c r="Y83" t="s">
        <v>50</v>
      </c>
      <c r="Z83">
        <v>4</v>
      </c>
      <c r="AA83">
        <v>4</v>
      </c>
      <c r="AB83">
        <v>1</v>
      </c>
      <c r="AC83">
        <v>360.5</v>
      </c>
      <c r="AD83" t="s">
        <v>212</v>
      </c>
      <c r="AE83" t="s">
        <v>331</v>
      </c>
      <c r="AF83">
        <v>0</v>
      </c>
      <c r="AG83">
        <v>5002</v>
      </c>
      <c r="AH83" t="e">
        <v>#N/A</v>
      </c>
      <c r="AI83" t="e">
        <v>#N/A</v>
      </c>
      <c r="AJ83" t="e">
        <v>#N/A</v>
      </c>
      <c r="AK83" t="s">
        <v>144</v>
      </c>
    </row>
    <row r="84" spans="1:37" x14ac:dyDescent="0.3">
      <c r="A84" s="10">
        <v>41292</v>
      </c>
      <c r="B84" t="s">
        <v>332</v>
      </c>
      <c r="C84" t="s">
        <v>41</v>
      </c>
      <c r="D84">
        <v>3335169</v>
      </c>
      <c r="E84">
        <f t="shared" si="4"/>
        <v>0</v>
      </c>
      <c r="F84">
        <f t="shared" si="5"/>
        <v>0</v>
      </c>
      <c r="G84" t="s">
        <v>333</v>
      </c>
      <c r="H84" s="9">
        <v>30.622861054072555</v>
      </c>
      <c r="I84" t="s">
        <v>48</v>
      </c>
      <c r="J84">
        <v>130</v>
      </c>
      <c r="K84">
        <v>174</v>
      </c>
      <c r="L84">
        <v>89</v>
      </c>
      <c r="M84">
        <f t="shared" si="6"/>
        <v>0.5114942528735632</v>
      </c>
      <c r="N84">
        <v>98</v>
      </c>
      <c r="O84">
        <v>105</v>
      </c>
      <c r="P84">
        <f t="shared" si="7"/>
        <v>0.93333333333333335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55</v>
      </c>
      <c r="Y84" t="s">
        <v>56</v>
      </c>
      <c r="Z84">
        <v>5</v>
      </c>
      <c r="AA84">
        <v>14</v>
      </c>
      <c r="AB84">
        <v>3</v>
      </c>
      <c r="AC84">
        <v>428.91999999999996</v>
      </c>
      <c r="AD84" t="s">
        <v>334</v>
      </c>
      <c r="AE84" t="s">
        <v>335</v>
      </c>
      <c r="AF84">
        <v>9445259111</v>
      </c>
      <c r="AG84">
        <v>5002</v>
      </c>
      <c r="AH84">
        <v>2267090</v>
      </c>
      <c r="AI84">
        <v>10.6378</v>
      </c>
      <c r="AJ84">
        <v>79.348100000000002</v>
      </c>
      <c r="AK84" t="s">
        <v>144</v>
      </c>
    </row>
    <row r="85" spans="1:37" x14ac:dyDescent="0.3">
      <c r="A85" s="10">
        <v>41131</v>
      </c>
      <c r="B85" t="s">
        <v>336</v>
      </c>
      <c r="C85" t="s">
        <v>41</v>
      </c>
      <c r="D85">
        <v>3330779</v>
      </c>
      <c r="E85">
        <f t="shared" si="4"/>
        <v>0</v>
      </c>
      <c r="F85">
        <f t="shared" si="5"/>
        <v>0</v>
      </c>
      <c r="G85" t="s">
        <v>337</v>
      </c>
      <c r="H85" s="9">
        <v>49.481177275838469</v>
      </c>
      <c r="I85" t="s">
        <v>40</v>
      </c>
      <c r="J85">
        <v>157.69999999999999</v>
      </c>
      <c r="K85">
        <v>143</v>
      </c>
      <c r="L85">
        <v>30</v>
      </c>
      <c r="M85">
        <f t="shared" si="6"/>
        <v>0.20979020979020979</v>
      </c>
      <c r="N85">
        <v>65</v>
      </c>
      <c r="O85">
        <v>70</v>
      </c>
      <c r="P85">
        <f t="shared" si="7"/>
        <v>0.9285714285714286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38</v>
      </c>
      <c r="W85" t="s">
        <v>41</v>
      </c>
      <c r="X85" t="s">
        <v>49</v>
      </c>
      <c r="Y85" t="s">
        <v>56</v>
      </c>
      <c r="Z85">
        <v>34</v>
      </c>
      <c r="AA85">
        <v>47</v>
      </c>
      <c r="AB85">
        <v>7</v>
      </c>
      <c r="AC85">
        <v>3355.8599999999997</v>
      </c>
      <c r="AD85" t="s">
        <v>61</v>
      </c>
      <c r="AE85" t="s">
        <v>338</v>
      </c>
      <c r="AF85">
        <v>9751811549</v>
      </c>
      <c r="AG85">
        <v>2000</v>
      </c>
      <c r="AH85">
        <v>10238</v>
      </c>
      <c r="AI85">
        <v>10.5929</v>
      </c>
      <c r="AJ85">
        <v>79.174000000000007</v>
      </c>
      <c r="AK85" t="s">
        <v>45</v>
      </c>
    </row>
    <row r="86" spans="1:37" x14ac:dyDescent="0.3">
      <c r="A86" s="10">
        <v>41088</v>
      </c>
      <c r="B86" t="s">
        <v>339</v>
      </c>
      <c r="C86" t="s">
        <v>41</v>
      </c>
      <c r="D86">
        <v>3324214</v>
      </c>
      <c r="E86">
        <f t="shared" si="4"/>
        <v>0</v>
      </c>
      <c r="F86">
        <f t="shared" si="5"/>
        <v>1</v>
      </c>
      <c r="G86" t="s">
        <v>340</v>
      </c>
      <c r="H86" s="9">
        <v>61.481177275838469</v>
      </c>
      <c r="I86" t="s">
        <v>48</v>
      </c>
      <c r="J86">
        <v>300</v>
      </c>
      <c r="K86">
        <v>153</v>
      </c>
      <c r="L86">
        <v>59</v>
      </c>
      <c r="M86">
        <f t="shared" si="6"/>
        <v>0.38562091503267976</v>
      </c>
      <c r="N86">
        <v>86</v>
      </c>
      <c r="O86">
        <v>94</v>
      </c>
      <c r="P86">
        <f t="shared" si="7"/>
        <v>0.91489361702127658</v>
      </c>
      <c r="Q86" t="s">
        <v>41</v>
      </c>
      <c r="R86" t="s">
        <v>41</v>
      </c>
      <c r="S86" t="s">
        <v>41</v>
      </c>
      <c r="T86" t="s">
        <v>38</v>
      </c>
      <c r="U86" t="s">
        <v>41</v>
      </c>
      <c r="V86" t="s">
        <v>38</v>
      </c>
      <c r="W86" t="s">
        <v>41</v>
      </c>
      <c r="X86">
        <v>12</v>
      </c>
      <c r="Y86" t="s">
        <v>341</v>
      </c>
      <c r="Z86">
        <v>2</v>
      </c>
      <c r="AA86">
        <v>5</v>
      </c>
      <c r="AB86">
        <v>5</v>
      </c>
      <c r="AC86">
        <v>344.5</v>
      </c>
      <c r="AD86" t="s">
        <v>216</v>
      </c>
      <c r="AE86" t="s">
        <v>342</v>
      </c>
      <c r="AF86">
        <v>9786281716</v>
      </c>
      <c r="AG86">
        <v>5004</v>
      </c>
      <c r="AH86">
        <v>2271903</v>
      </c>
      <c r="AI86">
        <v>10.682499999999999</v>
      </c>
      <c r="AJ86">
        <v>79.259100000000004</v>
      </c>
      <c r="AK86" t="s">
        <v>163</v>
      </c>
    </row>
    <row r="87" spans="1:37" x14ac:dyDescent="0.3">
      <c r="A87" s="10">
        <v>41162</v>
      </c>
      <c r="B87" t="s">
        <v>343</v>
      </c>
      <c r="C87" t="s">
        <v>41</v>
      </c>
      <c r="D87">
        <v>3328761</v>
      </c>
      <c r="E87">
        <f t="shared" si="4"/>
        <v>0</v>
      </c>
      <c r="F87">
        <f t="shared" si="5"/>
        <v>0</v>
      </c>
      <c r="G87" t="s">
        <v>344</v>
      </c>
      <c r="H87" s="9">
        <v>32.180698151950722</v>
      </c>
      <c r="I87" t="s">
        <v>40</v>
      </c>
      <c r="J87">
        <v>298</v>
      </c>
      <c r="K87">
        <v>158</v>
      </c>
      <c r="L87">
        <v>53</v>
      </c>
      <c r="M87">
        <f t="shared" si="6"/>
        <v>0.33544303797468356</v>
      </c>
      <c r="N87">
        <v>78</v>
      </c>
      <c r="O87">
        <v>82</v>
      </c>
      <c r="P87">
        <f t="shared" si="7"/>
        <v>0.95121951219512191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49</v>
      </c>
      <c r="Y87" t="s">
        <v>50</v>
      </c>
      <c r="Z87">
        <v>3</v>
      </c>
      <c r="AA87">
        <v>6</v>
      </c>
      <c r="AB87">
        <v>4</v>
      </c>
      <c r="AC87">
        <v>130</v>
      </c>
      <c r="AD87" t="s">
        <v>194</v>
      </c>
      <c r="AE87" t="s">
        <v>345</v>
      </c>
      <c r="AF87">
        <v>9382837353</v>
      </c>
      <c r="AG87">
        <v>5005</v>
      </c>
      <c r="AH87">
        <v>2275438</v>
      </c>
      <c r="AI87">
        <v>10.7598</v>
      </c>
      <c r="AJ87">
        <v>79.302899999999994</v>
      </c>
      <c r="AK87" t="s">
        <v>179</v>
      </c>
    </row>
    <row r="88" spans="1:37" x14ac:dyDescent="0.3">
      <c r="A88" s="10">
        <v>41436</v>
      </c>
      <c r="B88" t="s">
        <v>346</v>
      </c>
      <c r="C88" t="s">
        <v>41</v>
      </c>
      <c r="D88">
        <v>3342439</v>
      </c>
      <c r="E88">
        <f t="shared" si="4"/>
        <v>0</v>
      </c>
      <c r="F88">
        <f t="shared" si="5"/>
        <v>0</v>
      </c>
      <c r="G88" t="s">
        <v>347</v>
      </c>
      <c r="H88" s="9">
        <v>44.479123887748116</v>
      </c>
      <c r="I88" t="s">
        <v>48</v>
      </c>
      <c r="J88">
        <v>180</v>
      </c>
      <c r="K88">
        <v>157</v>
      </c>
      <c r="L88">
        <v>55</v>
      </c>
      <c r="M88">
        <f t="shared" si="6"/>
        <v>0.3503184713375796</v>
      </c>
      <c r="N88">
        <v>79</v>
      </c>
      <c r="O88">
        <v>87</v>
      </c>
      <c r="P88">
        <f t="shared" si="7"/>
        <v>0.90804597701149425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38</v>
      </c>
      <c r="W88" t="s">
        <v>41</v>
      </c>
      <c r="X88">
        <v>10</v>
      </c>
      <c r="Y88" t="s">
        <v>121</v>
      </c>
      <c r="Z88">
        <v>16</v>
      </c>
      <c r="AA88">
        <v>52</v>
      </c>
      <c r="AB88">
        <v>6</v>
      </c>
      <c r="AC88">
        <v>1608.5</v>
      </c>
      <c r="AD88" t="s">
        <v>186</v>
      </c>
      <c r="AE88" t="s">
        <v>348</v>
      </c>
      <c r="AF88">
        <v>9047193734</v>
      </c>
      <c r="AG88">
        <v>1</v>
      </c>
      <c r="AH88">
        <v>1470000</v>
      </c>
      <c r="AI88">
        <v>10.7651</v>
      </c>
      <c r="AJ88">
        <v>79.067099999999996</v>
      </c>
      <c r="AK88" t="s">
        <v>134</v>
      </c>
    </row>
    <row r="89" spans="1:37" x14ac:dyDescent="0.3">
      <c r="A89" s="10">
        <v>41358</v>
      </c>
      <c r="B89" t="s">
        <v>349</v>
      </c>
      <c r="C89" t="s">
        <v>41</v>
      </c>
      <c r="D89">
        <v>3338462</v>
      </c>
      <c r="E89">
        <f t="shared" si="4"/>
        <v>0</v>
      </c>
      <c r="F89">
        <f t="shared" si="5"/>
        <v>0</v>
      </c>
      <c r="G89" t="s">
        <v>350</v>
      </c>
      <c r="H89" s="9">
        <v>50.086242299794662</v>
      </c>
      <c r="I89" t="s">
        <v>48</v>
      </c>
      <c r="J89">
        <v>300</v>
      </c>
      <c r="K89">
        <v>145</v>
      </c>
      <c r="L89">
        <v>46</v>
      </c>
      <c r="M89">
        <f t="shared" si="6"/>
        <v>0.31724137931034485</v>
      </c>
      <c r="N89">
        <v>72</v>
      </c>
      <c r="O89">
        <v>77</v>
      </c>
      <c r="P89">
        <f t="shared" si="7"/>
        <v>0.93506493506493504</v>
      </c>
      <c r="Q89" t="s">
        <v>41</v>
      </c>
      <c r="R89" t="s">
        <v>38</v>
      </c>
      <c r="S89" t="s">
        <v>41</v>
      </c>
      <c r="T89" t="s">
        <v>41</v>
      </c>
      <c r="U89" t="s">
        <v>41</v>
      </c>
      <c r="V89" t="s">
        <v>38</v>
      </c>
      <c r="W89" t="s">
        <v>41</v>
      </c>
      <c r="X89" t="s">
        <v>49</v>
      </c>
      <c r="Y89" t="s">
        <v>56</v>
      </c>
      <c r="Z89">
        <v>4</v>
      </c>
      <c r="AA89">
        <v>8</v>
      </c>
      <c r="AB89">
        <v>6</v>
      </c>
      <c r="AC89">
        <v>425</v>
      </c>
      <c r="AD89" t="s">
        <v>216</v>
      </c>
      <c r="AE89" t="s">
        <v>351</v>
      </c>
      <c r="AF89">
        <v>9786257506</v>
      </c>
      <c r="AG89">
        <v>5004</v>
      </c>
      <c r="AH89">
        <v>2272122</v>
      </c>
      <c r="AI89">
        <v>10.6815</v>
      </c>
      <c r="AJ89">
        <v>79.256100000000004</v>
      </c>
      <c r="AK89" t="s">
        <v>163</v>
      </c>
    </row>
    <row r="90" spans="1:37" x14ac:dyDescent="0.3">
      <c r="A90" s="10">
        <v>41242</v>
      </c>
      <c r="B90" t="s">
        <v>352</v>
      </c>
      <c r="C90" t="s">
        <v>41</v>
      </c>
      <c r="D90">
        <v>3333618</v>
      </c>
      <c r="E90">
        <f t="shared" si="4"/>
        <v>0</v>
      </c>
      <c r="F90">
        <f t="shared" si="5"/>
        <v>0</v>
      </c>
      <c r="G90" t="s">
        <v>353</v>
      </c>
      <c r="H90" s="9">
        <v>66.48049281314168</v>
      </c>
      <c r="I90" t="s">
        <v>48</v>
      </c>
      <c r="J90">
        <v>250</v>
      </c>
      <c r="K90">
        <v>162</v>
      </c>
      <c r="L90">
        <v>58</v>
      </c>
      <c r="M90">
        <f t="shared" si="6"/>
        <v>0.35802469135802467</v>
      </c>
      <c r="N90">
        <v>85</v>
      </c>
      <c r="O90">
        <v>89</v>
      </c>
      <c r="P90">
        <f t="shared" si="7"/>
        <v>0.9550561797752809</v>
      </c>
      <c r="Q90" t="s">
        <v>38</v>
      </c>
      <c r="R90" t="s">
        <v>41</v>
      </c>
      <c r="S90" t="s">
        <v>38</v>
      </c>
      <c r="T90" t="s">
        <v>41</v>
      </c>
      <c r="U90" t="s">
        <v>41</v>
      </c>
      <c r="V90" t="s">
        <v>38</v>
      </c>
      <c r="W90" t="s">
        <v>41</v>
      </c>
      <c r="X90" t="s">
        <v>49</v>
      </c>
      <c r="Y90" t="s">
        <v>50</v>
      </c>
      <c r="Z90">
        <v>8</v>
      </c>
      <c r="AA90">
        <v>9</v>
      </c>
      <c r="AB90">
        <v>3</v>
      </c>
      <c r="AC90">
        <v>525.90000000000009</v>
      </c>
      <c r="AD90" t="s">
        <v>216</v>
      </c>
      <c r="AE90" t="s">
        <v>354</v>
      </c>
      <c r="AF90">
        <v>0</v>
      </c>
      <c r="AG90">
        <v>5004</v>
      </c>
      <c r="AH90" t="e">
        <v>#N/A</v>
      </c>
      <c r="AI90" t="e">
        <v>#N/A</v>
      </c>
      <c r="AJ90" t="e">
        <v>#N/A</v>
      </c>
      <c r="AK90" t="s">
        <v>163</v>
      </c>
    </row>
    <row r="91" spans="1:37" x14ac:dyDescent="0.3">
      <c r="A91" s="10">
        <v>41048</v>
      </c>
      <c r="B91" t="s">
        <v>355</v>
      </c>
      <c r="C91" t="s">
        <v>41</v>
      </c>
      <c r="D91">
        <v>3322334</v>
      </c>
      <c r="E91">
        <f t="shared" si="4"/>
        <v>0</v>
      </c>
      <c r="F91">
        <f t="shared" si="5"/>
        <v>0</v>
      </c>
      <c r="G91" t="s">
        <v>356</v>
      </c>
      <c r="H91" s="9">
        <v>47.479808350444898</v>
      </c>
      <c r="I91" t="s">
        <v>48</v>
      </c>
      <c r="J91">
        <v>128</v>
      </c>
      <c r="K91">
        <v>148</v>
      </c>
      <c r="L91">
        <v>41</v>
      </c>
      <c r="M91">
        <f t="shared" si="6"/>
        <v>0.27702702702702703</v>
      </c>
      <c r="N91">
        <v>70</v>
      </c>
      <c r="O91">
        <v>76</v>
      </c>
      <c r="P91">
        <f t="shared" si="7"/>
        <v>0.92105263157894735</v>
      </c>
      <c r="Q91" t="s">
        <v>38</v>
      </c>
      <c r="R91" t="s">
        <v>38</v>
      </c>
      <c r="S91" t="s">
        <v>38</v>
      </c>
      <c r="T91" t="s">
        <v>41</v>
      </c>
      <c r="U91" t="s">
        <v>41</v>
      </c>
      <c r="V91" t="s">
        <v>41</v>
      </c>
      <c r="W91" t="s">
        <v>41</v>
      </c>
      <c r="X91" t="s">
        <v>49</v>
      </c>
      <c r="Y91" t="s">
        <v>50</v>
      </c>
      <c r="Z91">
        <v>5</v>
      </c>
      <c r="AA91">
        <v>6</v>
      </c>
      <c r="AB91">
        <v>4</v>
      </c>
      <c r="AC91">
        <v>418.34000000000003</v>
      </c>
      <c r="AD91" t="s">
        <v>142</v>
      </c>
      <c r="AE91" t="s">
        <v>357</v>
      </c>
      <c r="AF91">
        <v>9843328074</v>
      </c>
      <c r="AG91">
        <v>5002</v>
      </c>
      <c r="AH91">
        <v>2266587</v>
      </c>
      <c r="AI91">
        <v>10.6221</v>
      </c>
      <c r="AJ91">
        <v>79.354500000000002</v>
      </c>
      <c r="AK91" t="s">
        <v>144</v>
      </c>
    </row>
    <row r="92" spans="1:37" x14ac:dyDescent="0.3">
      <c r="A92" s="10">
        <v>41282</v>
      </c>
      <c r="B92" t="s">
        <v>358</v>
      </c>
      <c r="C92" t="s">
        <v>41</v>
      </c>
      <c r="D92">
        <v>3334933</v>
      </c>
      <c r="E92">
        <f t="shared" si="4"/>
        <v>1</v>
      </c>
      <c r="F92">
        <f t="shared" si="5"/>
        <v>0</v>
      </c>
      <c r="G92" t="s">
        <v>359</v>
      </c>
      <c r="H92" s="9">
        <v>76.479123887748116</v>
      </c>
      <c r="I92" t="s">
        <v>48</v>
      </c>
      <c r="J92">
        <v>215</v>
      </c>
      <c r="K92">
        <v>165</v>
      </c>
      <c r="L92">
        <v>62</v>
      </c>
      <c r="M92">
        <f t="shared" si="6"/>
        <v>0.37575757575757573</v>
      </c>
      <c r="N92">
        <v>91</v>
      </c>
      <c r="O92">
        <v>92</v>
      </c>
      <c r="P92">
        <f t="shared" si="7"/>
        <v>0.98913043478260865</v>
      </c>
      <c r="Q92" t="s">
        <v>41</v>
      </c>
      <c r="R92" t="s">
        <v>41</v>
      </c>
      <c r="S92" t="s">
        <v>41</v>
      </c>
      <c r="T92" t="s">
        <v>41</v>
      </c>
      <c r="U92" t="s">
        <v>38</v>
      </c>
      <c r="V92" t="s">
        <v>38</v>
      </c>
      <c r="W92" t="s">
        <v>41</v>
      </c>
      <c r="X92" t="s">
        <v>49</v>
      </c>
      <c r="Y92" t="s">
        <v>56</v>
      </c>
      <c r="Z92">
        <v>5</v>
      </c>
      <c r="AA92">
        <v>5</v>
      </c>
      <c r="AB92">
        <v>1</v>
      </c>
      <c r="AC92">
        <v>380</v>
      </c>
      <c r="AD92" t="s">
        <v>131</v>
      </c>
      <c r="AE92" t="s">
        <v>360</v>
      </c>
      <c r="AF92" t="s">
        <v>361</v>
      </c>
      <c r="AG92">
        <v>1</v>
      </c>
      <c r="AH92">
        <v>149000</v>
      </c>
      <c r="AI92">
        <v>10.7751</v>
      </c>
      <c r="AJ92">
        <v>79.052700000000002</v>
      </c>
      <c r="AK92" t="s">
        <v>134</v>
      </c>
    </row>
    <row r="93" spans="1:37" x14ac:dyDescent="0.3">
      <c r="A93" s="10">
        <v>41066</v>
      </c>
      <c r="B93" t="s">
        <v>362</v>
      </c>
      <c r="C93" t="s">
        <v>41</v>
      </c>
      <c r="D93">
        <v>3322976</v>
      </c>
      <c r="E93">
        <f t="shared" si="4"/>
        <v>0</v>
      </c>
      <c r="F93">
        <f t="shared" si="5"/>
        <v>0</v>
      </c>
      <c r="G93" t="s">
        <v>363</v>
      </c>
      <c r="H93" s="9">
        <v>57.481177275838469</v>
      </c>
      <c r="I93" t="s">
        <v>40</v>
      </c>
      <c r="J93">
        <v>167</v>
      </c>
      <c r="K93">
        <v>148</v>
      </c>
      <c r="L93">
        <v>47</v>
      </c>
      <c r="M93">
        <f t="shared" si="6"/>
        <v>0.31756756756756754</v>
      </c>
      <c r="N93">
        <v>78</v>
      </c>
      <c r="O93">
        <v>92</v>
      </c>
      <c r="P93">
        <f t="shared" si="7"/>
        <v>0.84782608695652173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38</v>
      </c>
      <c r="W93" t="s">
        <v>41</v>
      </c>
      <c r="X93" t="s">
        <v>49</v>
      </c>
      <c r="Y93" t="s">
        <v>117</v>
      </c>
      <c r="Z93">
        <v>3</v>
      </c>
      <c r="AA93">
        <v>5</v>
      </c>
      <c r="AB93">
        <v>4</v>
      </c>
      <c r="AC93">
        <v>504.5</v>
      </c>
      <c r="AD93" t="s">
        <v>364</v>
      </c>
      <c r="AE93" t="s">
        <v>365</v>
      </c>
      <c r="AF93">
        <v>9047330774</v>
      </c>
      <c r="AG93">
        <v>5004</v>
      </c>
      <c r="AH93" t="e">
        <v>#N/A</v>
      </c>
      <c r="AI93" t="e">
        <v>#N/A</v>
      </c>
      <c r="AJ93" t="e">
        <v>#N/A</v>
      </c>
      <c r="AK93" t="s">
        <v>163</v>
      </c>
    </row>
    <row r="94" spans="1:37" x14ac:dyDescent="0.3">
      <c r="A94" s="10">
        <v>41363</v>
      </c>
      <c r="B94" t="s">
        <v>366</v>
      </c>
      <c r="C94" t="s">
        <v>41</v>
      </c>
      <c r="D94">
        <v>3338719</v>
      </c>
      <c r="E94">
        <f t="shared" si="4"/>
        <v>0</v>
      </c>
      <c r="F94">
        <f t="shared" si="5"/>
        <v>0</v>
      </c>
      <c r="G94" t="s">
        <v>367</v>
      </c>
      <c r="H94" s="9">
        <v>77.481177275838462</v>
      </c>
      <c r="I94" t="s">
        <v>40</v>
      </c>
      <c r="J94">
        <v>187</v>
      </c>
      <c r="K94">
        <v>147</v>
      </c>
      <c r="L94">
        <v>54</v>
      </c>
      <c r="M94">
        <f t="shared" si="6"/>
        <v>0.36734693877551022</v>
      </c>
      <c r="N94">
        <v>89</v>
      </c>
      <c r="O94">
        <v>94</v>
      </c>
      <c r="P94">
        <f t="shared" si="7"/>
        <v>0.94680851063829785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49</v>
      </c>
      <c r="Y94" t="s">
        <v>130</v>
      </c>
      <c r="Z94">
        <v>30</v>
      </c>
      <c r="AA94">
        <v>37</v>
      </c>
      <c r="AB94">
        <v>2</v>
      </c>
      <c r="AC94">
        <v>2843.1799999999994</v>
      </c>
      <c r="AD94" t="s">
        <v>131</v>
      </c>
      <c r="AE94" t="s">
        <v>368</v>
      </c>
      <c r="AF94" t="s">
        <v>361</v>
      </c>
      <c r="AG94">
        <v>1</v>
      </c>
      <c r="AH94">
        <v>104000</v>
      </c>
      <c r="AI94">
        <v>10.775600000000001</v>
      </c>
      <c r="AJ94">
        <v>79.052000000000007</v>
      </c>
      <c r="AK94" t="s">
        <v>134</v>
      </c>
    </row>
    <row r="95" spans="1:37" x14ac:dyDescent="0.3">
      <c r="A95" s="10">
        <v>41073</v>
      </c>
      <c r="B95" t="s">
        <v>369</v>
      </c>
      <c r="C95" t="s">
        <v>41</v>
      </c>
      <c r="D95">
        <v>3323343</v>
      </c>
      <c r="E95">
        <f t="shared" si="4"/>
        <v>0</v>
      </c>
      <c r="F95">
        <f t="shared" si="5"/>
        <v>0</v>
      </c>
      <c r="G95" t="s">
        <v>370</v>
      </c>
      <c r="H95" s="9">
        <v>62.480492813141687</v>
      </c>
      <c r="I95" t="s">
        <v>40</v>
      </c>
      <c r="J95">
        <v>276</v>
      </c>
      <c r="K95">
        <v>153</v>
      </c>
      <c r="L95">
        <v>75</v>
      </c>
      <c r="M95">
        <f t="shared" si="6"/>
        <v>0.49019607843137253</v>
      </c>
      <c r="N95">
        <v>97</v>
      </c>
      <c r="O95">
        <v>112</v>
      </c>
      <c r="P95">
        <f t="shared" si="7"/>
        <v>0.8660714285714286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 t="s">
        <v>41</v>
      </c>
      <c r="X95" t="s">
        <v>49</v>
      </c>
      <c r="Y95" t="s">
        <v>117</v>
      </c>
      <c r="Z95">
        <v>8</v>
      </c>
      <c r="AA95">
        <v>9</v>
      </c>
      <c r="AB95">
        <v>3</v>
      </c>
      <c r="AC95">
        <v>591.73</v>
      </c>
      <c r="AD95" t="s">
        <v>216</v>
      </c>
      <c r="AE95" t="s">
        <v>371</v>
      </c>
      <c r="AF95">
        <v>9943352468</v>
      </c>
      <c r="AG95">
        <v>5004</v>
      </c>
      <c r="AH95">
        <v>2272766</v>
      </c>
      <c r="AI95">
        <v>10.6838</v>
      </c>
      <c r="AJ95">
        <v>79.257499999999993</v>
      </c>
      <c r="AK95" t="s">
        <v>163</v>
      </c>
    </row>
    <row r="96" spans="1:37" x14ac:dyDescent="0.3">
      <c r="A96" s="10">
        <v>41215</v>
      </c>
      <c r="B96" t="s">
        <v>372</v>
      </c>
      <c r="C96" t="s">
        <v>41</v>
      </c>
      <c r="D96">
        <v>3332228</v>
      </c>
      <c r="E96">
        <f t="shared" si="4"/>
        <v>1</v>
      </c>
      <c r="F96">
        <f t="shared" si="5"/>
        <v>0</v>
      </c>
      <c r="G96" t="s">
        <v>373</v>
      </c>
      <c r="H96" s="9">
        <v>66.48049281314168</v>
      </c>
      <c r="I96" t="s">
        <v>40</v>
      </c>
      <c r="J96">
        <v>189</v>
      </c>
      <c r="K96">
        <v>138</v>
      </c>
      <c r="L96">
        <v>56</v>
      </c>
      <c r="M96">
        <f t="shared" si="6"/>
        <v>0.40579710144927539</v>
      </c>
      <c r="N96">
        <v>91</v>
      </c>
      <c r="O96">
        <v>103</v>
      </c>
      <c r="P96">
        <f t="shared" si="7"/>
        <v>0.88349514563106801</v>
      </c>
      <c r="Q96" t="s">
        <v>38</v>
      </c>
      <c r="R96" t="s">
        <v>41</v>
      </c>
      <c r="S96" t="s">
        <v>41</v>
      </c>
      <c r="T96" t="s">
        <v>41</v>
      </c>
      <c r="U96" t="s">
        <v>38</v>
      </c>
      <c r="V96" t="s">
        <v>41</v>
      </c>
      <c r="W96" t="s">
        <v>41</v>
      </c>
      <c r="X96" t="s">
        <v>49</v>
      </c>
      <c r="Y96" t="s">
        <v>117</v>
      </c>
      <c r="Z96">
        <v>10</v>
      </c>
      <c r="AA96">
        <v>10</v>
      </c>
      <c r="AB96">
        <v>1</v>
      </c>
      <c r="AC96">
        <v>590.95999999999992</v>
      </c>
      <c r="AD96" t="s">
        <v>212</v>
      </c>
      <c r="AE96" t="s">
        <v>374</v>
      </c>
      <c r="AF96" t="s">
        <v>375</v>
      </c>
      <c r="AG96">
        <v>1</v>
      </c>
      <c r="AH96" t="e">
        <v>#N/A</v>
      </c>
      <c r="AI96" t="e">
        <v>#N/A</v>
      </c>
      <c r="AJ96" t="e">
        <v>#N/A</v>
      </c>
      <c r="AK96" t="s">
        <v>134</v>
      </c>
    </row>
    <row r="97" spans="1:37" x14ac:dyDescent="0.3">
      <c r="A97" s="10">
        <v>41433</v>
      </c>
      <c r="B97" t="s">
        <v>376</v>
      </c>
      <c r="C97" t="s">
        <v>41</v>
      </c>
      <c r="D97">
        <v>3341870</v>
      </c>
      <c r="E97">
        <f t="shared" si="4"/>
        <v>0</v>
      </c>
      <c r="F97">
        <f t="shared" si="5"/>
        <v>0</v>
      </c>
      <c r="G97" t="s">
        <v>377</v>
      </c>
      <c r="H97" s="9">
        <v>73.481177275838462</v>
      </c>
      <c r="I97" t="s">
        <v>48</v>
      </c>
      <c r="J97">
        <v>144</v>
      </c>
      <c r="K97">
        <v>168</v>
      </c>
      <c r="L97">
        <v>81</v>
      </c>
      <c r="M97">
        <f t="shared" si="6"/>
        <v>0.48214285714285715</v>
      </c>
      <c r="N97">
        <v>98</v>
      </c>
      <c r="O97">
        <v>104</v>
      </c>
      <c r="P97">
        <f t="shared" si="7"/>
        <v>0.94230769230769229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38</v>
      </c>
      <c r="W97" t="s">
        <v>41</v>
      </c>
      <c r="X97" t="s">
        <v>49</v>
      </c>
      <c r="Y97" t="s">
        <v>130</v>
      </c>
      <c r="Z97">
        <v>9</v>
      </c>
      <c r="AA97">
        <v>9</v>
      </c>
      <c r="AB97">
        <v>1</v>
      </c>
      <c r="AC97">
        <v>489.15000000000003</v>
      </c>
      <c r="AD97" t="s">
        <v>216</v>
      </c>
      <c r="AE97" t="s">
        <v>378</v>
      </c>
      <c r="AF97">
        <v>7708545977</v>
      </c>
      <c r="AG97">
        <v>5004</v>
      </c>
      <c r="AH97" t="e">
        <v>#N/A</v>
      </c>
      <c r="AI97" t="e">
        <v>#N/A</v>
      </c>
      <c r="AJ97" t="e">
        <v>#N/A</v>
      </c>
      <c r="AK97" t="s">
        <v>163</v>
      </c>
    </row>
    <row r="98" spans="1:37" x14ac:dyDescent="0.3">
      <c r="A98" s="10">
        <v>41356</v>
      </c>
      <c r="B98" t="s">
        <v>379</v>
      </c>
      <c r="C98" t="s">
        <v>41</v>
      </c>
      <c r="D98">
        <v>3338423</v>
      </c>
      <c r="E98">
        <f t="shared" si="4"/>
        <v>0</v>
      </c>
      <c r="F98">
        <f t="shared" si="5"/>
        <v>0</v>
      </c>
      <c r="G98" t="s">
        <v>380</v>
      </c>
      <c r="H98" s="9">
        <v>71.479808350444898</v>
      </c>
      <c r="I98" t="s">
        <v>40</v>
      </c>
      <c r="J98">
        <v>175</v>
      </c>
      <c r="K98">
        <v>149</v>
      </c>
      <c r="L98">
        <v>54</v>
      </c>
      <c r="M98">
        <f t="shared" si="6"/>
        <v>0.36241610738255031</v>
      </c>
      <c r="N98">
        <v>79</v>
      </c>
      <c r="O98">
        <v>91</v>
      </c>
      <c r="P98">
        <f t="shared" si="7"/>
        <v>0.86813186813186816</v>
      </c>
      <c r="Q98" t="s">
        <v>38</v>
      </c>
      <c r="R98" t="s">
        <v>41</v>
      </c>
      <c r="S98" t="s">
        <v>41</v>
      </c>
      <c r="T98" t="s">
        <v>41</v>
      </c>
      <c r="U98" t="s">
        <v>41</v>
      </c>
      <c r="V98" t="s">
        <v>38</v>
      </c>
      <c r="W98" t="s">
        <v>41</v>
      </c>
      <c r="X98" t="s">
        <v>49</v>
      </c>
      <c r="Y98" t="s">
        <v>117</v>
      </c>
      <c r="Z98">
        <v>13</v>
      </c>
      <c r="AA98">
        <v>23</v>
      </c>
      <c r="AB98">
        <v>4</v>
      </c>
      <c r="AC98">
        <v>868.31</v>
      </c>
      <c r="AD98" t="s">
        <v>216</v>
      </c>
      <c r="AE98" t="s">
        <v>381</v>
      </c>
      <c r="AF98">
        <v>0</v>
      </c>
      <c r="AG98">
        <v>5004</v>
      </c>
      <c r="AH98" t="e">
        <v>#N/A</v>
      </c>
      <c r="AI98" t="e">
        <v>#N/A</v>
      </c>
      <c r="AJ98" t="e">
        <v>#N/A</v>
      </c>
      <c r="AK98" t="s">
        <v>163</v>
      </c>
    </row>
    <row r="99" spans="1:37" x14ac:dyDescent="0.3">
      <c r="A99" s="10">
        <v>41164</v>
      </c>
      <c r="B99" t="s">
        <v>382</v>
      </c>
      <c r="C99" t="s">
        <v>41</v>
      </c>
      <c r="D99">
        <v>3328948</v>
      </c>
      <c r="E99">
        <f t="shared" si="4"/>
        <v>0</v>
      </c>
      <c r="F99">
        <f t="shared" si="5"/>
        <v>0</v>
      </c>
      <c r="G99" t="s">
        <v>383</v>
      </c>
      <c r="H99" s="9">
        <v>73.481177275838462</v>
      </c>
      <c r="I99" t="s">
        <v>40</v>
      </c>
      <c r="J99">
        <v>238</v>
      </c>
      <c r="K99">
        <v>154</v>
      </c>
      <c r="L99">
        <v>65</v>
      </c>
      <c r="M99">
        <f t="shared" si="6"/>
        <v>0.42207792207792205</v>
      </c>
      <c r="N99">
        <v>90</v>
      </c>
      <c r="O99">
        <v>106</v>
      </c>
      <c r="P99">
        <f t="shared" si="7"/>
        <v>0.84905660377358494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 t="s">
        <v>41</v>
      </c>
      <c r="X99" t="s">
        <v>49</v>
      </c>
      <c r="Y99" t="s">
        <v>117</v>
      </c>
      <c r="Z99">
        <v>8</v>
      </c>
      <c r="AA99">
        <v>8</v>
      </c>
      <c r="AB99">
        <v>5</v>
      </c>
      <c r="AC99">
        <v>445</v>
      </c>
      <c r="AD99" t="s">
        <v>216</v>
      </c>
      <c r="AE99" t="s">
        <v>384</v>
      </c>
      <c r="AF99">
        <v>0</v>
      </c>
      <c r="AG99">
        <v>5004</v>
      </c>
      <c r="AH99" t="e">
        <v>#N/A</v>
      </c>
      <c r="AI99" t="e">
        <v>#N/A</v>
      </c>
      <c r="AJ99" t="e">
        <v>#N/A</v>
      </c>
      <c r="AK99" t="s">
        <v>163</v>
      </c>
    </row>
    <row r="100" spans="1:37" x14ac:dyDescent="0.3">
      <c r="A100" s="10">
        <v>41442</v>
      </c>
      <c r="B100" t="s">
        <v>385</v>
      </c>
      <c r="C100" t="s">
        <v>41</v>
      </c>
      <c r="D100">
        <v>3342181</v>
      </c>
      <c r="E100">
        <f t="shared" si="4"/>
        <v>0</v>
      </c>
      <c r="F100">
        <f t="shared" si="5"/>
        <v>0</v>
      </c>
      <c r="G100" t="s">
        <v>386</v>
      </c>
      <c r="H100" s="9">
        <v>49.481177275838469</v>
      </c>
      <c r="I100" t="s">
        <v>48</v>
      </c>
      <c r="J100">
        <v>176</v>
      </c>
      <c r="K100">
        <v>155</v>
      </c>
      <c r="L100">
        <v>51</v>
      </c>
      <c r="M100">
        <f t="shared" si="6"/>
        <v>0.32903225806451614</v>
      </c>
      <c r="N100">
        <v>79</v>
      </c>
      <c r="O100">
        <v>83</v>
      </c>
      <c r="P100">
        <f t="shared" si="7"/>
        <v>0.95180722891566261</v>
      </c>
      <c r="Q100" t="s">
        <v>38</v>
      </c>
      <c r="R100" t="s">
        <v>41</v>
      </c>
      <c r="S100" t="s">
        <v>38</v>
      </c>
      <c r="T100" t="s">
        <v>41</v>
      </c>
      <c r="U100" t="s">
        <v>41</v>
      </c>
      <c r="V100" t="s">
        <v>38</v>
      </c>
      <c r="W100" t="s">
        <v>41</v>
      </c>
      <c r="X100" t="s">
        <v>49</v>
      </c>
      <c r="Y100" t="s">
        <v>121</v>
      </c>
      <c r="Z100">
        <v>11</v>
      </c>
      <c r="AA100">
        <v>20</v>
      </c>
      <c r="AB100">
        <v>4</v>
      </c>
      <c r="AC100">
        <v>592.95000000000005</v>
      </c>
      <c r="AD100" t="s">
        <v>216</v>
      </c>
      <c r="AE100" t="s">
        <v>387</v>
      </c>
      <c r="AF100">
        <v>9843913899</v>
      </c>
      <c r="AG100">
        <v>5004</v>
      </c>
      <c r="AH100">
        <v>2271899</v>
      </c>
      <c r="AI100">
        <v>10.682600000000001</v>
      </c>
      <c r="AJ100">
        <v>79.254499999999993</v>
      </c>
      <c r="AK100" t="s">
        <v>163</v>
      </c>
    </row>
    <row r="101" spans="1:37" x14ac:dyDescent="0.3">
      <c r="A101" s="10">
        <v>41432</v>
      </c>
      <c r="B101" t="s">
        <v>388</v>
      </c>
      <c r="C101" t="s">
        <v>41</v>
      </c>
      <c r="D101">
        <v>3341836</v>
      </c>
      <c r="E101">
        <f t="shared" si="4"/>
        <v>1</v>
      </c>
      <c r="F101">
        <f t="shared" si="5"/>
        <v>0</v>
      </c>
      <c r="G101" t="s">
        <v>389</v>
      </c>
      <c r="H101" s="9">
        <v>67.479808350444898</v>
      </c>
      <c r="I101" t="s">
        <v>48</v>
      </c>
      <c r="J101">
        <v>185</v>
      </c>
      <c r="K101">
        <v>150</v>
      </c>
      <c r="L101">
        <v>53</v>
      </c>
      <c r="M101">
        <f t="shared" si="6"/>
        <v>0.35333333333333333</v>
      </c>
      <c r="N101">
        <v>90</v>
      </c>
      <c r="O101">
        <v>86</v>
      </c>
      <c r="P101">
        <f t="shared" si="7"/>
        <v>1.0465116279069768</v>
      </c>
      <c r="Q101" t="s">
        <v>38</v>
      </c>
      <c r="R101" t="s">
        <v>41</v>
      </c>
      <c r="S101" t="s">
        <v>38</v>
      </c>
      <c r="T101" t="s">
        <v>41</v>
      </c>
      <c r="U101" t="s">
        <v>38</v>
      </c>
      <c r="V101" t="s">
        <v>38</v>
      </c>
      <c r="W101" t="s">
        <v>41</v>
      </c>
      <c r="X101" t="s">
        <v>49</v>
      </c>
      <c r="Y101" t="s">
        <v>50</v>
      </c>
      <c r="Z101">
        <v>64</v>
      </c>
      <c r="AA101">
        <v>64</v>
      </c>
      <c r="AB101">
        <v>1</v>
      </c>
      <c r="AC101">
        <v>3887.5099999999993</v>
      </c>
      <c r="AD101" t="s">
        <v>131</v>
      </c>
      <c r="AE101" t="s">
        <v>390</v>
      </c>
      <c r="AF101" t="s">
        <v>361</v>
      </c>
      <c r="AG101">
        <v>1</v>
      </c>
      <c r="AH101">
        <v>29000</v>
      </c>
      <c r="AI101">
        <v>10.7745</v>
      </c>
      <c r="AJ101">
        <v>79.052700000000002</v>
      </c>
      <c r="AK101" t="s">
        <v>134</v>
      </c>
    </row>
    <row r="102" spans="1:37" x14ac:dyDescent="0.3">
      <c r="A102" s="10">
        <v>41223</v>
      </c>
      <c r="B102" t="s">
        <v>391</v>
      </c>
      <c r="C102" t="s">
        <v>41</v>
      </c>
      <c r="D102">
        <v>3332790</v>
      </c>
      <c r="E102">
        <f t="shared" si="4"/>
        <v>0</v>
      </c>
      <c r="F102">
        <f t="shared" si="5"/>
        <v>0</v>
      </c>
      <c r="G102" t="s">
        <v>392</v>
      </c>
      <c r="H102" s="9">
        <v>56.788501026694043</v>
      </c>
      <c r="I102" t="s">
        <v>48</v>
      </c>
      <c r="J102">
        <v>240</v>
      </c>
      <c r="K102">
        <v>168</v>
      </c>
      <c r="L102">
        <v>61</v>
      </c>
      <c r="M102">
        <f t="shared" si="6"/>
        <v>0.36309523809523808</v>
      </c>
      <c r="N102">
        <v>87</v>
      </c>
      <c r="O102">
        <v>85</v>
      </c>
      <c r="P102">
        <f t="shared" si="7"/>
        <v>1.0235294117647058</v>
      </c>
      <c r="Q102" t="s">
        <v>41</v>
      </c>
      <c r="R102" t="s">
        <v>38</v>
      </c>
      <c r="S102" t="s">
        <v>38</v>
      </c>
      <c r="T102" t="s">
        <v>41</v>
      </c>
      <c r="U102" t="s">
        <v>41</v>
      </c>
      <c r="V102" t="s">
        <v>41</v>
      </c>
      <c r="W102" t="s">
        <v>41</v>
      </c>
      <c r="X102" t="s">
        <v>49</v>
      </c>
      <c r="Y102" t="s">
        <v>50</v>
      </c>
      <c r="Z102">
        <v>12</v>
      </c>
      <c r="AA102">
        <v>13</v>
      </c>
      <c r="AB102">
        <v>4</v>
      </c>
      <c r="AC102">
        <v>1477.5</v>
      </c>
      <c r="AD102" t="s">
        <v>230</v>
      </c>
      <c r="AE102" t="s">
        <v>393</v>
      </c>
      <c r="AF102">
        <v>9843511838</v>
      </c>
      <c r="AG102">
        <v>5003</v>
      </c>
      <c r="AH102">
        <v>2270685</v>
      </c>
      <c r="AI102">
        <v>10.6434</v>
      </c>
      <c r="AJ102">
        <v>79.3185</v>
      </c>
      <c r="AK102" t="s">
        <v>139</v>
      </c>
    </row>
    <row r="103" spans="1:37" x14ac:dyDescent="0.3">
      <c r="A103" s="10">
        <v>41242</v>
      </c>
      <c r="B103" t="s">
        <v>394</v>
      </c>
      <c r="C103" t="s">
        <v>41</v>
      </c>
      <c r="D103">
        <v>3333601</v>
      </c>
      <c r="E103">
        <f t="shared" si="4"/>
        <v>0</v>
      </c>
      <c r="F103">
        <f t="shared" si="5"/>
        <v>0</v>
      </c>
      <c r="G103" t="s">
        <v>395</v>
      </c>
      <c r="H103" s="9">
        <v>40.479123887748116</v>
      </c>
      <c r="I103" t="s">
        <v>48</v>
      </c>
      <c r="J103">
        <v>355</v>
      </c>
      <c r="K103">
        <v>172</v>
      </c>
      <c r="L103">
        <v>72</v>
      </c>
      <c r="M103">
        <f t="shared" si="6"/>
        <v>0.41860465116279072</v>
      </c>
      <c r="N103">
        <v>91</v>
      </c>
      <c r="O103">
        <v>97</v>
      </c>
      <c r="P103">
        <f t="shared" si="7"/>
        <v>0.93814432989690721</v>
      </c>
      <c r="Q103" t="s">
        <v>38</v>
      </c>
      <c r="R103" t="s">
        <v>41</v>
      </c>
      <c r="S103" t="s">
        <v>41</v>
      </c>
      <c r="T103" t="s">
        <v>41</v>
      </c>
      <c r="U103" t="s">
        <v>41</v>
      </c>
      <c r="V103" t="s">
        <v>38</v>
      </c>
      <c r="W103" t="s">
        <v>41</v>
      </c>
      <c r="X103">
        <v>10</v>
      </c>
      <c r="Y103" t="s">
        <v>56</v>
      </c>
      <c r="Z103">
        <v>18</v>
      </c>
      <c r="AA103">
        <v>18</v>
      </c>
      <c r="AB103">
        <v>3</v>
      </c>
      <c r="AC103">
        <v>1057.5</v>
      </c>
      <c r="AD103" t="s">
        <v>216</v>
      </c>
      <c r="AE103" t="s">
        <v>396</v>
      </c>
      <c r="AF103">
        <v>9751329384</v>
      </c>
      <c r="AG103">
        <v>5004</v>
      </c>
      <c r="AH103" t="e">
        <v>#N/A</v>
      </c>
      <c r="AI103" t="e">
        <v>#N/A</v>
      </c>
      <c r="AJ103" t="e">
        <v>#N/A</v>
      </c>
      <c r="AK103" t="s">
        <v>163</v>
      </c>
    </row>
    <row r="104" spans="1:37" x14ac:dyDescent="0.3">
      <c r="A104" s="10">
        <v>41278</v>
      </c>
      <c r="B104" t="s">
        <v>397</v>
      </c>
      <c r="C104" t="s">
        <v>41</v>
      </c>
      <c r="D104">
        <v>3334741</v>
      </c>
      <c r="E104">
        <f t="shared" si="4"/>
        <v>0</v>
      </c>
      <c r="F104">
        <f t="shared" si="5"/>
        <v>0</v>
      </c>
      <c r="G104" t="s">
        <v>398</v>
      </c>
      <c r="H104" s="9">
        <v>48.199863107460644</v>
      </c>
      <c r="I104" t="s">
        <v>48</v>
      </c>
      <c r="J104">
        <v>366</v>
      </c>
      <c r="K104">
        <v>161</v>
      </c>
      <c r="L104">
        <v>67</v>
      </c>
      <c r="M104">
        <f t="shared" si="6"/>
        <v>0.41614906832298137</v>
      </c>
      <c r="N104">
        <v>94</v>
      </c>
      <c r="O104">
        <v>105</v>
      </c>
      <c r="P104">
        <f t="shared" si="7"/>
        <v>0.89523809523809528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38</v>
      </c>
      <c r="W104" t="s">
        <v>41</v>
      </c>
      <c r="X104">
        <v>10</v>
      </c>
      <c r="Y104" t="s">
        <v>56</v>
      </c>
      <c r="Z104">
        <v>7</v>
      </c>
      <c r="AA104">
        <v>7</v>
      </c>
      <c r="AB104">
        <v>4</v>
      </c>
      <c r="AC104">
        <v>578.54999999999995</v>
      </c>
      <c r="AD104" t="s">
        <v>216</v>
      </c>
      <c r="AE104" t="s">
        <v>399</v>
      </c>
      <c r="AF104">
        <v>9789182762</v>
      </c>
      <c r="AG104">
        <v>5004</v>
      </c>
      <c r="AH104">
        <v>2272980</v>
      </c>
      <c r="AI104">
        <v>10.6845</v>
      </c>
      <c r="AJ104">
        <v>79.253699999999995</v>
      </c>
      <c r="AK104" t="s">
        <v>163</v>
      </c>
    </row>
    <row r="105" spans="1:37" x14ac:dyDescent="0.3">
      <c r="A105" s="10">
        <v>41451</v>
      </c>
      <c r="B105" t="s">
        <v>400</v>
      </c>
      <c r="C105" t="s">
        <v>41</v>
      </c>
      <c r="D105">
        <v>3342522</v>
      </c>
      <c r="E105">
        <f t="shared" si="4"/>
        <v>0</v>
      </c>
      <c r="F105">
        <f t="shared" si="5"/>
        <v>0</v>
      </c>
      <c r="G105" t="s">
        <v>401</v>
      </c>
      <c r="H105" s="9">
        <v>36.45722108145106</v>
      </c>
      <c r="I105" t="s">
        <v>48</v>
      </c>
      <c r="J105">
        <v>277</v>
      </c>
      <c r="K105">
        <v>169</v>
      </c>
      <c r="L105">
        <v>67</v>
      </c>
      <c r="M105">
        <f t="shared" si="6"/>
        <v>0.39644970414201186</v>
      </c>
      <c r="N105">
        <v>84</v>
      </c>
      <c r="O105">
        <v>86</v>
      </c>
      <c r="P105">
        <f t="shared" si="7"/>
        <v>0.97674418604651159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49</v>
      </c>
      <c r="Y105" t="s">
        <v>121</v>
      </c>
      <c r="Z105">
        <v>41</v>
      </c>
      <c r="AA105">
        <v>42</v>
      </c>
      <c r="AB105">
        <v>3</v>
      </c>
      <c r="AC105">
        <v>2520.1099999999997</v>
      </c>
      <c r="AD105" t="s">
        <v>334</v>
      </c>
      <c r="AE105" t="s">
        <v>402</v>
      </c>
      <c r="AF105">
        <v>9442869781</v>
      </c>
      <c r="AG105">
        <v>5002</v>
      </c>
      <c r="AH105">
        <v>2267082</v>
      </c>
      <c r="AI105">
        <v>10.6378</v>
      </c>
      <c r="AJ105">
        <v>79.347700000000003</v>
      </c>
      <c r="AK105" t="s">
        <v>144</v>
      </c>
    </row>
    <row r="106" spans="1:37" x14ac:dyDescent="0.3">
      <c r="A106" s="10">
        <v>41429</v>
      </c>
      <c r="B106" t="s">
        <v>403</v>
      </c>
      <c r="C106" t="s">
        <v>41</v>
      </c>
      <c r="D106">
        <v>3341648</v>
      </c>
      <c r="E106">
        <f t="shared" si="4"/>
        <v>1</v>
      </c>
      <c r="F106">
        <f t="shared" si="5"/>
        <v>0</v>
      </c>
      <c r="G106" t="s">
        <v>404</v>
      </c>
      <c r="H106" s="9">
        <v>51.460643394934976</v>
      </c>
      <c r="I106" t="s">
        <v>48</v>
      </c>
      <c r="J106">
        <v>288</v>
      </c>
      <c r="K106">
        <v>161</v>
      </c>
      <c r="L106">
        <v>68</v>
      </c>
      <c r="M106">
        <f t="shared" si="6"/>
        <v>0.42236024844720499</v>
      </c>
      <c r="N106">
        <v>88</v>
      </c>
      <c r="O106">
        <v>88</v>
      </c>
      <c r="P106">
        <f t="shared" si="7"/>
        <v>1</v>
      </c>
      <c r="Q106" t="s">
        <v>41</v>
      </c>
      <c r="R106" t="s">
        <v>41</v>
      </c>
      <c r="S106" t="s">
        <v>41</v>
      </c>
      <c r="T106" t="s">
        <v>41</v>
      </c>
      <c r="U106" t="s">
        <v>38</v>
      </c>
      <c r="V106" t="s">
        <v>38</v>
      </c>
      <c r="W106" t="s">
        <v>38</v>
      </c>
      <c r="X106" t="s">
        <v>49</v>
      </c>
      <c r="Y106" t="s">
        <v>50</v>
      </c>
      <c r="Z106">
        <v>16</v>
      </c>
      <c r="AA106">
        <v>20</v>
      </c>
      <c r="AB106">
        <v>2</v>
      </c>
      <c r="AC106">
        <v>412.23999999999995</v>
      </c>
      <c r="AD106" t="s">
        <v>334</v>
      </c>
      <c r="AE106" t="s">
        <v>402</v>
      </c>
      <c r="AF106">
        <v>8903764299</v>
      </c>
      <c r="AG106">
        <v>5002</v>
      </c>
      <c r="AH106">
        <v>2267080</v>
      </c>
      <c r="AI106">
        <v>10.638</v>
      </c>
      <c r="AJ106">
        <v>79.347700000000003</v>
      </c>
      <c r="AK106" t="s">
        <v>144</v>
      </c>
    </row>
    <row r="107" spans="1:37" x14ac:dyDescent="0.3">
      <c r="A107" s="10">
        <v>40994</v>
      </c>
      <c r="B107" t="s">
        <v>405</v>
      </c>
      <c r="C107" t="s">
        <v>41</v>
      </c>
      <c r="D107">
        <v>3320130</v>
      </c>
      <c r="E107">
        <f t="shared" si="4"/>
        <v>0</v>
      </c>
      <c r="F107">
        <f t="shared" si="5"/>
        <v>0</v>
      </c>
      <c r="G107" t="s">
        <v>406</v>
      </c>
      <c r="H107" s="9">
        <v>39.578370978781656</v>
      </c>
      <c r="I107" t="s">
        <v>40</v>
      </c>
      <c r="J107">
        <v>386</v>
      </c>
      <c r="K107">
        <v>145</v>
      </c>
      <c r="L107">
        <v>43</v>
      </c>
      <c r="M107">
        <f t="shared" si="6"/>
        <v>0.29655172413793102</v>
      </c>
      <c r="N107">
        <v>73</v>
      </c>
      <c r="O107">
        <v>84</v>
      </c>
      <c r="P107">
        <f t="shared" si="7"/>
        <v>0.86904761904761907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 t="s">
        <v>38</v>
      </c>
      <c r="W107" t="s">
        <v>41</v>
      </c>
      <c r="X107" t="s">
        <v>49</v>
      </c>
      <c r="Y107" t="s">
        <v>117</v>
      </c>
      <c r="Z107">
        <v>2</v>
      </c>
      <c r="AA107">
        <v>2</v>
      </c>
      <c r="AB107">
        <v>5</v>
      </c>
      <c r="AC107">
        <v>522.51</v>
      </c>
      <c r="AD107" t="s">
        <v>51</v>
      </c>
      <c r="AE107" t="s">
        <v>407</v>
      </c>
      <c r="AF107">
        <v>4372244732</v>
      </c>
      <c r="AG107">
        <v>2000</v>
      </c>
      <c r="AH107">
        <v>12330</v>
      </c>
      <c r="AI107">
        <v>10.597300000000001</v>
      </c>
      <c r="AJ107">
        <v>79.157499999999999</v>
      </c>
      <c r="AK107" t="s">
        <v>45</v>
      </c>
    </row>
    <row r="108" spans="1:37" x14ac:dyDescent="0.3">
      <c r="A108" s="10">
        <v>41311</v>
      </c>
      <c r="B108" t="s">
        <v>408</v>
      </c>
      <c r="C108" t="s">
        <v>41</v>
      </c>
      <c r="D108">
        <v>3335943</v>
      </c>
      <c r="E108">
        <f t="shared" si="4"/>
        <v>0</v>
      </c>
      <c r="F108">
        <f t="shared" si="5"/>
        <v>0</v>
      </c>
      <c r="G108" t="s">
        <v>409</v>
      </c>
      <c r="H108" s="9">
        <v>78.48049281314168</v>
      </c>
      <c r="I108" t="s">
        <v>48</v>
      </c>
      <c r="J108">
        <v>148.6</v>
      </c>
      <c r="K108">
        <v>156</v>
      </c>
      <c r="L108">
        <v>75</v>
      </c>
      <c r="M108">
        <f t="shared" si="6"/>
        <v>0.48076923076923078</v>
      </c>
      <c r="N108">
        <v>108</v>
      </c>
      <c r="O108">
        <v>114</v>
      </c>
      <c r="P108">
        <f t="shared" si="7"/>
        <v>0.94736842105263153</v>
      </c>
      <c r="Q108" t="s">
        <v>41</v>
      </c>
      <c r="R108" t="s">
        <v>41</v>
      </c>
      <c r="S108" t="s">
        <v>38</v>
      </c>
      <c r="T108" t="s">
        <v>41</v>
      </c>
      <c r="U108" t="s">
        <v>41</v>
      </c>
      <c r="V108" t="s">
        <v>38</v>
      </c>
      <c r="W108" t="s">
        <v>41</v>
      </c>
      <c r="X108" t="s">
        <v>49</v>
      </c>
      <c r="Y108" t="s">
        <v>130</v>
      </c>
      <c r="Z108">
        <v>10</v>
      </c>
      <c r="AA108">
        <v>15</v>
      </c>
      <c r="AB108">
        <v>5</v>
      </c>
      <c r="AC108">
        <v>1600.3000000000002</v>
      </c>
      <c r="AD108" t="s">
        <v>147</v>
      </c>
      <c r="AE108" t="s">
        <v>410</v>
      </c>
      <c r="AF108">
        <v>9159298319</v>
      </c>
      <c r="AG108">
        <v>5003</v>
      </c>
      <c r="AH108" t="e">
        <v>#N/A</v>
      </c>
      <c r="AI108" t="e">
        <v>#N/A</v>
      </c>
      <c r="AJ108" t="e">
        <v>#N/A</v>
      </c>
      <c r="AK108" t="s">
        <v>139</v>
      </c>
    </row>
    <row r="109" spans="1:37" x14ac:dyDescent="0.3">
      <c r="A109" s="10">
        <v>41394</v>
      </c>
      <c r="B109" t="s">
        <v>411</v>
      </c>
      <c r="C109" t="s">
        <v>41</v>
      </c>
      <c r="D109">
        <v>3340040</v>
      </c>
      <c r="E109">
        <f t="shared" si="4"/>
        <v>0</v>
      </c>
      <c r="F109">
        <f t="shared" si="5"/>
        <v>0</v>
      </c>
      <c r="G109" t="s">
        <v>412</v>
      </c>
      <c r="H109" s="9">
        <v>59.315537303216978</v>
      </c>
      <c r="I109" t="s">
        <v>48</v>
      </c>
      <c r="J109">
        <v>180</v>
      </c>
      <c r="K109">
        <v>170</v>
      </c>
      <c r="L109">
        <v>75</v>
      </c>
      <c r="M109">
        <f t="shared" si="6"/>
        <v>0.44117647058823528</v>
      </c>
      <c r="N109">
        <v>95</v>
      </c>
      <c r="O109">
        <v>97</v>
      </c>
      <c r="P109">
        <f t="shared" si="7"/>
        <v>0.97938144329896903</v>
      </c>
      <c r="Q109" t="s">
        <v>60</v>
      </c>
      <c r="R109" t="s">
        <v>60</v>
      </c>
      <c r="S109" t="s">
        <v>60</v>
      </c>
      <c r="T109" t="s">
        <v>41</v>
      </c>
      <c r="U109" t="s">
        <v>413</v>
      </c>
      <c r="V109" t="s">
        <v>413</v>
      </c>
      <c r="W109" t="s">
        <v>413</v>
      </c>
      <c r="X109">
        <v>10</v>
      </c>
      <c r="Y109" t="s">
        <v>211</v>
      </c>
      <c r="Z109">
        <v>2</v>
      </c>
      <c r="AA109">
        <v>6</v>
      </c>
      <c r="AB109">
        <v>5</v>
      </c>
      <c r="AC109">
        <v>431.8</v>
      </c>
      <c r="AD109" t="s">
        <v>51</v>
      </c>
      <c r="AE109" t="s">
        <v>414</v>
      </c>
      <c r="AF109">
        <v>9791351631</v>
      </c>
      <c r="AG109">
        <v>2000</v>
      </c>
      <c r="AH109">
        <v>10722</v>
      </c>
      <c r="AI109">
        <v>10.585599999999999</v>
      </c>
      <c r="AJ109">
        <v>79.1751</v>
      </c>
      <c r="AK109" t="s">
        <v>45</v>
      </c>
    </row>
    <row r="110" spans="1:37" x14ac:dyDescent="0.3">
      <c r="A110" s="10">
        <v>41101</v>
      </c>
      <c r="B110" t="s">
        <v>415</v>
      </c>
      <c r="C110" t="s">
        <v>41</v>
      </c>
      <c r="D110">
        <v>3324955</v>
      </c>
      <c r="E110">
        <f t="shared" si="4"/>
        <v>1</v>
      </c>
      <c r="F110">
        <f t="shared" si="5"/>
        <v>0</v>
      </c>
      <c r="G110" t="s">
        <v>416</v>
      </c>
      <c r="H110" s="9">
        <v>68.013689253935667</v>
      </c>
      <c r="I110" t="s">
        <v>40</v>
      </c>
      <c r="J110">
        <v>155</v>
      </c>
      <c r="K110">
        <v>148</v>
      </c>
      <c r="L110">
        <v>63</v>
      </c>
      <c r="M110">
        <f t="shared" si="6"/>
        <v>0.42567567567567566</v>
      </c>
      <c r="N110">
        <v>83</v>
      </c>
      <c r="O110">
        <v>100</v>
      </c>
      <c r="P110">
        <f t="shared" si="7"/>
        <v>0.83</v>
      </c>
      <c r="Q110" t="s">
        <v>41</v>
      </c>
      <c r="R110" t="s">
        <v>60</v>
      </c>
      <c r="S110" t="s">
        <v>60</v>
      </c>
      <c r="T110" t="s">
        <v>41</v>
      </c>
      <c r="U110" t="s">
        <v>38</v>
      </c>
      <c r="V110" t="s">
        <v>41</v>
      </c>
      <c r="W110" t="s">
        <v>41</v>
      </c>
      <c r="X110" t="s">
        <v>49</v>
      </c>
      <c r="Y110" t="s">
        <v>117</v>
      </c>
      <c r="Z110">
        <v>2</v>
      </c>
      <c r="AA110">
        <v>2</v>
      </c>
      <c r="AB110">
        <v>1</v>
      </c>
      <c r="AC110">
        <v>242.5</v>
      </c>
      <c r="AD110" t="s">
        <v>230</v>
      </c>
      <c r="AE110" t="s">
        <v>417</v>
      </c>
      <c r="AF110">
        <v>7639446453</v>
      </c>
      <c r="AG110">
        <v>5003</v>
      </c>
      <c r="AH110">
        <v>2270605</v>
      </c>
      <c r="AI110">
        <v>10.645</v>
      </c>
      <c r="AJ110">
        <v>79.302899999999994</v>
      </c>
      <c r="AK110" t="s">
        <v>139</v>
      </c>
    </row>
    <row r="111" spans="1:37" x14ac:dyDescent="0.3">
      <c r="A111" s="10">
        <v>41131</v>
      </c>
      <c r="B111" t="s">
        <v>418</v>
      </c>
      <c r="C111" t="s">
        <v>41</v>
      </c>
      <c r="D111">
        <v>3327070</v>
      </c>
      <c r="E111">
        <f t="shared" si="4"/>
        <v>0</v>
      </c>
      <c r="F111">
        <f t="shared" si="5"/>
        <v>0</v>
      </c>
      <c r="G111" t="s">
        <v>419</v>
      </c>
      <c r="H111" s="9">
        <v>41.451060917180016</v>
      </c>
      <c r="I111" t="s">
        <v>40</v>
      </c>
      <c r="J111">
        <v>298</v>
      </c>
      <c r="K111">
        <v>141</v>
      </c>
      <c r="L111">
        <v>43</v>
      </c>
      <c r="M111">
        <f t="shared" si="6"/>
        <v>0.30496453900709219</v>
      </c>
      <c r="N111">
        <v>67</v>
      </c>
      <c r="O111">
        <v>74</v>
      </c>
      <c r="P111">
        <f t="shared" si="7"/>
        <v>0.90540540540540537</v>
      </c>
      <c r="Q111" t="s">
        <v>60</v>
      </c>
      <c r="R111" t="s">
        <v>60</v>
      </c>
      <c r="S111" t="s">
        <v>60</v>
      </c>
      <c r="T111" t="s">
        <v>41</v>
      </c>
      <c r="U111" t="s">
        <v>41</v>
      </c>
      <c r="V111" t="s">
        <v>41</v>
      </c>
      <c r="W111" t="s">
        <v>41</v>
      </c>
      <c r="X111" t="s">
        <v>49</v>
      </c>
      <c r="Y111" t="s">
        <v>50</v>
      </c>
      <c r="Z111">
        <v>3</v>
      </c>
      <c r="AA111">
        <v>6</v>
      </c>
      <c r="AB111">
        <v>7</v>
      </c>
      <c r="AC111">
        <v>612.5</v>
      </c>
      <c r="AD111" t="s">
        <v>334</v>
      </c>
      <c r="AE111" t="s">
        <v>420</v>
      </c>
      <c r="AF111">
        <v>9585252604</v>
      </c>
      <c r="AG111">
        <v>5002</v>
      </c>
      <c r="AH111">
        <v>2267175</v>
      </c>
      <c r="AI111">
        <v>10.638500000000001</v>
      </c>
      <c r="AJ111">
        <v>79.345799999999997</v>
      </c>
      <c r="AK111" t="s">
        <v>144</v>
      </c>
    </row>
    <row r="112" spans="1:37" x14ac:dyDescent="0.3">
      <c r="A112" s="10">
        <v>41001</v>
      </c>
      <c r="B112" t="s">
        <v>421</v>
      </c>
      <c r="C112" t="s">
        <v>41</v>
      </c>
      <c r="D112">
        <v>3320357</v>
      </c>
      <c r="E112">
        <f t="shared" si="4"/>
        <v>0</v>
      </c>
      <c r="F112">
        <f t="shared" si="5"/>
        <v>0</v>
      </c>
      <c r="G112" t="s">
        <v>422</v>
      </c>
      <c r="H112" s="9">
        <v>66.48049281314168</v>
      </c>
      <c r="I112" t="s">
        <v>48</v>
      </c>
      <c r="J112">
        <v>256</v>
      </c>
      <c r="K112">
        <v>158</v>
      </c>
      <c r="L112">
        <v>58</v>
      </c>
      <c r="M112">
        <f t="shared" si="6"/>
        <v>0.36708860759493672</v>
      </c>
      <c r="N112">
        <v>96</v>
      </c>
      <c r="O112">
        <v>86</v>
      </c>
      <c r="P112">
        <f t="shared" si="7"/>
        <v>1.1162790697674418</v>
      </c>
      <c r="Q112" t="s">
        <v>60</v>
      </c>
      <c r="R112" t="s">
        <v>38</v>
      </c>
      <c r="S112" t="s">
        <v>41</v>
      </c>
      <c r="T112" t="s">
        <v>41</v>
      </c>
      <c r="U112" t="s">
        <v>41</v>
      </c>
      <c r="V112" t="s">
        <v>38</v>
      </c>
      <c r="W112" t="s">
        <v>41</v>
      </c>
      <c r="X112">
        <v>12</v>
      </c>
      <c r="Y112" t="s">
        <v>42</v>
      </c>
      <c r="Z112">
        <v>7</v>
      </c>
      <c r="AA112">
        <v>11</v>
      </c>
      <c r="AB112">
        <v>2</v>
      </c>
      <c r="AC112">
        <v>614.5</v>
      </c>
      <c r="AD112" t="s">
        <v>212</v>
      </c>
      <c r="AE112" t="s">
        <v>423</v>
      </c>
      <c r="AF112">
        <v>9442399081</v>
      </c>
      <c r="AG112">
        <v>2</v>
      </c>
      <c r="AH112" t="e">
        <v>#N/A</v>
      </c>
      <c r="AI112" t="e">
        <v>#N/A</v>
      </c>
      <c r="AJ112" t="e">
        <v>#N/A</v>
      </c>
      <c r="AK112" t="s">
        <v>260</v>
      </c>
    </row>
    <row r="113" spans="1:37" x14ac:dyDescent="0.3">
      <c r="A113" s="10">
        <v>41429</v>
      </c>
      <c r="B113" t="s">
        <v>424</v>
      </c>
      <c r="C113" t="s">
        <v>41</v>
      </c>
      <c r="D113">
        <v>3341643</v>
      </c>
      <c r="E113">
        <f t="shared" si="4"/>
        <v>0</v>
      </c>
      <c r="F113">
        <f t="shared" si="5"/>
        <v>0</v>
      </c>
      <c r="G113" t="s">
        <v>425</v>
      </c>
      <c r="H113" s="9">
        <v>49.826146475017111</v>
      </c>
      <c r="I113" t="s">
        <v>48</v>
      </c>
      <c r="J113">
        <v>140</v>
      </c>
      <c r="K113">
        <v>161</v>
      </c>
      <c r="L113">
        <v>60</v>
      </c>
      <c r="M113">
        <f t="shared" si="6"/>
        <v>0.37267080745341613</v>
      </c>
      <c r="N113">
        <v>81</v>
      </c>
      <c r="O113">
        <v>88</v>
      </c>
      <c r="P113">
        <f t="shared" si="7"/>
        <v>0.92045454545454541</v>
      </c>
      <c r="Q113" t="s">
        <v>60</v>
      </c>
      <c r="R113" t="s">
        <v>38</v>
      </c>
      <c r="S113" t="s">
        <v>38</v>
      </c>
      <c r="T113" t="s">
        <v>41</v>
      </c>
      <c r="U113" t="s">
        <v>41</v>
      </c>
      <c r="V113" t="s">
        <v>41</v>
      </c>
      <c r="W113" t="s">
        <v>41</v>
      </c>
      <c r="X113" t="s">
        <v>49</v>
      </c>
      <c r="Y113" t="s">
        <v>50</v>
      </c>
      <c r="Z113">
        <v>9</v>
      </c>
      <c r="AA113">
        <v>10</v>
      </c>
      <c r="AB113">
        <v>4</v>
      </c>
      <c r="AC113">
        <v>667.66999999999973</v>
      </c>
      <c r="AD113" t="s">
        <v>230</v>
      </c>
      <c r="AE113" t="s">
        <v>426</v>
      </c>
      <c r="AF113" t="s">
        <v>427</v>
      </c>
      <c r="AG113">
        <v>5003</v>
      </c>
      <c r="AH113">
        <v>2271247</v>
      </c>
      <c r="AI113">
        <v>10.648300000000001</v>
      </c>
      <c r="AJ113">
        <v>79.325199999999995</v>
      </c>
      <c r="AK113" t="s">
        <v>139</v>
      </c>
    </row>
    <row r="114" spans="1:37" x14ac:dyDescent="0.3">
      <c r="A114" s="10">
        <v>41410</v>
      </c>
      <c r="B114" t="s">
        <v>428</v>
      </c>
      <c r="C114" t="s">
        <v>41</v>
      </c>
      <c r="D114">
        <v>3340751</v>
      </c>
      <c r="E114">
        <f t="shared" si="4"/>
        <v>0</v>
      </c>
      <c r="F114">
        <f t="shared" si="5"/>
        <v>0</v>
      </c>
      <c r="G114" t="s">
        <v>429</v>
      </c>
      <c r="H114" s="9">
        <v>48.465434633812457</v>
      </c>
      <c r="I114" t="s">
        <v>48</v>
      </c>
      <c r="J114">
        <v>197</v>
      </c>
      <c r="K114">
        <v>173</v>
      </c>
      <c r="L114">
        <v>71</v>
      </c>
      <c r="M114">
        <f t="shared" si="6"/>
        <v>0.41040462427745666</v>
      </c>
      <c r="N114">
        <v>88</v>
      </c>
      <c r="O114">
        <v>92</v>
      </c>
      <c r="P114">
        <f t="shared" si="7"/>
        <v>0.95652173913043481</v>
      </c>
      <c r="Q114" t="s">
        <v>60</v>
      </c>
      <c r="R114" t="s">
        <v>60</v>
      </c>
      <c r="S114" t="s">
        <v>41</v>
      </c>
      <c r="T114" t="s">
        <v>41</v>
      </c>
      <c r="U114" t="s">
        <v>41</v>
      </c>
      <c r="V114" t="s">
        <v>38</v>
      </c>
      <c r="W114" t="s">
        <v>41</v>
      </c>
      <c r="X114">
        <v>10</v>
      </c>
      <c r="Y114" t="s">
        <v>56</v>
      </c>
      <c r="Z114">
        <v>3</v>
      </c>
      <c r="AA114">
        <v>7</v>
      </c>
      <c r="AB114">
        <v>4</v>
      </c>
      <c r="AC114">
        <v>402</v>
      </c>
      <c r="AD114" t="s">
        <v>334</v>
      </c>
      <c r="AE114" t="s">
        <v>430</v>
      </c>
      <c r="AF114">
        <v>8056975750</v>
      </c>
      <c r="AG114">
        <v>5002</v>
      </c>
      <c r="AH114">
        <v>2266990</v>
      </c>
      <c r="AI114">
        <v>10.640599999999999</v>
      </c>
      <c r="AJ114">
        <v>79.348399999999998</v>
      </c>
      <c r="AK114" t="s">
        <v>144</v>
      </c>
    </row>
    <row r="115" spans="1:37" x14ac:dyDescent="0.3">
      <c r="A115" s="10">
        <v>40966</v>
      </c>
      <c r="B115" t="s">
        <v>431</v>
      </c>
      <c r="C115" t="s">
        <v>41</v>
      </c>
      <c r="D115">
        <v>3318889</v>
      </c>
      <c r="E115">
        <f t="shared" si="4"/>
        <v>0</v>
      </c>
      <c r="F115">
        <f t="shared" si="5"/>
        <v>0</v>
      </c>
      <c r="G115" t="s">
        <v>432</v>
      </c>
      <c r="H115" s="9">
        <v>54.480492813141687</v>
      </c>
      <c r="I115" t="s">
        <v>48</v>
      </c>
      <c r="J115">
        <v>296</v>
      </c>
      <c r="K115">
        <v>166</v>
      </c>
      <c r="L115">
        <v>71</v>
      </c>
      <c r="M115">
        <f t="shared" si="6"/>
        <v>0.42771084337349397</v>
      </c>
      <c r="N115">
        <v>100</v>
      </c>
      <c r="O115">
        <v>96</v>
      </c>
      <c r="P115">
        <f t="shared" si="7"/>
        <v>1.0416666666666667</v>
      </c>
      <c r="Q115" t="s">
        <v>60</v>
      </c>
      <c r="R115" t="s">
        <v>60</v>
      </c>
      <c r="S115" t="s">
        <v>60</v>
      </c>
      <c r="T115" t="s">
        <v>41</v>
      </c>
      <c r="U115" t="s">
        <v>41</v>
      </c>
      <c r="V115" t="s">
        <v>38</v>
      </c>
      <c r="W115" t="s">
        <v>41</v>
      </c>
      <c r="X115">
        <v>10</v>
      </c>
      <c r="Y115" t="s">
        <v>56</v>
      </c>
      <c r="Z115">
        <v>2</v>
      </c>
      <c r="AA115">
        <v>2</v>
      </c>
      <c r="AB115">
        <v>6</v>
      </c>
      <c r="AC115">
        <v>551.70000000000005</v>
      </c>
      <c r="AD115" t="s">
        <v>51</v>
      </c>
      <c r="AE115" t="s">
        <v>433</v>
      </c>
      <c r="AF115">
        <v>9943236273</v>
      </c>
      <c r="AG115">
        <v>2000</v>
      </c>
      <c r="AH115">
        <v>11816</v>
      </c>
      <c r="AI115">
        <v>10.623100000000001</v>
      </c>
      <c r="AJ115">
        <v>79.1678</v>
      </c>
      <c r="AK115" t="s">
        <v>45</v>
      </c>
    </row>
    <row r="116" spans="1:37" x14ac:dyDescent="0.3">
      <c r="A116" s="10">
        <v>41221</v>
      </c>
      <c r="B116" t="s">
        <v>434</v>
      </c>
      <c r="C116" t="s">
        <v>41</v>
      </c>
      <c r="D116">
        <v>3332659</v>
      </c>
      <c r="E116">
        <f t="shared" si="4"/>
        <v>1</v>
      </c>
      <c r="F116">
        <f t="shared" si="5"/>
        <v>0</v>
      </c>
      <c r="G116" t="s">
        <v>435</v>
      </c>
      <c r="H116" s="9">
        <v>57.481177275838469</v>
      </c>
      <c r="I116" t="s">
        <v>40</v>
      </c>
      <c r="J116">
        <v>380</v>
      </c>
      <c r="K116">
        <v>153</v>
      </c>
      <c r="L116">
        <v>68</v>
      </c>
      <c r="M116">
        <f t="shared" si="6"/>
        <v>0.44444444444444442</v>
      </c>
      <c r="N116">
        <v>97</v>
      </c>
      <c r="O116">
        <v>104</v>
      </c>
      <c r="P116">
        <f t="shared" si="7"/>
        <v>0.93269230769230771</v>
      </c>
      <c r="Q116" t="s">
        <v>60</v>
      </c>
      <c r="R116" t="s">
        <v>60</v>
      </c>
      <c r="S116" t="s">
        <v>60</v>
      </c>
      <c r="T116" t="s">
        <v>41</v>
      </c>
      <c r="U116" t="s">
        <v>38</v>
      </c>
      <c r="V116" t="s">
        <v>38</v>
      </c>
      <c r="W116" t="s">
        <v>41</v>
      </c>
      <c r="X116" t="s">
        <v>49</v>
      </c>
      <c r="Y116" t="s">
        <v>117</v>
      </c>
      <c r="Z116">
        <v>10</v>
      </c>
      <c r="AA116">
        <v>20</v>
      </c>
      <c r="AB116">
        <v>2</v>
      </c>
      <c r="AC116">
        <v>655.9899999999999</v>
      </c>
      <c r="AD116" t="s">
        <v>186</v>
      </c>
      <c r="AE116" t="s">
        <v>436</v>
      </c>
      <c r="AF116" t="s">
        <v>133</v>
      </c>
      <c r="AG116">
        <v>1</v>
      </c>
      <c r="AH116">
        <v>1482000</v>
      </c>
      <c r="AI116">
        <v>10.7652</v>
      </c>
      <c r="AJ116">
        <v>79.067099999999996</v>
      </c>
      <c r="AK116" t="s">
        <v>134</v>
      </c>
    </row>
    <row r="117" spans="1:37" x14ac:dyDescent="0.3">
      <c r="A117" s="10">
        <v>41430</v>
      </c>
      <c r="B117" t="s">
        <v>437</v>
      </c>
      <c r="C117" t="s">
        <v>41</v>
      </c>
      <c r="D117">
        <v>3341697</v>
      </c>
      <c r="E117">
        <f t="shared" si="4"/>
        <v>1</v>
      </c>
      <c r="F117">
        <f t="shared" si="5"/>
        <v>0</v>
      </c>
      <c r="G117" t="s">
        <v>438</v>
      </c>
      <c r="H117" s="9">
        <v>63.479808350444898</v>
      </c>
      <c r="I117" t="s">
        <v>48</v>
      </c>
      <c r="J117">
        <v>143</v>
      </c>
      <c r="K117">
        <v>162</v>
      </c>
      <c r="L117">
        <v>54</v>
      </c>
      <c r="M117">
        <f t="shared" si="6"/>
        <v>0.33333333333333331</v>
      </c>
      <c r="N117">
        <v>82</v>
      </c>
      <c r="O117">
        <v>86</v>
      </c>
      <c r="P117">
        <f t="shared" si="7"/>
        <v>0.95348837209302328</v>
      </c>
      <c r="Q117" t="s">
        <v>60</v>
      </c>
      <c r="R117" t="s">
        <v>38</v>
      </c>
      <c r="S117" t="s">
        <v>60</v>
      </c>
      <c r="T117" t="s">
        <v>41</v>
      </c>
      <c r="U117" t="s">
        <v>38</v>
      </c>
      <c r="V117" t="s">
        <v>38</v>
      </c>
      <c r="W117" t="s">
        <v>41</v>
      </c>
      <c r="X117">
        <v>10</v>
      </c>
      <c r="Y117" t="s">
        <v>341</v>
      </c>
      <c r="Z117">
        <v>14</v>
      </c>
      <c r="AA117">
        <v>19</v>
      </c>
      <c r="AB117">
        <v>4</v>
      </c>
      <c r="AC117">
        <v>674.1</v>
      </c>
      <c r="AD117" t="s">
        <v>334</v>
      </c>
      <c r="AE117" t="s">
        <v>439</v>
      </c>
      <c r="AF117">
        <v>9159958195</v>
      </c>
      <c r="AG117">
        <v>5002</v>
      </c>
      <c r="AH117" t="e">
        <v>#N/A</v>
      </c>
      <c r="AI117" t="e">
        <v>#N/A</v>
      </c>
      <c r="AJ117" t="e">
        <v>#N/A</v>
      </c>
      <c r="AK117" t="s">
        <v>144</v>
      </c>
    </row>
    <row r="118" spans="1:37" x14ac:dyDescent="0.3">
      <c r="A118" s="10">
        <v>40957</v>
      </c>
      <c r="B118" t="s">
        <v>440</v>
      </c>
      <c r="C118" t="s">
        <v>41</v>
      </c>
      <c r="D118">
        <v>3318584</v>
      </c>
      <c r="E118">
        <f t="shared" si="4"/>
        <v>0</v>
      </c>
      <c r="F118">
        <f t="shared" si="5"/>
        <v>0</v>
      </c>
      <c r="G118" t="s">
        <v>441</v>
      </c>
      <c r="H118" s="9">
        <v>55.479808350444898</v>
      </c>
      <c r="I118" t="s">
        <v>48</v>
      </c>
      <c r="J118">
        <v>190</v>
      </c>
      <c r="K118">
        <v>164</v>
      </c>
      <c r="L118">
        <v>71</v>
      </c>
      <c r="M118">
        <f t="shared" si="6"/>
        <v>0.43292682926829268</v>
      </c>
      <c r="N118">
        <v>97</v>
      </c>
      <c r="O118">
        <v>94</v>
      </c>
      <c r="P118">
        <f t="shared" si="7"/>
        <v>1.0319148936170213</v>
      </c>
      <c r="Q118" t="s">
        <v>38</v>
      </c>
      <c r="R118" t="s">
        <v>60</v>
      </c>
      <c r="S118" t="s">
        <v>38</v>
      </c>
      <c r="T118" t="s">
        <v>41</v>
      </c>
      <c r="U118" t="s">
        <v>41</v>
      </c>
      <c r="V118" t="s">
        <v>38</v>
      </c>
      <c r="W118" t="s">
        <v>41</v>
      </c>
      <c r="X118" t="s">
        <v>49</v>
      </c>
      <c r="Y118" t="s">
        <v>121</v>
      </c>
      <c r="Z118">
        <v>2</v>
      </c>
      <c r="AA118">
        <v>2</v>
      </c>
      <c r="AB118">
        <v>3</v>
      </c>
      <c r="AC118">
        <v>334.65</v>
      </c>
      <c r="AD118" t="s">
        <v>212</v>
      </c>
      <c r="AE118" t="s">
        <v>442</v>
      </c>
      <c r="AF118">
        <v>9976587684</v>
      </c>
      <c r="AG118">
        <v>1</v>
      </c>
      <c r="AH118" t="e">
        <v>#N/A</v>
      </c>
      <c r="AI118" t="e">
        <v>#N/A</v>
      </c>
      <c r="AJ118" t="e">
        <v>#N/A</v>
      </c>
      <c r="AK118" t="s">
        <v>134</v>
      </c>
    </row>
    <row r="119" spans="1:37" x14ac:dyDescent="0.3">
      <c r="A119" s="10">
        <v>41388</v>
      </c>
      <c r="B119" t="s">
        <v>443</v>
      </c>
      <c r="C119" t="s">
        <v>41</v>
      </c>
      <c r="D119">
        <v>3339837</v>
      </c>
      <c r="E119">
        <f t="shared" si="4"/>
        <v>0</v>
      </c>
      <c r="F119">
        <f t="shared" si="5"/>
        <v>0</v>
      </c>
      <c r="G119" t="s">
        <v>444</v>
      </c>
      <c r="H119" s="9">
        <v>56.45722108145106</v>
      </c>
      <c r="I119" t="s">
        <v>40</v>
      </c>
      <c r="J119">
        <v>195</v>
      </c>
      <c r="K119">
        <v>157</v>
      </c>
      <c r="L119">
        <v>68</v>
      </c>
      <c r="M119">
        <f t="shared" si="6"/>
        <v>0.43312101910828027</v>
      </c>
      <c r="N119">
        <v>98</v>
      </c>
      <c r="O119">
        <v>101</v>
      </c>
      <c r="P119">
        <f t="shared" si="7"/>
        <v>0.97029702970297027</v>
      </c>
      <c r="Q119" t="s">
        <v>60</v>
      </c>
      <c r="R119" t="s">
        <v>60</v>
      </c>
      <c r="S119" t="s">
        <v>60</v>
      </c>
      <c r="T119" t="s">
        <v>41</v>
      </c>
      <c r="U119" t="s">
        <v>41</v>
      </c>
      <c r="V119" t="s">
        <v>38</v>
      </c>
      <c r="W119" t="s">
        <v>41</v>
      </c>
      <c r="X119" t="s">
        <v>49</v>
      </c>
      <c r="Y119" t="s">
        <v>117</v>
      </c>
      <c r="Z119">
        <v>4</v>
      </c>
      <c r="AA119">
        <v>8</v>
      </c>
      <c r="AB119">
        <v>4</v>
      </c>
      <c r="AC119">
        <v>505.02</v>
      </c>
      <c r="AD119" t="s">
        <v>51</v>
      </c>
      <c r="AE119" t="s">
        <v>445</v>
      </c>
      <c r="AF119">
        <v>9965402021</v>
      </c>
      <c r="AG119">
        <v>2000</v>
      </c>
      <c r="AH119">
        <v>12696</v>
      </c>
      <c r="AI119">
        <v>10.6181</v>
      </c>
      <c r="AJ119">
        <v>79.150199999999998</v>
      </c>
      <c r="AK119" t="s">
        <v>45</v>
      </c>
    </row>
    <row r="120" spans="1:37" x14ac:dyDescent="0.3">
      <c r="A120" s="10">
        <v>41400</v>
      </c>
      <c r="B120" t="s">
        <v>446</v>
      </c>
      <c r="C120" t="s">
        <v>41</v>
      </c>
      <c r="D120">
        <v>3340324</v>
      </c>
      <c r="E120">
        <f t="shared" si="4"/>
        <v>0</v>
      </c>
      <c r="F120">
        <f t="shared" si="5"/>
        <v>0</v>
      </c>
      <c r="G120" t="s">
        <v>447</v>
      </c>
      <c r="H120" s="9">
        <v>63.479808350444898</v>
      </c>
      <c r="I120" t="s">
        <v>40</v>
      </c>
      <c r="J120">
        <v>270</v>
      </c>
      <c r="K120">
        <v>147</v>
      </c>
      <c r="L120">
        <v>48</v>
      </c>
      <c r="M120">
        <f t="shared" si="6"/>
        <v>0.32653061224489793</v>
      </c>
      <c r="N120">
        <v>79</v>
      </c>
      <c r="O120">
        <v>85</v>
      </c>
      <c r="P120">
        <f t="shared" si="7"/>
        <v>0.92941176470588238</v>
      </c>
      <c r="Q120" t="s">
        <v>41</v>
      </c>
      <c r="R120" t="s">
        <v>60</v>
      </c>
      <c r="S120" t="s">
        <v>60</v>
      </c>
      <c r="T120" t="s">
        <v>41</v>
      </c>
      <c r="U120" t="s">
        <v>41</v>
      </c>
      <c r="V120" t="s">
        <v>38</v>
      </c>
      <c r="W120" t="s">
        <v>41</v>
      </c>
      <c r="X120" t="s">
        <v>49</v>
      </c>
      <c r="Y120" t="s">
        <v>50</v>
      </c>
      <c r="Z120">
        <v>11</v>
      </c>
      <c r="AA120">
        <v>15</v>
      </c>
      <c r="AB120">
        <v>4</v>
      </c>
      <c r="AC120">
        <v>924.9599999999997</v>
      </c>
      <c r="AD120" t="s">
        <v>61</v>
      </c>
      <c r="AE120" t="s">
        <v>448</v>
      </c>
      <c r="AF120" t="s">
        <v>88</v>
      </c>
      <c r="AG120">
        <v>2000</v>
      </c>
      <c r="AH120" t="e">
        <v>#N/A</v>
      </c>
      <c r="AI120" t="e">
        <v>#N/A</v>
      </c>
      <c r="AJ120" t="e">
        <v>#N/A</v>
      </c>
      <c r="AK120" t="s">
        <v>45</v>
      </c>
    </row>
    <row r="121" spans="1:37" x14ac:dyDescent="0.3">
      <c r="A121" s="10">
        <v>41146</v>
      </c>
      <c r="B121" t="s">
        <v>449</v>
      </c>
      <c r="C121" t="s">
        <v>41</v>
      </c>
      <c r="D121">
        <v>3327783</v>
      </c>
      <c r="E121">
        <f t="shared" si="4"/>
        <v>0</v>
      </c>
      <c r="F121">
        <f t="shared" si="5"/>
        <v>0</v>
      </c>
      <c r="G121" t="s">
        <v>450</v>
      </c>
      <c r="H121" s="9">
        <v>43.479808350444898</v>
      </c>
      <c r="I121" t="s">
        <v>40</v>
      </c>
      <c r="J121">
        <v>136</v>
      </c>
      <c r="K121">
        <v>149</v>
      </c>
      <c r="L121">
        <v>53</v>
      </c>
      <c r="M121">
        <f t="shared" si="6"/>
        <v>0.35570469798657717</v>
      </c>
      <c r="N121">
        <v>84</v>
      </c>
      <c r="O121">
        <v>92</v>
      </c>
      <c r="P121">
        <f t="shared" si="7"/>
        <v>0.91304347826086951</v>
      </c>
      <c r="Q121" t="s">
        <v>60</v>
      </c>
      <c r="R121" t="s">
        <v>60</v>
      </c>
      <c r="S121" t="s">
        <v>60</v>
      </c>
      <c r="T121" t="s">
        <v>41</v>
      </c>
      <c r="U121" t="s">
        <v>41</v>
      </c>
      <c r="V121" t="s">
        <v>41</v>
      </c>
      <c r="W121" t="s">
        <v>41</v>
      </c>
      <c r="X121" t="s">
        <v>49</v>
      </c>
      <c r="Y121" t="s">
        <v>50</v>
      </c>
      <c r="Z121">
        <v>9</v>
      </c>
      <c r="AA121">
        <v>11</v>
      </c>
      <c r="AB121">
        <v>4</v>
      </c>
      <c r="AC121">
        <v>556.94999999999993</v>
      </c>
      <c r="AD121" t="s">
        <v>131</v>
      </c>
      <c r="AE121" t="s">
        <v>451</v>
      </c>
      <c r="AF121">
        <v>0</v>
      </c>
      <c r="AG121">
        <v>1</v>
      </c>
      <c r="AH121" t="e">
        <v>#N/A</v>
      </c>
      <c r="AI121" t="e">
        <v>#N/A</v>
      </c>
      <c r="AJ121" t="e">
        <v>#N/A</v>
      </c>
      <c r="AK121" t="s">
        <v>134</v>
      </c>
    </row>
    <row r="122" spans="1:37" x14ac:dyDescent="0.3">
      <c r="A122" s="10">
        <v>40948</v>
      </c>
      <c r="B122" t="s">
        <v>452</v>
      </c>
      <c r="C122" t="s">
        <v>41</v>
      </c>
      <c r="D122">
        <v>3318142</v>
      </c>
      <c r="E122">
        <f t="shared" si="4"/>
        <v>0</v>
      </c>
      <c r="F122">
        <f t="shared" si="5"/>
        <v>0</v>
      </c>
      <c r="G122" t="s">
        <v>453</v>
      </c>
      <c r="H122" s="9">
        <v>53.481177275838469</v>
      </c>
      <c r="I122" t="s">
        <v>40</v>
      </c>
      <c r="J122">
        <v>140</v>
      </c>
      <c r="K122">
        <v>144</v>
      </c>
      <c r="L122">
        <v>46</v>
      </c>
      <c r="M122">
        <f t="shared" si="6"/>
        <v>0.31944444444444442</v>
      </c>
      <c r="N122">
        <v>82</v>
      </c>
      <c r="O122">
        <v>91</v>
      </c>
      <c r="P122">
        <f t="shared" si="7"/>
        <v>0.90109890109890112</v>
      </c>
      <c r="Q122" t="s">
        <v>60</v>
      </c>
      <c r="R122" t="s">
        <v>60</v>
      </c>
      <c r="S122" t="s">
        <v>60</v>
      </c>
      <c r="T122" t="s">
        <v>41</v>
      </c>
      <c r="U122" t="s">
        <v>41</v>
      </c>
      <c r="V122" t="s">
        <v>41</v>
      </c>
      <c r="W122" t="s">
        <v>41</v>
      </c>
      <c r="X122" t="s">
        <v>49</v>
      </c>
      <c r="Y122" t="s">
        <v>50</v>
      </c>
      <c r="Z122">
        <v>2</v>
      </c>
      <c r="AA122">
        <v>6</v>
      </c>
      <c r="AB122">
        <v>3</v>
      </c>
      <c r="AC122">
        <v>356.96000000000004</v>
      </c>
      <c r="AD122" t="s">
        <v>61</v>
      </c>
      <c r="AE122" t="s">
        <v>454</v>
      </c>
      <c r="AF122">
        <v>9751807150</v>
      </c>
      <c r="AG122">
        <v>2000</v>
      </c>
      <c r="AH122" t="e">
        <v>#N/A</v>
      </c>
      <c r="AI122" t="e">
        <v>#N/A</v>
      </c>
      <c r="AJ122" t="e">
        <v>#N/A</v>
      </c>
      <c r="AK122" t="s">
        <v>45</v>
      </c>
    </row>
    <row r="123" spans="1:37" x14ac:dyDescent="0.3">
      <c r="A123" s="10">
        <v>40967</v>
      </c>
      <c r="B123" t="s">
        <v>455</v>
      </c>
      <c r="C123" t="s">
        <v>41</v>
      </c>
      <c r="D123">
        <v>3318946</v>
      </c>
      <c r="E123">
        <f t="shared" si="4"/>
        <v>0</v>
      </c>
      <c r="F123">
        <f t="shared" si="5"/>
        <v>0</v>
      </c>
      <c r="G123" t="s">
        <v>456</v>
      </c>
      <c r="H123" s="9">
        <v>50.450376454483234</v>
      </c>
      <c r="I123" t="s">
        <v>48</v>
      </c>
      <c r="J123">
        <v>142</v>
      </c>
      <c r="K123">
        <v>159</v>
      </c>
      <c r="L123">
        <v>68</v>
      </c>
      <c r="M123">
        <f t="shared" si="6"/>
        <v>0.42767295597484278</v>
      </c>
      <c r="N123">
        <v>93</v>
      </c>
      <c r="O123">
        <v>99</v>
      </c>
      <c r="P123">
        <f t="shared" si="7"/>
        <v>0.93939393939393945</v>
      </c>
      <c r="Q123" t="s">
        <v>38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49</v>
      </c>
      <c r="Y123" t="s">
        <v>50</v>
      </c>
      <c r="Z123">
        <v>3</v>
      </c>
      <c r="AA123">
        <v>9</v>
      </c>
      <c r="AB123">
        <v>3</v>
      </c>
      <c r="AC123">
        <v>298.39999999999998</v>
      </c>
      <c r="AD123" t="s">
        <v>334</v>
      </c>
      <c r="AE123" t="s">
        <v>457</v>
      </c>
      <c r="AF123">
        <v>9003801820</v>
      </c>
      <c r="AG123">
        <v>5002</v>
      </c>
      <c r="AH123">
        <v>2267193</v>
      </c>
      <c r="AI123">
        <v>10.656700000000001</v>
      </c>
      <c r="AJ123">
        <v>79.359399999999994</v>
      </c>
      <c r="AK123" t="s">
        <v>144</v>
      </c>
    </row>
    <row r="124" spans="1:37" x14ac:dyDescent="0.3">
      <c r="A124" s="10">
        <v>41451</v>
      </c>
      <c r="B124" t="s">
        <v>458</v>
      </c>
      <c r="C124" t="s">
        <v>41</v>
      </c>
      <c r="D124">
        <v>3342530</v>
      </c>
      <c r="E124">
        <f t="shared" si="4"/>
        <v>1</v>
      </c>
      <c r="F124">
        <f t="shared" si="5"/>
        <v>0</v>
      </c>
      <c r="G124" t="s">
        <v>242</v>
      </c>
      <c r="H124" s="9">
        <v>66.743326488706359</v>
      </c>
      <c r="I124" t="s">
        <v>48</v>
      </c>
      <c r="J124">
        <v>326</v>
      </c>
      <c r="K124">
        <v>157</v>
      </c>
      <c r="L124">
        <v>56</v>
      </c>
      <c r="M124">
        <f t="shared" si="6"/>
        <v>0.35668789808917195</v>
      </c>
      <c r="N124">
        <v>76</v>
      </c>
      <c r="O124">
        <v>86</v>
      </c>
      <c r="P124">
        <f t="shared" si="7"/>
        <v>0.88372093023255816</v>
      </c>
      <c r="Q124" t="s">
        <v>38</v>
      </c>
      <c r="R124" t="s">
        <v>38</v>
      </c>
      <c r="S124" t="s">
        <v>38</v>
      </c>
      <c r="T124" t="s">
        <v>41</v>
      </c>
      <c r="U124" t="s">
        <v>38</v>
      </c>
      <c r="V124" t="s">
        <v>38</v>
      </c>
      <c r="W124" t="s">
        <v>41</v>
      </c>
      <c r="X124" t="s">
        <v>49</v>
      </c>
      <c r="Y124" t="s">
        <v>50</v>
      </c>
      <c r="Z124">
        <v>6</v>
      </c>
      <c r="AA124">
        <v>26</v>
      </c>
      <c r="AB124">
        <v>6</v>
      </c>
      <c r="AC124">
        <v>112.79999999999998</v>
      </c>
      <c r="AD124" t="s">
        <v>230</v>
      </c>
      <c r="AE124" t="s">
        <v>459</v>
      </c>
      <c r="AF124">
        <v>9626278710</v>
      </c>
      <c r="AG124">
        <v>5003</v>
      </c>
      <c r="AH124">
        <v>2270522</v>
      </c>
      <c r="AI124">
        <v>10.6432</v>
      </c>
      <c r="AJ124">
        <v>79.316400000000002</v>
      </c>
      <c r="AK124" t="s">
        <v>139</v>
      </c>
    </row>
    <row r="125" spans="1:37" x14ac:dyDescent="0.3">
      <c r="A125" s="10">
        <v>40922</v>
      </c>
      <c r="B125" t="s">
        <v>460</v>
      </c>
      <c r="C125" t="s">
        <v>41</v>
      </c>
      <c r="D125">
        <v>3317355</v>
      </c>
      <c r="E125">
        <f t="shared" si="4"/>
        <v>0</v>
      </c>
      <c r="F125">
        <f t="shared" si="5"/>
        <v>0</v>
      </c>
      <c r="G125" t="s">
        <v>461</v>
      </c>
      <c r="H125" s="9">
        <v>48.769336071184121</v>
      </c>
      <c r="I125" t="s">
        <v>48</v>
      </c>
      <c r="J125">
        <v>197</v>
      </c>
      <c r="K125">
        <v>170</v>
      </c>
      <c r="L125">
        <v>65</v>
      </c>
      <c r="M125">
        <f t="shared" si="6"/>
        <v>0.38235294117647056</v>
      </c>
      <c r="N125">
        <v>93</v>
      </c>
      <c r="O125">
        <v>90</v>
      </c>
      <c r="P125">
        <f t="shared" si="7"/>
        <v>1.0333333333333334</v>
      </c>
      <c r="Q125" t="s">
        <v>41</v>
      </c>
      <c r="R125" t="s">
        <v>60</v>
      </c>
      <c r="S125" t="s">
        <v>60</v>
      </c>
      <c r="T125" t="s">
        <v>41</v>
      </c>
      <c r="U125" t="s">
        <v>413</v>
      </c>
      <c r="V125" t="s">
        <v>413</v>
      </c>
      <c r="W125" t="s">
        <v>413</v>
      </c>
      <c r="X125" t="s">
        <v>60</v>
      </c>
      <c r="Y125" t="s">
        <v>60</v>
      </c>
      <c r="Z125">
        <v>3</v>
      </c>
      <c r="AA125">
        <v>8</v>
      </c>
      <c r="AB125">
        <v>5</v>
      </c>
      <c r="AC125">
        <v>491.99</v>
      </c>
      <c r="AD125" t="s">
        <v>73</v>
      </c>
      <c r="AE125" t="s">
        <v>462</v>
      </c>
      <c r="AF125">
        <v>9787274373</v>
      </c>
      <c r="AG125">
        <v>2000</v>
      </c>
      <c r="AH125">
        <v>11412</v>
      </c>
      <c r="AI125">
        <v>10.5844</v>
      </c>
      <c r="AJ125">
        <v>79.172799999999995</v>
      </c>
      <c r="AK125" t="s">
        <v>45</v>
      </c>
    </row>
    <row r="126" spans="1:37" x14ac:dyDescent="0.3">
      <c r="A126" s="10">
        <v>41139</v>
      </c>
      <c r="B126" t="s">
        <v>463</v>
      </c>
      <c r="C126" t="s">
        <v>41</v>
      </c>
      <c r="D126">
        <v>3327272</v>
      </c>
      <c r="E126">
        <f t="shared" si="4"/>
        <v>1</v>
      </c>
      <c r="F126">
        <f t="shared" si="5"/>
        <v>1</v>
      </c>
      <c r="G126" t="s">
        <v>464</v>
      </c>
      <c r="H126" s="9">
        <v>65.481177275838462</v>
      </c>
      <c r="I126" t="s">
        <v>48</v>
      </c>
      <c r="J126">
        <v>126</v>
      </c>
      <c r="K126">
        <v>164</v>
      </c>
      <c r="L126">
        <v>75</v>
      </c>
      <c r="M126">
        <f t="shared" si="6"/>
        <v>0.45731707317073172</v>
      </c>
      <c r="N126">
        <v>95</v>
      </c>
      <c r="O126">
        <v>96</v>
      </c>
      <c r="P126">
        <f t="shared" si="7"/>
        <v>0.98958333333333337</v>
      </c>
      <c r="Q126" t="s">
        <v>60</v>
      </c>
      <c r="R126" t="s">
        <v>41</v>
      </c>
      <c r="S126" t="s">
        <v>60</v>
      </c>
      <c r="T126" t="s">
        <v>38</v>
      </c>
      <c r="U126" t="s">
        <v>38</v>
      </c>
      <c r="V126" t="s">
        <v>38</v>
      </c>
      <c r="W126" t="s">
        <v>41</v>
      </c>
      <c r="X126" t="s">
        <v>60</v>
      </c>
      <c r="Y126" t="s">
        <v>60</v>
      </c>
      <c r="Z126">
        <v>6</v>
      </c>
      <c r="AA126">
        <v>16</v>
      </c>
      <c r="AB126">
        <v>5</v>
      </c>
      <c r="AC126">
        <v>460.65000000000003</v>
      </c>
      <c r="AD126" t="s">
        <v>186</v>
      </c>
      <c r="AE126" t="s">
        <v>465</v>
      </c>
      <c r="AF126">
        <v>9500564009</v>
      </c>
      <c r="AG126">
        <v>1</v>
      </c>
      <c r="AH126">
        <v>1646000</v>
      </c>
      <c r="AI126">
        <v>10.7828</v>
      </c>
      <c r="AJ126">
        <v>79.081000000000003</v>
      </c>
      <c r="AK126" t="s">
        <v>134</v>
      </c>
    </row>
    <row r="127" spans="1:37" x14ac:dyDescent="0.3">
      <c r="A127" s="10">
        <v>40938</v>
      </c>
      <c r="B127" t="s">
        <v>466</v>
      </c>
      <c r="C127" t="s">
        <v>41</v>
      </c>
      <c r="D127">
        <v>3317682</v>
      </c>
      <c r="E127">
        <f t="shared" si="4"/>
        <v>0</v>
      </c>
      <c r="F127">
        <f t="shared" si="5"/>
        <v>0</v>
      </c>
      <c r="G127" t="s">
        <v>467</v>
      </c>
      <c r="H127" s="9">
        <v>74.48049281314168</v>
      </c>
      <c r="I127" t="s">
        <v>48</v>
      </c>
      <c r="J127">
        <v>140</v>
      </c>
      <c r="K127">
        <v>164</v>
      </c>
      <c r="L127">
        <v>62</v>
      </c>
      <c r="M127">
        <f t="shared" si="6"/>
        <v>0.37804878048780488</v>
      </c>
      <c r="N127">
        <v>90</v>
      </c>
      <c r="O127">
        <v>91</v>
      </c>
      <c r="P127">
        <f t="shared" si="7"/>
        <v>0.98901098901098905</v>
      </c>
      <c r="Q127" t="s">
        <v>38</v>
      </c>
      <c r="R127" t="s">
        <v>41</v>
      </c>
      <c r="S127" t="s">
        <v>60</v>
      </c>
      <c r="T127" t="s">
        <v>41</v>
      </c>
      <c r="U127" t="s">
        <v>41</v>
      </c>
      <c r="V127" t="s">
        <v>41</v>
      </c>
      <c r="W127" t="s">
        <v>41</v>
      </c>
      <c r="X127" t="s">
        <v>60</v>
      </c>
      <c r="Y127" t="s">
        <v>60</v>
      </c>
      <c r="Z127">
        <v>9</v>
      </c>
      <c r="AA127">
        <v>9</v>
      </c>
      <c r="AB127">
        <v>2</v>
      </c>
      <c r="AC127">
        <v>1919.6399999999999</v>
      </c>
      <c r="AD127" t="s">
        <v>131</v>
      </c>
      <c r="AE127" t="s">
        <v>468</v>
      </c>
      <c r="AF127">
        <v>9952120522</v>
      </c>
      <c r="AG127">
        <v>1</v>
      </c>
      <c r="AH127" t="e">
        <v>#N/A</v>
      </c>
      <c r="AI127" t="e">
        <v>#N/A</v>
      </c>
      <c r="AJ127" t="e">
        <v>#N/A</v>
      </c>
      <c r="AK127" t="s">
        <v>134</v>
      </c>
    </row>
    <row r="128" spans="1:37" x14ac:dyDescent="0.3">
      <c r="A128" s="10">
        <v>41306</v>
      </c>
      <c r="B128" t="s">
        <v>469</v>
      </c>
      <c r="C128" t="s">
        <v>41</v>
      </c>
      <c r="D128">
        <v>3339518</v>
      </c>
      <c r="E128">
        <f t="shared" si="4"/>
        <v>0</v>
      </c>
      <c r="F128">
        <f t="shared" si="5"/>
        <v>0</v>
      </c>
      <c r="G128" t="s">
        <v>470</v>
      </c>
      <c r="H128" s="9">
        <v>40.40520191649555</v>
      </c>
      <c r="I128" t="s">
        <v>48</v>
      </c>
      <c r="J128">
        <v>163</v>
      </c>
      <c r="K128">
        <v>163</v>
      </c>
      <c r="L128">
        <v>59</v>
      </c>
      <c r="M128">
        <f t="shared" si="6"/>
        <v>0.3619631901840491</v>
      </c>
      <c r="N128">
        <v>85</v>
      </c>
      <c r="O128">
        <v>87</v>
      </c>
      <c r="P128">
        <f t="shared" si="7"/>
        <v>0.97701149425287359</v>
      </c>
      <c r="Q128" t="s">
        <v>60</v>
      </c>
      <c r="R128" t="s">
        <v>60</v>
      </c>
      <c r="S128" t="s">
        <v>60</v>
      </c>
      <c r="T128" t="s">
        <v>41</v>
      </c>
      <c r="U128" t="s">
        <v>413</v>
      </c>
      <c r="V128" t="s">
        <v>413</v>
      </c>
      <c r="W128" t="s">
        <v>413</v>
      </c>
      <c r="X128" t="s">
        <v>60</v>
      </c>
      <c r="Y128" t="s">
        <v>60</v>
      </c>
      <c r="Z128">
        <v>5</v>
      </c>
      <c r="AA128">
        <v>6</v>
      </c>
      <c r="AB128">
        <v>5</v>
      </c>
      <c r="AC128">
        <v>707</v>
      </c>
      <c r="AD128" t="s">
        <v>43</v>
      </c>
      <c r="AE128" t="s">
        <v>471</v>
      </c>
      <c r="AF128">
        <v>9941584660</v>
      </c>
      <c r="AG128">
        <v>2000</v>
      </c>
      <c r="AH128">
        <v>11143</v>
      </c>
      <c r="AI128">
        <v>10.5944</v>
      </c>
      <c r="AJ128">
        <v>79.1691</v>
      </c>
      <c r="AK128" t="s">
        <v>45</v>
      </c>
    </row>
    <row r="129" spans="1:37" x14ac:dyDescent="0.3">
      <c r="A129" s="10">
        <v>41342</v>
      </c>
      <c r="B129" t="s">
        <v>472</v>
      </c>
      <c r="C129" t="s">
        <v>41</v>
      </c>
      <c r="D129">
        <v>3337864</v>
      </c>
      <c r="E129">
        <f t="shared" si="4"/>
        <v>0</v>
      </c>
      <c r="F129">
        <f t="shared" si="5"/>
        <v>0</v>
      </c>
      <c r="G129" t="s">
        <v>473</v>
      </c>
      <c r="H129" s="9">
        <v>60.131416837782339</v>
      </c>
      <c r="I129" t="s">
        <v>48</v>
      </c>
      <c r="J129">
        <v>278</v>
      </c>
      <c r="K129">
        <v>154</v>
      </c>
      <c r="L129">
        <v>54</v>
      </c>
      <c r="M129">
        <f t="shared" si="6"/>
        <v>0.35064935064935066</v>
      </c>
      <c r="N129">
        <v>94</v>
      </c>
      <c r="O129">
        <v>87</v>
      </c>
      <c r="P129">
        <f t="shared" si="7"/>
        <v>1.0804597701149425</v>
      </c>
      <c r="Q129" t="s">
        <v>60</v>
      </c>
      <c r="R129" t="s">
        <v>60</v>
      </c>
      <c r="S129" t="s">
        <v>60</v>
      </c>
      <c r="T129" t="s">
        <v>41</v>
      </c>
      <c r="U129" t="s">
        <v>41</v>
      </c>
      <c r="V129" t="s">
        <v>41</v>
      </c>
      <c r="W129" t="s">
        <v>41</v>
      </c>
      <c r="X129" t="s">
        <v>60</v>
      </c>
      <c r="Y129" t="s">
        <v>60</v>
      </c>
      <c r="Z129">
        <v>28</v>
      </c>
      <c r="AA129">
        <v>31</v>
      </c>
      <c r="AB129">
        <v>5</v>
      </c>
      <c r="AC129">
        <v>1578.83</v>
      </c>
      <c r="AD129" t="s">
        <v>334</v>
      </c>
      <c r="AE129" t="s">
        <v>474</v>
      </c>
      <c r="AF129">
        <v>9655461625</v>
      </c>
      <c r="AG129">
        <v>5002</v>
      </c>
      <c r="AH129">
        <v>2268244</v>
      </c>
      <c r="AI129">
        <v>10.6342</v>
      </c>
      <c r="AJ129">
        <v>79.348299999999995</v>
      </c>
      <c r="AK129" t="s">
        <v>144</v>
      </c>
    </row>
    <row r="130" spans="1:37" x14ac:dyDescent="0.3">
      <c r="A130" s="10">
        <v>40905</v>
      </c>
      <c r="B130" t="s">
        <v>475</v>
      </c>
      <c r="C130" t="s">
        <v>41</v>
      </c>
      <c r="D130">
        <v>3316503</v>
      </c>
      <c r="E130">
        <f t="shared" ref="E130:E193" si="8">IF(U130="y", 1, 0)</f>
        <v>0</v>
      </c>
      <c r="F130">
        <f t="shared" ref="F130:F193" si="9">IF(T130="y",1,0)</f>
        <v>0</v>
      </c>
      <c r="G130" t="s">
        <v>476</v>
      </c>
      <c r="H130" s="9">
        <v>31.479808350444902</v>
      </c>
      <c r="I130" t="s">
        <v>48</v>
      </c>
      <c r="J130">
        <v>133</v>
      </c>
      <c r="K130">
        <v>167</v>
      </c>
      <c r="L130">
        <v>66</v>
      </c>
      <c r="M130">
        <f t="shared" ref="M130:M193" si="10">L130/K130</f>
        <v>0.39520958083832336</v>
      </c>
      <c r="N130">
        <v>84</v>
      </c>
      <c r="O130">
        <v>93</v>
      </c>
      <c r="P130">
        <f t="shared" ref="P130:P193" si="11">N130/O130</f>
        <v>0.90322580645161288</v>
      </c>
      <c r="Q130" t="s">
        <v>60</v>
      </c>
      <c r="R130" t="s">
        <v>38</v>
      </c>
      <c r="S130" t="s">
        <v>60</v>
      </c>
      <c r="T130" t="s">
        <v>41</v>
      </c>
      <c r="U130" t="s">
        <v>41</v>
      </c>
      <c r="V130" t="s">
        <v>38</v>
      </c>
      <c r="W130" t="s">
        <v>41</v>
      </c>
      <c r="X130" t="s">
        <v>60</v>
      </c>
      <c r="Y130" t="s">
        <v>60</v>
      </c>
      <c r="Z130">
        <v>3</v>
      </c>
      <c r="AA130">
        <v>3</v>
      </c>
      <c r="AB130">
        <v>1</v>
      </c>
      <c r="AC130">
        <v>272</v>
      </c>
      <c r="AD130" t="s">
        <v>258</v>
      </c>
      <c r="AE130" t="s">
        <v>477</v>
      </c>
      <c r="AF130">
        <v>9751792315</v>
      </c>
      <c r="AG130">
        <v>2</v>
      </c>
      <c r="AH130" t="e">
        <v>#N/A</v>
      </c>
      <c r="AI130" t="e">
        <v>#N/A</v>
      </c>
      <c r="AJ130" t="e">
        <v>#N/A</v>
      </c>
      <c r="AK130" t="s">
        <v>260</v>
      </c>
    </row>
    <row r="131" spans="1:37" x14ac:dyDescent="0.3">
      <c r="A131" s="10">
        <v>41438</v>
      </c>
      <c r="B131" t="s">
        <v>478</v>
      </c>
      <c r="C131" t="s">
        <v>41</v>
      </c>
      <c r="D131">
        <v>3341953</v>
      </c>
      <c r="E131">
        <f t="shared" si="8"/>
        <v>0</v>
      </c>
      <c r="F131">
        <f t="shared" si="9"/>
        <v>0</v>
      </c>
      <c r="G131" t="s">
        <v>300</v>
      </c>
      <c r="H131" s="9">
        <v>59.975359342915809</v>
      </c>
      <c r="I131" t="s">
        <v>40</v>
      </c>
      <c r="J131">
        <v>150</v>
      </c>
      <c r="K131">
        <v>145</v>
      </c>
      <c r="L131">
        <v>38</v>
      </c>
      <c r="M131">
        <f t="shared" si="10"/>
        <v>0.2620689655172414</v>
      </c>
      <c r="N131">
        <v>66</v>
      </c>
      <c r="O131">
        <v>76</v>
      </c>
      <c r="P131">
        <f t="shared" si="11"/>
        <v>0.86842105263157898</v>
      </c>
      <c r="Q131" t="s">
        <v>60</v>
      </c>
      <c r="R131" t="s">
        <v>60</v>
      </c>
      <c r="S131" t="s">
        <v>60</v>
      </c>
      <c r="T131" t="s">
        <v>41</v>
      </c>
      <c r="U131" t="s">
        <v>41</v>
      </c>
      <c r="V131" t="s">
        <v>41</v>
      </c>
      <c r="W131" t="s">
        <v>41</v>
      </c>
      <c r="X131" t="s">
        <v>60</v>
      </c>
      <c r="Y131" t="s">
        <v>60</v>
      </c>
      <c r="Z131">
        <v>7</v>
      </c>
      <c r="AA131">
        <v>14</v>
      </c>
      <c r="AB131">
        <v>2</v>
      </c>
      <c r="AC131">
        <v>329.15</v>
      </c>
      <c r="AD131" t="s">
        <v>334</v>
      </c>
      <c r="AE131" t="s">
        <v>479</v>
      </c>
      <c r="AF131">
        <v>368</v>
      </c>
      <c r="AG131">
        <v>5002</v>
      </c>
      <c r="AH131">
        <v>2268203</v>
      </c>
      <c r="AI131">
        <v>10.6358</v>
      </c>
      <c r="AJ131">
        <v>79.349000000000004</v>
      </c>
      <c r="AK131" t="s">
        <v>144</v>
      </c>
    </row>
    <row r="132" spans="1:37" x14ac:dyDescent="0.3">
      <c r="A132" s="10">
        <v>40969</v>
      </c>
      <c r="B132" t="s">
        <v>480</v>
      </c>
      <c r="C132" t="s">
        <v>41</v>
      </c>
      <c r="D132">
        <v>3319157</v>
      </c>
      <c r="E132">
        <f t="shared" si="8"/>
        <v>0</v>
      </c>
      <c r="F132">
        <f t="shared" si="9"/>
        <v>0</v>
      </c>
      <c r="G132" t="s">
        <v>441</v>
      </c>
      <c r="H132" s="9">
        <v>62.444900752908964</v>
      </c>
      <c r="I132" t="s">
        <v>48</v>
      </c>
      <c r="J132">
        <v>185</v>
      </c>
      <c r="K132">
        <v>162</v>
      </c>
      <c r="L132">
        <v>42</v>
      </c>
      <c r="M132">
        <f t="shared" si="10"/>
        <v>0.25925925925925924</v>
      </c>
      <c r="N132">
        <v>68</v>
      </c>
      <c r="O132">
        <v>78</v>
      </c>
      <c r="P132">
        <f t="shared" si="11"/>
        <v>0.87179487179487181</v>
      </c>
      <c r="Q132" t="s">
        <v>38</v>
      </c>
      <c r="R132" t="s">
        <v>60</v>
      </c>
      <c r="S132" t="s">
        <v>60</v>
      </c>
      <c r="T132" t="s">
        <v>41</v>
      </c>
      <c r="U132" t="s">
        <v>41</v>
      </c>
      <c r="V132" t="s">
        <v>41</v>
      </c>
      <c r="W132" t="s">
        <v>41</v>
      </c>
      <c r="X132" t="s">
        <v>60</v>
      </c>
      <c r="Y132" t="s">
        <v>60</v>
      </c>
      <c r="Z132">
        <v>5</v>
      </c>
      <c r="AA132">
        <v>5</v>
      </c>
      <c r="AB132">
        <v>6</v>
      </c>
      <c r="AC132">
        <v>259.55</v>
      </c>
      <c r="AD132" t="s">
        <v>481</v>
      </c>
      <c r="AE132" t="s">
        <v>482</v>
      </c>
      <c r="AF132">
        <v>9840353783</v>
      </c>
      <c r="AG132">
        <v>5002</v>
      </c>
      <c r="AH132">
        <v>2267362</v>
      </c>
      <c r="AI132">
        <v>10.641999999999999</v>
      </c>
      <c r="AJ132">
        <v>79.341200000000001</v>
      </c>
      <c r="AK132" t="s">
        <v>144</v>
      </c>
    </row>
    <row r="133" spans="1:37" x14ac:dyDescent="0.3">
      <c r="A133" s="10">
        <v>40952</v>
      </c>
      <c r="B133" t="s">
        <v>483</v>
      </c>
      <c r="C133" t="s">
        <v>41</v>
      </c>
      <c r="D133">
        <v>3318297</v>
      </c>
      <c r="E133">
        <f t="shared" si="8"/>
        <v>1</v>
      </c>
      <c r="F133">
        <f t="shared" si="9"/>
        <v>0</v>
      </c>
      <c r="G133" t="s">
        <v>484</v>
      </c>
      <c r="H133" s="9">
        <v>49.481177275838469</v>
      </c>
      <c r="I133" t="s">
        <v>40</v>
      </c>
      <c r="J133">
        <v>127</v>
      </c>
      <c r="K133">
        <v>152</v>
      </c>
      <c r="L133">
        <v>96</v>
      </c>
      <c r="M133">
        <f t="shared" si="10"/>
        <v>0.63157894736842102</v>
      </c>
      <c r="N133">
        <v>106</v>
      </c>
      <c r="O133">
        <v>125</v>
      </c>
      <c r="P133">
        <f t="shared" si="11"/>
        <v>0.84799999999999998</v>
      </c>
      <c r="Q133" t="s">
        <v>60</v>
      </c>
      <c r="R133" t="s">
        <v>60</v>
      </c>
      <c r="S133" t="s">
        <v>60</v>
      </c>
      <c r="T133" t="s">
        <v>41</v>
      </c>
      <c r="U133" t="s">
        <v>38</v>
      </c>
      <c r="V133" t="s">
        <v>41</v>
      </c>
      <c r="W133" t="s">
        <v>41</v>
      </c>
      <c r="X133" t="s">
        <v>60</v>
      </c>
      <c r="Y133" t="s">
        <v>60</v>
      </c>
      <c r="Z133">
        <v>3</v>
      </c>
      <c r="AA133">
        <v>14</v>
      </c>
      <c r="AB133">
        <v>5</v>
      </c>
      <c r="AC133">
        <v>359.95</v>
      </c>
      <c r="AD133" t="s">
        <v>212</v>
      </c>
      <c r="AE133" t="s">
        <v>485</v>
      </c>
      <c r="AF133">
        <v>9443416086</v>
      </c>
      <c r="AG133">
        <v>2</v>
      </c>
      <c r="AH133" t="e">
        <v>#N/A</v>
      </c>
      <c r="AI133" t="e">
        <v>#N/A</v>
      </c>
      <c r="AJ133" t="e">
        <v>#N/A</v>
      </c>
      <c r="AK133" t="s">
        <v>260</v>
      </c>
    </row>
    <row r="134" spans="1:37" x14ac:dyDescent="0.3">
      <c r="A134" s="10">
        <v>41383</v>
      </c>
      <c r="B134" t="s">
        <v>486</v>
      </c>
      <c r="C134" t="s">
        <v>41</v>
      </c>
      <c r="D134">
        <v>3339780</v>
      </c>
      <c r="E134">
        <f t="shared" si="8"/>
        <v>1</v>
      </c>
      <c r="F134">
        <f t="shared" si="9"/>
        <v>0</v>
      </c>
      <c r="G134" t="s">
        <v>233</v>
      </c>
      <c r="H134" s="9">
        <v>57.481177275838469</v>
      </c>
      <c r="I134" t="s">
        <v>40</v>
      </c>
      <c r="J134">
        <v>146</v>
      </c>
      <c r="K134">
        <v>141</v>
      </c>
      <c r="L134">
        <v>47</v>
      </c>
      <c r="M134">
        <f t="shared" si="10"/>
        <v>0.33333333333333331</v>
      </c>
      <c r="N134">
        <v>84</v>
      </c>
      <c r="O134">
        <v>94</v>
      </c>
      <c r="P134">
        <f t="shared" si="11"/>
        <v>0.8936170212765957</v>
      </c>
      <c r="Q134" t="s">
        <v>38</v>
      </c>
      <c r="R134" t="s">
        <v>60</v>
      </c>
      <c r="S134" t="s">
        <v>60</v>
      </c>
      <c r="T134" t="s">
        <v>41</v>
      </c>
      <c r="U134" t="s">
        <v>38</v>
      </c>
      <c r="V134" t="s">
        <v>38</v>
      </c>
      <c r="W134" t="s">
        <v>41</v>
      </c>
      <c r="X134" t="s">
        <v>60</v>
      </c>
      <c r="Y134" t="s">
        <v>60</v>
      </c>
      <c r="Z134">
        <v>5</v>
      </c>
      <c r="AA134">
        <v>5</v>
      </c>
      <c r="AB134">
        <v>1</v>
      </c>
      <c r="AC134">
        <v>348.2</v>
      </c>
      <c r="AD134" t="s">
        <v>169</v>
      </c>
      <c r="AE134" t="s">
        <v>487</v>
      </c>
      <c r="AF134" t="s">
        <v>133</v>
      </c>
      <c r="AG134">
        <v>5002</v>
      </c>
      <c r="AH134">
        <v>2268543</v>
      </c>
      <c r="AI134">
        <v>10.6172</v>
      </c>
      <c r="AJ134">
        <v>79.365499999999997</v>
      </c>
      <c r="AK134" t="s">
        <v>144</v>
      </c>
    </row>
    <row r="135" spans="1:37" x14ac:dyDescent="0.3">
      <c r="A135" s="10">
        <v>40939</v>
      </c>
      <c r="B135" t="s">
        <v>488</v>
      </c>
      <c r="C135" t="s">
        <v>41</v>
      </c>
      <c r="D135">
        <v>3317749</v>
      </c>
      <c r="E135">
        <f t="shared" si="8"/>
        <v>0</v>
      </c>
      <c r="F135">
        <f t="shared" si="9"/>
        <v>0</v>
      </c>
      <c r="G135" t="s">
        <v>489</v>
      </c>
      <c r="H135" s="9">
        <v>31.479808350444902</v>
      </c>
      <c r="I135" t="s">
        <v>48</v>
      </c>
      <c r="J135">
        <v>182</v>
      </c>
      <c r="K135">
        <v>170</v>
      </c>
      <c r="L135">
        <v>65</v>
      </c>
      <c r="M135">
        <f t="shared" si="10"/>
        <v>0.38235294117647056</v>
      </c>
      <c r="N135">
        <v>79</v>
      </c>
      <c r="O135">
        <v>89</v>
      </c>
      <c r="P135">
        <f t="shared" si="11"/>
        <v>0.88764044943820219</v>
      </c>
      <c r="Q135" t="s">
        <v>60</v>
      </c>
      <c r="R135" t="s">
        <v>38</v>
      </c>
      <c r="S135" t="s">
        <v>60</v>
      </c>
      <c r="T135" t="s">
        <v>41</v>
      </c>
      <c r="U135" t="s">
        <v>41</v>
      </c>
      <c r="V135" t="s">
        <v>38</v>
      </c>
      <c r="W135" t="s">
        <v>41</v>
      </c>
      <c r="X135" t="s">
        <v>60</v>
      </c>
      <c r="Y135" t="s">
        <v>60</v>
      </c>
      <c r="Z135">
        <v>4</v>
      </c>
      <c r="AA135">
        <v>4</v>
      </c>
      <c r="AB135">
        <v>2</v>
      </c>
      <c r="AC135">
        <v>245.2</v>
      </c>
      <c r="AD135" t="s">
        <v>212</v>
      </c>
      <c r="AE135" t="s">
        <v>490</v>
      </c>
      <c r="AF135">
        <v>8940413331</v>
      </c>
      <c r="AG135">
        <v>2</v>
      </c>
      <c r="AH135" t="e">
        <v>#N/A</v>
      </c>
      <c r="AI135" t="e">
        <v>#N/A</v>
      </c>
      <c r="AJ135" t="e">
        <v>#N/A</v>
      </c>
      <c r="AK135" t="s">
        <v>260</v>
      </c>
    </row>
    <row r="136" spans="1:37" x14ac:dyDescent="0.3">
      <c r="A136" s="10">
        <v>41358</v>
      </c>
      <c r="B136" t="s">
        <v>491</v>
      </c>
      <c r="C136" t="s">
        <v>41</v>
      </c>
      <c r="D136">
        <v>3338472</v>
      </c>
      <c r="E136">
        <f t="shared" si="8"/>
        <v>0</v>
      </c>
      <c r="F136">
        <f t="shared" si="9"/>
        <v>0</v>
      </c>
      <c r="G136" t="s">
        <v>473</v>
      </c>
      <c r="H136" s="9">
        <v>42.480492813141687</v>
      </c>
      <c r="I136" t="s">
        <v>48</v>
      </c>
      <c r="J136">
        <v>132.5</v>
      </c>
      <c r="K136">
        <v>162</v>
      </c>
      <c r="L136">
        <v>54</v>
      </c>
      <c r="M136">
        <f t="shared" si="10"/>
        <v>0.33333333333333331</v>
      </c>
      <c r="N136">
        <v>77</v>
      </c>
      <c r="O136">
        <v>84</v>
      </c>
      <c r="P136">
        <f t="shared" si="11"/>
        <v>0.91666666666666663</v>
      </c>
      <c r="Q136" t="s">
        <v>38</v>
      </c>
      <c r="R136" t="s">
        <v>38</v>
      </c>
      <c r="S136" t="s">
        <v>60</v>
      </c>
      <c r="T136" t="s">
        <v>41</v>
      </c>
      <c r="U136" t="s">
        <v>41</v>
      </c>
      <c r="V136" t="s">
        <v>41</v>
      </c>
      <c r="W136" t="s">
        <v>41</v>
      </c>
      <c r="X136" t="s">
        <v>60</v>
      </c>
      <c r="Y136" t="s">
        <v>60</v>
      </c>
      <c r="Z136">
        <v>12</v>
      </c>
      <c r="AA136">
        <v>42</v>
      </c>
      <c r="AB136">
        <v>7</v>
      </c>
      <c r="AC136">
        <v>846.2</v>
      </c>
      <c r="AD136" t="s">
        <v>334</v>
      </c>
      <c r="AE136" t="s">
        <v>492</v>
      </c>
      <c r="AF136">
        <v>0</v>
      </c>
      <c r="AG136">
        <v>5002</v>
      </c>
      <c r="AH136" t="e">
        <v>#N/A</v>
      </c>
      <c r="AI136" t="e">
        <v>#N/A</v>
      </c>
      <c r="AJ136" t="e">
        <v>#N/A</v>
      </c>
      <c r="AK136" t="s">
        <v>144</v>
      </c>
    </row>
    <row r="137" spans="1:37" x14ac:dyDescent="0.3">
      <c r="A137" s="10">
        <v>40963</v>
      </c>
      <c r="B137" t="s">
        <v>493</v>
      </c>
      <c r="C137" t="s">
        <v>41</v>
      </c>
      <c r="D137">
        <v>3318797</v>
      </c>
      <c r="E137">
        <f t="shared" si="8"/>
        <v>1</v>
      </c>
      <c r="F137">
        <f t="shared" si="9"/>
        <v>0</v>
      </c>
      <c r="G137" t="s">
        <v>494</v>
      </c>
      <c r="H137" s="9">
        <v>52.479123887748116</v>
      </c>
      <c r="I137" t="s">
        <v>40</v>
      </c>
      <c r="J137">
        <v>129</v>
      </c>
      <c r="K137">
        <v>141</v>
      </c>
      <c r="L137">
        <v>45</v>
      </c>
      <c r="M137">
        <f t="shared" si="10"/>
        <v>0.31914893617021278</v>
      </c>
      <c r="N137">
        <v>77</v>
      </c>
      <c r="O137">
        <v>82</v>
      </c>
      <c r="P137">
        <f t="shared" si="11"/>
        <v>0.93902439024390238</v>
      </c>
      <c r="Q137" t="s">
        <v>38</v>
      </c>
      <c r="R137" t="s">
        <v>60</v>
      </c>
      <c r="S137" t="s">
        <v>60</v>
      </c>
      <c r="T137" t="s">
        <v>41</v>
      </c>
      <c r="U137" t="s">
        <v>38</v>
      </c>
      <c r="V137" t="s">
        <v>41</v>
      </c>
      <c r="W137" t="s">
        <v>41</v>
      </c>
      <c r="X137" t="s">
        <v>60</v>
      </c>
      <c r="Y137" t="s">
        <v>60</v>
      </c>
      <c r="Z137">
        <v>6</v>
      </c>
      <c r="AA137">
        <v>6</v>
      </c>
      <c r="AB137">
        <v>2</v>
      </c>
      <c r="AC137">
        <v>290.54999999999995</v>
      </c>
      <c r="AD137" t="s">
        <v>169</v>
      </c>
      <c r="AE137" t="s">
        <v>495</v>
      </c>
      <c r="AF137">
        <v>0</v>
      </c>
      <c r="AG137">
        <v>5002</v>
      </c>
      <c r="AH137">
        <v>2268682</v>
      </c>
      <c r="AI137">
        <v>10.6144</v>
      </c>
      <c r="AJ137">
        <v>79.363200000000006</v>
      </c>
      <c r="AK137" t="s">
        <v>144</v>
      </c>
    </row>
    <row r="138" spans="1:37" x14ac:dyDescent="0.3">
      <c r="A138" s="10">
        <v>41085</v>
      </c>
      <c r="B138" t="s">
        <v>496</v>
      </c>
      <c r="C138" t="s">
        <v>41</v>
      </c>
      <c r="D138">
        <v>3324002</v>
      </c>
      <c r="E138">
        <f t="shared" si="8"/>
        <v>0</v>
      </c>
      <c r="F138">
        <f t="shared" si="9"/>
        <v>0</v>
      </c>
      <c r="G138" t="s">
        <v>497</v>
      </c>
      <c r="H138" s="9">
        <v>41.629021218343603</v>
      </c>
      <c r="I138" t="s">
        <v>48</v>
      </c>
      <c r="J138">
        <v>204</v>
      </c>
      <c r="K138">
        <v>172</v>
      </c>
      <c r="L138">
        <v>76</v>
      </c>
      <c r="M138">
        <f t="shared" si="10"/>
        <v>0.44186046511627908</v>
      </c>
      <c r="N138">
        <v>98</v>
      </c>
      <c r="O138">
        <v>95</v>
      </c>
      <c r="P138">
        <f t="shared" si="11"/>
        <v>1.0315789473684212</v>
      </c>
      <c r="Q138" t="s">
        <v>60</v>
      </c>
      <c r="R138" t="s">
        <v>60</v>
      </c>
      <c r="S138" t="s">
        <v>60</v>
      </c>
      <c r="T138" t="s">
        <v>41</v>
      </c>
      <c r="U138" t="s">
        <v>41</v>
      </c>
      <c r="V138" t="s">
        <v>41</v>
      </c>
      <c r="W138" t="s">
        <v>41</v>
      </c>
      <c r="X138" t="s">
        <v>60</v>
      </c>
      <c r="Y138" t="s">
        <v>60</v>
      </c>
      <c r="Z138">
        <v>6</v>
      </c>
      <c r="AA138">
        <v>9</v>
      </c>
      <c r="AB138">
        <v>4</v>
      </c>
      <c r="AC138">
        <v>247.1</v>
      </c>
      <c r="AD138" t="s">
        <v>334</v>
      </c>
      <c r="AE138" t="s">
        <v>498</v>
      </c>
      <c r="AF138">
        <v>9566906953</v>
      </c>
      <c r="AG138">
        <v>5002</v>
      </c>
      <c r="AH138">
        <v>2266687</v>
      </c>
      <c r="AI138">
        <v>10.6365</v>
      </c>
      <c r="AJ138">
        <v>79.347899999999996</v>
      </c>
      <c r="AK138" t="s">
        <v>144</v>
      </c>
    </row>
    <row r="139" spans="1:37" x14ac:dyDescent="0.3">
      <c r="A139" s="10">
        <v>40892</v>
      </c>
      <c r="B139" t="s">
        <v>499</v>
      </c>
      <c r="C139" t="s">
        <v>41</v>
      </c>
      <c r="D139">
        <v>3315683</v>
      </c>
      <c r="E139">
        <f t="shared" si="8"/>
        <v>0</v>
      </c>
      <c r="F139">
        <f t="shared" si="9"/>
        <v>0</v>
      </c>
      <c r="G139" t="s">
        <v>500</v>
      </c>
      <c r="H139" s="9">
        <v>86.967830253251194</v>
      </c>
      <c r="I139" t="s">
        <v>40</v>
      </c>
      <c r="J139">
        <v>220</v>
      </c>
      <c r="K139">
        <v>147</v>
      </c>
      <c r="L139">
        <v>45</v>
      </c>
      <c r="M139">
        <f t="shared" si="10"/>
        <v>0.30612244897959184</v>
      </c>
      <c r="N139">
        <v>71</v>
      </c>
      <c r="O139">
        <v>91</v>
      </c>
      <c r="P139">
        <f t="shared" si="11"/>
        <v>0.78021978021978022</v>
      </c>
      <c r="Q139" t="s">
        <v>38</v>
      </c>
      <c r="R139" t="s">
        <v>60</v>
      </c>
      <c r="S139" t="s">
        <v>60</v>
      </c>
      <c r="T139" t="s">
        <v>41</v>
      </c>
      <c r="U139" t="s">
        <v>41</v>
      </c>
      <c r="V139" t="s">
        <v>41</v>
      </c>
      <c r="W139" t="s">
        <v>41</v>
      </c>
      <c r="X139" t="s">
        <v>60</v>
      </c>
      <c r="Y139" t="s">
        <v>60</v>
      </c>
      <c r="Z139">
        <v>3</v>
      </c>
      <c r="AA139">
        <v>5</v>
      </c>
      <c r="AB139">
        <v>2</v>
      </c>
      <c r="AC139">
        <v>414.9</v>
      </c>
      <c r="AD139" t="s">
        <v>334</v>
      </c>
      <c r="AE139" t="s">
        <v>501</v>
      </c>
      <c r="AF139">
        <v>9585472915</v>
      </c>
      <c r="AG139">
        <v>5002</v>
      </c>
      <c r="AH139">
        <v>2268212</v>
      </c>
      <c r="AI139">
        <v>10.6355</v>
      </c>
      <c r="AJ139">
        <v>79.347899999999996</v>
      </c>
      <c r="AK139" t="s">
        <v>144</v>
      </c>
    </row>
    <row r="140" spans="1:37" x14ac:dyDescent="0.3">
      <c r="A140" s="10">
        <v>41023</v>
      </c>
      <c r="B140" t="s">
        <v>502</v>
      </c>
      <c r="C140" t="s">
        <v>41</v>
      </c>
      <c r="D140">
        <v>3321242</v>
      </c>
      <c r="E140">
        <f t="shared" si="8"/>
        <v>0</v>
      </c>
      <c r="F140">
        <f t="shared" si="9"/>
        <v>0</v>
      </c>
      <c r="G140" t="s">
        <v>503</v>
      </c>
      <c r="H140" s="9">
        <v>39.225188227241617</v>
      </c>
      <c r="I140" t="s">
        <v>40</v>
      </c>
      <c r="J140">
        <v>129</v>
      </c>
      <c r="K140">
        <v>143</v>
      </c>
      <c r="L140">
        <v>54</v>
      </c>
      <c r="M140">
        <f t="shared" si="10"/>
        <v>0.3776223776223776</v>
      </c>
      <c r="N140">
        <v>76</v>
      </c>
      <c r="O140">
        <v>89</v>
      </c>
      <c r="P140">
        <f t="shared" si="11"/>
        <v>0.8539325842696629</v>
      </c>
      <c r="Q140" t="s">
        <v>60</v>
      </c>
      <c r="R140" t="s">
        <v>60</v>
      </c>
      <c r="S140" t="s">
        <v>60</v>
      </c>
      <c r="T140" t="s">
        <v>41</v>
      </c>
      <c r="U140" t="s">
        <v>41</v>
      </c>
      <c r="V140" t="s">
        <v>41</v>
      </c>
      <c r="W140" t="s">
        <v>41</v>
      </c>
      <c r="X140" t="s">
        <v>60</v>
      </c>
      <c r="Y140" t="s">
        <v>60</v>
      </c>
      <c r="Z140">
        <v>3</v>
      </c>
      <c r="AA140">
        <v>12</v>
      </c>
      <c r="AB140">
        <v>3</v>
      </c>
      <c r="AC140">
        <v>330.6</v>
      </c>
      <c r="AD140" t="s">
        <v>334</v>
      </c>
      <c r="AE140" t="s">
        <v>504</v>
      </c>
      <c r="AF140">
        <v>358</v>
      </c>
      <c r="AG140">
        <v>5002</v>
      </c>
      <c r="AH140">
        <v>2266712</v>
      </c>
      <c r="AI140">
        <v>10.637499999999999</v>
      </c>
      <c r="AJ140">
        <v>79.349199999999996</v>
      </c>
      <c r="AK140" t="s">
        <v>144</v>
      </c>
    </row>
    <row r="141" spans="1:37" x14ac:dyDescent="0.3">
      <c r="A141" s="10">
        <v>41114</v>
      </c>
      <c r="B141" t="s">
        <v>505</v>
      </c>
      <c r="C141" t="s">
        <v>41</v>
      </c>
      <c r="D141">
        <v>3325684</v>
      </c>
      <c r="E141">
        <f t="shared" si="8"/>
        <v>1</v>
      </c>
      <c r="F141">
        <f t="shared" si="9"/>
        <v>0</v>
      </c>
      <c r="G141" t="s">
        <v>506</v>
      </c>
      <c r="H141" s="9">
        <v>67.479808350444898</v>
      </c>
      <c r="I141" t="s">
        <v>40</v>
      </c>
      <c r="J141">
        <v>129.5</v>
      </c>
      <c r="K141">
        <v>152</v>
      </c>
      <c r="L141">
        <v>47</v>
      </c>
      <c r="M141">
        <f t="shared" si="10"/>
        <v>0.30921052631578949</v>
      </c>
      <c r="N141">
        <v>78</v>
      </c>
      <c r="O141">
        <v>90</v>
      </c>
      <c r="P141">
        <f t="shared" si="11"/>
        <v>0.8666666666666667</v>
      </c>
      <c r="Q141" t="s">
        <v>60</v>
      </c>
      <c r="R141" t="s">
        <v>60</v>
      </c>
      <c r="S141" t="s">
        <v>60</v>
      </c>
      <c r="T141" t="s">
        <v>41</v>
      </c>
      <c r="U141" t="s">
        <v>38</v>
      </c>
      <c r="V141" t="s">
        <v>41</v>
      </c>
      <c r="W141" t="s">
        <v>41</v>
      </c>
      <c r="X141" t="s">
        <v>60</v>
      </c>
      <c r="Y141" t="s">
        <v>60</v>
      </c>
      <c r="Z141">
        <v>6</v>
      </c>
      <c r="AA141">
        <v>6</v>
      </c>
      <c r="AB141">
        <v>1</v>
      </c>
      <c r="AC141">
        <v>354.48</v>
      </c>
      <c r="AD141" t="s">
        <v>272</v>
      </c>
      <c r="AE141" t="s">
        <v>507</v>
      </c>
      <c r="AF141">
        <v>0</v>
      </c>
      <c r="AG141">
        <v>2</v>
      </c>
      <c r="AH141" t="e">
        <v>#N/A</v>
      </c>
      <c r="AI141" t="e">
        <v>#N/A</v>
      </c>
      <c r="AJ141" t="e">
        <v>#N/A</v>
      </c>
      <c r="AK141" t="s">
        <v>260</v>
      </c>
    </row>
    <row r="142" spans="1:37" x14ac:dyDescent="0.3">
      <c r="A142" s="10">
        <v>41131</v>
      </c>
      <c r="B142" t="s">
        <v>508</v>
      </c>
      <c r="C142" t="s">
        <v>41</v>
      </c>
      <c r="D142">
        <v>3326768</v>
      </c>
      <c r="E142">
        <f t="shared" si="8"/>
        <v>1</v>
      </c>
      <c r="F142">
        <f t="shared" si="9"/>
        <v>0</v>
      </c>
      <c r="G142" t="s">
        <v>509</v>
      </c>
      <c r="H142" s="9">
        <v>70.48049281314168</v>
      </c>
      <c r="I142" t="s">
        <v>40</v>
      </c>
      <c r="J142">
        <v>183</v>
      </c>
      <c r="K142">
        <v>150</v>
      </c>
      <c r="L142">
        <v>48</v>
      </c>
      <c r="M142">
        <f t="shared" si="10"/>
        <v>0.32</v>
      </c>
      <c r="N142">
        <v>81</v>
      </c>
      <c r="O142">
        <v>92</v>
      </c>
      <c r="P142">
        <f t="shared" si="11"/>
        <v>0.88043478260869568</v>
      </c>
      <c r="Q142" t="s">
        <v>41</v>
      </c>
      <c r="R142" t="s">
        <v>60</v>
      </c>
      <c r="S142" t="s">
        <v>60</v>
      </c>
      <c r="T142" t="s">
        <v>41</v>
      </c>
      <c r="U142" t="s">
        <v>38</v>
      </c>
      <c r="V142" t="s">
        <v>41</v>
      </c>
      <c r="W142" t="s">
        <v>41</v>
      </c>
      <c r="X142" t="s">
        <v>60</v>
      </c>
      <c r="Y142" t="s">
        <v>60</v>
      </c>
      <c r="Z142">
        <v>5</v>
      </c>
      <c r="AA142">
        <v>15</v>
      </c>
      <c r="AB142">
        <v>6</v>
      </c>
      <c r="AC142">
        <v>471.95</v>
      </c>
      <c r="AD142" t="s">
        <v>73</v>
      </c>
      <c r="AE142" t="s">
        <v>510</v>
      </c>
      <c r="AF142" t="s">
        <v>75</v>
      </c>
      <c r="AG142">
        <v>2000</v>
      </c>
      <c r="AH142">
        <v>10736</v>
      </c>
      <c r="AI142">
        <v>10.584099999999999</v>
      </c>
      <c r="AJ142">
        <v>79.174999999999997</v>
      </c>
      <c r="AK142" t="s">
        <v>45</v>
      </c>
    </row>
    <row r="143" spans="1:37" x14ac:dyDescent="0.3">
      <c r="A143" s="10">
        <v>41010</v>
      </c>
      <c r="B143" t="s">
        <v>511</v>
      </c>
      <c r="C143" t="s">
        <v>41</v>
      </c>
      <c r="D143">
        <v>3320616</v>
      </c>
      <c r="E143">
        <f t="shared" si="8"/>
        <v>0</v>
      </c>
      <c r="F143">
        <f t="shared" si="9"/>
        <v>0</v>
      </c>
      <c r="G143" t="s">
        <v>512</v>
      </c>
      <c r="H143" s="9">
        <v>68.479123887748116</v>
      </c>
      <c r="I143" t="s">
        <v>40</v>
      </c>
      <c r="J143">
        <v>166</v>
      </c>
      <c r="K143">
        <v>141</v>
      </c>
      <c r="L143">
        <v>39</v>
      </c>
      <c r="M143">
        <f t="shared" si="10"/>
        <v>0.27659574468085107</v>
      </c>
      <c r="N143">
        <v>70</v>
      </c>
      <c r="O143">
        <v>78</v>
      </c>
      <c r="P143">
        <f t="shared" si="11"/>
        <v>0.89743589743589747</v>
      </c>
      <c r="Q143" t="s">
        <v>38</v>
      </c>
      <c r="R143" t="s">
        <v>60</v>
      </c>
      <c r="S143" t="s">
        <v>60</v>
      </c>
      <c r="T143" t="s">
        <v>41</v>
      </c>
      <c r="U143" t="s">
        <v>41</v>
      </c>
      <c r="V143" t="s">
        <v>41</v>
      </c>
      <c r="W143" t="s">
        <v>41</v>
      </c>
      <c r="X143" t="s">
        <v>60</v>
      </c>
      <c r="Y143" t="s">
        <v>60</v>
      </c>
      <c r="Z143">
        <v>19</v>
      </c>
      <c r="AA143">
        <v>19</v>
      </c>
      <c r="AB143">
        <v>1</v>
      </c>
      <c r="AC143">
        <v>1116.0000000000002</v>
      </c>
      <c r="AD143" t="s">
        <v>334</v>
      </c>
      <c r="AE143" t="s">
        <v>513</v>
      </c>
      <c r="AF143">
        <v>0</v>
      </c>
      <c r="AG143">
        <v>5002</v>
      </c>
      <c r="AH143" t="e">
        <v>#N/A</v>
      </c>
      <c r="AI143" t="e">
        <v>#N/A</v>
      </c>
      <c r="AJ143" t="e">
        <v>#N/A</v>
      </c>
      <c r="AK143" t="s">
        <v>144</v>
      </c>
    </row>
    <row r="144" spans="1:37" x14ac:dyDescent="0.3">
      <c r="A144" s="10">
        <v>40893</v>
      </c>
      <c r="B144" t="s">
        <v>514</v>
      </c>
      <c r="C144" t="s">
        <v>41</v>
      </c>
      <c r="D144">
        <v>3315748</v>
      </c>
      <c r="E144">
        <f t="shared" si="8"/>
        <v>0</v>
      </c>
      <c r="F144">
        <f t="shared" si="9"/>
        <v>0</v>
      </c>
      <c r="G144" t="s">
        <v>515</v>
      </c>
      <c r="H144" s="9">
        <v>63.479808350444898</v>
      </c>
      <c r="I144" t="s">
        <v>48</v>
      </c>
      <c r="J144">
        <v>239</v>
      </c>
      <c r="K144">
        <v>164</v>
      </c>
      <c r="L144">
        <v>65</v>
      </c>
      <c r="M144">
        <f t="shared" si="10"/>
        <v>0.39634146341463417</v>
      </c>
      <c r="N144">
        <v>96</v>
      </c>
      <c r="O144">
        <v>90</v>
      </c>
      <c r="P144">
        <f t="shared" si="11"/>
        <v>1.0666666666666667</v>
      </c>
      <c r="Q144" t="s">
        <v>38</v>
      </c>
      <c r="R144" t="s">
        <v>60</v>
      </c>
      <c r="S144" t="s">
        <v>60</v>
      </c>
      <c r="T144" t="s">
        <v>41</v>
      </c>
      <c r="U144" t="s">
        <v>41</v>
      </c>
      <c r="V144" t="s">
        <v>38</v>
      </c>
      <c r="W144" t="s">
        <v>41</v>
      </c>
      <c r="X144" t="s">
        <v>60</v>
      </c>
      <c r="Y144" t="s">
        <v>60</v>
      </c>
      <c r="Z144">
        <v>2</v>
      </c>
      <c r="AA144">
        <v>2</v>
      </c>
      <c r="AB144">
        <v>2</v>
      </c>
      <c r="AC144">
        <v>791.65</v>
      </c>
      <c r="AD144" t="s">
        <v>212</v>
      </c>
      <c r="AE144" t="s">
        <v>516</v>
      </c>
      <c r="AF144">
        <v>0</v>
      </c>
      <c r="AG144">
        <v>5002</v>
      </c>
      <c r="AH144" t="e">
        <v>#N/A</v>
      </c>
      <c r="AI144" t="e">
        <v>#N/A</v>
      </c>
      <c r="AJ144" t="e">
        <v>#N/A</v>
      </c>
      <c r="AK144" t="s">
        <v>144</v>
      </c>
    </row>
    <row r="145" spans="1:37" x14ac:dyDescent="0.3">
      <c r="A145" s="10">
        <v>40945</v>
      </c>
      <c r="B145" t="s">
        <v>517</v>
      </c>
      <c r="C145" t="s">
        <v>41</v>
      </c>
      <c r="D145">
        <v>3317975</v>
      </c>
      <c r="E145">
        <f t="shared" si="8"/>
        <v>0</v>
      </c>
      <c r="F145">
        <f t="shared" si="9"/>
        <v>0</v>
      </c>
      <c r="G145" t="s">
        <v>518</v>
      </c>
      <c r="H145" s="9">
        <v>51.868583162217661</v>
      </c>
      <c r="I145" t="s">
        <v>40</v>
      </c>
      <c r="J145">
        <v>258</v>
      </c>
      <c r="K145">
        <v>150</v>
      </c>
      <c r="L145">
        <v>75</v>
      </c>
      <c r="M145">
        <f t="shared" si="10"/>
        <v>0.5</v>
      </c>
      <c r="N145">
        <v>110</v>
      </c>
      <c r="O145">
        <v>109</v>
      </c>
      <c r="P145">
        <f t="shared" si="11"/>
        <v>1.0091743119266054</v>
      </c>
      <c r="Q145" t="s">
        <v>60</v>
      </c>
      <c r="R145" t="s">
        <v>60</v>
      </c>
      <c r="S145" t="s">
        <v>60</v>
      </c>
      <c r="T145" t="s">
        <v>41</v>
      </c>
      <c r="U145" t="s">
        <v>41</v>
      </c>
      <c r="V145" t="s">
        <v>38</v>
      </c>
      <c r="W145" t="s">
        <v>41</v>
      </c>
      <c r="X145" t="s">
        <v>60</v>
      </c>
      <c r="Y145" t="s">
        <v>60</v>
      </c>
      <c r="Z145">
        <v>9</v>
      </c>
      <c r="AA145">
        <v>9</v>
      </c>
      <c r="AB145">
        <v>3</v>
      </c>
      <c r="AC145">
        <v>1685.65</v>
      </c>
      <c r="AD145" t="s">
        <v>334</v>
      </c>
      <c r="AE145" t="s">
        <v>519</v>
      </c>
      <c r="AF145" t="s">
        <v>133</v>
      </c>
      <c r="AG145">
        <v>5002</v>
      </c>
      <c r="AH145">
        <v>2268356</v>
      </c>
      <c r="AI145">
        <v>10.6309</v>
      </c>
      <c r="AJ145">
        <v>79.352900000000005</v>
      </c>
      <c r="AK145" t="s">
        <v>144</v>
      </c>
    </row>
    <row r="146" spans="1:37" x14ac:dyDescent="0.3">
      <c r="A146" s="10">
        <v>40933</v>
      </c>
      <c r="B146" t="s">
        <v>520</v>
      </c>
      <c r="C146" t="s">
        <v>41</v>
      </c>
      <c r="D146">
        <v>3317759</v>
      </c>
      <c r="E146">
        <f t="shared" si="8"/>
        <v>0</v>
      </c>
      <c r="F146">
        <f t="shared" si="9"/>
        <v>0</v>
      </c>
      <c r="G146" t="s">
        <v>521</v>
      </c>
      <c r="H146" s="9">
        <v>48.928131416837779</v>
      </c>
      <c r="I146" t="s">
        <v>48</v>
      </c>
      <c r="J146">
        <v>128.9</v>
      </c>
      <c r="K146">
        <v>158</v>
      </c>
      <c r="L146">
        <v>64</v>
      </c>
      <c r="M146">
        <f t="shared" si="10"/>
        <v>0.4050632911392405</v>
      </c>
      <c r="N146">
        <v>89</v>
      </c>
      <c r="O146">
        <v>91</v>
      </c>
      <c r="P146">
        <f t="shared" si="11"/>
        <v>0.97802197802197799</v>
      </c>
      <c r="Q146" t="s">
        <v>60</v>
      </c>
      <c r="R146" t="s">
        <v>60</v>
      </c>
      <c r="S146" t="s">
        <v>60</v>
      </c>
      <c r="T146" t="s">
        <v>41</v>
      </c>
      <c r="U146" t="s">
        <v>41</v>
      </c>
      <c r="V146" t="s">
        <v>38</v>
      </c>
      <c r="W146" t="s">
        <v>41</v>
      </c>
      <c r="X146" t="s">
        <v>60</v>
      </c>
      <c r="Y146" t="s">
        <v>60</v>
      </c>
      <c r="Z146">
        <v>8</v>
      </c>
      <c r="AA146">
        <v>8</v>
      </c>
      <c r="AB146">
        <v>2</v>
      </c>
      <c r="AC146">
        <v>1146.18</v>
      </c>
      <c r="AD146" t="s">
        <v>212</v>
      </c>
      <c r="AE146" t="s">
        <v>522</v>
      </c>
      <c r="AF146">
        <v>9944935293</v>
      </c>
      <c r="AG146">
        <v>2000</v>
      </c>
      <c r="AH146" t="e">
        <v>#N/A</v>
      </c>
      <c r="AI146" t="e">
        <v>#N/A</v>
      </c>
      <c r="AJ146" t="e">
        <v>#N/A</v>
      </c>
      <c r="AK146" t="s">
        <v>45</v>
      </c>
    </row>
    <row r="147" spans="1:37" x14ac:dyDescent="0.3">
      <c r="A147" s="10">
        <v>40878</v>
      </c>
      <c r="B147" t="s">
        <v>523</v>
      </c>
      <c r="C147" t="s">
        <v>41</v>
      </c>
      <c r="D147">
        <v>3314662</v>
      </c>
      <c r="E147">
        <f t="shared" si="8"/>
        <v>0</v>
      </c>
      <c r="F147">
        <f t="shared" si="9"/>
        <v>0</v>
      </c>
      <c r="G147" t="s">
        <v>524</v>
      </c>
      <c r="H147" s="9">
        <v>53.481177275838469</v>
      </c>
      <c r="I147" t="s">
        <v>40</v>
      </c>
      <c r="J147">
        <v>152</v>
      </c>
      <c r="K147">
        <v>150</v>
      </c>
      <c r="L147">
        <v>53</v>
      </c>
      <c r="M147">
        <f t="shared" si="10"/>
        <v>0.35333333333333333</v>
      </c>
      <c r="N147">
        <v>86</v>
      </c>
      <c r="O147">
        <v>91</v>
      </c>
      <c r="P147">
        <f t="shared" si="11"/>
        <v>0.94505494505494503</v>
      </c>
      <c r="Q147" t="s">
        <v>60</v>
      </c>
      <c r="R147" t="s">
        <v>60</v>
      </c>
      <c r="S147" t="s">
        <v>60</v>
      </c>
      <c r="T147" t="s">
        <v>41</v>
      </c>
      <c r="U147" t="s">
        <v>41</v>
      </c>
      <c r="V147" t="s">
        <v>38</v>
      </c>
      <c r="W147" t="s">
        <v>41</v>
      </c>
      <c r="X147" t="s">
        <v>60</v>
      </c>
      <c r="Y147" t="s">
        <v>60</v>
      </c>
      <c r="Z147">
        <v>4</v>
      </c>
      <c r="AA147">
        <v>4</v>
      </c>
      <c r="AB147">
        <v>3</v>
      </c>
      <c r="AC147">
        <v>156</v>
      </c>
      <c r="AD147" t="s">
        <v>131</v>
      </c>
      <c r="AE147" t="s">
        <v>525</v>
      </c>
      <c r="AF147">
        <v>9655704909</v>
      </c>
      <c r="AG147">
        <v>1</v>
      </c>
      <c r="AH147" t="e">
        <v>#N/A</v>
      </c>
      <c r="AI147" t="e">
        <v>#N/A</v>
      </c>
      <c r="AJ147" t="e">
        <v>#N/A</v>
      </c>
      <c r="AK147" t="s">
        <v>134</v>
      </c>
    </row>
    <row r="148" spans="1:37" x14ac:dyDescent="0.3">
      <c r="A148" s="10">
        <v>40871</v>
      </c>
      <c r="B148" t="s">
        <v>526</v>
      </c>
      <c r="C148" t="s">
        <v>41</v>
      </c>
      <c r="D148">
        <v>3314474</v>
      </c>
      <c r="E148">
        <f t="shared" si="8"/>
        <v>0</v>
      </c>
      <c r="F148">
        <f t="shared" si="9"/>
        <v>0</v>
      </c>
      <c r="G148" t="s">
        <v>503</v>
      </c>
      <c r="H148" s="9">
        <v>35.479808350444898</v>
      </c>
      <c r="I148" t="s">
        <v>40</v>
      </c>
      <c r="J148">
        <v>194</v>
      </c>
      <c r="K148">
        <v>150</v>
      </c>
      <c r="L148">
        <v>53</v>
      </c>
      <c r="M148">
        <f t="shared" si="10"/>
        <v>0.35333333333333333</v>
      </c>
      <c r="N148">
        <v>76</v>
      </c>
      <c r="O148">
        <v>91</v>
      </c>
      <c r="P148">
        <f t="shared" si="11"/>
        <v>0.8351648351648352</v>
      </c>
      <c r="Q148" t="s">
        <v>60</v>
      </c>
      <c r="R148" t="s">
        <v>60</v>
      </c>
      <c r="S148" t="s">
        <v>60</v>
      </c>
      <c r="T148" t="s">
        <v>41</v>
      </c>
      <c r="U148" t="s">
        <v>41</v>
      </c>
      <c r="V148" t="s">
        <v>38</v>
      </c>
      <c r="W148" t="s">
        <v>41</v>
      </c>
      <c r="X148" t="s">
        <v>60</v>
      </c>
      <c r="Y148" t="s">
        <v>60</v>
      </c>
      <c r="Z148">
        <v>3</v>
      </c>
      <c r="AA148">
        <v>5</v>
      </c>
      <c r="AB148">
        <v>2</v>
      </c>
      <c r="AC148">
        <v>642.79999999999995</v>
      </c>
      <c r="AD148" t="s">
        <v>258</v>
      </c>
      <c r="AE148" t="s">
        <v>527</v>
      </c>
      <c r="AF148">
        <v>9751730023</v>
      </c>
      <c r="AG148">
        <v>2</v>
      </c>
      <c r="AH148" t="e">
        <v>#N/A</v>
      </c>
      <c r="AI148" t="e">
        <v>#N/A</v>
      </c>
      <c r="AJ148" t="e">
        <v>#N/A</v>
      </c>
      <c r="AK148" t="s">
        <v>260</v>
      </c>
    </row>
    <row r="149" spans="1:37" x14ac:dyDescent="0.3">
      <c r="A149" s="10">
        <v>40942</v>
      </c>
      <c r="B149" t="s">
        <v>528</v>
      </c>
      <c r="C149" t="s">
        <v>41</v>
      </c>
      <c r="D149">
        <v>3317885</v>
      </c>
      <c r="E149">
        <f t="shared" si="8"/>
        <v>0</v>
      </c>
      <c r="F149">
        <f t="shared" si="9"/>
        <v>0</v>
      </c>
      <c r="G149" t="s">
        <v>529</v>
      </c>
      <c r="H149" s="9">
        <v>42.480492813141687</v>
      </c>
      <c r="I149" t="s">
        <v>40</v>
      </c>
      <c r="J149">
        <v>195</v>
      </c>
      <c r="K149">
        <v>145</v>
      </c>
      <c r="L149">
        <v>54</v>
      </c>
      <c r="M149">
        <f t="shared" si="10"/>
        <v>0.3724137931034483</v>
      </c>
      <c r="N149">
        <v>75</v>
      </c>
      <c r="O149">
        <v>90</v>
      </c>
      <c r="P149">
        <f t="shared" si="11"/>
        <v>0.83333333333333337</v>
      </c>
      <c r="Q149" t="s">
        <v>60</v>
      </c>
      <c r="R149" t="s">
        <v>60</v>
      </c>
      <c r="S149" t="s">
        <v>60</v>
      </c>
      <c r="T149" t="s">
        <v>41</v>
      </c>
      <c r="U149" t="s">
        <v>41</v>
      </c>
      <c r="V149" t="s">
        <v>38</v>
      </c>
      <c r="W149" t="s">
        <v>41</v>
      </c>
      <c r="X149" t="s">
        <v>60</v>
      </c>
      <c r="Y149" t="s">
        <v>60</v>
      </c>
      <c r="Z149">
        <v>4</v>
      </c>
      <c r="AA149">
        <v>4</v>
      </c>
      <c r="AB149">
        <v>1</v>
      </c>
      <c r="AC149">
        <v>682.15</v>
      </c>
      <c r="AD149" t="s">
        <v>212</v>
      </c>
      <c r="AE149" t="s">
        <v>530</v>
      </c>
      <c r="AF149">
        <v>9843447611</v>
      </c>
      <c r="AG149">
        <v>2</v>
      </c>
      <c r="AH149" t="e">
        <v>#N/A</v>
      </c>
      <c r="AI149" t="e">
        <v>#N/A</v>
      </c>
      <c r="AJ149" t="e">
        <v>#N/A</v>
      </c>
      <c r="AK149" t="s">
        <v>260</v>
      </c>
    </row>
    <row r="150" spans="1:37" x14ac:dyDescent="0.3">
      <c r="A150" s="10">
        <v>40868</v>
      </c>
      <c r="B150" t="s">
        <v>531</v>
      </c>
      <c r="C150" t="s">
        <v>41</v>
      </c>
      <c r="D150">
        <v>3314348</v>
      </c>
      <c r="E150">
        <f t="shared" si="8"/>
        <v>0</v>
      </c>
      <c r="F150">
        <f t="shared" si="9"/>
        <v>0</v>
      </c>
      <c r="G150" t="s">
        <v>532</v>
      </c>
      <c r="H150" s="9">
        <v>33.481177275838469</v>
      </c>
      <c r="I150" t="e">
        <v>#N/A</v>
      </c>
      <c r="J150">
        <v>384.5</v>
      </c>
      <c r="K150">
        <v>149</v>
      </c>
      <c r="L150">
        <v>44</v>
      </c>
      <c r="M150">
        <f t="shared" si="10"/>
        <v>0.29530201342281881</v>
      </c>
      <c r="N150">
        <v>74</v>
      </c>
      <c r="O150">
        <v>86</v>
      </c>
      <c r="P150">
        <f t="shared" si="11"/>
        <v>0.86046511627906974</v>
      </c>
      <c r="Q150" t="s">
        <v>60</v>
      </c>
      <c r="R150" t="s">
        <v>60</v>
      </c>
      <c r="S150" t="s">
        <v>60</v>
      </c>
      <c r="T150" t="s">
        <v>41</v>
      </c>
      <c r="U150" t="s">
        <v>41</v>
      </c>
      <c r="V150" t="s">
        <v>38</v>
      </c>
      <c r="W150" t="s">
        <v>41</v>
      </c>
      <c r="X150" t="s">
        <v>60</v>
      </c>
      <c r="Y150" t="s">
        <v>60</v>
      </c>
      <c r="Z150">
        <v>3</v>
      </c>
      <c r="AA150">
        <v>3</v>
      </c>
      <c r="AB150" t="e">
        <v>#N/A</v>
      </c>
      <c r="AC150">
        <v>392.65</v>
      </c>
      <c r="AD150" t="e">
        <v>#N/A</v>
      </c>
      <c r="AE150" t="e">
        <v>#N/A</v>
      </c>
      <c r="AF150" t="e">
        <v>#N/A</v>
      </c>
      <c r="AG150">
        <v>2</v>
      </c>
      <c r="AH150" t="e">
        <v>#N/A</v>
      </c>
      <c r="AI150" t="e">
        <v>#N/A</v>
      </c>
      <c r="AJ150" t="e">
        <v>#N/A</v>
      </c>
      <c r="AK150" t="s">
        <v>260</v>
      </c>
    </row>
    <row r="151" spans="1:37" x14ac:dyDescent="0.3">
      <c r="A151" s="10">
        <v>41334</v>
      </c>
      <c r="B151" t="s">
        <v>533</v>
      </c>
      <c r="C151" t="s">
        <v>41</v>
      </c>
      <c r="D151">
        <v>3337283</v>
      </c>
      <c r="E151">
        <f t="shared" si="8"/>
        <v>0</v>
      </c>
      <c r="F151">
        <f t="shared" si="9"/>
        <v>0</v>
      </c>
      <c r="G151" t="s">
        <v>534</v>
      </c>
      <c r="H151" s="9">
        <v>52.479123887748116</v>
      </c>
      <c r="I151">
        <v>0</v>
      </c>
      <c r="J151">
        <v>137.30000000000001</v>
      </c>
      <c r="K151">
        <v>143</v>
      </c>
      <c r="L151">
        <v>53</v>
      </c>
      <c r="M151">
        <f t="shared" si="10"/>
        <v>0.37062937062937062</v>
      </c>
      <c r="N151">
        <v>81</v>
      </c>
      <c r="O151">
        <v>91</v>
      </c>
      <c r="P151">
        <f t="shared" si="11"/>
        <v>0.89010989010989006</v>
      </c>
      <c r="Q151" t="s">
        <v>60</v>
      </c>
      <c r="R151" t="s">
        <v>60</v>
      </c>
      <c r="S151" t="s">
        <v>60</v>
      </c>
      <c r="T151" t="s">
        <v>41</v>
      </c>
      <c r="U151" t="s">
        <v>41</v>
      </c>
      <c r="V151" t="s">
        <v>41</v>
      </c>
      <c r="W151" t="s">
        <v>41</v>
      </c>
      <c r="X151" t="s">
        <v>60</v>
      </c>
      <c r="Y151" t="s">
        <v>60</v>
      </c>
      <c r="Z151">
        <v>4</v>
      </c>
      <c r="AA151">
        <v>4</v>
      </c>
      <c r="AB151">
        <v>5</v>
      </c>
      <c r="AC151">
        <v>181.6</v>
      </c>
      <c r="AD151" t="s">
        <v>310</v>
      </c>
      <c r="AE151" t="s">
        <v>535</v>
      </c>
      <c r="AF151" t="s">
        <v>536</v>
      </c>
      <c r="AG151">
        <v>2</v>
      </c>
      <c r="AH151">
        <v>2266466</v>
      </c>
      <c r="AI151">
        <v>10.504200000000001</v>
      </c>
      <c r="AJ151">
        <v>79.314300000000003</v>
      </c>
      <c r="AK151" t="s">
        <v>260</v>
      </c>
    </row>
    <row r="152" spans="1:37" x14ac:dyDescent="0.3">
      <c r="A152" s="10">
        <v>40876</v>
      </c>
      <c r="B152" t="s">
        <v>537</v>
      </c>
      <c r="C152" t="s">
        <v>41</v>
      </c>
      <c r="D152">
        <v>3314573</v>
      </c>
      <c r="E152">
        <f t="shared" si="8"/>
        <v>1</v>
      </c>
      <c r="F152">
        <f t="shared" si="9"/>
        <v>0</v>
      </c>
      <c r="G152" t="s">
        <v>538</v>
      </c>
      <c r="H152" s="9">
        <v>40.232717316906232</v>
      </c>
      <c r="I152" t="s">
        <v>48</v>
      </c>
      <c r="J152">
        <v>127.2</v>
      </c>
      <c r="K152">
        <v>165</v>
      </c>
      <c r="L152">
        <v>54</v>
      </c>
      <c r="M152">
        <f t="shared" si="10"/>
        <v>0.32727272727272727</v>
      </c>
      <c r="N152">
        <v>75</v>
      </c>
      <c r="O152">
        <v>85</v>
      </c>
      <c r="P152">
        <f t="shared" si="11"/>
        <v>0.88235294117647056</v>
      </c>
      <c r="Q152" t="s">
        <v>38</v>
      </c>
      <c r="R152" t="s">
        <v>60</v>
      </c>
      <c r="S152" t="s">
        <v>60</v>
      </c>
      <c r="T152" t="s">
        <v>41</v>
      </c>
      <c r="U152" t="s">
        <v>38</v>
      </c>
      <c r="V152" t="s">
        <v>41</v>
      </c>
      <c r="W152" t="s">
        <v>41</v>
      </c>
      <c r="X152" t="s">
        <v>60</v>
      </c>
      <c r="Y152" t="s">
        <v>60</v>
      </c>
      <c r="Z152">
        <v>3</v>
      </c>
      <c r="AA152">
        <v>3</v>
      </c>
      <c r="AB152">
        <v>4</v>
      </c>
      <c r="AC152">
        <v>310</v>
      </c>
      <c r="AD152" t="s">
        <v>258</v>
      </c>
      <c r="AE152" t="s">
        <v>539</v>
      </c>
      <c r="AF152">
        <v>9751683817</v>
      </c>
      <c r="AG152">
        <v>2</v>
      </c>
      <c r="AH152">
        <v>2265808</v>
      </c>
      <c r="AI152">
        <v>10.489100000000001</v>
      </c>
      <c r="AJ152">
        <v>79.305199999999999</v>
      </c>
      <c r="AK152" t="s">
        <v>260</v>
      </c>
    </row>
    <row r="153" spans="1:37" x14ac:dyDescent="0.3">
      <c r="A153" s="10">
        <v>40876</v>
      </c>
      <c r="B153" t="s">
        <v>540</v>
      </c>
      <c r="C153" t="s">
        <v>41</v>
      </c>
      <c r="D153">
        <v>3314602</v>
      </c>
      <c r="E153">
        <f t="shared" si="8"/>
        <v>0</v>
      </c>
      <c r="F153">
        <f t="shared" si="9"/>
        <v>0</v>
      </c>
      <c r="G153" t="s">
        <v>541</v>
      </c>
      <c r="H153" s="9">
        <v>52.479123887748116</v>
      </c>
      <c r="I153" t="s">
        <v>40</v>
      </c>
      <c r="J153">
        <v>214.9</v>
      </c>
      <c r="K153">
        <v>152</v>
      </c>
      <c r="L153">
        <v>50</v>
      </c>
      <c r="M153">
        <f t="shared" si="10"/>
        <v>0.32894736842105265</v>
      </c>
      <c r="N153">
        <v>73</v>
      </c>
      <c r="O153">
        <v>88</v>
      </c>
      <c r="P153">
        <f t="shared" si="11"/>
        <v>0.82954545454545459</v>
      </c>
      <c r="Q153" t="s">
        <v>60</v>
      </c>
      <c r="R153" t="s">
        <v>60</v>
      </c>
      <c r="S153" t="s">
        <v>60</v>
      </c>
      <c r="T153" t="s">
        <v>41</v>
      </c>
      <c r="U153" t="s">
        <v>41</v>
      </c>
      <c r="V153" t="s">
        <v>41</v>
      </c>
      <c r="W153" t="s">
        <v>41</v>
      </c>
      <c r="X153" t="s">
        <v>60</v>
      </c>
      <c r="Y153" t="s">
        <v>60</v>
      </c>
      <c r="Z153">
        <v>2</v>
      </c>
      <c r="AA153">
        <v>6</v>
      </c>
      <c r="AB153">
        <v>2</v>
      </c>
      <c r="AC153">
        <v>152</v>
      </c>
      <c r="AD153" t="s">
        <v>272</v>
      </c>
      <c r="AE153" t="s">
        <v>542</v>
      </c>
      <c r="AF153">
        <v>9787350974</v>
      </c>
      <c r="AG153">
        <v>2</v>
      </c>
      <c r="AH153" t="e">
        <v>#N/A</v>
      </c>
      <c r="AI153" t="e">
        <v>#N/A</v>
      </c>
      <c r="AJ153" t="e">
        <v>#N/A</v>
      </c>
      <c r="AK153" t="s">
        <v>260</v>
      </c>
    </row>
    <row r="154" spans="1:37" x14ac:dyDescent="0.3">
      <c r="A154" s="10">
        <v>40862</v>
      </c>
      <c r="B154" t="s">
        <v>543</v>
      </c>
      <c r="C154" t="s">
        <v>41</v>
      </c>
      <c r="D154">
        <v>3314155</v>
      </c>
      <c r="E154">
        <f t="shared" si="8"/>
        <v>1</v>
      </c>
      <c r="F154">
        <f t="shared" si="9"/>
        <v>0</v>
      </c>
      <c r="G154" t="s">
        <v>544</v>
      </c>
      <c r="H154" s="9">
        <v>62.480492813141687</v>
      </c>
      <c r="I154">
        <v>0</v>
      </c>
      <c r="J154">
        <v>133.5</v>
      </c>
      <c r="K154">
        <v>136</v>
      </c>
      <c r="L154">
        <v>41</v>
      </c>
      <c r="M154">
        <f t="shared" si="10"/>
        <v>0.3014705882352941</v>
      </c>
      <c r="N154">
        <v>78</v>
      </c>
      <c r="O154">
        <v>95</v>
      </c>
      <c r="P154">
        <f t="shared" si="11"/>
        <v>0.82105263157894737</v>
      </c>
      <c r="Q154" t="s">
        <v>60</v>
      </c>
      <c r="R154" t="s">
        <v>60</v>
      </c>
      <c r="S154" t="s">
        <v>60</v>
      </c>
      <c r="T154" t="s">
        <v>41</v>
      </c>
      <c r="U154" t="s">
        <v>38</v>
      </c>
      <c r="V154" t="s">
        <v>38</v>
      </c>
      <c r="W154" t="s">
        <v>41</v>
      </c>
      <c r="X154" t="s">
        <v>60</v>
      </c>
      <c r="Y154" t="s">
        <v>60</v>
      </c>
      <c r="Z154">
        <v>3</v>
      </c>
      <c r="AA154">
        <v>8</v>
      </c>
      <c r="AB154">
        <v>3</v>
      </c>
      <c r="AC154">
        <v>183.8</v>
      </c>
      <c r="AD154" t="s">
        <v>310</v>
      </c>
      <c r="AE154" t="s">
        <v>545</v>
      </c>
      <c r="AF154">
        <v>9751936825</v>
      </c>
      <c r="AG154">
        <v>2</v>
      </c>
      <c r="AH154">
        <v>2265914</v>
      </c>
      <c r="AI154">
        <v>10.510899999999999</v>
      </c>
      <c r="AJ154">
        <v>79.303200000000004</v>
      </c>
      <c r="AK154" t="s">
        <v>260</v>
      </c>
    </row>
    <row r="155" spans="1:37" x14ac:dyDescent="0.3">
      <c r="A155" s="10">
        <v>40901</v>
      </c>
      <c r="B155" t="s">
        <v>546</v>
      </c>
      <c r="C155" t="s">
        <v>41</v>
      </c>
      <c r="D155">
        <v>3316294</v>
      </c>
      <c r="E155">
        <f t="shared" si="8"/>
        <v>1</v>
      </c>
      <c r="F155">
        <f t="shared" si="9"/>
        <v>0</v>
      </c>
      <c r="G155" t="s">
        <v>547</v>
      </c>
      <c r="H155" s="9">
        <v>59.59479808350445</v>
      </c>
      <c r="I155">
        <v>0</v>
      </c>
      <c r="J155">
        <v>127.7</v>
      </c>
      <c r="K155">
        <v>161</v>
      </c>
      <c r="L155">
        <v>64</v>
      </c>
      <c r="M155">
        <f t="shared" si="10"/>
        <v>0.39751552795031053</v>
      </c>
      <c r="N155">
        <v>92</v>
      </c>
      <c r="O155">
        <v>95</v>
      </c>
      <c r="P155">
        <f t="shared" si="11"/>
        <v>0.96842105263157896</v>
      </c>
      <c r="Q155" t="s">
        <v>60</v>
      </c>
      <c r="R155" t="s">
        <v>60</v>
      </c>
      <c r="S155" t="s">
        <v>60</v>
      </c>
      <c r="T155" t="s">
        <v>41</v>
      </c>
      <c r="U155" t="s">
        <v>38</v>
      </c>
      <c r="V155" t="s">
        <v>41</v>
      </c>
      <c r="W155" t="s">
        <v>41</v>
      </c>
      <c r="X155" t="s">
        <v>60</v>
      </c>
      <c r="Y155" t="s">
        <v>60</v>
      </c>
      <c r="Z155">
        <v>4</v>
      </c>
      <c r="AA155">
        <v>4</v>
      </c>
      <c r="AB155">
        <v>1</v>
      </c>
      <c r="AC155">
        <v>250</v>
      </c>
      <c r="AD155" t="s">
        <v>310</v>
      </c>
      <c r="AE155" t="s">
        <v>548</v>
      </c>
      <c r="AF155">
        <v>9965449266</v>
      </c>
      <c r="AG155">
        <v>2</v>
      </c>
      <c r="AH155">
        <v>2266072</v>
      </c>
      <c r="AI155">
        <v>10.512</v>
      </c>
      <c r="AJ155">
        <v>79.320700000000002</v>
      </c>
      <c r="AK155" t="s">
        <v>260</v>
      </c>
    </row>
    <row r="156" spans="1:37" x14ac:dyDescent="0.3">
      <c r="A156" s="10">
        <v>41134</v>
      </c>
      <c r="B156" t="s">
        <v>549</v>
      </c>
      <c r="C156" t="s">
        <v>41</v>
      </c>
      <c r="D156">
        <v>3326890</v>
      </c>
      <c r="E156">
        <f t="shared" si="8"/>
        <v>0</v>
      </c>
      <c r="F156">
        <f t="shared" si="9"/>
        <v>0</v>
      </c>
      <c r="G156" t="s">
        <v>550</v>
      </c>
      <c r="H156" s="9">
        <v>39.479808350444898</v>
      </c>
      <c r="I156" t="s">
        <v>40</v>
      </c>
      <c r="J156">
        <v>126.7</v>
      </c>
      <c r="K156">
        <v>145</v>
      </c>
      <c r="L156">
        <v>50</v>
      </c>
      <c r="M156">
        <f t="shared" si="10"/>
        <v>0.34482758620689657</v>
      </c>
      <c r="N156">
        <v>76</v>
      </c>
      <c r="O156">
        <v>91</v>
      </c>
      <c r="P156">
        <f t="shared" si="11"/>
        <v>0.8351648351648352</v>
      </c>
      <c r="Q156" t="s">
        <v>38</v>
      </c>
      <c r="R156" t="s">
        <v>60</v>
      </c>
      <c r="S156" t="s">
        <v>60</v>
      </c>
      <c r="T156" t="s">
        <v>41</v>
      </c>
      <c r="U156" t="s">
        <v>41</v>
      </c>
      <c r="V156" t="s">
        <v>41</v>
      </c>
      <c r="W156" t="s">
        <v>41</v>
      </c>
      <c r="X156" t="s">
        <v>60</v>
      </c>
      <c r="Y156" t="s">
        <v>60</v>
      </c>
      <c r="Z156">
        <v>3</v>
      </c>
      <c r="AA156">
        <v>5</v>
      </c>
      <c r="AB156">
        <v>4</v>
      </c>
      <c r="AC156">
        <v>130</v>
      </c>
      <c r="AD156" t="s">
        <v>272</v>
      </c>
      <c r="AE156" t="s">
        <v>551</v>
      </c>
      <c r="AF156">
        <v>0</v>
      </c>
      <c r="AG156">
        <v>2</v>
      </c>
      <c r="AH156" t="e">
        <v>#N/A</v>
      </c>
      <c r="AI156" t="e">
        <v>#N/A</v>
      </c>
      <c r="AJ156" t="e">
        <v>#N/A</v>
      </c>
      <c r="AK156" t="s">
        <v>260</v>
      </c>
    </row>
    <row r="157" spans="1:37" x14ac:dyDescent="0.3">
      <c r="A157" s="10">
        <v>40861</v>
      </c>
      <c r="B157" t="s">
        <v>552</v>
      </c>
      <c r="C157" t="s">
        <v>41</v>
      </c>
      <c r="D157">
        <v>3314129</v>
      </c>
      <c r="E157">
        <f t="shared" si="8"/>
        <v>0</v>
      </c>
      <c r="F157">
        <f t="shared" si="9"/>
        <v>0</v>
      </c>
      <c r="G157" t="s">
        <v>553</v>
      </c>
      <c r="H157" s="9">
        <v>47.912388774811774</v>
      </c>
      <c r="I157" t="s">
        <v>40</v>
      </c>
      <c r="J157">
        <v>137.80000000000001</v>
      </c>
      <c r="K157">
        <v>152</v>
      </c>
      <c r="L157">
        <v>55</v>
      </c>
      <c r="M157">
        <f t="shared" si="10"/>
        <v>0.36184210526315791</v>
      </c>
      <c r="N157">
        <v>81</v>
      </c>
      <c r="O157">
        <v>96</v>
      </c>
      <c r="P157">
        <f t="shared" si="11"/>
        <v>0.84375</v>
      </c>
      <c r="Q157" t="s">
        <v>60</v>
      </c>
      <c r="R157" t="s">
        <v>60</v>
      </c>
      <c r="S157" t="s">
        <v>60</v>
      </c>
      <c r="T157" t="s">
        <v>41</v>
      </c>
      <c r="U157" t="s">
        <v>41</v>
      </c>
      <c r="V157" t="s">
        <v>41</v>
      </c>
      <c r="W157" t="s">
        <v>41</v>
      </c>
      <c r="X157" t="s">
        <v>60</v>
      </c>
      <c r="Y157" t="s">
        <v>60</v>
      </c>
      <c r="Z157">
        <v>2</v>
      </c>
      <c r="AA157">
        <v>2</v>
      </c>
      <c r="AB157">
        <v>1</v>
      </c>
      <c r="AC157">
        <v>342.3</v>
      </c>
      <c r="AD157" t="s">
        <v>272</v>
      </c>
      <c r="AE157" t="s">
        <v>554</v>
      </c>
      <c r="AF157">
        <v>9750570746</v>
      </c>
      <c r="AG157">
        <v>2</v>
      </c>
      <c r="AH157" t="e">
        <v>#N/A</v>
      </c>
      <c r="AI157" t="e">
        <v>#N/A</v>
      </c>
      <c r="AJ157" t="e">
        <v>#N/A</v>
      </c>
      <c r="AK157" t="s">
        <v>260</v>
      </c>
    </row>
    <row r="158" spans="1:37" x14ac:dyDescent="0.3">
      <c r="A158" s="10">
        <v>40862</v>
      </c>
      <c r="B158" t="s">
        <v>555</v>
      </c>
      <c r="C158" t="s">
        <v>41</v>
      </c>
      <c r="D158">
        <v>3314185</v>
      </c>
      <c r="E158">
        <f t="shared" si="8"/>
        <v>0</v>
      </c>
      <c r="F158">
        <f t="shared" si="9"/>
        <v>0</v>
      </c>
      <c r="G158" t="s">
        <v>556</v>
      </c>
      <c r="H158" s="9">
        <v>47.479808350444898</v>
      </c>
      <c r="I158" t="s">
        <v>40</v>
      </c>
      <c r="J158">
        <v>210.1</v>
      </c>
      <c r="K158">
        <v>142</v>
      </c>
      <c r="L158">
        <v>48</v>
      </c>
      <c r="M158">
        <f t="shared" si="10"/>
        <v>0.3380281690140845</v>
      </c>
      <c r="N158">
        <v>80</v>
      </c>
      <c r="O158">
        <v>88</v>
      </c>
      <c r="P158">
        <f t="shared" si="11"/>
        <v>0.90909090909090906</v>
      </c>
      <c r="Q158" t="s">
        <v>60</v>
      </c>
      <c r="R158" t="s">
        <v>60</v>
      </c>
      <c r="S158" t="s">
        <v>60</v>
      </c>
      <c r="T158" t="s">
        <v>41</v>
      </c>
      <c r="U158" t="s">
        <v>41</v>
      </c>
      <c r="V158" t="s">
        <v>38</v>
      </c>
      <c r="W158" t="s">
        <v>41</v>
      </c>
      <c r="X158" t="s">
        <v>60</v>
      </c>
      <c r="Y158" t="s">
        <v>60</v>
      </c>
      <c r="Z158">
        <v>4</v>
      </c>
      <c r="AA158">
        <v>4</v>
      </c>
      <c r="AB158">
        <v>1</v>
      </c>
      <c r="AC158">
        <v>283.75</v>
      </c>
      <c r="AD158" t="s">
        <v>272</v>
      </c>
      <c r="AE158" t="s">
        <v>557</v>
      </c>
      <c r="AF158">
        <v>0</v>
      </c>
      <c r="AG158">
        <v>2</v>
      </c>
      <c r="AH158" t="e">
        <v>#N/A</v>
      </c>
      <c r="AI158" t="e">
        <v>#N/A</v>
      </c>
      <c r="AJ158" t="e">
        <v>#N/A</v>
      </c>
      <c r="AK158" t="s">
        <v>260</v>
      </c>
    </row>
    <row r="159" spans="1:37" x14ac:dyDescent="0.3">
      <c r="A159" s="10">
        <v>40861</v>
      </c>
      <c r="B159" t="s">
        <v>558</v>
      </c>
      <c r="C159" t="s">
        <v>41</v>
      </c>
      <c r="D159">
        <v>3314138</v>
      </c>
      <c r="E159">
        <f t="shared" si="8"/>
        <v>0</v>
      </c>
      <c r="F159">
        <f t="shared" si="9"/>
        <v>0</v>
      </c>
      <c r="G159" t="s">
        <v>559</v>
      </c>
      <c r="H159" s="9">
        <v>67.479808350444898</v>
      </c>
      <c r="I159" t="s">
        <v>40</v>
      </c>
      <c r="J159">
        <v>243.5</v>
      </c>
      <c r="K159">
        <v>134</v>
      </c>
      <c r="L159">
        <v>41</v>
      </c>
      <c r="M159">
        <f t="shared" si="10"/>
        <v>0.30597014925373134</v>
      </c>
      <c r="N159">
        <v>77</v>
      </c>
      <c r="O159">
        <v>93</v>
      </c>
      <c r="P159">
        <f t="shared" si="11"/>
        <v>0.82795698924731187</v>
      </c>
      <c r="Q159" t="s">
        <v>38</v>
      </c>
      <c r="R159" t="s">
        <v>60</v>
      </c>
      <c r="S159" t="s">
        <v>60</v>
      </c>
      <c r="T159" t="s">
        <v>41</v>
      </c>
      <c r="U159" t="s">
        <v>41</v>
      </c>
      <c r="V159" t="s">
        <v>38</v>
      </c>
      <c r="W159" t="s">
        <v>41</v>
      </c>
      <c r="X159" t="s">
        <v>60</v>
      </c>
      <c r="Y159" t="s">
        <v>60</v>
      </c>
      <c r="Z159">
        <v>3</v>
      </c>
      <c r="AA159">
        <v>3</v>
      </c>
      <c r="AB159">
        <v>1</v>
      </c>
      <c r="AC159">
        <v>208.2</v>
      </c>
      <c r="AD159" t="s">
        <v>268</v>
      </c>
      <c r="AE159" t="s">
        <v>560</v>
      </c>
      <c r="AF159">
        <v>9566827428</v>
      </c>
      <c r="AG159">
        <v>2</v>
      </c>
      <c r="AH159" t="e">
        <v>#N/A</v>
      </c>
      <c r="AI159" t="e">
        <v>#N/A</v>
      </c>
      <c r="AJ159" t="e">
        <v>#N/A</v>
      </c>
      <c r="AK159" t="s">
        <v>260</v>
      </c>
    </row>
    <row r="160" spans="1:37" x14ac:dyDescent="0.3">
      <c r="A160" s="10">
        <v>41440</v>
      </c>
      <c r="B160" t="s">
        <v>561</v>
      </c>
      <c r="C160" t="s">
        <v>41</v>
      </c>
      <c r="D160">
        <v>3342112</v>
      </c>
      <c r="E160">
        <f t="shared" si="8"/>
        <v>0</v>
      </c>
      <c r="F160">
        <f t="shared" si="9"/>
        <v>1</v>
      </c>
      <c r="G160" t="s">
        <v>562</v>
      </c>
      <c r="H160" s="9">
        <v>49.481177275838469</v>
      </c>
      <c r="I160">
        <v>0</v>
      </c>
      <c r="J160">
        <v>136.6</v>
      </c>
      <c r="K160">
        <v>146</v>
      </c>
      <c r="L160">
        <v>58</v>
      </c>
      <c r="M160">
        <f t="shared" si="10"/>
        <v>0.39726027397260272</v>
      </c>
      <c r="N160">
        <v>82</v>
      </c>
      <c r="O160">
        <v>100</v>
      </c>
      <c r="P160">
        <f t="shared" si="11"/>
        <v>0.82</v>
      </c>
      <c r="Q160" t="s">
        <v>60</v>
      </c>
      <c r="R160" t="s">
        <v>60</v>
      </c>
      <c r="S160" t="s">
        <v>60</v>
      </c>
      <c r="T160" t="s">
        <v>38</v>
      </c>
      <c r="U160" t="s">
        <v>41</v>
      </c>
      <c r="V160" t="s">
        <v>41</v>
      </c>
      <c r="W160" t="s">
        <v>41</v>
      </c>
      <c r="X160" t="s">
        <v>60</v>
      </c>
      <c r="Y160" t="s">
        <v>60</v>
      </c>
      <c r="Z160">
        <v>2</v>
      </c>
      <c r="AA160">
        <v>6</v>
      </c>
      <c r="AB160">
        <v>5</v>
      </c>
      <c r="AC160">
        <v>130</v>
      </c>
      <c r="AD160" t="s">
        <v>272</v>
      </c>
      <c r="AE160" t="s">
        <v>563</v>
      </c>
      <c r="AF160">
        <v>9843109820</v>
      </c>
      <c r="AG160">
        <v>2</v>
      </c>
      <c r="AH160">
        <v>2266027</v>
      </c>
      <c r="AI160">
        <v>10.4979</v>
      </c>
      <c r="AJ160">
        <v>79.288899999999998</v>
      </c>
      <c r="AK160" t="s">
        <v>260</v>
      </c>
    </row>
    <row r="161" spans="1:37" x14ac:dyDescent="0.3">
      <c r="A161" s="10">
        <v>40880</v>
      </c>
      <c r="B161" t="s">
        <v>564</v>
      </c>
      <c r="C161" t="s">
        <v>41</v>
      </c>
      <c r="D161">
        <v>3314862</v>
      </c>
      <c r="E161">
        <f t="shared" si="8"/>
        <v>1</v>
      </c>
      <c r="F161">
        <f t="shared" si="9"/>
        <v>0</v>
      </c>
      <c r="G161" t="s">
        <v>565</v>
      </c>
      <c r="H161" s="9">
        <v>48.479123887748116</v>
      </c>
      <c r="I161">
        <v>0</v>
      </c>
      <c r="J161">
        <v>125.3</v>
      </c>
      <c r="K161">
        <v>149</v>
      </c>
      <c r="L161">
        <v>59</v>
      </c>
      <c r="M161">
        <f t="shared" si="10"/>
        <v>0.39597315436241609</v>
      </c>
      <c r="N161">
        <v>86</v>
      </c>
      <c r="O161">
        <v>98</v>
      </c>
      <c r="P161">
        <f t="shared" si="11"/>
        <v>0.87755102040816324</v>
      </c>
      <c r="Q161" t="s">
        <v>60</v>
      </c>
      <c r="R161" t="s">
        <v>60</v>
      </c>
      <c r="S161" t="s">
        <v>60</v>
      </c>
      <c r="T161" t="s">
        <v>41</v>
      </c>
      <c r="U161" t="s">
        <v>38</v>
      </c>
      <c r="V161" t="s">
        <v>41</v>
      </c>
      <c r="W161" t="s">
        <v>41</v>
      </c>
      <c r="X161" t="s">
        <v>60</v>
      </c>
      <c r="Y161" t="s">
        <v>60</v>
      </c>
      <c r="Z161">
        <v>4</v>
      </c>
      <c r="AA161">
        <v>4</v>
      </c>
      <c r="AB161">
        <v>3</v>
      </c>
      <c r="AC161">
        <v>403.5</v>
      </c>
      <c r="AD161" t="s">
        <v>258</v>
      </c>
      <c r="AE161" t="s">
        <v>566</v>
      </c>
      <c r="AF161">
        <v>9842711930</v>
      </c>
      <c r="AG161">
        <v>2</v>
      </c>
      <c r="AH161">
        <v>2265888</v>
      </c>
      <c r="AI161">
        <v>10.484500000000001</v>
      </c>
      <c r="AJ161">
        <v>79.314499999999995</v>
      </c>
      <c r="AK161" t="s">
        <v>260</v>
      </c>
    </row>
    <row r="162" spans="1:37" x14ac:dyDescent="0.3">
      <c r="A162" s="10">
        <v>40858</v>
      </c>
      <c r="B162" t="s">
        <v>567</v>
      </c>
      <c r="C162" t="s">
        <v>41</v>
      </c>
      <c r="D162">
        <v>3314004</v>
      </c>
      <c r="E162">
        <f t="shared" si="8"/>
        <v>0</v>
      </c>
      <c r="F162">
        <f t="shared" si="9"/>
        <v>0</v>
      </c>
      <c r="G162" t="s">
        <v>568</v>
      </c>
      <c r="H162" s="9">
        <v>57.481177275838469</v>
      </c>
      <c r="I162" t="e">
        <v>#N/A</v>
      </c>
      <c r="J162">
        <v>388</v>
      </c>
      <c r="K162">
        <v>150</v>
      </c>
      <c r="L162">
        <v>60</v>
      </c>
      <c r="M162">
        <f t="shared" si="10"/>
        <v>0.4</v>
      </c>
      <c r="N162">
        <v>84</v>
      </c>
      <c r="O162">
        <v>97</v>
      </c>
      <c r="P162">
        <f t="shared" si="11"/>
        <v>0.865979381443299</v>
      </c>
      <c r="Q162" t="s">
        <v>38</v>
      </c>
      <c r="R162" t="s">
        <v>60</v>
      </c>
      <c r="S162" t="s">
        <v>60</v>
      </c>
      <c r="T162" t="s">
        <v>41</v>
      </c>
      <c r="U162" t="s">
        <v>41</v>
      </c>
      <c r="V162" t="s">
        <v>41</v>
      </c>
      <c r="W162" t="s">
        <v>41</v>
      </c>
      <c r="X162" t="s">
        <v>60</v>
      </c>
      <c r="Y162" t="s">
        <v>60</v>
      </c>
      <c r="Z162">
        <v>3</v>
      </c>
      <c r="AA162">
        <v>3</v>
      </c>
      <c r="AB162" t="e">
        <v>#N/A</v>
      </c>
      <c r="AC162">
        <v>141</v>
      </c>
      <c r="AD162" t="e">
        <v>#N/A</v>
      </c>
      <c r="AE162" t="e">
        <v>#N/A</v>
      </c>
      <c r="AF162" t="e">
        <v>#N/A</v>
      </c>
      <c r="AG162">
        <v>2</v>
      </c>
      <c r="AH162" t="e">
        <v>#N/A</v>
      </c>
      <c r="AI162" t="e">
        <v>#N/A</v>
      </c>
      <c r="AJ162" t="e">
        <v>#N/A</v>
      </c>
      <c r="AK162" t="s">
        <v>260</v>
      </c>
    </row>
    <row r="163" spans="1:37" x14ac:dyDescent="0.3">
      <c r="A163" s="10">
        <v>40865</v>
      </c>
      <c r="B163" t="s">
        <v>569</v>
      </c>
      <c r="C163" t="s">
        <v>41</v>
      </c>
      <c r="D163">
        <v>3314255</v>
      </c>
      <c r="E163">
        <f t="shared" si="8"/>
        <v>1</v>
      </c>
      <c r="F163">
        <f t="shared" si="9"/>
        <v>0</v>
      </c>
      <c r="G163" t="s">
        <v>570</v>
      </c>
      <c r="H163" s="9">
        <v>81.481177275838462</v>
      </c>
      <c r="I163">
        <v>0</v>
      </c>
      <c r="J163">
        <v>253.8</v>
      </c>
      <c r="K163">
        <v>140</v>
      </c>
      <c r="L163">
        <v>33</v>
      </c>
      <c r="M163">
        <f t="shared" si="10"/>
        <v>0.23571428571428571</v>
      </c>
      <c r="N163">
        <v>76</v>
      </c>
      <c r="O163">
        <v>83</v>
      </c>
      <c r="P163">
        <f t="shared" si="11"/>
        <v>0.91566265060240959</v>
      </c>
      <c r="Q163" t="s">
        <v>38</v>
      </c>
      <c r="R163" t="s">
        <v>60</v>
      </c>
      <c r="S163" t="s">
        <v>60</v>
      </c>
      <c r="T163" t="s">
        <v>41</v>
      </c>
      <c r="U163" t="s">
        <v>38</v>
      </c>
      <c r="V163" t="s">
        <v>41</v>
      </c>
      <c r="W163" t="s">
        <v>41</v>
      </c>
      <c r="X163" t="s">
        <v>60</v>
      </c>
      <c r="Y163" t="s">
        <v>60</v>
      </c>
      <c r="Z163">
        <v>5</v>
      </c>
      <c r="AA163">
        <v>5</v>
      </c>
      <c r="AB163">
        <v>1</v>
      </c>
      <c r="AC163">
        <v>192.79999999999998</v>
      </c>
      <c r="AD163" t="s">
        <v>310</v>
      </c>
      <c r="AE163" t="s">
        <v>571</v>
      </c>
      <c r="AF163" t="s">
        <v>572</v>
      </c>
      <c r="AG163">
        <v>2</v>
      </c>
      <c r="AH163">
        <v>2265913</v>
      </c>
      <c r="AI163">
        <v>10.5055</v>
      </c>
      <c r="AJ163">
        <v>79.314700000000002</v>
      </c>
      <c r="AK163" t="s">
        <v>260</v>
      </c>
    </row>
    <row r="164" spans="1:37" x14ac:dyDescent="0.3">
      <c r="A164" s="10">
        <v>40861</v>
      </c>
      <c r="B164" t="s">
        <v>573</v>
      </c>
      <c r="C164" t="s">
        <v>41</v>
      </c>
      <c r="D164">
        <v>3314134</v>
      </c>
      <c r="E164">
        <f t="shared" si="8"/>
        <v>0</v>
      </c>
      <c r="F164">
        <f t="shared" si="9"/>
        <v>0</v>
      </c>
      <c r="G164" t="s">
        <v>574</v>
      </c>
      <c r="H164" s="9">
        <v>54.480492813141687</v>
      </c>
      <c r="I164" t="s">
        <v>48</v>
      </c>
      <c r="J164">
        <v>128.9</v>
      </c>
      <c r="K164">
        <v>164</v>
      </c>
      <c r="L164">
        <v>77</v>
      </c>
      <c r="M164">
        <f t="shared" si="10"/>
        <v>0.46951219512195119</v>
      </c>
      <c r="N164">
        <v>105</v>
      </c>
      <c r="O164">
        <v>97</v>
      </c>
      <c r="P164">
        <f t="shared" si="11"/>
        <v>1.0824742268041236</v>
      </c>
      <c r="Q164" t="s">
        <v>60</v>
      </c>
      <c r="R164" t="s">
        <v>60</v>
      </c>
      <c r="S164" t="s">
        <v>60</v>
      </c>
      <c r="T164" t="s">
        <v>41</v>
      </c>
      <c r="U164" t="s">
        <v>41</v>
      </c>
      <c r="V164" t="s">
        <v>38</v>
      </c>
      <c r="W164" t="s">
        <v>41</v>
      </c>
      <c r="X164" t="s">
        <v>60</v>
      </c>
      <c r="Y164" t="s">
        <v>60</v>
      </c>
      <c r="Z164">
        <v>3</v>
      </c>
      <c r="AA164">
        <v>3</v>
      </c>
      <c r="AB164">
        <v>2</v>
      </c>
      <c r="AC164">
        <v>558.20000000000005</v>
      </c>
      <c r="AD164" t="s">
        <v>212</v>
      </c>
      <c r="AE164" t="s">
        <v>575</v>
      </c>
      <c r="AF164">
        <v>9751129914</v>
      </c>
      <c r="AG164">
        <v>2000</v>
      </c>
      <c r="AH164" t="e">
        <v>#N/A</v>
      </c>
      <c r="AI164" t="e">
        <v>#N/A</v>
      </c>
      <c r="AJ164" t="e">
        <v>#N/A</v>
      </c>
      <c r="AK164" t="s">
        <v>45</v>
      </c>
    </row>
    <row r="165" spans="1:37" x14ac:dyDescent="0.3">
      <c r="A165" s="10">
        <v>41212</v>
      </c>
      <c r="B165" t="s">
        <v>576</v>
      </c>
      <c r="C165" t="s">
        <v>41</v>
      </c>
      <c r="D165">
        <v>3332005</v>
      </c>
      <c r="E165">
        <f t="shared" si="8"/>
        <v>0</v>
      </c>
      <c r="F165">
        <f t="shared" si="9"/>
        <v>0</v>
      </c>
      <c r="G165" t="s">
        <v>577</v>
      </c>
      <c r="H165" s="9">
        <v>47.479808350444898</v>
      </c>
      <c r="I165" t="s">
        <v>48</v>
      </c>
      <c r="J165">
        <v>138.5</v>
      </c>
      <c r="K165">
        <v>166</v>
      </c>
      <c r="L165">
        <v>65</v>
      </c>
      <c r="M165">
        <f t="shared" si="10"/>
        <v>0.39156626506024095</v>
      </c>
      <c r="N165">
        <v>93</v>
      </c>
      <c r="O165">
        <v>96</v>
      </c>
      <c r="P165">
        <f t="shared" si="11"/>
        <v>0.96875</v>
      </c>
      <c r="Q165" t="s">
        <v>60</v>
      </c>
      <c r="R165" t="s">
        <v>60</v>
      </c>
      <c r="S165" t="s">
        <v>60</v>
      </c>
      <c r="T165" t="s">
        <v>41</v>
      </c>
      <c r="U165" t="s">
        <v>413</v>
      </c>
      <c r="V165" t="s">
        <v>413</v>
      </c>
      <c r="W165" t="s">
        <v>41</v>
      </c>
      <c r="X165" t="s">
        <v>60</v>
      </c>
      <c r="Y165" t="s">
        <v>60</v>
      </c>
      <c r="Z165">
        <v>5</v>
      </c>
      <c r="AA165">
        <v>18</v>
      </c>
      <c r="AB165">
        <v>7</v>
      </c>
      <c r="AC165">
        <v>555.90000000000009</v>
      </c>
      <c r="AD165" t="s">
        <v>61</v>
      </c>
      <c r="AE165" t="s">
        <v>578</v>
      </c>
      <c r="AF165">
        <v>9787963110</v>
      </c>
      <c r="AG165">
        <v>2000</v>
      </c>
      <c r="AH165">
        <v>10234</v>
      </c>
      <c r="AI165">
        <v>10.5929</v>
      </c>
      <c r="AJ165">
        <v>79.173900000000003</v>
      </c>
      <c r="AK165" t="s">
        <v>45</v>
      </c>
    </row>
    <row r="166" spans="1:37" x14ac:dyDescent="0.3">
      <c r="A166" s="10">
        <v>40852</v>
      </c>
      <c r="B166" t="s">
        <v>579</v>
      </c>
      <c r="C166" t="s">
        <v>41</v>
      </c>
      <c r="D166">
        <v>3313717</v>
      </c>
      <c r="E166">
        <f t="shared" si="8"/>
        <v>0</v>
      </c>
      <c r="F166">
        <f t="shared" si="9"/>
        <v>0</v>
      </c>
      <c r="G166" t="s">
        <v>580</v>
      </c>
      <c r="H166" s="9">
        <v>27.479808350444902</v>
      </c>
      <c r="I166" t="s">
        <v>48</v>
      </c>
      <c r="J166">
        <v>141.5</v>
      </c>
      <c r="K166">
        <v>164</v>
      </c>
      <c r="L166">
        <v>94</v>
      </c>
      <c r="M166">
        <f t="shared" si="10"/>
        <v>0.57317073170731703</v>
      </c>
      <c r="N166">
        <v>95</v>
      </c>
      <c r="O166">
        <v>108</v>
      </c>
      <c r="P166">
        <f t="shared" si="11"/>
        <v>0.87962962962962965</v>
      </c>
      <c r="Q166" t="s">
        <v>38</v>
      </c>
      <c r="R166" t="s">
        <v>60</v>
      </c>
      <c r="S166" t="s">
        <v>60</v>
      </c>
      <c r="T166" t="s">
        <v>41</v>
      </c>
      <c r="U166" t="s">
        <v>41</v>
      </c>
      <c r="V166" t="s">
        <v>41</v>
      </c>
      <c r="W166" t="s">
        <v>41</v>
      </c>
      <c r="X166" t="s">
        <v>60</v>
      </c>
      <c r="Y166" t="s">
        <v>60</v>
      </c>
      <c r="Z166">
        <v>2</v>
      </c>
      <c r="AA166">
        <v>4</v>
      </c>
      <c r="AB166">
        <v>2</v>
      </c>
      <c r="AC166">
        <v>130</v>
      </c>
      <c r="AD166" t="s">
        <v>272</v>
      </c>
      <c r="AE166" t="s">
        <v>581</v>
      </c>
      <c r="AF166">
        <v>8940540427</v>
      </c>
      <c r="AG166">
        <v>2</v>
      </c>
      <c r="AH166" t="e">
        <v>#N/A</v>
      </c>
      <c r="AI166" t="e">
        <v>#N/A</v>
      </c>
      <c r="AJ166" t="e">
        <v>#N/A</v>
      </c>
      <c r="AK166" t="s">
        <v>260</v>
      </c>
    </row>
    <row r="167" spans="1:37" x14ac:dyDescent="0.3">
      <c r="A167" s="10">
        <v>40913</v>
      </c>
      <c r="B167" t="s">
        <v>582</v>
      </c>
      <c r="C167" t="s">
        <v>41</v>
      </c>
      <c r="D167">
        <v>3316960</v>
      </c>
      <c r="E167">
        <f t="shared" si="8"/>
        <v>1</v>
      </c>
      <c r="F167">
        <f t="shared" si="9"/>
        <v>0</v>
      </c>
      <c r="G167" t="s">
        <v>583</v>
      </c>
      <c r="H167" s="9">
        <v>73.481177275838462</v>
      </c>
      <c r="I167" t="e">
        <v>#N/A</v>
      </c>
      <c r="J167">
        <v>125.7</v>
      </c>
      <c r="K167">
        <v>152</v>
      </c>
      <c r="L167">
        <v>72</v>
      </c>
      <c r="M167">
        <f t="shared" si="10"/>
        <v>0.47368421052631576</v>
      </c>
      <c r="N167">
        <v>99</v>
      </c>
      <c r="O167">
        <v>114</v>
      </c>
      <c r="P167">
        <f t="shared" si="11"/>
        <v>0.86842105263157898</v>
      </c>
      <c r="Q167" t="s">
        <v>60</v>
      </c>
      <c r="R167" t="s">
        <v>60</v>
      </c>
      <c r="S167" t="s">
        <v>60</v>
      </c>
      <c r="T167" t="s">
        <v>41</v>
      </c>
      <c r="U167" t="s">
        <v>38</v>
      </c>
      <c r="V167" t="s">
        <v>38</v>
      </c>
      <c r="W167" t="s">
        <v>41</v>
      </c>
      <c r="X167" t="s">
        <v>60</v>
      </c>
      <c r="Y167" t="s">
        <v>60</v>
      </c>
      <c r="Z167">
        <v>3</v>
      </c>
      <c r="AA167">
        <v>3</v>
      </c>
      <c r="AB167" t="e">
        <v>#N/A</v>
      </c>
      <c r="AC167">
        <v>310</v>
      </c>
      <c r="AD167" t="e">
        <v>#N/A</v>
      </c>
      <c r="AE167" t="e">
        <v>#N/A</v>
      </c>
      <c r="AF167" t="e">
        <v>#N/A</v>
      </c>
      <c r="AG167">
        <v>2</v>
      </c>
      <c r="AH167" t="e">
        <v>#N/A</v>
      </c>
      <c r="AI167" t="e">
        <v>#N/A</v>
      </c>
      <c r="AJ167" t="e">
        <v>#N/A</v>
      </c>
      <c r="AK167" t="s">
        <v>260</v>
      </c>
    </row>
    <row r="168" spans="1:37" x14ac:dyDescent="0.3">
      <c r="A168" s="10">
        <v>41064</v>
      </c>
      <c r="B168" t="s">
        <v>584</v>
      </c>
      <c r="C168" t="s">
        <v>41</v>
      </c>
      <c r="D168">
        <v>3322875</v>
      </c>
      <c r="E168">
        <f t="shared" si="8"/>
        <v>0</v>
      </c>
      <c r="F168">
        <f t="shared" si="9"/>
        <v>0</v>
      </c>
      <c r="G168" t="s">
        <v>585</v>
      </c>
      <c r="H168" s="9">
        <v>62.480492813141687</v>
      </c>
      <c r="I168" t="s">
        <v>48</v>
      </c>
      <c r="J168">
        <v>260.8</v>
      </c>
      <c r="K168">
        <v>172</v>
      </c>
      <c r="L168">
        <v>63</v>
      </c>
      <c r="M168">
        <f t="shared" si="10"/>
        <v>0.36627906976744184</v>
      </c>
      <c r="N168">
        <v>91</v>
      </c>
      <c r="O168">
        <v>89</v>
      </c>
      <c r="P168">
        <f t="shared" si="11"/>
        <v>1.0224719101123596</v>
      </c>
      <c r="Q168" t="s">
        <v>41</v>
      </c>
      <c r="R168" t="s">
        <v>60</v>
      </c>
      <c r="S168" t="s">
        <v>60</v>
      </c>
      <c r="T168" t="s">
        <v>41</v>
      </c>
      <c r="U168" t="s">
        <v>41</v>
      </c>
      <c r="V168" t="s">
        <v>38</v>
      </c>
      <c r="W168" t="s">
        <v>41</v>
      </c>
      <c r="X168" t="s">
        <v>60</v>
      </c>
      <c r="Y168" t="s">
        <v>60</v>
      </c>
      <c r="Z168">
        <v>7</v>
      </c>
      <c r="AA168">
        <v>9</v>
      </c>
      <c r="AB168">
        <v>6</v>
      </c>
      <c r="AC168">
        <v>786.05</v>
      </c>
      <c r="AD168" t="s">
        <v>43</v>
      </c>
      <c r="AE168" t="s">
        <v>586</v>
      </c>
      <c r="AF168">
        <v>9786291610</v>
      </c>
      <c r="AG168">
        <v>2000</v>
      </c>
      <c r="AH168">
        <v>11330</v>
      </c>
      <c r="AI168">
        <v>10.5946</v>
      </c>
      <c r="AJ168">
        <v>79.168899999999994</v>
      </c>
      <c r="AK168" t="s">
        <v>45</v>
      </c>
    </row>
    <row r="169" spans="1:37" x14ac:dyDescent="0.3">
      <c r="A169" s="10">
        <v>41446</v>
      </c>
      <c r="B169" t="s">
        <v>587</v>
      </c>
      <c r="C169" t="s">
        <v>41</v>
      </c>
      <c r="D169">
        <v>3342291</v>
      </c>
      <c r="E169">
        <f t="shared" si="8"/>
        <v>0</v>
      </c>
      <c r="F169">
        <f t="shared" si="9"/>
        <v>0</v>
      </c>
      <c r="G169" t="s">
        <v>588</v>
      </c>
      <c r="H169" s="9">
        <v>68.479123887748116</v>
      </c>
      <c r="I169" t="s">
        <v>48</v>
      </c>
      <c r="J169">
        <v>138</v>
      </c>
      <c r="K169">
        <v>162</v>
      </c>
      <c r="L169">
        <v>62</v>
      </c>
      <c r="M169">
        <f t="shared" si="10"/>
        <v>0.38271604938271603</v>
      </c>
      <c r="N169">
        <v>94</v>
      </c>
      <c r="O169">
        <v>104</v>
      </c>
      <c r="P169">
        <f t="shared" si="11"/>
        <v>0.90384615384615385</v>
      </c>
      <c r="Q169" t="s">
        <v>60</v>
      </c>
      <c r="R169" t="s">
        <v>60</v>
      </c>
      <c r="S169" t="s">
        <v>60</v>
      </c>
      <c r="T169" t="s">
        <v>41</v>
      </c>
      <c r="U169" t="s">
        <v>41</v>
      </c>
      <c r="V169" t="s">
        <v>41</v>
      </c>
      <c r="W169" t="s">
        <v>41</v>
      </c>
      <c r="X169" t="s">
        <v>60</v>
      </c>
      <c r="Y169" t="s">
        <v>60</v>
      </c>
      <c r="Z169">
        <v>38</v>
      </c>
      <c r="AA169">
        <v>54</v>
      </c>
      <c r="AB169">
        <v>8</v>
      </c>
      <c r="AC169">
        <v>2748.8399999999997</v>
      </c>
      <c r="AD169" t="s">
        <v>73</v>
      </c>
      <c r="AE169" t="s">
        <v>589</v>
      </c>
      <c r="AF169">
        <v>9787214432</v>
      </c>
      <c r="AG169">
        <v>2000</v>
      </c>
      <c r="AH169">
        <v>11167</v>
      </c>
      <c r="AI169">
        <v>10.584099999999999</v>
      </c>
      <c r="AJ169">
        <v>79.171499999999995</v>
      </c>
      <c r="AK169" t="s">
        <v>45</v>
      </c>
    </row>
    <row r="170" spans="1:37" x14ac:dyDescent="0.3">
      <c r="A170" s="10">
        <v>40847</v>
      </c>
      <c r="B170" t="s">
        <v>590</v>
      </c>
      <c r="C170" t="s">
        <v>41</v>
      </c>
      <c r="D170">
        <v>3313549</v>
      </c>
      <c r="E170">
        <f t="shared" si="8"/>
        <v>0</v>
      </c>
      <c r="F170">
        <f t="shared" si="9"/>
        <v>0</v>
      </c>
      <c r="G170" t="s">
        <v>591</v>
      </c>
      <c r="H170" s="9">
        <v>61.481177275838469</v>
      </c>
      <c r="I170" t="s">
        <v>40</v>
      </c>
      <c r="J170">
        <v>180.2</v>
      </c>
      <c r="K170">
        <v>156</v>
      </c>
      <c r="L170">
        <v>86</v>
      </c>
      <c r="M170">
        <f t="shared" si="10"/>
        <v>0.55128205128205132</v>
      </c>
      <c r="N170">
        <v>101</v>
      </c>
      <c r="O170">
        <v>117</v>
      </c>
      <c r="P170">
        <f t="shared" si="11"/>
        <v>0.86324786324786329</v>
      </c>
      <c r="Q170" t="s">
        <v>60</v>
      </c>
      <c r="R170" t="s">
        <v>60</v>
      </c>
      <c r="S170" t="s">
        <v>60</v>
      </c>
      <c r="T170" t="s">
        <v>41</v>
      </c>
      <c r="U170" t="s">
        <v>41</v>
      </c>
      <c r="V170" t="s">
        <v>38</v>
      </c>
      <c r="W170" t="s">
        <v>41</v>
      </c>
      <c r="X170" t="s">
        <v>60</v>
      </c>
      <c r="Y170" t="s">
        <v>60</v>
      </c>
      <c r="Z170">
        <v>4</v>
      </c>
      <c r="AA170">
        <v>7</v>
      </c>
      <c r="AB170">
        <v>2</v>
      </c>
      <c r="AC170">
        <v>668.40000000000009</v>
      </c>
      <c r="AD170" t="s">
        <v>212</v>
      </c>
      <c r="AE170" t="s">
        <v>592</v>
      </c>
      <c r="AF170">
        <v>9788188795</v>
      </c>
      <c r="AG170">
        <v>2000</v>
      </c>
      <c r="AH170" t="e">
        <v>#N/A</v>
      </c>
      <c r="AI170" t="e">
        <v>#N/A</v>
      </c>
      <c r="AJ170" t="e">
        <v>#N/A</v>
      </c>
      <c r="AK170" t="s">
        <v>45</v>
      </c>
    </row>
    <row r="171" spans="1:37" x14ac:dyDescent="0.3">
      <c r="A171" s="10">
        <v>40829</v>
      </c>
      <c r="B171" t="s">
        <v>593</v>
      </c>
      <c r="C171" t="s">
        <v>41</v>
      </c>
      <c r="D171">
        <v>3313099</v>
      </c>
      <c r="E171">
        <f t="shared" si="8"/>
        <v>0</v>
      </c>
      <c r="F171">
        <f t="shared" si="9"/>
        <v>0</v>
      </c>
      <c r="G171" t="s">
        <v>594</v>
      </c>
      <c r="H171" s="9">
        <v>57.481177275838469</v>
      </c>
      <c r="I171">
        <v>0</v>
      </c>
      <c r="J171">
        <v>157.80000000000001</v>
      </c>
      <c r="K171">
        <v>151</v>
      </c>
      <c r="L171">
        <v>50</v>
      </c>
      <c r="M171">
        <f t="shared" si="10"/>
        <v>0.33112582781456956</v>
      </c>
      <c r="N171">
        <v>70</v>
      </c>
      <c r="O171">
        <v>88</v>
      </c>
      <c r="P171">
        <f t="shared" si="11"/>
        <v>0.79545454545454541</v>
      </c>
      <c r="Q171" t="s">
        <v>60</v>
      </c>
      <c r="R171" t="s">
        <v>60</v>
      </c>
      <c r="S171" t="s">
        <v>60</v>
      </c>
      <c r="T171" t="s">
        <v>41</v>
      </c>
      <c r="U171" t="s">
        <v>41</v>
      </c>
      <c r="V171" t="s">
        <v>38</v>
      </c>
      <c r="W171" t="s">
        <v>41</v>
      </c>
      <c r="X171" t="s">
        <v>60</v>
      </c>
      <c r="Y171" t="s">
        <v>60</v>
      </c>
      <c r="Z171">
        <v>1</v>
      </c>
      <c r="AA171">
        <v>1</v>
      </c>
      <c r="AB171">
        <v>7</v>
      </c>
      <c r="AC171">
        <v>333.8</v>
      </c>
      <c r="AD171" t="s">
        <v>310</v>
      </c>
      <c r="AE171" t="s">
        <v>595</v>
      </c>
      <c r="AF171">
        <v>9843415766</v>
      </c>
      <c r="AG171">
        <v>2</v>
      </c>
      <c r="AH171">
        <v>2265257</v>
      </c>
      <c r="AI171">
        <v>10.5144</v>
      </c>
      <c r="AJ171">
        <v>79.319299999999998</v>
      </c>
      <c r="AK171" t="s">
        <v>260</v>
      </c>
    </row>
    <row r="172" spans="1:37" x14ac:dyDescent="0.3">
      <c r="A172" s="10">
        <v>40847</v>
      </c>
      <c r="B172" t="s">
        <v>590</v>
      </c>
      <c r="C172" t="s">
        <v>41</v>
      </c>
      <c r="D172">
        <v>3313549</v>
      </c>
      <c r="E172">
        <f t="shared" si="8"/>
        <v>0</v>
      </c>
      <c r="F172">
        <f t="shared" si="9"/>
        <v>0</v>
      </c>
      <c r="G172" t="s">
        <v>596</v>
      </c>
      <c r="H172" s="9">
        <v>68.706365503080079</v>
      </c>
      <c r="I172" t="s">
        <v>48</v>
      </c>
      <c r="J172">
        <v>135</v>
      </c>
      <c r="K172">
        <v>165</v>
      </c>
      <c r="L172">
        <v>70</v>
      </c>
      <c r="M172">
        <f t="shared" si="10"/>
        <v>0.42424242424242425</v>
      </c>
      <c r="N172">
        <v>95</v>
      </c>
      <c r="O172">
        <v>100</v>
      </c>
      <c r="P172">
        <f t="shared" si="11"/>
        <v>0.95</v>
      </c>
      <c r="Q172" t="s">
        <v>60</v>
      </c>
      <c r="R172" t="s">
        <v>60</v>
      </c>
      <c r="S172" t="s">
        <v>60</v>
      </c>
      <c r="T172" t="s">
        <v>41</v>
      </c>
      <c r="U172" t="s">
        <v>41</v>
      </c>
      <c r="V172" t="s">
        <v>38</v>
      </c>
      <c r="W172" t="s">
        <v>38</v>
      </c>
      <c r="X172" t="s">
        <v>60</v>
      </c>
      <c r="Y172" t="s">
        <v>60</v>
      </c>
      <c r="Z172">
        <v>3</v>
      </c>
      <c r="AA172">
        <v>7</v>
      </c>
      <c r="AB172">
        <v>2</v>
      </c>
      <c r="AC172">
        <v>492.6</v>
      </c>
      <c r="AD172" t="s">
        <v>212</v>
      </c>
      <c r="AE172" t="s">
        <v>592</v>
      </c>
      <c r="AF172">
        <v>9788188795</v>
      </c>
      <c r="AG172">
        <v>2000</v>
      </c>
      <c r="AH172" t="e">
        <v>#N/A</v>
      </c>
      <c r="AI172" t="e">
        <v>#N/A</v>
      </c>
      <c r="AJ172" t="e">
        <v>#N/A</v>
      </c>
      <c r="AK172" t="s">
        <v>45</v>
      </c>
    </row>
    <row r="173" spans="1:37" x14ac:dyDescent="0.3">
      <c r="A173" s="10">
        <v>41396</v>
      </c>
      <c r="B173" t="s">
        <v>597</v>
      </c>
      <c r="C173" t="s">
        <v>41</v>
      </c>
      <c r="D173">
        <v>3340149</v>
      </c>
      <c r="E173">
        <f t="shared" si="8"/>
        <v>0</v>
      </c>
      <c r="F173">
        <f t="shared" si="9"/>
        <v>0</v>
      </c>
      <c r="G173" t="s">
        <v>598</v>
      </c>
      <c r="H173" s="9">
        <v>62.365503080082135</v>
      </c>
      <c r="I173" t="s">
        <v>40</v>
      </c>
      <c r="J173">
        <v>135.69999999999999</v>
      </c>
      <c r="K173">
        <v>147</v>
      </c>
      <c r="L173">
        <v>37</v>
      </c>
      <c r="M173">
        <f t="shared" si="10"/>
        <v>0.25170068027210885</v>
      </c>
      <c r="N173">
        <v>63</v>
      </c>
      <c r="O173">
        <v>78</v>
      </c>
      <c r="P173">
        <f t="shared" si="11"/>
        <v>0.80769230769230771</v>
      </c>
      <c r="Q173" t="s">
        <v>60</v>
      </c>
      <c r="R173" t="s">
        <v>60</v>
      </c>
      <c r="S173" t="s">
        <v>60</v>
      </c>
      <c r="T173" t="s">
        <v>41</v>
      </c>
      <c r="U173" t="s">
        <v>41</v>
      </c>
      <c r="V173" t="s">
        <v>41</v>
      </c>
      <c r="W173" t="s">
        <v>41</v>
      </c>
      <c r="X173" t="s">
        <v>60</v>
      </c>
      <c r="Y173" t="s">
        <v>60</v>
      </c>
      <c r="Z173">
        <v>18</v>
      </c>
      <c r="AA173">
        <v>18</v>
      </c>
      <c r="AB173">
        <v>1</v>
      </c>
      <c r="AC173">
        <v>906.62000000000023</v>
      </c>
      <c r="AD173" t="s">
        <v>131</v>
      </c>
      <c r="AE173" t="s">
        <v>599</v>
      </c>
      <c r="AF173" t="s">
        <v>133</v>
      </c>
      <c r="AG173">
        <v>1</v>
      </c>
      <c r="AH173">
        <v>2199000</v>
      </c>
      <c r="AI173">
        <v>10.773899999999999</v>
      </c>
      <c r="AJ173">
        <v>79.053700000000006</v>
      </c>
      <c r="AK173" t="s">
        <v>134</v>
      </c>
    </row>
    <row r="174" spans="1:37" x14ac:dyDescent="0.3">
      <c r="A174" s="10" t="s">
        <v>101</v>
      </c>
      <c r="B174" t="s">
        <v>600</v>
      </c>
      <c r="C174" t="s">
        <v>41</v>
      </c>
      <c r="D174">
        <v>2509000</v>
      </c>
      <c r="E174">
        <f t="shared" si="8"/>
        <v>0</v>
      </c>
      <c r="F174">
        <f t="shared" si="9"/>
        <v>0</v>
      </c>
      <c r="G174" t="s">
        <v>601</v>
      </c>
      <c r="H174" s="9">
        <v>44.479123887748116</v>
      </c>
      <c r="I174" t="s">
        <v>40</v>
      </c>
      <c r="J174">
        <v>164.9</v>
      </c>
      <c r="K174">
        <v>144</v>
      </c>
      <c r="L174">
        <v>41</v>
      </c>
      <c r="M174">
        <f t="shared" si="10"/>
        <v>0.28472222222222221</v>
      </c>
      <c r="N174">
        <v>72</v>
      </c>
      <c r="O174">
        <v>84</v>
      </c>
      <c r="P174">
        <f t="shared" si="11"/>
        <v>0.8571428571428571</v>
      </c>
      <c r="Q174" t="s">
        <v>60</v>
      </c>
      <c r="R174" t="s">
        <v>60</v>
      </c>
      <c r="S174" t="s">
        <v>60</v>
      </c>
      <c r="T174" t="s">
        <v>41</v>
      </c>
      <c r="U174" t="s">
        <v>41</v>
      </c>
      <c r="V174" t="s">
        <v>38</v>
      </c>
      <c r="W174" t="s">
        <v>41</v>
      </c>
      <c r="X174" t="s">
        <v>60</v>
      </c>
      <c r="Y174" t="s">
        <v>60</v>
      </c>
      <c r="Z174">
        <v>18</v>
      </c>
      <c r="AA174">
        <v>42</v>
      </c>
      <c r="AB174">
        <v>7</v>
      </c>
      <c r="AC174">
        <v>906.12</v>
      </c>
      <c r="AD174" t="s">
        <v>131</v>
      </c>
      <c r="AE174" t="s">
        <v>602</v>
      </c>
      <c r="AF174">
        <v>9245142672</v>
      </c>
      <c r="AG174">
        <v>1</v>
      </c>
      <c r="AH174">
        <v>103000</v>
      </c>
      <c r="AI174">
        <v>10.7759</v>
      </c>
      <c r="AJ174">
        <v>79.051900000000003</v>
      </c>
      <c r="AK174" t="s">
        <v>134</v>
      </c>
    </row>
    <row r="175" spans="1:37" x14ac:dyDescent="0.3">
      <c r="A175" s="10">
        <v>41372</v>
      </c>
      <c r="B175" t="s">
        <v>232</v>
      </c>
      <c r="C175" t="s">
        <v>41</v>
      </c>
      <c r="D175">
        <v>3339179</v>
      </c>
      <c r="E175">
        <f t="shared" si="8"/>
        <v>0</v>
      </c>
      <c r="F175">
        <f t="shared" si="9"/>
        <v>0</v>
      </c>
      <c r="G175" t="s">
        <v>603</v>
      </c>
      <c r="H175" s="9">
        <v>59.479808350444898</v>
      </c>
      <c r="I175" t="s">
        <v>40</v>
      </c>
      <c r="J175">
        <v>160</v>
      </c>
      <c r="K175">
        <v>152</v>
      </c>
      <c r="L175">
        <v>45</v>
      </c>
      <c r="M175">
        <f t="shared" si="10"/>
        <v>0.29605263157894735</v>
      </c>
      <c r="N175">
        <v>70</v>
      </c>
      <c r="O175">
        <v>85</v>
      </c>
      <c r="P175">
        <f t="shared" si="11"/>
        <v>0.82352941176470584</v>
      </c>
      <c r="Q175" t="s">
        <v>60</v>
      </c>
      <c r="R175" t="s">
        <v>60</v>
      </c>
      <c r="S175" t="s">
        <v>60</v>
      </c>
      <c r="T175" t="s">
        <v>41</v>
      </c>
      <c r="U175" t="s">
        <v>41</v>
      </c>
      <c r="V175" t="s">
        <v>41</v>
      </c>
      <c r="W175" t="s">
        <v>41</v>
      </c>
      <c r="X175" t="s">
        <v>60</v>
      </c>
      <c r="Y175" t="s">
        <v>60</v>
      </c>
      <c r="Z175">
        <v>12</v>
      </c>
      <c r="AA175">
        <v>18</v>
      </c>
      <c r="AB175">
        <v>4</v>
      </c>
      <c r="AC175">
        <v>673.00000000000011</v>
      </c>
      <c r="AD175" t="s">
        <v>131</v>
      </c>
      <c r="AE175" t="s">
        <v>234</v>
      </c>
      <c r="AF175">
        <v>9534125169</v>
      </c>
      <c r="AG175">
        <v>1</v>
      </c>
      <c r="AH175">
        <v>47000</v>
      </c>
      <c r="AI175">
        <v>10.7758</v>
      </c>
      <c r="AJ175">
        <v>79.053100000000001</v>
      </c>
      <c r="AK175" t="s">
        <v>134</v>
      </c>
    </row>
    <row r="176" spans="1:37" x14ac:dyDescent="0.3">
      <c r="A176" s="10">
        <v>40822</v>
      </c>
      <c r="B176" t="s">
        <v>604</v>
      </c>
      <c r="C176" t="s">
        <v>41</v>
      </c>
      <c r="D176">
        <v>3312942</v>
      </c>
      <c r="E176">
        <f t="shared" si="8"/>
        <v>1</v>
      </c>
      <c r="F176">
        <f t="shared" si="9"/>
        <v>0</v>
      </c>
      <c r="G176" t="s">
        <v>605</v>
      </c>
      <c r="H176" s="9">
        <v>64.479123887748116</v>
      </c>
      <c r="I176" t="s">
        <v>40</v>
      </c>
      <c r="J176">
        <v>183.5</v>
      </c>
      <c r="K176">
        <v>158</v>
      </c>
      <c r="L176">
        <v>61</v>
      </c>
      <c r="M176">
        <f t="shared" si="10"/>
        <v>0.38607594936708861</v>
      </c>
      <c r="N176">
        <v>81</v>
      </c>
      <c r="O176" t="s">
        <v>60</v>
      </c>
      <c r="P176" t="e">
        <f t="shared" si="11"/>
        <v>#VALUE!</v>
      </c>
      <c r="Q176" t="s">
        <v>60</v>
      </c>
      <c r="R176" t="s">
        <v>60</v>
      </c>
      <c r="S176" t="s">
        <v>60</v>
      </c>
      <c r="T176" t="s">
        <v>41</v>
      </c>
      <c r="U176" t="s">
        <v>38</v>
      </c>
      <c r="V176" t="s">
        <v>41</v>
      </c>
      <c r="W176" t="s">
        <v>41</v>
      </c>
      <c r="X176" t="s">
        <v>60</v>
      </c>
      <c r="Y176" t="s">
        <v>60</v>
      </c>
      <c r="Z176">
        <v>5</v>
      </c>
      <c r="AA176">
        <v>5</v>
      </c>
      <c r="AB176">
        <v>2</v>
      </c>
      <c r="AC176">
        <v>538.70000000000005</v>
      </c>
      <c r="AD176" t="s">
        <v>131</v>
      </c>
      <c r="AE176" t="s">
        <v>606</v>
      </c>
      <c r="AF176" t="s">
        <v>361</v>
      </c>
      <c r="AG176">
        <v>1</v>
      </c>
      <c r="AH176">
        <v>2123000</v>
      </c>
      <c r="AI176">
        <v>10.774800000000001</v>
      </c>
      <c r="AJ176">
        <v>79.0505</v>
      </c>
      <c r="AK176" t="s">
        <v>134</v>
      </c>
    </row>
    <row r="177" spans="1:37" x14ac:dyDescent="0.3">
      <c r="A177" s="10">
        <v>41416</v>
      </c>
      <c r="B177" t="s">
        <v>607</v>
      </c>
      <c r="C177" t="s">
        <v>41</v>
      </c>
      <c r="D177">
        <v>3340956</v>
      </c>
      <c r="E177">
        <f t="shared" si="8"/>
        <v>0</v>
      </c>
      <c r="F177">
        <f t="shared" si="9"/>
        <v>0</v>
      </c>
      <c r="G177" t="s">
        <v>608</v>
      </c>
      <c r="H177" s="9">
        <v>43.405886379192332</v>
      </c>
      <c r="I177" t="s">
        <v>48</v>
      </c>
      <c r="J177">
        <v>133.5</v>
      </c>
      <c r="K177">
        <v>161</v>
      </c>
      <c r="L177">
        <v>53</v>
      </c>
      <c r="M177">
        <f t="shared" si="10"/>
        <v>0.32919254658385094</v>
      </c>
      <c r="N177">
        <v>78</v>
      </c>
      <c r="O177" t="s">
        <v>60</v>
      </c>
      <c r="P177" t="e">
        <f t="shared" si="11"/>
        <v>#VALUE!</v>
      </c>
      <c r="Q177" t="s">
        <v>60</v>
      </c>
      <c r="R177" t="s">
        <v>38</v>
      </c>
      <c r="S177" t="s">
        <v>60</v>
      </c>
      <c r="T177" t="s">
        <v>41</v>
      </c>
      <c r="U177" t="s">
        <v>41</v>
      </c>
      <c r="V177" t="s">
        <v>38</v>
      </c>
      <c r="W177" t="s">
        <v>41</v>
      </c>
      <c r="X177" t="s">
        <v>60</v>
      </c>
      <c r="Y177" t="s">
        <v>60</v>
      </c>
      <c r="Z177">
        <v>3</v>
      </c>
      <c r="AA177">
        <v>24</v>
      </c>
      <c r="AB177">
        <v>7</v>
      </c>
      <c r="AC177">
        <v>314.2</v>
      </c>
      <c r="AD177" t="s">
        <v>131</v>
      </c>
      <c r="AE177" t="s">
        <v>609</v>
      </c>
      <c r="AF177">
        <v>9786379068</v>
      </c>
      <c r="AG177">
        <v>1</v>
      </c>
      <c r="AH177">
        <v>504000</v>
      </c>
      <c r="AI177">
        <v>10.775399999999999</v>
      </c>
      <c r="AJ177">
        <v>79.054299999999998</v>
      </c>
      <c r="AK177" t="s">
        <v>134</v>
      </c>
    </row>
    <row r="178" spans="1:37" x14ac:dyDescent="0.3">
      <c r="A178" s="10">
        <v>40962</v>
      </c>
      <c r="B178" t="s">
        <v>610</v>
      </c>
      <c r="C178" t="s">
        <v>41</v>
      </c>
      <c r="D178">
        <v>3318784</v>
      </c>
      <c r="E178">
        <f t="shared" si="8"/>
        <v>0</v>
      </c>
      <c r="F178">
        <f t="shared" si="9"/>
        <v>0</v>
      </c>
      <c r="G178" t="s">
        <v>611</v>
      </c>
      <c r="H178" s="9">
        <v>50.480492813141687</v>
      </c>
      <c r="I178" t="s">
        <v>48</v>
      </c>
      <c r="J178">
        <v>363.5</v>
      </c>
      <c r="K178">
        <v>158</v>
      </c>
      <c r="L178">
        <v>43</v>
      </c>
      <c r="M178">
        <f t="shared" si="10"/>
        <v>0.27215189873417722</v>
      </c>
      <c r="N178">
        <v>69</v>
      </c>
      <c r="O178" t="s">
        <v>60</v>
      </c>
      <c r="P178" t="e">
        <f t="shared" si="11"/>
        <v>#VALUE!</v>
      </c>
      <c r="Q178" t="s">
        <v>41</v>
      </c>
      <c r="R178" t="s">
        <v>60</v>
      </c>
      <c r="S178" t="s">
        <v>60</v>
      </c>
      <c r="T178" t="s">
        <v>41</v>
      </c>
      <c r="U178" t="s">
        <v>41</v>
      </c>
      <c r="V178" t="s">
        <v>38</v>
      </c>
      <c r="W178" t="s">
        <v>41</v>
      </c>
      <c r="X178" t="s">
        <v>60</v>
      </c>
      <c r="Y178" t="s">
        <v>60</v>
      </c>
      <c r="Z178">
        <v>3</v>
      </c>
      <c r="AA178">
        <v>4</v>
      </c>
      <c r="AB178">
        <v>5</v>
      </c>
      <c r="AC178">
        <v>546.4</v>
      </c>
      <c r="AD178" t="s">
        <v>51</v>
      </c>
      <c r="AE178" t="s">
        <v>612</v>
      </c>
      <c r="AF178">
        <v>9843760664</v>
      </c>
      <c r="AG178">
        <v>2000</v>
      </c>
      <c r="AH178">
        <v>10380</v>
      </c>
      <c r="AI178">
        <v>10.5862</v>
      </c>
      <c r="AJ178">
        <v>79.189400000000006</v>
      </c>
      <c r="AK178" t="s">
        <v>45</v>
      </c>
    </row>
    <row r="179" spans="1:37" x14ac:dyDescent="0.3">
      <c r="A179" s="10">
        <v>41424</v>
      </c>
      <c r="B179" t="s">
        <v>613</v>
      </c>
      <c r="C179" t="s">
        <v>41</v>
      </c>
      <c r="D179">
        <v>3341422</v>
      </c>
      <c r="E179">
        <f t="shared" si="8"/>
        <v>0</v>
      </c>
      <c r="F179">
        <f t="shared" si="9"/>
        <v>0</v>
      </c>
      <c r="G179" t="s">
        <v>614</v>
      </c>
      <c r="H179" s="9">
        <v>52.479123887748116</v>
      </c>
      <c r="I179" t="s">
        <v>40</v>
      </c>
      <c r="J179">
        <v>172</v>
      </c>
      <c r="K179">
        <v>147</v>
      </c>
      <c r="L179">
        <v>55</v>
      </c>
      <c r="M179">
        <f t="shared" si="10"/>
        <v>0.37414965986394561</v>
      </c>
      <c r="N179">
        <v>85</v>
      </c>
      <c r="O179" t="s">
        <v>60</v>
      </c>
      <c r="P179" t="e">
        <f t="shared" si="11"/>
        <v>#VALUE!</v>
      </c>
      <c r="Q179" t="s">
        <v>38</v>
      </c>
      <c r="R179" t="s">
        <v>60</v>
      </c>
      <c r="S179" t="s">
        <v>60</v>
      </c>
      <c r="T179" t="s">
        <v>41</v>
      </c>
      <c r="U179" t="s">
        <v>41</v>
      </c>
      <c r="V179" t="s">
        <v>38</v>
      </c>
      <c r="W179" t="s">
        <v>41</v>
      </c>
      <c r="X179" t="s">
        <v>60</v>
      </c>
      <c r="Y179" t="s">
        <v>60</v>
      </c>
      <c r="Z179">
        <v>27</v>
      </c>
      <c r="AA179">
        <v>38</v>
      </c>
      <c r="AB179">
        <v>7</v>
      </c>
      <c r="AC179">
        <v>2416.64</v>
      </c>
      <c r="AD179" t="s">
        <v>131</v>
      </c>
      <c r="AE179" t="s">
        <v>615</v>
      </c>
      <c r="AF179">
        <v>9629428817</v>
      </c>
      <c r="AG179">
        <v>1</v>
      </c>
      <c r="AH179">
        <v>37000</v>
      </c>
      <c r="AI179">
        <v>10.7765</v>
      </c>
      <c r="AJ179">
        <v>79.053100000000001</v>
      </c>
      <c r="AK179" t="s">
        <v>134</v>
      </c>
    </row>
    <row r="180" spans="1:37" x14ac:dyDescent="0.3">
      <c r="A180" s="10">
        <v>40778</v>
      </c>
      <c r="B180" t="s">
        <v>616</v>
      </c>
      <c r="C180" t="s">
        <v>41</v>
      </c>
      <c r="D180">
        <v>3312149</v>
      </c>
      <c r="E180">
        <f t="shared" si="8"/>
        <v>1</v>
      </c>
      <c r="F180">
        <f t="shared" si="9"/>
        <v>0</v>
      </c>
      <c r="G180" t="s">
        <v>617</v>
      </c>
      <c r="H180" s="9">
        <v>48.479123887748116</v>
      </c>
      <c r="I180" t="s">
        <v>40</v>
      </c>
      <c r="J180">
        <v>153.9</v>
      </c>
      <c r="K180">
        <v>154</v>
      </c>
      <c r="L180">
        <v>67</v>
      </c>
      <c r="M180">
        <f t="shared" si="10"/>
        <v>0.43506493506493504</v>
      </c>
      <c r="N180">
        <v>92</v>
      </c>
      <c r="O180" t="s">
        <v>60</v>
      </c>
      <c r="P180" t="e">
        <f t="shared" si="11"/>
        <v>#VALUE!</v>
      </c>
      <c r="Q180" t="s">
        <v>38</v>
      </c>
      <c r="R180" t="s">
        <v>60</v>
      </c>
      <c r="S180" t="s">
        <v>60</v>
      </c>
      <c r="T180" t="s">
        <v>41</v>
      </c>
      <c r="U180" t="s">
        <v>38</v>
      </c>
      <c r="V180" t="s">
        <v>41</v>
      </c>
      <c r="W180" t="s">
        <v>41</v>
      </c>
      <c r="X180" t="s">
        <v>60</v>
      </c>
      <c r="Y180" t="s">
        <v>60</v>
      </c>
      <c r="Z180">
        <v>2</v>
      </c>
      <c r="AA180">
        <v>4</v>
      </c>
      <c r="AB180">
        <v>2</v>
      </c>
      <c r="AC180">
        <v>499.25</v>
      </c>
      <c r="AD180" t="s">
        <v>61</v>
      </c>
      <c r="AE180" t="s">
        <v>618</v>
      </c>
      <c r="AF180">
        <v>9788205896</v>
      </c>
      <c r="AG180">
        <v>2000</v>
      </c>
      <c r="AH180" t="e">
        <v>#N/A</v>
      </c>
      <c r="AI180" t="e">
        <v>#N/A</v>
      </c>
      <c r="AJ180" t="e">
        <v>#N/A</v>
      </c>
      <c r="AK180" t="s">
        <v>45</v>
      </c>
    </row>
    <row r="181" spans="1:37" x14ac:dyDescent="0.3">
      <c r="A181" s="10">
        <v>41368</v>
      </c>
      <c r="B181" t="s">
        <v>619</v>
      </c>
      <c r="C181" t="s">
        <v>41</v>
      </c>
      <c r="D181">
        <v>3339034</v>
      </c>
      <c r="E181">
        <f t="shared" si="8"/>
        <v>0</v>
      </c>
      <c r="F181">
        <f t="shared" si="9"/>
        <v>0</v>
      </c>
      <c r="G181" t="s">
        <v>620</v>
      </c>
      <c r="H181" s="9">
        <v>51.318275154004105</v>
      </c>
      <c r="I181" t="s">
        <v>48</v>
      </c>
      <c r="J181">
        <v>127.8</v>
      </c>
      <c r="K181">
        <v>168</v>
      </c>
      <c r="L181">
        <v>68</v>
      </c>
      <c r="M181">
        <f t="shared" si="10"/>
        <v>0.40476190476190477</v>
      </c>
      <c r="N181">
        <v>90</v>
      </c>
      <c r="O181" t="s">
        <v>60</v>
      </c>
      <c r="P181" t="e">
        <f t="shared" si="11"/>
        <v>#VALUE!</v>
      </c>
      <c r="Q181" t="s">
        <v>60</v>
      </c>
      <c r="R181" t="s">
        <v>60</v>
      </c>
      <c r="S181" t="s">
        <v>60</v>
      </c>
      <c r="T181" t="s">
        <v>41</v>
      </c>
      <c r="U181" t="s">
        <v>41</v>
      </c>
      <c r="V181" t="s">
        <v>41</v>
      </c>
      <c r="W181" t="s">
        <v>41</v>
      </c>
      <c r="X181" t="s">
        <v>60</v>
      </c>
      <c r="Y181" t="s">
        <v>60</v>
      </c>
      <c r="Z181">
        <v>6</v>
      </c>
      <c r="AA181">
        <v>11</v>
      </c>
      <c r="AB181">
        <v>6</v>
      </c>
      <c r="AC181">
        <v>569.70000000000005</v>
      </c>
      <c r="AD181" t="s">
        <v>61</v>
      </c>
      <c r="AE181" t="s">
        <v>621</v>
      </c>
      <c r="AF181">
        <v>8489440533</v>
      </c>
      <c r="AG181">
        <v>2000</v>
      </c>
      <c r="AH181">
        <v>10341</v>
      </c>
      <c r="AI181">
        <v>10.5931</v>
      </c>
      <c r="AJ181">
        <v>79.176500000000004</v>
      </c>
      <c r="AK181" t="s">
        <v>45</v>
      </c>
    </row>
    <row r="182" spans="1:37" x14ac:dyDescent="0.3">
      <c r="A182" s="10">
        <v>40761</v>
      </c>
      <c r="B182" t="s">
        <v>622</v>
      </c>
      <c r="C182" t="s">
        <v>41</v>
      </c>
      <c r="D182">
        <v>3185000</v>
      </c>
      <c r="E182">
        <f t="shared" si="8"/>
        <v>0</v>
      </c>
      <c r="F182">
        <f t="shared" si="9"/>
        <v>0</v>
      </c>
      <c r="G182" t="s">
        <v>623</v>
      </c>
      <c r="H182" s="9">
        <v>41.661875427789184</v>
      </c>
      <c r="I182" t="s">
        <v>40</v>
      </c>
      <c r="J182">
        <v>134.80000000000001</v>
      </c>
      <c r="K182">
        <v>160</v>
      </c>
      <c r="L182">
        <v>72</v>
      </c>
      <c r="M182">
        <f t="shared" si="10"/>
        <v>0.45</v>
      </c>
      <c r="N182">
        <v>95</v>
      </c>
      <c r="O182" t="s">
        <v>60</v>
      </c>
      <c r="P182" t="e">
        <f t="shared" si="11"/>
        <v>#VALUE!</v>
      </c>
      <c r="Q182" t="s">
        <v>60</v>
      </c>
      <c r="R182" t="s">
        <v>60</v>
      </c>
      <c r="S182" t="s">
        <v>60</v>
      </c>
      <c r="T182" t="s">
        <v>41</v>
      </c>
      <c r="U182" t="s">
        <v>41</v>
      </c>
      <c r="V182" t="s">
        <v>41</v>
      </c>
      <c r="W182" t="s">
        <v>41</v>
      </c>
      <c r="X182" t="s">
        <v>60</v>
      </c>
      <c r="Y182" t="s">
        <v>60</v>
      </c>
      <c r="Z182">
        <v>2</v>
      </c>
      <c r="AA182">
        <v>10</v>
      </c>
      <c r="AB182">
        <v>7</v>
      </c>
      <c r="AC182">
        <v>455</v>
      </c>
      <c r="AD182" t="s">
        <v>51</v>
      </c>
      <c r="AE182" t="s">
        <v>624</v>
      </c>
      <c r="AF182">
        <v>9159748646</v>
      </c>
      <c r="AG182">
        <v>2000</v>
      </c>
      <c r="AH182">
        <v>12057</v>
      </c>
      <c r="AI182">
        <v>10.5952</v>
      </c>
      <c r="AJ182">
        <v>79.156000000000006</v>
      </c>
      <c r="AK182" t="s">
        <v>45</v>
      </c>
    </row>
    <row r="183" spans="1:37" x14ac:dyDescent="0.3">
      <c r="A183" s="10">
        <v>40753</v>
      </c>
      <c r="B183" t="s">
        <v>625</v>
      </c>
      <c r="C183" t="s">
        <v>41</v>
      </c>
      <c r="D183">
        <v>3054000</v>
      </c>
      <c r="E183">
        <f t="shared" si="8"/>
        <v>0</v>
      </c>
      <c r="F183">
        <f t="shared" si="9"/>
        <v>0</v>
      </c>
      <c r="G183" t="s">
        <v>626</v>
      </c>
      <c r="H183" s="9">
        <v>43.471594798083501</v>
      </c>
      <c r="I183" t="s">
        <v>48</v>
      </c>
      <c r="J183">
        <v>278.39999999999998</v>
      </c>
      <c r="K183">
        <v>165</v>
      </c>
      <c r="L183">
        <v>66</v>
      </c>
      <c r="M183">
        <f t="shared" si="10"/>
        <v>0.4</v>
      </c>
      <c r="N183">
        <v>91</v>
      </c>
      <c r="O183" t="s">
        <v>60</v>
      </c>
      <c r="P183" t="e">
        <f t="shared" si="11"/>
        <v>#VALUE!</v>
      </c>
      <c r="Q183" t="s">
        <v>60</v>
      </c>
      <c r="R183" t="s">
        <v>38</v>
      </c>
      <c r="S183" t="s">
        <v>60</v>
      </c>
      <c r="T183" t="s">
        <v>41</v>
      </c>
      <c r="U183" t="s">
        <v>41</v>
      </c>
      <c r="V183" t="s">
        <v>38</v>
      </c>
      <c r="W183" t="s">
        <v>41</v>
      </c>
      <c r="X183" t="s">
        <v>60</v>
      </c>
      <c r="Y183" t="s">
        <v>60</v>
      </c>
      <c r="Z183">
        <v>4</v>
      </c>
      <c r="AA183">
        <v>4</v>
      </c>
      <c r="AB183">
        <v>6</v>
      </c>
      <c r="AC183">
        <v>477</v>
      </c>
      <c r="AD183" t="s">
        <v>51</v>
      </c>
      <c r="AE183" t="s">
        <v>627</v>
      </c>
      <c r="AF183" t="s">
        <v>75</v>
      </c>
      <c r="AG183">
        <v>2000</v>
      </c>
      <c r="AH183">
        <v>11900</v>
      </c>
      <c r="AI183">
        <v>10.6218</v>
      </c>
      <c r="AJ183">
        <v>79.1691</v>
      </c>
      <c r="AK183" t="s">
        <v>45</v>
      </c>
    </row>
    <row r="184" spans="1:37" x14ac:dyDescent="0.3">
      <c r="A184" s="10">
        <v>40782</v>
      </c>
      <c r="B184" t="s">
        <v>628</v>
      </c>
      <c r="C184" t="s">
        <v>41</v>
      </c>
      <c r="D184">
        <v>3312220</v>
      </c>
      <c r="E184">
        <f t="shared" si="8"/>
        <v>0</v>
      </c>
      <c r="F184">
        <f t="shared" si="9"/>
        <v>0</v>
      </c>
      <c r="G184" t="s">
        <v>629</v>
      </c>
      <c r="H184" s="9">
        <v>60.479123887748116</v>
      </c>
      <c r="I184" t="s">
        <v>48</v>
      </c>
      <c r="J184">
        <v>233.2</v>
      </c>
      <c r="K184">
        <v>167</v>
      </c>
      <c r="L184">
        <v>68</v>
      </c>
      <c r="M184">
        <f t="shared" si="10"/>
        <v>0.40718562874251496</v>
      </c>
      <c r="N184">
        <v>98</v>
      </c>
      <c r="O184" t="s">
        <v>60</v>
      </c>
      <c r="P184" t="e">
        <f t="shared" si="11"/>
        <v>#VALUE!</v>
      </c>
      <c r="Q184" t="s">
        <v>60</v>
      </c>
      <c r="R184" t="s">
        <v>60</v>
      </c>
      <c r="S184" t="s">
        <v>60</v>
      </c>
      <c r="T184" t="s">
        <v>41</v>
      </c>
      <c r="U184" t="s">
        <v>41</v>
      </c>
      <c r="V184" t="s">
        <v>41</v>
      </c>
      <c r="W184" t="s">
        <v>41</v>
      </c>
      <c r="X184" t="s">
        <v>60</v>
      </c>
      <c r="Y184" t="s">
        <v>60</v>
      </c>
      <c r="Z184">
        <v>4</v>
      </c>
      <c r="AA184">
        <v>4</v>
      </c>
      <c r="AB184">
        <v>4</v>
      </c>
      <c r="AC184">
        <v>669.5</v>
      </c>
      <c r="AD184" t="s">
        <v>61</v>
      </c>
      <c r="AE184" t="s">
        <v>630</v>
      </c>
      <c r="AF184">
        <v>8870646150</v>
      </c>
      <c r="AG184">
        <v>2000</v>
      </c>
      <c r="AH184" t="e">
        <v>#N/A</v>
      </c>
      <c r="AI184" t="e">
        <v>#N/A</v>
      </c>
      <c r="AJ184" t="e">
        <v>#N/A</v>
      </c>
      <c r="AK184" t="s">
        <v>45</v>
      </c>
    </row>
    <row r="185" spans="1:37" x14ac:dyDescent="0.3">
      <c r="A185" s="10">
        <v>41029</v>
      </c>
      <c r="B185" t="s">
        <v>631</v>
      </c>
      <c r="C185" t="s">
        <v>41</v>
      </c>
      <c r="D185">
        <v>3321491</v>
      </c>
      <c r="E185">
        <f t="shared" si="8"/>
        <v>0</v>
      </c>
      <c r="F185">
        <f t="shared" si="9"/>
        <v>0</v>
      </c>
      <c r="G185" t="s">
        <v>632</v>
      </c>
      <c r="H185" s="9">
        <v>62.480492813141687</v>
      </c>
      <c r="I185" t="s">
        <v>40</v>
      </c>
      <c r="J185">
        <v>144.19999999999999</v>
      </c>
      <c r="K185">
        <v>142</v>
      </c>
      <c r="L185">
        <v>49</v>
      </c>
      <c r="M185">
        <f t="shared" si="10"/>
        <v>0.34507042253521125</v>
      </c>
      <c r="N185">
        <v>77</v>
      </c>
      <c r="O185" t="s">
        <v>60</v>
      </c>
      <c r="P185" t="e">
        <f t="shared" si="11"/>
        <v>#VALUE!</v>
      </c>
      <c r="Q185" t="s">
        <v>60</v>
      </c>
      <c r="R185" t="s">
        <v>60</v>
      </c>
      <c r="S185" t="s">
        <v>60</v>
      </c>
      <c r="T185" t="s">
        <v>41</v>
      </c>
      <c r="U185" t="s">
        <v>41</v>
      </c>
      <c r="V185" t="s">
        <v>41</v>
      </c>
      <c r="W185" t="s">
        <v>41</v>
      </c>
      <c r="X185" t="s">
        <v>60</v>
      </c>
      <c r="Y185" t="s">
        <v>60</v>
      </c>
      <c r="Z185">
        <v>5</v>
      </c>
      <c r="AA185">
        <v>6</v>
      </c>
      <c r="AB185">
        <v>5</v>
      </c>
      <c r="AC185">
        <v>967.2</v>
      </c>
      <c r="AD185" t="s">
        <v>51</v>
      </c>
      <c r="AE185" t="s">
        <v>633</v>
      </c>
      <c r="AF185">
        <v>7708539564</v>
      </c>
      <c r="AG185">
        <v>2000</v>
      </c>
      <c r="AH185">
        <v>11690</v>
      </c>
      <c r="AI185">
        <v>10.5908</v>
      </c>
      <c r="AJ185">
        <v>79.189899999999994</v>
      </c>
      <c r="AK185" t="s">
        <v>45</v>
      </c>
    </row>
    <row r="186" spans="1:37" x14ac:dyDescent="0.3">
      <c r="A186" s="10">
        <v>40731</v>
      </c>
      <c r="B186" t="s">
        <v>634</v>
      </c>
      <c r="C186" t="s">
        <v>41</v>
      </c>
      <c r="D186">
        <v>2529000</v>
      </c>
      <c r="E186">
        <f t="shared" si="8"/>
        <v>1</v>
      </c>
      <c r="F186">
        <f t="shared" si="9"/>
        <v>0</v>
      </c>
      <c r="G186" t="s">
        <v>635</v>
      </c>
      <c r="H186" s="9">
        <v>56.479123887748116</v>
      </c>
      <c r="I186" t="s">
        <v>48</v>
      </c>
      <c r="J186">
        <v>290.5</v>
      </c>
      <c r="K186">
        <v>160</v>
      </c>
      <c r="L186">
        <v>78</v>
      </c>
      <c r="M186">
        <f t="shared" si="10"/>
        <v>0.48749999999999999</v>
      </c>
      <c r="N186">
        <v>108</v>
      </c>
      <c r="O186" t="s">
        <v>60</v>
      </c>
      <c r="P186" t="e">
        <f t="shared" si="11"/>
        <v>#VALUE!</v>
      </c>
      <c r="Q186" t="s">
        <v>60</v>
      </c>
      <c r="R186" t="s">
        <v>60</v>
      </c>
      <c r="S186" t="s">
        <v>60</v>
      </c>
      <c r="T186" t="s">
        <v>41</v>
      </c>
      <c r="U186" t="s">
        <v>38</v>
      </c>
      <c r="V186" t="s">
        <v>38</v>
      </c>
      <c r="W186" t="s">
        <v>41</v>
      </c>
      <c r="X186" t="s">
        <v>60</v>
      </c>
      <c r="Y186" t="s">
        <v>60</v>
      </c>
      <c r="Z186">
        <v>4</v>
      </c>
      <c r="AA186">
        <v>4</v>
      </c>
      <c r="AB186">
        <v>5</v>
      </c>
      <c r="AC186">
        <v>724</v>
      </c>
      <c r="AD186" t="s">
        <v>61</v>
      </c>
      <c r="AE186" t="s">
        <v>636</v>
      </c>
      <c r="AF186">
        <v>9442495849</v>
      </c>
      <c r="AG186">
        <v>2000</v>
      </c>
      <c r="AH186" t="e">
        <v>#N/A</v>
      </c>
      <c r="AI186" t="e">
        <v>#N/A</v>
      </c>
      <c r="AJ186" t="e">
        <v>#N/A</v>
      </c>
      <c r="AK186" t="s">
        <v>45</v>
      </c>
    </row>
    <row r="187" spans="1:37" x14ac:dyDescent="0.3">
      <c r="A187" s="10">
        <v>40873</v>
      </c>
      <c r="B187" t="s">
        <v>637</v>
      </c>
      <c r="C187" t="s">
        <v>41</v>
      </c>
      <c r="D187">
        <v>3314526</v>
      </c>
      <c r="E187">
        <f t="shared" si="8"/>
        <v>0</v>
      </c>
      <c r="F187">
        <f t="shared" si="9"/>
        <v>0</v>
      </c>
      <c r="G187" t="s">
        <v>638</v>
      </c>
      <c r="H187" s="9">
        <v>54.480492813141687</v>
      </c>
      <c r="I187" t="s">
        <v>48</v>
      </c>
      <c r="J187">
        <v>216.1</v>
      </c>
      <c r="K187">
        <v>164</v>
      </c>
      <c r="L187">
        <v>59</v>
      </c>
      <c r="M187">
        <f t="shared" si="10"/>
        <v>0.3597560975609756</v>
      </c>
      <c r="N187">
        <v>85</v>
      </c>
      <c r="O187" t="s">
        <v>60</v>
      </c>
      <c r="P187" t="e">
        <f t="shared" si="11"/>
        <v>#VALUE!</v>
      </c>
      <c r="Q187" t="s">
        <v>38</v>
      </c>
      <c r="R187" t="s">
        <v>41</v>
      </c>
      <c r="S187" t="s">
        <v>60</v>
      </c>
      <c r="T187" t="s">
        <v>41</v>
      </c>
      <c r="U187" t="s">
        <v>41</v>
      </c>
      <c r="V187" t="s">
        <v>41</v>
      </c>
      <c r="W187" t="s">
        <v>41</v>
      </c>
      <c r="X187" t="s">
        <v>60</v>
      </c>
      <c r="Y187" t="s">
        <v>60</v>
      </c>
      <c r="Z187">
        <v>5</v>
      </c>
      <c r="AA187">
        <v>11</v>
      </c>
      <c r="AB187">
        <v>9</v>
      </c>
      <c r="AC187">
        <v>555.29999999999995</v>
      </c>
      <c r="AD187" t="s">
        <v>51</v>
      </c>
      <c r="AE187" t="s">
        <v>639</v>
      </c>
      <c r="AF187">
        <v>9626869713</v>
      </c>
      <c r="AG187">
        <v>2000</v>
      </c>
      <c r="AH187">
        <v>10288</v>
      </c>
      <c r="AI187">
        <v>10.5863</v>
      </c>
      <c r="AJ187">
        <v>79.189300000000003</v>
      </c>
      <c r="AK187" t="s">
        <v>45</v>
      </c>
    </row>
    <row r="188" spans="1:37" x14ac:dyDescent="0.3">
      <c r="A188" s="10">
        <v>41263</v>
      </c>
      <c r="B188" t="s">
        <v>640</v>
      </c>
      <c r="C188" t="s">
        <v>41</v>
      </c>
      <c r="D188">
        <v>3334364</v>
      </c>
      <c r="E188">
        <f t="shared" si="8"/>
        <v>0</v>
      </c>
      <c r="F188">
        <f t="shared" si="9"/>
        <v>0</v>
      </c>
      <c r="G188" t="s">
        <v>419</v>
      </c>
      <c r="H188" s="9">
        <v>43.479808350444898</v>
      </c>
      <c r="I188" t="s">
        <v>40</v>
      </c>
      <c r="J188">
        <v>194</v>
      </c>
      <c r="K188">
        <v>144</v>
      </c>
      <c r="L188">
        <v>59</v>
      </c>
      <c r="M188">
        <f t="shared" si="10"/>
        <v>0.40972222222222221</v>
      </c>
      <c r="N188">
        <v>88</v>
      </c>
      <c r="O188" t="s">
        <v>60</v>
      </c>
      <c r="P188" t="e">
        <f t="shared" si="11"/>
        <v>#VALUE!</v>
      </c>
      <c r="Q188" t="s">
        <v>41</v>
      </c>
      <c r="R188" t="s">
        <v>60</v>
      </c>
      <c r="S188" t="s">
        <v>60</v>
      </c>
      <c r="T188" t="s">
        <v>41</v>
      </c>
      <c r="U188" t="s">
        <v>41</v>
      </c>
      <c r="V188" t="s">
        <v>38</v>
      </c>
      <c r="W188" t="s">
        <v>41</v>
      </c>
      <c r="X188" t="s">
        <v>60</v>
      </c>
      <c r="Y188" t="s">
        <v>60</v>
      </c>
      <c r="Z188">
        <v>22</v>
      </c>
      <c r="AA188">
        <v>39</v>
      </c>
      <c r="AB188">
        <v>8</v>
      </c>
      <c r="AC188">
        <v>2862.24</v>
      </c>
      <c r="AD188" t="s">
        <v>186</v>
      </c>
      <c r="AE188" t="s">
        <v>641</v>
      </c>
      <c r="AF188">
        <v>9787654835</v>
      </c>
      <c r="AG188">
        <v>1</v>
      </c>
      <c r="AH188">
        <v>1771000</v>
      </c>
      <c r="AI188">
        <v>10.766500000000001</v>
      </c>
      <c r="AJ188">
        <v>79.0715</v>
      </c>
      <c r="AK188" t="s">
        <v>134</v>
      </c>
    </row>
    <row r="189" spans="1:37" x14ac:dyDescent="0.3">
      <c r="A189" s="10">
        <v>41449</v>
      </c>
      <c r="B189" t="s">
        <v>642</v>
      </c>
      <c r="C189" t="s">
        <v>41</v>
      </c>
      <c r="D189">
        <v>3342352</v>
      </c>
      <c r="E189">
        <f t="shared" si="8"/>
        <v>1</v>
      </c>
      <c r="F189">
        <f t="shared" si="9"/>
        <v>0</v>
      </c>
      <c r="G189" t="s">
        <v>643</v>
      </c>
      <c r="H189" s="9">
        <v>71.479808350444898</v>
      </c>
      <c r="I189" t="s">
        <v>48</v>
      </c>
      <c r="J189">
        <v>126</v>
      </c>
      <c r="K189">
        <v>158</v>
      </c>
      <c r="L189">
        <v>84</v>
      </c>
      <c r="M189">
        <f t="shared" si="10"/>
        <v>0.53164556962025311</v>
      </c>
      <c r="N189">
        <v>116</v>
      </c>
      <c r="O189" t="s">
        <v>60</v>
      </c>
      <c r="P189" t="e">
        <f t="shared" si="11"/>
        <v>#VALUE!</v>
      </c>
      <c r="Q189" t="s">
        <v>41</v>
      </c>
      <c r="R189" t="s">
        <v>60</v>
      </c>
      <c r="S189" t="s">
        <v>60</v>
      </c>
      <c r="T189" t="s">
        <v>41</v>
      </c>
      <c r="U189" t="s">
        <v>38</v>
      </c>
      <c r="V189" t="s">
        <v>38</v>
      </c>
      <c r="W189" t="s">
        <v>41</v>
      </c>
      <c r="X189" t="s">
        <v>60</v>
      </c>
      <c r="Y189" t="s">
        <v>60</v>
      </c>
      <c r="Z189">
        <v>59</v>
      </c>
      <c r="AA189">
        <v>121</v>
      </c>
      <c r="AB189">
        <v>7</v>
      </c>
      <c r="AC189">
        <v>4227.7999999999984</v>
      </c>
      <c r="AD189" t="s">
        <v>51</v>
      </c>
      <c r="AE189" t="s">
        <v>644</v>
      </c>
      <c r="AF189">
        <v>9047553353</v>
      </c>
      <c r="AG189">
        <v>2000</v>
      </c>
      <c r="AH189">
        <v>10292</v>
      </c>
      <c r="AI189">
        <v>10.5838</v>
      </c>
      <c r="AJ189">
        <v>79.190399999999997</v>
      </c>
      <c r="AK189" t="s">
        <v>45</v>
      </c>
    </row>
    <row r="190" spans="1:37" x14ac:dyDescent="0.3">
      <c r="A190" s="10" t="s">
        <v>101</v>
      </c>
      <c r="B190" t="s">
        <v>645</v>
      </c>
      <c r="C190" t="s">
        <v>41</v>
      </c>
      <c r="D190">
        <v>3091000</v>
      </c>
      <c r="E190">
        <f t="shared" si="8"/>
        <v>0</v>
      </c>
      <c r="F190">
        <f t="shared" si="9"/>
        <v>0</v>
      </c>
      <c r="G190" t="s">
        <v>646</v>
      </c>
      <c r="H190" s="9">
        <v>57.472963723477072</v>
      </c>
      <c r="I190" t="s">
        <v>40</v>
      </c>
      <c r="J190">
        <v>137.6</v>
      </c>
      <c r="K190">
        <v>148</v>
      </c>
      <c r="L190">
        <v>40</v>
      </c>
      <c r="M190">
        <f t="shared" si="10"/>
        <v>0.27027027027027029</v>
      </c>
      <c r="N190">
        <v>73</v>
      </c>
      <c r="O190" t="s">
        <v>60</v>
      </c>
      <c r="P190" t="e">
        <f t="shared" si="11"/>
        <v>#VALUE!</v>
      </c>
      <c r="Q190" t="s">
        <v>38</v>
      </c>
      <c r="R190" t="s">
        <v>60</v>
      </c>
      <c r="S190" t="s">
        <v>60</v>
      </c>
      <c r="T190" t="s">
        <v>41</v>
      </c>
      <c r="U190" t="s">
        <v>41</v>
      </c>
      <c r="V190" t="s">
        <v>41</v>
      </c>
      <c r="W190" t="s">
        <v>41</v>
      </c>
      <c r="X190" t="s">
        <v>60</v>
      </c>
      <c r="Y190" t="s">
        <v>60</v>
      </c>
      <c r="Z190">
        <v>13</v>
      </c>
      <c r="AA190">
        <v>13</v>
      </c>
      <c r="AB190">
        <v>3</v>
      </c>
      <c r="AC190">
        <v>805.3</v>
      </c>
      <c r="AD190" t="s">
        <v>51</v>
      </c>
      <c r="AE190" t="s">
        <v>647</v>
      </c>
      <c r="AF190">
        <v>8940762234</v>
      </c>
      <c r="AG190">
        <v>2000</v>
      </c>
      <c r="AH190">
        <v>11895</v>
      </c>
      <c r="AI190">
        <v>10.6196</v>
      </c>
      <c r="AJ190">
        <v>79.171199999999999</v>
      </c>
      <c r="AK190" t="s">
        <v>45</v>
      </c>
    </row>
    <row r="191" spans="1:37" x14ac:dyDescent="0.3">
      <c r="A191" s="10">
        <v>40856</v>
      </c>
      <c r="B191" t="s">
        <v>648</v>
      </c>
      <c r="C191" t="s">
        <v>41</v>
      </c>
      <c r="D191">
        <v>3313919</v>
      </c>
      <c r="E191">
        <f t="shared" si="8"/>
        <v>0</v>
      </c>
      <c r="F191">
        <f t="shared" si="9"/>
        <v>0</v>
      </c>
      <c r="G191" t="s">
        <v>649</v>
      </c>
      <c r="H191" s="9">
        <v>59.479808350444898</v>
      </c>
      <c r="I191" t="s">
        <v>40</v>
      </c>
      <c r="J191">
        <v>368.4</v>
      </c>
      <c r="K191">
        <v>155</v>
      </c>
      <c r="L191">
        <v>56</v>
      </c>
      <c r="M191">
        <f t="shared" si="10"/>
        <v>0.36129032258064514</v>
      </c>
      <c r="N191">
        <v>85</v>
      </c>
      <c r="O191" t="s">
        <v>60</v>
      </c>
      <c r="P191" t="e">
        <f t="shared" si="11"/>
        <v>#VALUE!</v>
      </c>
      <c r="Q191" t="s">
        <v>41</v>
      </c>
      <c r="R191" t="s">
        <v>60</v>
      </c>
      <c r="S191" t="s">
        <v>60</v>
      </c>
      <c r="T191" t="s">
        <v>41</v>
      </c>
      <c r="U191" t="s">
        <v>41</v>
      </c>
      <c r="V191" t="s">
        <v>38</v>
      </c>
      <c r="W191" t="s">
        <v>41</v>
      </c>
      <c r="X191" t="s">
        <v>60</v>
      </c>
      <c r="Y191" t="s">
        <v>60</v>
      </c>
      <c r="Z191">
        <v>4</v>
      </c>
      <c r="AA191">
        <v>22</v>
      </c>
      <c r="AB191">
        <v>5</v>
      </c>
      <c r="AC191">
        <v>246.8</v>
      </c>
      <c r="AD191" t="s">
        <v>65</v>
      </c>
      <c r="AE191" t="s">
        <v>650</v>
      </c>
      <c r="AF191">
        <v>9751726740</v>
      </c>
      <c r="AG191">
        <v>2000</v>
      </c>
      <c r="AH191">
        <v>10863</v>
      </c>
      <c r="AI191">
        <v>10.6089</v>
      </c>
      <c r="AJ191">
        <v>79.170100000000005</v>
      </c>
      <c r="AK191" t="s">
        <v>45</v>
      </c>
    </row>
    <row r="192" spans="1:37" x14ac:dyDescent="0.3">
      <c r="A192" s="10">
        <v>41310</v>
      </c>
      <c r="B192" t="s">
        <v>651</v>
      </c>
      <c r="C192" t="s">
        <v>41</v>
      </c>
      <c r="D192">
        <v>3335878</v>
      </c>
      <c r="E192">
        <f t="shared" si="8"/>
        <v>0</v>
      </c>
      <c r="F192">
        <f t="shared" si="9"/>
        <v>0</v>
      </c>
      <c r="G192" t="s">
        <v>652</v>
      </c>
      <c r="H192" s="9">
        <v>69.481177275838462</v>
      </c>
      <c r="I192" t="s">
        <v>48</v>
      </c>
      <c r="J192">
        <v>126.1</v>
      </c>
      <c r="K192">
        <v>152</v>
      </c>
      <c r="L192">
        <v>61</v>
      </c>
      <c r="M192">
        <f t="shared" si="10"/>
        <v>0.40131578947368424</v>
      </c>
      <c r="N192">
        <v>92</v>
      </c>
      <c r="O192" t="s">
        <v>60</v>
      </c>
      <c r="P192" t="e">
        <f t="shared" si="11"/>
        <v>#VALUE!</v>
      </c>
      <c r="Q192" t="s">
        <v>41</v>
      </c>
      <c r="R192" t="s">
        <v>60</v>
      </c>
      <c r="S192" t="s">
        <v>60</v>
      </c>
      <c r="T192" t="s">
        <v>41</v>
      </c>
      <c r="U192" t="s">
        <v>41</v>
      </c>
      <c r="V192" t="s">
        <v>38</v>
      </c>
      <c r="W192" t="s">
        <v>41</v>
      </c>
      <c r="X192" t="s">
        <v>60</v>
      </c>
      <c r="Y192" t="s">
        <v>60</v>
      </c>
      <c r="Z192">
        <v>11</v>
      </c>
      <c r="AA192">
        <v>21</v>
      </c>
      <c r="AB192">
        <v>4</v>
      </c>
      <c r="AC192">
        <v>1116.5</v>
      </c>
      <c r="AD192" t="s">
        <v>61</v>
      </c>
      <c r="AE192" t="s">
        <v>653</v>
      </c>
      <c r="AF192">
        <v>7639445177</v>
      </c>
      <c r="AG192">
        <v>2000</v>
      </c>
      <c r="AH192" t="e">
        <v>#N/A</v>
      </c>
      <c r="AI192" t="e">
        <v>#N/A</v>
      </c>
      <c r="AJ192" t="e">
        <v>#N/A</v>
      </c>
      <c r="AK192" t="s">
        <v>45</v>
      </c>
    </row>
    <row r="193" spans="1:37" x14ac:dyDescent="0.3">
      <c r="A193" s="10">
        <v>41139</v>
      </c>
      <c r="B193" t="s">
        <v>654</v>
      </c>
      <c r="C193" t="s">
        <v>41</v>
      </c>
      <c r="D193">
        <v>3327323</v>
      </c>
      <c r="E193">
        <f t="shared" si="8"/>
        <v>1</v>
      </c>
      <c r="F193">
        <f t="shared" si="9"/>
        <v>0</v>
      </c>
      <c r="G193" t="s">
        <v>655</v>
      </c>
      <c r="H193" s="9">
        <v>53.481177275838469</v>
      </c>
      <c r="I193" t="s">
        <v>40</v>
      </c>
      <c r="J193">
        <v>223.5</v>
      </c>
      <c r="K193">
        <v>150</v>
      </c>
      <c r="L193">
        <v>46</v>
      </c>
      <c r="M193">
        <f t="shared" si="10"/>
        <v>0.30666666666666664</v>
      </c>
      <c r="N193">
        <v>83</v>
      </c>
      <c r="O193" t="s">
        <v>60</v>
      </c>
      <c r="P193" t="e">
        <f t="shared" si="11"/>
        <v>#VALUE!</v>
      </c>
      <c r="Q193" t="s">
        <v>60</v>
      </c>
      <c r="R193" t="s">
        <v>60</v>
      </c>
      <c r="S193" t="s">
        <v>60</v>
      </c>
      <c r="T193" t="s">
        <v>41</v>
      </c>
      <c r="U193" t="s">
        <v>38</v>
      </c>
      <c r="V193" t="s">
        <v>38</v>
      </c>
      <c r="W193" t="s">
        <v>41</v>
      </c>
      <c r="X193" t="s">
        <v>60</v>
      </c>
      <c r="Y193" t="s">
        <v>60</v>
      </c>
      <c r="Z193">
        <v>1</v>
      </c>
      <c r="AA193">
        <v>4</v>
      </c>
      <c r="AB193">
        <v>6</v>
      </c>
      <c r="AC193">
        <v>345</v>
      </c>
      <c r="AD193" t="s">
        <v>51</v>
      </c>
      <c r="AE193" t="s">
        <v>656</v>
      </c>
      <c r="AF193">
        <v>9943055963</v>
      </c>
      <c r="AG193">
        <v>2000</v>
      </c>
      <c r="AH193">
        <v>10941</v>
      </c>
      <c r="AI193">
        <v>10.5853</v>
      </c>
      <c r="AJ193">
        <v>79.177899999999994</v>
      </c>
      <c r="AK193" t="s">
        <v>45</v>
      </c>
    </row>
    <row r="194" spans="1:37" x14ac:dyDescent="0.3">
      <c r="A194" s="10">
        <v>40737</v>
      </c>
      <c r="B194" t="s">
        <v>657</v>
      </c>
      <c r="C194" t="s">
        <v>41</v>
      </c>
      <c r="D194">
        <v>2658000</v>
      </c>
      <c r="E194">
        <f t="shared" ref="E194:E257" si="12">IF(U194="y", 1, 0)</f>
        <v>0</v>
      </c>
      <c r="F194">
        <f t="shared" ref="F194:F257" si="13">IF(T194="y",1,0)</f>
        <v>0</v>
      </c>
      <c r="G194" s="12" t="s">
        <v>658</v>
      </c>
      <c r="H194" s="9">
        <v>67.479808350444898</v>
      </c>
      <c r="I194" t="s">
        <v>40</v>
      </c>
      <c r="J194" s="12">
        <v>92.2</v>
      </c>
      <c r="K194" s="12">
        <v>148</v>
      </c>
      <c r="L194" s="12">
        <v>49</v>
      </c>
      <c r="M194">
        <f t="shared" ref="M194:M257" si="14">L194/K194</f>
        <v>0.33108108108108109</v>
      </c>
      <c r="N194" s="12">
        <v>91</v>
      </c>
      <c r="O194" s="12" t="s">
        <v>60</v>
      </c>
      <c r="P194" t="e">
        <f t="shared" ref="P194:P257" si="15">N194/O194</f>
        <v>#VALUE!</v>
      </c>
      <c r="Q194" s="12" t="s">
        <v>38</v>
      </c>
      <c r="R194" s="12" t="s">
        <v>60</v>
      </c>
      <c r="S194" t="s">
        <v>60</v>
      </c>
      <c r="T194" t="s">
        <v>41</v>
      </c>
      <c r="U194" t="s">
        <v>41</v>
      </c>
      <c r="V194" t="s">
        <v>41</v>
      </c>
      <c r="W194" t="s">
        <v>41</v>
      </c>
      <c r="X194" t="s">
        <v>60</v>
      </c>
      <c r="Y194" t="s">
        <v>60</v>
      </c>
      <c r="Z194">
        <v>2</v>
      </c>
      <c r="AA194">
        <v>2</v>
      </c>
      <c r="AB194">
        <v>1</v>
      </c>
      <c r="AC194">
        <v>275</v>
      </c>
      <c r="AD194" t="s">
        <v>659</v>
      </c>
      <c r="AE194" t="s">
        <v>660</v>
      </c>
      <c r="AF194">
        <v>9894248286</v>
      </c>
      <c r="AG194" s="12">
        <v>2000</v>
      </c>
      <c r="AH194">
        <v>11378</v>
      </c>
      <c r="AI194">
        <v>10.601699999999999</v>
      </c>
      <c r="AJ194">
        <v>79.182900000000004</v>
      </c>
      <c r="AK194" t="s">
        <v>45</v>
      </c>
    </row>
    <row r="195" spans="1:37" x14ac:dyDescent="0.3">
      <c r="A195" s="10">
        <v>41345</v>
      </c>
      <c r="B195" t="s">
        <v>661</v>
      </c>
      <c r="C195" t="s">
        <v>41</v>
      </c>
      <c r="D195">
        <v>3337898</v>
      </c>
      <c r="E195">
        <f t="shared" si="12"/>
        <v>0</v>
      </c>
      <c r="F195">
        <f t="shared" si="13"/>
        <v>0</v>
      </c>
      <c r="G195" s="13" t="s">
        <v>662</v>
      </c>
      <c r="H195" s="9">
        <v>42.480492813141687</v>
      </c>
      <c r="I195" t="s">
        <v>48</v>
      </c>
      <c r="J195" s="13">
        <v>77.83</v>
      </c>
      <c r="K195" s="13">
        <v>171</v>
      </c>
      <c r="L195" s="13">
        <v>69</v>
      </c>
      <c r="M195">
        <f t="shared" si="14"/>
        <v>0.40350877192982454</v>
      </c>
      <c r="N195" s="13">
        <v>84</v>
      </c>
      <c r="O195" s="13">
        <v>95</v>
      </c>
      <c r="P195">
        <f t="shared" si="15"/>
        <v>0.88421052631578945</v>
      </c>
      <c r="Q195" s="13" t="s">
        <v>60</v>
      </c>
      <c r="R195" s="13" t="s">
        <v>38</v>
      </c>
      <c r="S195" t="s">
        <v>60</v>
      </c>
      <c r="T195" t="s">
        <v>41</v>
      </c>
      <c r="U195" t="s">
        <v>41</v>
      </c>
      <c r="V195" t="s">
        <v>41</v>
      </c>
      <c r="W195" t="s">
        <v>41</v>
      </c>
      <c r="X195" t="s">
        <v>60</v>
      </c>
      <c r="Y195" t="s">
        <v>60</v>
      </c>
      <c r="Z195">
        <v>13</v>
      </c>
      <c r="AA195">
        <v>15</v>
      </c>
      <c r="AB195">
        <v>4</v>
      </c>
      <c r="AC195">
        <v>652.1</v>
      </c>
      <c r="AD195" t="s">
        <v>43</v>
      </c>
      <c r="AE195" t="s">
        <v>663</v>
      </c>
      <c r="AF195">
        <v>9677669442</v>
      </c>
      <c r="AG195" s="13">
        <v>2000</v>
      </c>
      <c r="AH195">
        <v>10590</v>
      </c>
      <c r="AI195">
        <v>10.594799999999999</v>
      </c>
      <c r="AJ195">
        <v>79.169200000000004</v>
      </c>
      <c r="AK195" t="s">
        <v>45</v>
      </c>
    </row>
    <row r="196" spans="1:37" x14ac:dyDescent="0.3">
      <c r="A196" s="10">
        <v>40929</v>
      </c>
      <c r="B196" t="s">
        <v>664</v>
      </c>
      <c r="C196" t="s">
        <v>41</v>
      </c>
      <c r="D196">
        <v>3317521</v>
      </c>
      <c r="E196">
        <f t="shared" si="12"/>
        <v>0</v>
      </c>
      <c r="F196">
        <f t="shared" si="13"/>
        <v>0</v>
      </c>
      <c r="G196" s="13" t="s">
        <v>665</v>
      </c>
      <c r="H196" s="9">
        <v>34.918548939082818</v>
      </c>
      <c r="I196" t="s">
        <v>48</v>
      </c>
      <c r="J196" s="13">
        <v>98</v>
      </c>
      <c r="K196" s="13">
        <v>160</v>
      </c>
      <c r="L196" s="13">
        <v>68</v>
      </c>
      <c r="M196">
        <f t="shared" si="14"/>
        <v>0.42499999999999999</v>
      </c>
      <c r="N196" s="13">
        <v>86</v>
      </c>
      <c r="O196" s="13">
        <v>92</v>
      </c>
      <c r="P196">
        <f t="shared" si="15"/>
        <v>0.93478260869565222</v>
      </c>
      <c r="Q196" s="13" t="s">
        <v>60</v>
      </c>
      <c r="R196" s="13" t="s">
        <v>60</v>
      </c>
      <c r="S196" t="s">
        <v>60</v>
      </c>
      <c r="T196" t="s">
        <v>41</v>
      </c>
      <c r="U196" t="s">
        <v>41</v>
      </c>
      <c r="V196" t="s">
        <v>41</v>
      </c>
      <c r="W196" t="s">
        <v>41</v>
      </c>
      <c r="X196" t="s">
        <v>60</v>
      </c>
      <c r="Y196" t="s">
        <v>60</v>
      </c>
      <c r="Z196">
        <v>3</v>
      </c>
      <c r="AA196">
        <v>6</v>
      </c>
      <c r="AB196">
        <v>2</v>
      </c>
      <c r="AC196">
        <v>284.95999999999998</v>
      </c>
      <c r="AD196" t="s">
        <v>334</v>
      </c>
      <c r="AE196" t="s">
        <v>666</v>
      </c>
      <c r="AF196">
        <v>9786057323</v>
      </c>
      <c r="AG196" s="13">
        <v>5002</v>
      </c>
      <c r="AH196">
        <v>2266968</v>
      </c>
      <c r="AI196">
        <v>10.658300000000001</v>
      </c>
      <c r="AJ196">
        <v>79.361900000000006</v>
      </c>
      <c r="AK196" t="s">
        <v>144</v>
      </c>
    </row>
    <row r="197" spans="1:37" x14ac:dyDescent="0.3">
      <c r="A197" s="10">
        <v>41346</v>
      </c>
      <c r="B197" t="s">
        <v>667</v>
      </c>
      <c r="C197" t="s">
        <v>41</v>
      </c>
      <c r="D197">
        <v>3337952</v>
      </c>
      <c r="E197">
        <f t="shared" si="12"/>
        <v>0</v>
      </c>
      <c r="F197">
        <f t="shared" si="13"/>
        <v>0</v>
      </c>
      <c r="G197" s="13" t="s">
        <v>668</v>
      </c>
      <c r="H197" s="9">
        <v>47.479808350444898</v>
      </c>
      <c r="I197" t="s">
        <v>48</v>
      </c>
      <c r="J197" s="13">
        <v>92</v>
      </c>
      <c r="K197" s="13">
        <v>159</v>
      </c>
      <c r="L197" s="13">
        <v>71</v>
      </c>
      <c r="M197">
        <f t="shared" si="14"/>
        <v>0.44654088050314467</v>
      </c>
      <c r="N197" s="13">
        <v>102</v>
      </c>
      <c r="O197" s="13">
        <v>98</v>
      </c>
      <c r="P197">
        <f t="shared" si="15"/>
        <v>1.0408163265306123</v>
      </c>
      <c r="Q197" s="13" t="s">
        <v>60</v>
      </c>
      <c r="R197" s="13" t="s">
        <v>38</v>
      </c>
      <c r="S197" t="s">
        <v>38</v>
      </c>
      <c r="T197" t="s">
        <v>41</v>
      </c>
      <c r="U197" t="s">
        <v>41</v>
      </c>
      <c r="V197" t="s">
        <v>41</v>
      </c>
      <c r="W197" t="s">
        <v>41</v>
      </c>
      <c r="X197">
        <v>10</v>
      </c>
      <c r="Y197" t="s">
        <v>193</v>
      </c>
      <c r="Z197">
        <v>5</v>
      </c>
      <c r="AA197">
        <v>7</v>
      </c>
      <c r="AB197">
        <v>5</v>
      </c>
      <c r="AC197">
        <v>394.4</v>
      </c>
      <c r="AD197" t="s">
        <v>230</v>
      </c>
      <c r="AE197" t="s">
        <v>669</v>
      </c>
      <c r="AF197">
        <v>9843439566</v>
      </c>
      <c r="AG197" s="13">
        <v>5003</v>
      </c>
      <c r="AH197" t="e">
        <v>#N/A</v>
      </c>
      <c r="AI197" t="e">
        <v>#N/A</v>
      </c>
      <c r="AJ197" t="e">
        <v>#N/A</v>
      </c>
      <c r="AK197" t="s">
        <v>139</v>
      </c>
    </row>
    <row r="198" spans="1:37" x14ac:dyDescent="0.3">
      <c r="A198" s="10">
        <v>41404</v>
      </c>
      <c r="B198" t="s">
        <v>670</v>
      </c>
      <c r="C198" t="s">
        <v>41</v>
      </c>
      <c r="D198">
        <v>3340573</v>
      </c>
      <c r="E198">
        <f t="shared" si="12"/>
        <v>0</v>
      </c>
      <c r="F198">
        <f t="shared" si="13"/>
        <v>0</v>
      </c>
      <c r="G198" s="13" t="s">
        <v>671</v>
      </c>
      <c r="H198" s="9">
        <v>27.665982203969882</v>
      </c>
      <c r="I198" t="s">
        <v>40</v>
      </c>
      <c r="J198" s="13">
        <v>80</v>
      </c>
      <c r="K198" s="13">
        <v>156</v>
      </c>
      <c r="L198" s="13">
        <v>57</v>
      </c>
      <c r="M198">
        <f t="shared" si="14"/>
        <v>0.36538461538461536</v>
      </c>
      <c r="N198" s="13">
        <v>90</v>
      </c>
      <c r="O198" s="13">
        <v>94</v>
      </c>
      <c r="P198">
        <f t="shared" si="15"/>
        <v>0.95744680851063835</v>
      </c>
      <c r="Q198" s="13" t="s">
        <v>60</v>
      </c>
      <c r="R198" s="13" t="s">
        <v>60</v>
      </c>
      <c r="S198" t="s">
        <v>60</v>
      </c>
      <c r="T198" t="s">
        <v>41</v>
      </c>
      <c r="U198" t="s">
        <v>41</v>
      </c>
      <c r="V198" t="s">
        <v>41</v>
      </c>
      <c r="W198" t="s">
        <v>41</v>
      </c>
      <c r="X198">
        <v>12</v>
      </c>
      <c r="Y198" t="s">
        <v>193</v>
      </c>
      <c r="Z198">
        <v>7</v>
      </c>
      <c r="AA198">
        <v>16</v>
      </c>
      <c r="AB198">
        <v>3</v>
      </c>
      <c r="AC198">
        <v>344.61999999999995</v>
      </c>
      <c r="AD198" t="s">
        <v>230</v>
      </c>
      <c r="AE198" t="s">
        <v>417</v>
      </c>
      <c r="AF198">
        <v>7639446453</v>
      </c>
      <c r="AG198" s="13">
        <v>5003</v>
      </c>
      <c r="AH198">
        <v>2270604</v>
      </c>
      <c r="AI198">
        <v>10.645</v>
      </c>
      <c r="AJ198">
        <v>79.302899999999994</v>
      </c>
      <c r="AK198" t="s">
        <v>139</v>
      </c>
    </row>
    <row r="199" spans="1:37" x14ac:dyDescent="0.3">
      <c r="A199" s="10">
        <v>41079</v>
      </c>
      <c r="B199" t="s">
        <v>672</v>
      </c>
      <c r="C199" t="s">
        <v>41</v>
      </c>
      <c r="D199">
        <v>3323571</v>
      </c>
      <c r="E199">
        <f t="shared" si="12"/>
        <v>0</v>
      </c>
      <c r="F199">
        <f t="shared" si="13"/>
        <v>0</v>
      </c>
      <c r="G199" s="13" t="s">
        <v>673</v>
      </c>
      <c r="H199" s="9">
        <v>87.745379876796719</v>
      </c>
      <c r="I199" t="s">
        <v>48</v>
      </c>
      <c r="J199" s="13">
        <v>82</v>
      </c>
      <c r="K199" s="13">
        <v>167</v>
      </c>
      <c r="L199" s="13">
        <v>59</v>
      </c>
      <c r="M199">
        <f t="shared" si="14"/>
        <v>0.3532934131736527</v>
      </c>
      <c r="N199" s="13">
        <v>84</v>
      </c>
      <c r="O199" s="13">
        <v>88</v>
      </c>
      <c r="P199">
        <f t="shared" si="15"/>
        <v>0.95454545454545459</v>
      </c>
      <c r="Q199" s="13" t="s">
        <v>38</v>
      </c>
      <c r="R199" s="13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49</v>
      </c>
      <c r="Y199" t="s">
        <v>130</v>
      </c>
      <c r="Z199">
        <v>4</v>
      </c>
      <c r="AA199">
        <v>4</v>
      </c>
      <c r="AB199">
        <v>5</v>
      </c>
      <c r="AC199">
        <v>238.1</v>
      </c>
      <c r="AD199" t="s">
        <v>230</v>
      </c>
      <c r="AE199" t="s">
        <v>674</v>
      </c>
      <c r="AF199">
        <v>0</v>
      </c>
      <c r="AG199" s="13">
        <v>5003</v>
      </c>
      <c r="AH199">
        <v>2271419</v>
      </c>
      <c r="AI199">
        <v>10.6387</v>
      </c>
      <c r="AJ199">
        <v>79.317300000000003</v>
      </c>
      <c r="AK199" t="s">
        <v>139</v>
      </c>
    </row>
    <row r="200" spans="1:37" x14ac:dyDescent="0.3">
      <c r="A200" s="10">
        <v>41081</v>
      </c>
      <c r="B200" t="s">
        <v>675</v>
      </c>
      <c r="C200" t="s">
        <v>41</v>
      </c>
      <c r="D200">
        <v>3323745</v>
      </c>
      <c r="E200">
        <f t="shared" si="12"/>
        <v>0</v>
      </c>
      <c r="F200">
        <f t="shared" si="13"/>
        <v>0</v>
      </c>
      <c r="G200" s="13" t="s">
        <v>676</v>
      </c>
      <c r="H200" s="9">
        <v>67.663244353182748</v>
      </c>
      <c r="I200" t="s">
        <v>48</v>
      </c>
      <c r="J200" s="13">
        <v>119</v>
      </c>
      <c r="K200" s="13">
        <v>159</v>
      </c>
      <c r="L200" s="13">
        <v>63</v>
      </c>
      <c r="M200">
        <f t="shared" si="14"/>
        <v>0.39622641509433965</v>
      </c>
      <c r="N200" s="13">
        <v>90</v>
      </c>
      <c r="O200" s="13">
        <v>85</v>
      </c>
      <c r="P200">
        <f t="shared" si="15"/>
        <v>1.0588235294117647</v>
      </c>
      <c r="Q200" s="13" t="s">
        <v>38</v>
      </c>
      <c r="R200" s="13" t="s">
        <v>41</v>
      </c>
      <c r="S200" t="s">
        <v>38</v>
      </c>
      <c r="T200" t="s">
        <v>41</v>
      </c>
      <c r="U200" t="s">
        <v>41</v>
      </c>
      <c r="V200" t="s">
        <v>41</v>
      </c>
      <c r="W200" t="s">
        <v>41</v>
      </c>
      <c r="X200" t="s">
        <v>49</v>
      </c>
      <c r="Y200" t="s">
        <v>50</v>
      </c>
      <c r="Z200">
        <v>3</v>
      </c>
      <c r="AA200">
        <v>5</v>
      </c>
      <c r="AB200">
        <v>4</v>
      </c>
      <c r="AC200">
        <v>223.5</v>
      </c>
      <c r="AD200" t="s">
        <v>230</v>
      </c>
      <c r="AE200" t="s">
        <v>677</v>
      </c>
      <c r="AF200">
        <v>0</v>
      </c>
      <c r="AG200" s="13">
        <v>5003</v>
      </c>
      <c r="AH200">
        <v>2270200</v>
      </c>
      <c r="AI200">
        <v>10.6403</v>
      </c>
      <c r="AJ200">
        <v>79.320300000000003</v>
      </c>
      <c r="AK200" t="s">
        <v>139</v>
      </c>
    </row>
    <row r="201" spans="1:37" x14ac:dyDescent="0.3">
      <c r="A201" s="10">
        <v>41446</v>
      </c>
      <c r="B201" t="s">
        <v>678</v>
      </c>
      <c r="C201" t="s">
        <v>41</v>
      </c>
      <c r="D201">
        <v>3342314</v>
      </c>
      <c r="E201">
        <f t="shared" si="12"/>
        <v>0</v>
      </c>
      <c r="F201">
        <f t="shared" si="13"/>
        <v>0</v>
      </c>
      <c r="G201" s="13" t="s">
        <v>679</v>
      </c>
      <c r="H201" s="9">
        <v>49.481177275838469</v>
      </c>
      <c r="I201" t="s">
        <v>40</v>
      </c>
      <c r="J201" s="13">
        <v>123</v>
      </c>
      <c r="K201" s="13">
        <v>151</v>
      </c>
      <c r="L201" s="13">
        <v>52</v>
      </c>
      <c r="M201">
        <f t="shared" si="14"/>
        <v>0.3443708609271523</v>
      </c>
      <c r="N201" s="13">
        <v>79</v>
      </c>
      <c r="O201" s="13">
        <v>96</v>
      </c>
      <c r="P201">
        <f t="shared" si="15"/>
        <v>0.82291666666666663</v>
      </c>
      <c r="Q201" s="13" t="s">
        <v>60</v>
      </c>
      <c r="R201" s="13" t="s">
        <v>60</v>
      </c>
      <c r="S201" t="s">
        <v>60</v>
      </c>
      <c r="T201" t="s">
        <v>41</v>
      </c>
      <c r="U201" t="s">
        <v>41</v>
      </c>
      <c r="V201" t="s">
        <v>41</v>
      </c>
      <c r="W201" t="s">
        <v>41</v>
      </c>
      <c r="X201" t="s">
        <v>49</v>
      </c>
      <c r="Y201" t="s">
        <v>50</v>
      </c>
      <c r="Z201">
        <v>5</v>
      </c>
      <c r="AA201">
        <v>7</v>
      </c>
      <c r="AB201">
        <v>6</v>
      </c>
      <c r="AC201">
        <v>482.46000000000004</v>
      </c>
      <c r="AD201" t="s">
        <v>147</v>
      </c>
      <c r="AE201" t="s">
        <v>680</v>
      </c>
      <c r="AF201">
        <v>0</v>
      </c>
      <c r="AG201" s="13">
        <v>5003</v>
      </c>
      <c r="AH201" t="e">
        <v>#N/A</v>
      </c>
      <c r="AI201" t="e">
        <v>#N/A</v>
      </c>
      <c r="AJ201" t="e">
        <v>#N/A</v>
      </c>
      <c r="AK201" t="s">
        <v>139</v>
      </c>
    </row>
    <row r="202" spans="1:37" x14ac:dyDescent="0.3">
      <c r="A202" s="10">
        <v>41088</v>
      </c>
      <c r="B202" t="s">
        <v>681</v>
      </c>
      <c r="C202" t="s">
        <v>41</v>
      </c>
      <c r="D202">
        <v>3324231</v>
      </c>
      <c r="E202" t="e">
        <f t="shared" si="12"/>
        <v>#N/A</v>
      </c>
      <c r="F202" t="e">
        <f t="shared" si="13"/>
        <v>#N/A</v>
      </c>
      <c r="G202" s="13" t="s">
        <v>682</v>
      </c>
      <c r="H202" s="9">
        <v>31.392197125256672</v>
      </c>
      <c r="I202" t="s">
        <v>40</v>
      </c>
      <c r="J202" s="13">
        <v>99</v>
      </c>
      <c r="K202" s="13">
        <v>158</v>
      </c>
      <c r="L202" s="13">
        <v>73</v>
      </c>
      <c r="M202">
        <f t="shared" si="14"/>
        <v>0.46202531645569622</v>
      </c>
      <c r="N202" s="13">
        <v>90</v>
      </c>
      <c r="O202" s="13">
        <v>105</v>
      </c>
      <c r="P202">
        <f t="shared" si="15"/>
        <v>0.8571428571428571</v>
      </c>
      <c r="Q202" s="13" t="s">
        <v>41</v>
      </c>
      <c r="R202" s="13" t="s">
        <v>41</v>
      </c>
      <c r="S202" t="s">
        <v>41</v>
      </c>
      <c r="T202" t="e">
        <v>#N/A</v>
      </c>
      <c r="U202" t="e">
        <v>#N/A</v>
      </c>
      <c r="V202" t="e">
        <v>#N/A</v>
      </c>
      <c r="W202" t="e">
        <v>#N/A</v>
      </c>
      <c r="X202" t="s">
        <v>49</v>
      </c>
      <c r="Y202" t="s">
        <v>50</v>
      </c>
      <c r="Z202">
        <v>3</v>
      </c>
      <c r="AA202">
        <v>3</v>
      </c>
      <c r="AB202">
        <v>5</v>
      </c>
      <c r="AC202">
        <v>283.89999999999998</v>
      </c>
      <c r="AD202" t="s">
        <v>147</v>
      </c>
      <c r="AE202" t="s">
        <v>683</v>
      </c>
      <c r="AF202">
        <v>4372243329</v>
      </c>
      <c r="AG202" s="13">
        <v>5003</v>
      </c>
      <c r="AH202">
        <v>2270308</v>
      </c>
      <c r="AI202">
        <v>10.659800000000001</v>
      </c>
      <c r="AJ202">
        <v>79.308099999999996</v>
      </c>
      <c r="AK202" t="s">
        <v>139</v>
      </c>
    </row>
    <row r="203" spans="1:37" x14ac:dyDescent="0.3">
      <c r="A203" s="10">
        <v>41138</v>
      </c>
      <c r="B203" t="s">
        <v>684</v>
      </c>
      <c r="C203" t="s">
        <v>41</v>
      </c>
      <c r="D203">
        <v>3327240</v>
      </c>
      <c r="E203">
        <f t="shared" si="12"/>
        <v>0</v>
      </c>
      <c r="F203">
        <f t="shared" si="13"/>
        <v>0</v>
      </c>
      <c r="G203" s="13" t="s">
        <v>685</v>
      </c>
      <c r="H203" s="9">
        <v>51.479808350444898</v>
      </c>
      <c r="I203" t="s">
        <v>40</v>
      </c>
      <c r="J203" s="13">
        <v>75</v>
      </c>
      <c r="K203" s="13">
        <v>153</v>
      </c>
      <c r="L203" s="13">
        <v>68</v>
      </c>
      <c r="M203">
        <f t="shared" si="14"/>
        <v>0.44444444444444442</v>
      </c>
      <c r="N203" s="13">
        <v>90</v>
      </c>
      <c r="O203" s="13">
        <v>107</v>
      </c>
      <c r="P203">
        <f t="shared" si="15"/>
        <v>0.84112149532710279</v>
      </c>
      <c r="Q203" s="13" t="s">
        <v>38</v>
      </c>
      <c r="R203" s="1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49</v>
      </c>
      <c r="Y203" t="s">
        <v>50</v>
      </c>
      <c r="Z203">
        <v>3</v>
      </c>
      <c r="AA203">
        <v>3</v>
      </c>
      <c r="AB203">
        <v>2</v>
      </c>
      <c r="AC203">
        <v>420</v>
      </c>
      <c r="AD203" t="s">
        <v>51</v>
      </c>
      <c r="AE203" t="s">
        <v>686</v>
      </c>
      <c r="AF203" t="s">
        <v>687</v>
      </c>
      <c r="AG203" s="13">
        <v>2000</v>
      </c>
      <c r="AH203" t="e">
        <v>#N/A</v>
      </c>
      <c r="AI203" t="e">
        <v>#N/A</v>
      </c>
      <c r="AJ203" t="e">
        <v>#N/A</v>
      </c>
      <c r="AK203" t="s">
        <v>45</v>
      </c>
    </row>
    <row r="204" spans="1:37" x14ac:dyDescent="0.3">
      <c r="A204" s="10">
        <v>41312</v>
      </c>
      <c r="B204" t="s">
        <v>688</v>
      </c>
      <c r="C204" t="s">
        <v>41</v>
      </c>
      <c r="D204">
        <v>3336000</v>
      </c>
      <c r="E204">
        <f t="shared" si="12"/>
        <v>0</v>
      </c>
      <c r="F204">
        <f t="shared" si="13"/>
        <v>0</v>
      </c>
      <c r="G204" s="13" t="s">
        <v>689</v>
      </c>
      <c r="H204" s="9">
        <v>31.479808350444902</v>
      </c>
      <c r="I204" t="s">
        <v>48</v>
      </c>
      <c r="J204" s="13">
        <v>86</v>
      </c>
      <c r="K204" s="13">
        <v>163</v>
      </c>
      <c r="L204" s="13">
        <v>65</v>
      </c>
      <c r="M204">
        <f t="shared" si="14"/>
        <v>0.3987730061349693</v>
      </c>
      <c r="N204" s="13">
        <v>81</v>
      </c>
      <c r="O204" s="13">
        <v>91</v>
      </c>
      <c r="P204">
        <f t="shared" si="15"/>
        <v>0.89010989010989006</v>
      </c>
      <c r="Q204" s="13" t="s">
        <v>41</v>
      </c>
      <c r="R204" s="13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55</v>
      </c>
      <c r="Y204" t="s">
        <v>193</v>
      </c>
      <c r="Z204">
        <v>7</v>
      </c>
      <c r="AA204">
        <v>7</v>
      </c>
      <c r="AB204">
        <v>2</v>
      </c>
      <c r="AC204">
        <v>437.20000000000005</v>
      </c>
      <c r="AD204" t="s">
        <v>212</v>
      </c>
      <c r="AE204" t="s">
        <v>690</v>
      </c>
      <c r="AF204">
        <v>9790655464</v>
      </c>
      <c r="AG204" s="13">
        <v>5003</v>
      </c>
      <c r="AH204" t="e">
        <v>#N/A</v>
      </c>
      <c r="AI204" t="e">
        <v>#N/A</v>
      </c>
      <c r="AJ204" t="e">
        <v>#N/A</v>
      </c>
      <c r="AK204" t="s">
        <v>139</v>
      </c>
    </row>
    <row r="205" spans="1:37" x14ac:dyDescent="0.3">
      <c r="A205" s="10">
        <v>41170</v>
      </c>
      <c r="B205" t="s">
        <v>691</v>
      </c>
      <c r="C205" t="s">
        <v>41</v>
      </c>
      <c r="D205">
        <v>3329350</v>
      </c>
      <c r="E205">
        <f t="shared" si="12"/>
        <v>0</v>
      </c>
      <c r="F205">
        <f t="shared" si="13"/>
        <v>0</v>
      </c>
      <c r="G205" s="13" t="s">
        <v>692</v>
      </c>
      <c r="H205" s="9">
        <v>61.932922655715267</v>
      </c>
      <c r="I205" t="s">
        <v>40</v>
      </c>
      <c r="J205" s="13">
        <v>102</v>
      </c>
      <c r="K205" s="13">
        <v>148</v>
      </c>
      <c r="L205" s="13">
        <v>63</v>
      </c>
      <c r="M205">
        <f t="shared" si="14"/>
        <v>0.42567567567567566</v>
      </c>
      <c r="N205" s="13">
        <v>68</v>
      </c>
      <c r="O205" s="13">
        <v>92</v>
      </c>
      <c r="P205">
        <f t="shared" si="15"/>
        <v>0.73913043478260865</v>
      </c>
      <c r="Q205" s="13" t="s">
        <v>41</v>
      </c>
      <c r="R205" s="13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49</v>
      </c>
      <c r="Y205" t="s">
        <v>117</v>
      </c>
      <c r="Z205">
        <v>3</v>
      </c>
      <c r="AA205">
        <v>3</v>
      </c>
      <c r="AB205">
        <v>1</v>
      </c>
      <c r="AC205">
        <v>327.34000000000003</v>
      </c>
      <c r="AD205" t="s">
        <v>230</v>
      </c>
      <c r="AE205" t="s">
        <v>693</v>
      </c>
      <c r="AF205">
        <v>9825222382</v>
      </c>
      <c r="AG205" s="13">
        <v>5003</v>
      </c>
      <c r="AH205">
        <v>2270374</v>
      </c>
      <c r="AI205">
        <v>10.642799999999999</v>
      </c>
      <c r="AJ205">
        <v>79.317800000000005</v>
      </c>
      <c r="AK205" t="s">
        <v>139</v>
      </c>
    </row>
    <row r="206" spans="1:37" x14ac:dyDescent="0.3">
      <c r="A206" s="10">
        <v>41433</v>
      </c>
      <c r="B206" t="s">
        <v>694</v>
      </c>
      <c r="C206" t="s">
        <v>41</v>
      </c>
      <c r="D206">
        <v>3341868</v>
      </c>
      <c r="E206">
        <f t="shared" si="12"/>
        <v>0</v>
      </c>
      <c r="F206">
        <f t="shared" si="13"/>
        <v>0</v>
      </c>
      <c r="G206" s="13" t="s">
        <v>242</v>
      </c>
      <c r="H206" s="9">
        <v>44.657084188911703</v>
      </c>
      <c r="I206" t="s">
        <v>48</v>
      </c>
      <c r="J206" s="13">
        <v>98</v>
      </c>
      <c r="K206" s="13">
        <v>169</v>
      </c>
      <c r="L206" s="13">
        <v>80</v>
      </c>
      <c r="M206">
        <f t="shared" si="14"/>
        <v>0.47337278106508873</v>
      </c>
      <c r="N206" s="13">
        <v>93</v>
      </c>
      <c r="O206" s="13">
        <v>94</v>
      </c>
      <c r="P206">
        <f t="shared" si="15"/>
        <v>0.98936170212765961</v>
      </c>
      <c r="Q206" s="13" t="s">
        <v>38</v>
      </c>
      <c r="R206" s="13" t="s">
        <v>38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>
        <v>10</v>
      </c>
      <c r="Y206" t="s">
        <v>117</v>
      </c>
      <c r="Z206">
        <v>3</v>
      </c>
      <c r="AA206">
        <v>15</v>
      </c>
      <c r="AB206">
        <v>5</v>
      </c>
      <c r="AC206">
        <v>300</v>
      </c>
      <c r="AD206" t="s">
        <v>230</v>
      </c>
      <c r="AE206" t="s">
        <v>695</v>
      </c>
      <c r="AF206">
        <v>0</v>
      </c>
      <c r="AG206" s="13">
        <v>5003</v>
      </c>
      <c r="AH206">
        <v>2270425</v>
      </c>
      <c r="AI206">
        <v>10.6433</v>
      </c>
      <c r="AJ206">
        <v>79.316500000000005</v>
      </c>
      <c r="AK206" t="s">
        <v>139</v>
      </c>
    </row>
    <row r="207" spans="1:37" x14ac:dyDescent="0.3">
      <c r="A207" s="10">
        <v>41211</v>
      </c>
      <c r="B207" t="s">
        <v>696</v>
      </c>
      <c r="C207" t="s">
        <v>41</v>
      </c>
      <c r="D207">
        <v>3331889</v>
      </c>
      <c r="E207">
        <f t="shared" si="12"/>
        <v>0</v>
      </c>
      <c r="F207">
        <f t="shared" si="13"/>
        <v>0</v>
      </c>
      <c r="G207" s="13" t="s">
        <v>337</v>
      </c>
      <c r="H207" s="9">
        <v>62.480492813141687</v>
      </c>
      <c r="I207" t="s">
        <v>40</v>
      </c>
      <c r="J207" s="13">
        <v>105.9</v>
      </c>
      <c r="K207" s="13">
        <v>153</v>
      </c>
      <c r="L207" s="13">
        <v>68</v>
      </c>
      <c r="M207">
        <f t="shared" si="14"/>
        <v>0.44444444444444442</v>
      </c>
      <c r="N207" s="13">
        <v>103</v>
      </c>
      <c r="O207" s="13" t="s">
        <v>60</v>
      </c>
      <c r="P207" t="e">
        <f t="shared" si="15"/>
        <v>#VALUE!</v>
      </c>
      <c r="Q207" s="13" t="s">
        <v>38</v>
      </c>
      <c r="R207" s="13" t="s">
        <v>60</v>
      </c>
      <c r="S207" t="s">
        <v>60</v>
      </c>
      <c r="T207" t="s">
        <v>41</v>
      </c>
      <c r="U207" t="s">
        <v>41</v>
      </c>
      <c r="V207" t="s">
        <v>38</v>
      </c>
      <c r="W207" t="s">
        <v>41</v>
      </c>
      <c r="X207" t="s">
        <v>60</v>
      </c>
      <c r="Y207" t="s">
        <v>60</v>
      </c>
      <c r="Z207">
        <v>5</v>
      </c>
      <c r="AA207">
        <v>5</v>
      </c>
      <c r="AB207">
        <v>4</v>
      </c>
      <c r="AC207">
        <v>385.3</v>
      </c>
      <c r="AD207" t="s">
        <v>51</v>
      </c>
      <c r="AE207" t="s">
        <v>697</v>
      </c>
      <c r="AF207" t="s">
        <v>75</v>
      </c>
      <c r="AG207" s="13">
        <v>2000</v>
      </c>
      <c r="AH207">
        <v>10522</v>
      </c>
      <c r="AI207">
        <v>10.5871</v>
      </c>
      <c r="AJ207">
        <v>79.189099999999996</v>
      </c>
      <c r="AK207" t="s">
        <v>45</v>
      </c>
    </row>
    <row r="208" spans="1:37" x14ac:dyDescent="0.3">
      <c r="A208" s="10">
        <v>40861</v>
      </c>
      <c r="B208" t="s">
        <v>698</v>
      </c>
      <c r="C208" t="s">
        <v>41</v>
      </c>
      <c r="D208">
        <v>3314106</v>
      </c>
      <c r="E208">
        <f t="shared" si="12"/>
        <v>0</v>
      </c>
      <c r="F208">
        <f t="shared" si="13"/>
        <v>0</v>
      </c>
      <c r="G208" s="13" t="s">
        <v>699</v>
      </c>
      <c r="H208" s="9">
        <v>43.479808350444898</v>
      </c>
      <c r="I208" t="s">
        <v>48</v>
      </c>
      <c r="J208" s="13">
        <v>97.4</v>
      </c>
      <c r="K208" s="13">
        <v>172</v>
      </c>
      <c r="L208" s="13">
        <v>77</v>
      </c>
      <c r="M208">
        <f t="shared" si="14"/>
        <v>0.44767441860465118</v>
      </c>
      <c r="N208" s="13">
        <v>97</v>
      </c>
      <c r="O208" s="13" t="s">
        <v>60</v>
      </c>
      <c r="P208" t="e">
        <f t="shared" si="15"/>
        <v>#VALUE!</v>
      </c>
      <c r="Q208" s="13" t="s">
        <v>41</v>
      </c>
      <c r="R208" s="13" t="s">
        <v>60</v>
      </c>
      <c r="S208" t="s">
        <v>60</v>
      </c>
      <c r="T208" t="s">
        <v>41</v>
      </c>
      <c r="U208" t="s">
        <v>41</v>
      </c>
      <c r="V208" t="s">
        <v>38</v>
      </c>
      <c r="W208" t="s">
        <v>41</v>
      </c>
      <c r="X208" t="s">
        <v>60</v>
      </c>
      <c r="Y208" t="s">
        <v>60</v>
      </c>
      <c r="Z208">
        <v>5</v>
      </c>
      <c r="AA208">
        <v>5</v>
      </c>
      <c r="AB208">
        <v>4</v>
      </c>
      <c r="AC208">
        <v>632.9</v>
      </c>
      <c r="AD208" t="s">
        <v>61</v>
      </c>
      <c r="AE208" t="s">
        <v>700</v>
      </c>
      <c r="AF208">
        <v>9787564259</v>
      </c>
      <c r="AG208" s="13">
        <v>2000</v>
      </c>
      <c r="AH208" t="e">
        <v>#N/A</v>
      </c>
      <c r="AI208" t="e">
        <v>#N/A</v>
      </c>
      <c r="AJ208" t="e">
        <v>#N/A</v>
      </c>
      <c r="AK208" t="s">
        <v>45</v>
      </c>
    </row>
    <row r="209" spans="1:37" x14ac:dyDescent="0.3">
      <c r="A209" s="10">
        <v>40782</v>
      </c>
      <c r="B209" t="s">
        <v>701</v>
      </c>
      <c r="C209" t="s">
        <v>41</v>
      </c>
      <c r="D209">
        <v>3312219</v>
      </c>
      <c r="E209">
        <f t="shared" si="12"/>
        <v>0</v>
      </c>
      <c r="F209">
        <f t="shared" si="13"/>
        <v>0</v>
      </c>
      <c r="G209" s="13" t="s">
        <v>702</v>
      </c>
      <c r="H209" s="9">
        <v>47.008898015058179</v>
      </c>
      <c r="I209" t="s">
        <v>40</v>
      </c>
      <c r="J209" s="13">
        <v>96.18</v>
      </c>
      <c r="K209" s="13">
        <v>143</v>
      </c>
      <c r="L209" s="13">
        <v>66</v>
      </c>
      <c r="M209">
        <f t="shared" si="14"/>
        <v>0.46153846153846156</v>
      </c>
      <c r="N209" s="13">
        <v>95</v>
      </c>
      <c r="O209" s="13" t="s">
        <v>60</v>
      </c>
      <c r="P209" t="e">
        <f t="shared" si="15"/>
        <v>#VALUE!</v>
      </c>
      <c r="Q209" s="13" t="s">
        <v>60</v>
      </c>
      <c r="R209" s="13" t="s">
        <v>60</v>
      </c>
      <c r="S209" t="s">
        <v>60</v>
      </c>
      <c r="T209" t="s">
        <v>41</v>
      </c>
      <c r="U209" t="s">
        <v>41</v>
      </c>
      <c r="V209" t="s">
        <v>41</v>
      </c>
      <c r="W209" t="s">
        <v>41</v>
      </c>
      <c r="X209" t="s">
        <v>60</v>
      </c>
      <c r="Y209" t="s">
        <v>60</v>
      </c>
      <c r="Z209">
        <v>2</v>
      </c>
      <c r="AA209">
        <v>3</v>
      </c>
      <c r="AB209">
        <v>5</v>
      </c>
      <c r="AC209">
        <v>349.5</v>
      </c>
      <c r="AD209" t="s">
        <v>272</v>
      </c>
      <c r="AE209" t="s">
        <v>703</v>
      </c>
      <c r="AF209">
        <v>9600582702</v>
      </c>
      <c r="AG209" s="13">
        <v>2</v>
      </c>
      <c r="AH209" t="e">
        <v>#N/A</v>
      </c>
      <c r="AI209" t="e">
        <v>#N/A</v>
      </c>
      <c r="AJ209" t="e">
        <v>#N/A</v>
      </c>
      <c r="AK209" t="s">
        <v>260</v>
      </c>
    </row>
    <row r="210" spans="1:37" x14ac:dyDescent="0.3">
      <c r="A210" s="10">
        <v>40772</v>
      </c>
      <c r="B210" t="s">
        <v>704</v>
      </c>
      <c r="C210" t="s">
        <v>41</v>
      </c>
      <c r="D210">
        <v>3312034</v>
      </c>
      <c r="E210">
        <f t="shared" si="12"/>
        <v>0</v>
      </c>
      <c r="F210">
        <f t="shared" si="13"/>
        <v>0</v>
      </c>
      <c r="G210" s="13" t="s">
        <v>705</v>
      </c>
      <c r="H210" s="9">
        <v>68.479123887748116</v>
      </c>
      <c r="I210" t="s">
        <v>40</v>
      </c>
      <c r="J210" s="13">
        <v>71.98</v>
      </c>
      <c r="K210" s="13">
        <v>141</v>
      </c>
      <c r="L210" s="13">
        <v>45</v>
      </c>
      <c r="M210">
        <f t="shared" si="14"/>
        <v>0.31914893617021278</v>
      </c>
      <c r="N210" s="13">
        <v>85</v>
      </c>
      <c r="O210" s="13" t="s">
        <v>60</v>
      </c>
      <c r="P210" t="e">
        <f t="shared" si="15"/>
        <v>#VALUE!</v>
      </c>
      <c r="Q210" s="13" t="s">
        <v>41</v>
      </c>
      <c r="R210" s="13" t="s">
        <v>60</v>
      </c>
      <c r="S210" t="s">
        <v>60</v>
      </c>
      <c r="T210" t="s">
        <v>41</v>
      </c>
      <c r="U210" t="s">
        <v>41</v>
      </c>
      <c r="V210" t="s">
        <v>41</v>
      </c>
      <c r="W210" t="s">
        <v>41</v>
      </c>
      <c r="X210" t="s">
        <v>60</v>
      </c>
      <c r="Y210" t="s">
        <v>60</v>
      </c>
      <c r="Z210">
        <v>3</v>
      </c>
      <c r="AA210">
        <v>3</v>
      </c>
      <c r="AB210">
        <v>2</v>
      </c>
      <c r="AC210">
        <v>989.5</v>
      </c>
      <c r="AD210" t="s">
        <v>65</v>
      </c>
      <c r="AE210" t="s">
        <v>706</v>
      </c>
      <c r="AF210" t="s">
        <v>75</v>
      </c>
      <c r="AG210" s="13">
        <v>2000</v>
      </c>
      <c r="AH210">
        <v>10115</v>
      </c>
      <c r="AI210">
        <v>10.6036</v>
      </c>
      <c r="AJ210">
        <v>79.172899999999998</v>
      </c>
      <c r="AK210" t="s">
        <v>45</v>
      </c>
    </row>
    <row r="211" spans="1:37" x14ac:dyDescent="0.3">
      <c r="A211" s="10">
        <v>41090</v>
      </c>
      <c r="B211" t="s">
        <v>707</v>
      </c>
      <c r="C211" t="s">
        <v>41</v>
      </c>
      <c r="D211">
        <v>3324473</v>
      </c>
      <c r="E211">
        <f t="shared" si="12"/>
        <v>0</v>
      </c>
      <c r="F211">
        <f t="shared" si="13"/>
        <v>0</v>
      </c>
      <c r="G211" s="13" t="s">
        <v>708</v>
      </c>
      <c r="H211" s="9">
        <v>73.481177275838462</v>
      </c>
      <c r="I211" t="s">
        <v>48</v>
      </c>
      <c r="J211" s="13">
        <v>62.55</v>
      </c>
      <c r="K211" s="13">
        <v>166</v>
      </c>
      <c r="L211" s="13">
        <v>63</v>
      </c>
      <c r="M211">
        <f t="shared" si="14"/>
        <v>0.37951807228915663</v>
      </c>
      <c r="N211" s="13">
        <v>89</v>
      </c>
      <c r="O211" s="13" t="s">
        <v>60</v>
      </c>
      <c r="P211" t="e">
        <f t="shared" si="15"/>
        <v>#VALUE!</v>
      </c>
      <c r="Q211" s="13" t="s">
        <v>60</v>
      </c>
      <c r="R211" s="13" t="s">
        <v>60</v>
      </c>
      <c r="S211" t="s">
        <v>60</v>
      </c>
      <c r="T211" t="s">
        <v>41</v>
      </c>
      <c r="U211" t="s">
        <v>41</v>
      </c>
      <c r="V211" t="s">
        <v>38</v>
      </c>
      <c r="W211" t="s">
        <v>41</v>
      </c>
      <c r="X211" t="s">
        <v>60</v>
      </c>
      <c r="Y211" t="s">
        <v>60</v>
      </c>
      <c r="Z211">
        <v>14</v>
      </c>
      <c r="AA211">
        <v>17</v>
      </c>
      <c r="AB211">
        <v>6</v>
      </c>
      <c r="AC211">
        <v>1223.32</v>
      </c>
      <c r="AD211" t="s">
        <v>61</v>
      </c>
      <c r="AE211" t="s">
        <v>709</v>
      </c>
      <c r="AF211">
        <v>8883288656</v>
      </c>
      <c r="AG211" s="13">
        <v>2000</v>
      </c>
      <c r="AH211">
        <v>10461</v>
      </c>
      <c r="AI211">
        <v>10.592599999999999</v>
      </c>
      <c r="AJ211">
        <v>79.176900000000003</v>
      </c>
      <c r="AK211" t="s">
        <v>45</v>
      </c>
    </row>
    <row r="212" spans="1:37" x14ac:dyDescent="0.3">
      <c r="A212" s="10">
        <v>40813</v>
      </c>
      <c r="B212" t="s">
        <v>710</v>
      </c>
      <c r="C212" t="s">
        <v>41</v>
      </c>
      <c r="D212">
        <v>3312768</v>
      </c>
      <c r="E212">
        <f t="shared" si="12"/>
        <v>0</v>
      </c>
      <c r="F212">
        <f t="shared" si="13"/>
        <v>0</v>
      </c>
      <c r="G212" s="13" t="s">
        <v>711</v>
      </c>
      <c r="H212" s="9">
        <v>73.390828199863108</v>
      </c>
      <c r="I212" t="s">
        <v>48</v>
      </c>
      <c r="J212" s="13">
        <v>110.1</v>
      </c>
      <c r="K212" s="13">
        <v>170</v>
      </c>
      <c r="L212" s="13">
        <v>71</v>
      </c>
      <c r="M212">
        <f t="shared" si="14"/>
        <v>0.41764705882352943</v>
      </c>
      <c r="N212" s="13">
        <v>99</v>
      </c>
      <c r="O212" s="13">
        <v>95</v>
      </c>
      <c r="P212">
        <f t="shared" si="15"/>
        <v>1.0421052631578946</v>
      </c>
      <c r="Q212" s="13" t="s">
        <v>38</v>
      </c>
      <c r="R212" s="13" t="s">
        <v>60</v>
      </c>
      <c r="S212" t="s">
        <v>60</v>
      </c>
      <c r="T212" t="s">
        <v>41</v>
      </c>
      <c r="U212" t="s">
        <v>41</v>
      </c>
      <c r="V212" t="s">
        <v>38</v>
      </c>
      <c r="W212" t="s">
        <v>41</v>
      </c>
      <c r="X212" t="s">
        <v>60</v>
      </c>
      <c r="Y212" t="s">
        <v>60</v>
      </c>
      <c r="Z212">
        <v>3</v>
      </c>
      <c r="AA212">
        <v>3</v>
      </c>
      <c r="AB212">
        <v>4</v>
      </c>
      <c r="AC212">
        <v>292.7</v>
      </c>
      <c r="AD212" t="s">
        <v>131</v>
      </c>
      <c r="AE212" t="s">
        <v>712</v>
      </c>
      <c r="AF212">
        <v>8098172088</v>
      </c>
      <c r="AG212" s="13">
        <v>1</v>
      </c>
      <c r="AH212">
        <v>604000</v>
      </c>
      <c r="AI212">
        <v>10.7742</v>
      </c>
      <c r="AJ212">
        <v>79.053399999999996</v>
      </c>
      <c r="AK212" t="s">
        <v>134</v>
      </c>
    </row>
    <row r="213" spans="1:37" x14ac:dyDescent="0.3">
      <c r="A213" s="10">
        <v>41428</v>
      </c>
      <c r="B213" t="s">
        <v>713</v>
      </c>
      <c r="C213" t="s">
        <v>41</v>
      </c>
      <c r="D213">
        <v>3341615</v>
      </c>
      <c r="E213">
        <f t="shared" si="12"/>
        <v>0</v>
      </c>
      <c r="F213">
        <f t="shared" si="13"/>
        <v>0</v>
      </c>
      <c r="G213" s="13" t="s">
        <v>714</v>
      </c>
      <c r="H213" s="9">
        <v>72.479123887748116</v>
      </c>
      <c r="I213" t="s">
        <v>40</v>
      </c>
      <c r="J213" s="13">
        <v>85.83</v>
      </c>
      <c r="K213" s="13">
        <v>150</v>
      </c>
      <c r="L213" s="13">
        <v>54</v>
      </c>
      <c r="M213">
        <f t="shared" si="14"/>
        <v>0.36</v>
      </c>
      <c r="N213" s="13">
        <v>94</v>
      </c>
      <c r="O213" s="13" t="s">
        <v>60</v>
      </c>
      <c r="P213" t="e">
        <f t="shared" si="15"/>
        <v>#VALUE!</v>
      </c>
      <c r="Q213" s="13" t="s">
        <v>38</v>
      </c>
      <c r="R213" s="13" t="s">
        <v>60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49</v>
      </c>
      <c r="Y213" t="s">
        <v>50</v>
      </c>
      <c r="Z213">
        <v>42</v>
      </c>
      <c r="AA213">
        <v>48</v>
      </c>
      <c r="AB213">
        <v>6</v>
      </c>
      <c r="AC213">
        <v>2335.2200000000007</v>
      </c>
      <c r="AD213" t="s">
        <v>73</v>
      </c>
      <c r="AE213" t="s">
        <v>715</v>
      </c>
      <c r="AF213" t="s">
        <v>75</v>
      </c>
      <c r="AG213" s="13">
        <v>2000</v>
      </c>
      <c r="AH213">
        <v>11010</v>
      </c>
      <c r="AI213">
        <v>10.5847</v>
      </c>
      <c r="AJ213">
        <v>79.176100000000005</v>
      </c>
      <c r="AK213" t="s">
        <v>45</v>
      </c>
    </row>
    <row r="214" spans="1:37" x14ac:dyDescent="0.3">
      <c r="A214" s="10">
        <v>40829</v>
      </c>
      <c r="B214" t="s">
        <v>716</v>
      </c>
      <c r="C214" t="s">
        <v>41</v>
      </c>
      <c r="D214">
        <v>3313101</v>
      </c>
      <c r="E214">
        <f t="shared" si="12"/>
        <v>0</v>
      </c>
      <c r="F214">
        <f t="shared" si="13"/>
        <v>0</v>
      </c>
      <c r="G214" s="13" t="s">
        <v>717</v>
      </c>
      <c r="H214" s="9">
        <v>77.481177275838462</v>
      </c>
      <c r="I214">
        <v>0</v>
      </c>
      <c r="J214" s="13">
        <v>70.8</v>
      </c>
      <c r="K214" s="13">
        <v>146</v>
      </c>
      <c r="L214" s="13">
        <v>54</v>
      </c>
      <c r="M214">
        <f t="shared" si="14"/>
        <v>0.36986301369863012</v>
      </c>
      <c r="N214" s="13">
        <v>86</v>
      </c>
      <c r="O214" s="13">
        <v>95</v>
      </c>
      <c r="P214">
        <f t="shared" si="15"/>
        <v>0.90526315789473688</v>
      </c>
      <c r="Q214" s="13" t="s">
        <v>38</v>
      </c>
      <c r="R214" s="13" t="s">
        <v>60</v>
      </c>
      <c r="S214" t="s">
        <v>60</v>
      </c>
      <c r="T214" t="s">
        <v>41</v>
      </c>
      <c r="U214" t="s">
        <v>41</v>
      </c>
      <c r="V214" t="s">
        <v>38</v>
      </c>
      <c r="W214" t="s">
        <v>41</v>
      </c>
      <c r="X214" t="s">
        <v>60</v>
      </c>
      <c r="Y214" t="s">
        <v>60</v>
      </c>
      <c r="Z214">
        <v>2</v>
      </c>
      <c r="AA214">
        <v>2</v>
      </c>
      <c r="AB214">
        <v>14</v>
      </c>
      <c r="AC214">
        <v>310</v>
      </c>
      <c r="AD214" t="s">
        <v>272</v>
      </c>
      <c r="AE214" t="s">
        <v>718</v>
      </c>
      <c r="AF214">
        <v>9942257799</v>
      </c>
      <c r="AG214" s="13">
        <v>2</v>
      </c>
      <c r="AH214">
        <v>2265482</v>
      </c>
      <c r="AI214">
        <v>10.495799999999999</v>
      </c>
      <c r="AJ214">
        <v>79.305499999999995</v>
      </c>
      <c r="AK214" t="s">
        <v>260</v>
      </c>
    </row>
    <row r="215" spans="1:37" x14ac:dyDescent="0.3">
      <c r="A215" s="10">
        <v>41220</v>
      </c>
      <c r="B215" t="s">
        <v>719</v>
      </c>
      <c r="C215" t="s">
        <v>41</v>
      </c>
      <c r="D215">
        <v>3332571</v>
      </c>
      <c r="E215">
        <f t="shared" si="12"/>
        <v>0</v>
      </c>
      <c r="F215">
        <f t="shared" si="13"/>
        <v>0</v>
      </c>
      <c r="G215" s="13" t="s">
        <v>720</v>
      </c>
      <c r="H215" s="9">
        <v>72.479123887748116</v>
      </c>
      <c r="I215" t="s">
        <v>40</v>
      </c>
      <c r="J215" s="13">
        <v>80</v>
      </c>
      <c r="K215" s="13">
        <v>141</v>
      </c>
      <c r="L215" s="13">
        <v>49</v>
      </c>
      <c r="M215">
        <f t="shared" si="14"/>
        <v>0.3475177304964539</v>
      </c>
      <c r="N215" s="13">
        <v>84</v>
      </c>
      <c r="O215" s="13">
        <v>91</v>
      </c>
      <c r="P215">
        <f t="shared" si="15"/>
        <v>0.92307692307692313</v>
      </c>
      <c r="Q215" s="13" t="s">
        <v>38</v>
      </c>
      <c r="R215" s="13" t="s">
        <v>60</v>
      </c>
      <c r="S215" t="s">
        <v>60</v>
      </c>
      <c r="T215" t="s">
        <v>41</v>
      </c>
      <c r="U215" t="s">
        <v>413</v>
      </c>
      <c r="V215" t="s">
        <v>413</v>
      </c>
      <c r="W215" t="s">
        <v>41</v>
      </c>
      <c r="X215" t="s">
        <v>60</v>
      </c>
      <c r="Y215" t="s">
        <v>60</v>
      </c>
      <c r="Z215">
        <v>9</v>
      </c>
      <c r="AA215">
        <v>16</v>
      </c>
      <c r="AB215">
        <v>5</v>
      </c>
      <c r="AC215">
        <v>724</v>
      </c>
      <c r="AD215" t="s">
        <v>51</v>
      </c>
      <c r="AE215" t="s">
        <v>721</v>
      </c>
      <c r="AF215">
        <v>9597340674</v>
      </c>
      <c r="AG215" s="13">
        <v>2000</v>
      </c>
      <c r="AH215">
        <v>11686</v>
      </c>
      <c r="AI215">
        <v>10.5913</v>
      </c>
      <c r="AJ215">
        <v>79.190100000000001</v>
      </c>
      <c r="AK215" t="s">
        <v>45</v>
      </c>
    </row>
    <row r="216" spans="1:37" x14ac:dyDescent="0.3">
      <c r="A216" s="10">
        <v>40851</v>
      </c>
      <c r="B216" t="s">
        <v>722</v>
      </c>
      <c r="C216" t="s">
        <v>41</v>
      </c>
      <c r="D216">
        <v>3313685</v>
      </c>
      <c r="E216">
        <f t="shared" si="12"/>
        <v>0</v>
      </c>
      <c r="F216">
        <f t="shared" si="13"/>
        <v>0</v>
      </c>
      <c r="G216" s="13" t="s">
        <v>723</v>
      </c>
      <c r="H216" s="9">
        <v>60.479123887748116</v>
      </c>
      <c r="I216" t="s">
        <v>48</v>
      </c>
      <c r="J216" s="13">
        <v>98.9</v>
      </c>
      <c r="K216" s="13">
        <v>173</v>
      </c>
      <c r="L216" s="13">
        <v>78</v>
      </c>
      <c r="M216">
        <f t="shared" si="14"/>
        <v>0.45086705202312138</v>
      </c>
      <c r="N216" s="13">
        <v>100</v>
      </c>
      <c r="O216" s="13">
        <v>102</v>
      </c>
      <c r="P216">
        <f t="shared" si="15"/>
        <v>0.98039215686274506</v>
      </c>
      <c r="Q216" s="13" t="s">
        <v>38</v>
      </c>
      <c r="R216" s="13" t="s">
        <v>41</v>
      </c>
      <c r="S216" t="s">
        <v>60</v>
      </c>
      <c r="T216" t="s">
        <v>41</v>
      </c>
      <c r="U216" t="s">
        <v>41</v>
      </c>
      <c r="V216" t="s">
        <v>38</v>
      </c>
      <c r="W216" t="s">
        <v>38</v>
      </c>
      <c r="X216" t="s">
        <v>60</v>
      </c>
      <c r="Y216" t="s">
        <v>60</v>
      </c>
      <c r="Z216">
        <v>3</v>
      </c>
      <c r="AA216">
        <v>3</v>
      </c>
      <c r="AB216">
        <v>2</v>
      </c>
      <c r="AC216">
        <v>409.5</v>
      </c>
      <c r="AD216" t="s">
        <v>212</v>
      </c>
      <c r="AE216" t="s">
        <v>724</v>
      </c>
      <c r="AF216">
        <v>9943507332</v>
      </c>
      <c r="AG216" s="13">
        <v>2000</v>
      </c>
      <c r="AH216" t="e">
        <v>#N/A</v>
      </c>
      <c r="AI216" t="e">
        <v>#N/A</v>
      </c>
      <c r="AJ216" t="e">
        <v>#N/A</v>
      </c>
      <c r="AK216" t="s">
        <v>45</v>
      </c>
    </row>
    <row r="217" spans="1:37" x14ac:dyDescent="0.3">
      <c r="A217" s="10">
        <v>40863</v>
      </c>
      <c r="B217" t="s">
        <v>725</v>
      </c>
      <c r="C217" t="s">
        <v>41</v>
      </c>
      <c r="D217">
        <v>3314214</v>
      </c>
      <c r="E217">
        <f t="shared" si="12"/>
        <v>1</v>
      </c>
      <c r="F217">
        <f t="shared" si="13"/>
        <v>0</v>
      </c>
      <c r="G217" s="13" t="s">
        <v>726</v>
      </c>
      <c r="H217" s="9">
        <v>67.479808350444898</v>
      </c>
      <c r="I217">
        <v>0</v>
      </c>
      <c r="J217" s="13">
        <v>119.3</v>
      </c>
      <c r="K217" s="13">
        <v>166</v>
      </c>
      <c r="L217" s="13">
        <v>66</v>
      </c>
      <c r="M217">
        <f t="shared" si="14"/>
        <v>0.39759036144578314</v>
      </c>
      <c r="N217" s="13">
        <v>95</v>
      </c>
      <c r="O217" s="13">
        <v>91</v>
      </c>
      <c r="P217">
        <f t="shared" si="15"/>
        <v>1.043956043956044</v>
      </c>
      <c r="Q217" s="13" t="s">
        <v>38</v>
      </c>
      <c r="R217" s="13" t="s">
        <v>60</v>
      </c>
      <c r="S217" t="s">
        <v>60</v>
      </c>
      <c r="T217" t="s">
        <v>41</v>
      </c>
      <c r="U217" t="s">
        <v>38</v>
      </c>
      <c r="V217" t="s">
        <v>38</v>
      </c>
      <c r="W217" t="s">
        <v>41</v>
      </c>
      <c r="X217" t="s">
        <v>60</v>
      </c>
      <c r="Y217" t="s">
        <v>60</v>
      </c>
      <c r="Z217">
        <v>3</v>
      </c>
      <c r="AA217">
        <v>7</v>
      </c>
      <c r="AB217">
        <v>4</v>
      </c>
      <c r="AC217">
        <v>291</v>
      </c>
      <c r="AD217" t="s">
        <v>310</v>
      </c>
      <c r="AE217" t="s">
        <v>727</v>
      </c>
      <c r="AF217">
        <v>9655718637</v>
      </c>
      <c r="AG217" s="13">
        <v>2</v>
      </c>
      <c r="AH217">
        <v>2266145</v>
      </c>
      <c r="AI217">
        <v>10.511900000000001</v>
      </c>
      <c r="AJ217">
        <v>79.301599999999993</v>
      </c>
      <c r="AK217" t="s">
        <v>260</v>
      </c>
    </row>
    <row r="218" spans="1:37" x14ac:dyDescent="0.3">
      <c r="A218" s="10">
        <v>41337</v>
      </c>
      <c r="B218" t="s">
        <v>728</v>
      </c>
      <c r="C218" t="s">
        <v>41</v>
      </c>
      <c r="D218">
        <v>3337672</v>
      </c>
      <c r="E218">
        <f t="shared" si="12"/>
        <v>1</v>
      </c>
      <c r="F218">
        <f t="shared" si="13"/>
        <v>0</v>
      </c>
      <c r="G218" s="13" t="s">
        <v>729</v>
      </c>
      <c r="H218" s="9">
        <v>65.481177275838462</v>
      </c>
      <c r="I218" t="s">
        <v>48</v>
      </c>
      <c r="J218" s="13">
        <v>98.3</v>
      </c>
      <c r="K218" s="13">
        <v>161</v>
      </c>
      <c r="L218" s="13">
        <v>52</v>
      </c>
      <c r="M218">
        <f t="shared" si="14"/>
        <v>0.32298136645962733</v>
      </c>
      <c r="N218" s="13">
        <v>80</v>
      </c>
      <c r="O218" s="13">
        <v>86</v>
      </c>
      <c r="P218">
        <f t="shared" si="15"/>
        <v>0.93023255813953487</v>
      </c>
      <c r="Q218" s="13" t="s">
        <v>60</v>
      </c>
      <c r="R218" s="13" t="s">
        <v>60</v>
      </c>
      <c r="S218" t="s">
        <v>60</v>
      </c>
      <c r="T218" t="s">
        <v>41</v>
      </c>
      <c r="U218" t="s">
        <v>38</v>
      </c>
      <c r="V218" t="s">
        <v>38</v>
      </c>
      <c r="W218" t="s">
        <v>41</v>
      </c>
      <c r="X218" t="s">
        <v>60</v>
      </c>
      <c r="Y218" t="s">
        <v>60</v>
      </c>
      <c r="Z218">
        <v>7</v>
      </c>
      <c r="AA218">
        <v>8</v>
      </c>
      <c r="AB218">
        <v>4</v>
      </c>
      <c r="AC218">
        <v>664.4</v>
      </c>
      <c r="AD218" t="s">
        <v>268</v>
      </c>
      <c r="AE218" t="s">
        <v>730</v>
      </c>
      <c r="AF218">
        <v>9884608539</v>
      </c>
      <c r="AG218" s="13">
        <v>2</v>
      </c>
      <c r="AH218" t="e">
        <v>#N/A</v>
      </c>
      <c r="AI218" t="e">
        <v>#N/A</v>
      </c>
      <c r="AJ218" t="e">
        <v>#N/A</v>
      </c>
      <c r="AK218" t="s">
        <v>260</v>
      </c>
    </row>
    <row r="219" spans="1:37" x14ac:dyDescent="0.3">
      <c r="A219" s="10">
        <v>40866</v>
      </c>
      <c r="B219" t="s">
        <v>731</v>
      </c>
      <c r="C219" t="s">
        <v>41</v>
      </c>
      <c r="D219">
        <v>3314295</v>
      </c>
      <c r="E219">
        <f t="shared" si="12"/>
        <v>1</v>
      </c>
      <c r="F219">
        <f t="shared" si="13"/>
        <v>0</v>
      </c>
      <c r="G219" s="13" t="s">
        <v>732</v>
      </c>
      <c r="H219" s="9">
        <v>39.479808350444898</v>
      </c>
      <c r="I219">
        <v>0</v>
      </c>
      <c r="J219" s="13">
        <v>99.2</v>
      </c>
      <c r="K219" s="13">
        <v>138</v>
      </c>
      <c r="L219" s="13">
        <v>36</v>
      </c>
      <c r="M219">
        <f t="shared" si="14"/>
        <v>0.2608695652173913</v>
      </c>
      <c r="N219" s="13">
        <v>70</v>
      </c>
      <c r="O219" s="13">
        <v>77</v>
      </c>
      <c r="P219">
        <f t="shared" si="15"/>
        <v>0.90909090909090906</v>
      </c>
      <c r="Q219" s="13" t="s">
        <v>60</v>
      </c>
      <c r="R219" s="13" t="s">
        <v>60</v>
      </c>
      <c r="S219" t="s">
        <v>60</v>
      </c>
      <c r="T219" t="s">
        <v>41</v>
      </c>
      <c r="U219" t="s">
        <v>38</v>
      </c>
      <c r="V219" t="s">
        <v>38</v>
      </c>
      <c r="W219" t="s">
        <v>41</v>
      </c>
      <c r="X219" t="s">
        <v>60</v>
      </c>
      <c r="Y219" t="s">
        <v>60</v>
      </c>
      <c r="Z219">
        <v>2</v>
      </c>
      <c r="AA219">
        <v>2</v>
      </c>
      <c r="AB219">
        <v>3</v>
      </c>
      <c r="AC219">
        <v>407</v>
      </c>
      <c r="AD219" t="s">
        <v>310</v>
      </c>
      <c r="AE219" t="s">
        <v>733</v>
      </c>
      <c r="AF219">
        <v>9865793978</v>
      </c>
      <c r="AG219" s="13">
        <v>2</v>
      </c>
      <c r="AH219">
        <v>2265281</v>
      </c>
      <c r="AI219">
        <v>10.5093</v>
      </c>
      <c r="AJ219">
        <v>79.305199999999999</v>
      </c>
      <c r="AK219" t="s">
        <v>260</v>
      </c>
    </row>
    <row r="220" spans="1:37" x14ac:dyDescent="0.3">
      <c r="A220" s="10">
        <v>41439</v>
      </c>
      <c r="B220" t="s">
        <v>734</v>
      </c>
      <c r="C220" t="s">
        <v>41</v>
      </c>
      <c r="D220">
        <v>3342026</v>
      </c>
      <c r="E220">
        <f t="shared" si="12"/>
        <v>0</v>
      </c>
      <c r="F220">
        <f t="shared" si="13"/>
        <v>0</v>
      </c>
      <c r="G220" s="13" t="s">
        <v>735</v>
      </c>
      <c r="H220" s="9">
        <v>52.479123887748116</v>
      </c>
      <c r="I220" t="s">
        <v>40</v>
      </c>
      <c r="J220" s="13">
        <v>103.6</v>
      </c>
      <c r="K220" s="13">
        <v>152</v>
      </c>
      <c r="L220" s="13">
        <v>68</v>
      </c>
      <c r="M220">
        <f t="shared" si="14"/>
        <v>0.44736842105263158</v>
      </c>
      <c r="N220" s="13">
        <v>92</v>
      </c>
      <c r="O220" s="13">
        <v>103</v>
      </c>
      <c r="P220">
        <f t="shared" si="15"/>
        <v>0.89320388349514568</v>
      </c>
      <c r="Q220" s="13" t="s">
        <v>60</v>
      </c>
      <c r="R220" s="13" t="s">
        <v>60</v>
      </c>
      <c r="S220" t="s">
        <v>60</v>
      </c>
      <c r="T220" t="s">
        <v>41</v>
      </c>
      <c r="U220" t="s">
        <v>41</v>
      </c>
      <c r="V220" t="s">
        <v>38</v>
      </c>
      <c r="W220" t="s">
        <v>41</v>
      </c>
      <c r="X220" t="s">
        <v>60</v>
      </c>
      <c r="Y220" t="s">
        <v>60</v>
      </c>
      <c r="Z220">
        <v>6</v>
      </c>
      <c r="AA220">
        <v>8</v>
      </c>
      <c r="AB220">
        <v>2</v>
      </c>
      <c r="AC220">
        <v>411.75</v>
      </c>
      <c r="AD220" t="s">
        <v>268</v>
      </c>
      <c r="AE220" t="s">
        <v>736</v>
      </c>
      <c r="AF220">
        <v>0</v>
      </c>
      <c r="AG220" s="13">
        <v>2</v>
      </c>
      <c r="AH220" t="e">
        <v>#N/A</v>
      </c>
      <c r="AI220" t="e">
        <v>#N/A</v>
      </c>
      <c r="AJ220" t="e">
        <v>#N/A</v>
      </c>
      <c r="AK220" t="s">
        <v>260</v>
      </c>
    </row>
    <row r="221" spans="1:37" x14ac:dyDescent="0.3">
      <c r="A221" s="10">
        <v>40932</v>
      </c>
      <c r="B221" t="s">
        <v>737</v>
      </c>
      <c r="C221" t="s">
        <v>41</v>
      </c>
      <c r="D221">
        <v>3318047</v>
      </c>
      <c r="E221">
        <f t="shared" si="12"/>
        <v>0</v>
      </c>
      <c r="F221">
        <f t="shared" si="13"/>
        <v>0</v>
      </c>
      <c r="G221" s="13" t="s">
        <v>738</v>
      </c>
      <c r="H221" s="9">
        <v>58.967830253251201</v>
      </c>
      <c r="I221" t="s">
        <v>48</v>
      </c>
      <c r="J221" s="13">
        <v>118</v>
      </c>
      <c r="K221" s="13">
        <v>168</v>
      </c>
      <c r="L221" s="13">
        <v>77</v>
      </c>
      <c r="M221">
        <f t="shared" si="14"/>
        <v>0.45833333333333331</v>
      </c>
      <c r="N221" s="13">
        <v>102</v>
      </c>
      <c r="O221" s="13">
        <v>104</v>
      </c>
      <c r="P221">
        <f t="shared" si="15"/>
        <v>0.98076923076923073</v>
      </c>
      <c r="Q221" s="13" t="s">
        <v>60</v>
      </c>
      <c r="R221" s="13" t="s">
        <v>60</v>
      </c>
      <c r="S221" t="s">
        <v>60</v>
      </c>
      <c r="T221" t="s">
        <v>41</v>
      </c>
      <c r="U221" t="s">
        <v>41</v>
      </c>
      <c r="V221" t="s">
        <v>38</v>
      </c>
      <c r="W221" t="s">
        <v>41</v>
      </c>
      <c r="X221" t="s">
        <v>60</v>
      </c>
      <c r="Y221" t="s">
        <v>60</v>
      </c>
      <c r="Z221">
        <v>5</v>
      </c>
      <c r="AA221">
        <v>5</v>
      </c>
      <c r="AB221">
        <v>2</v>
      </c>
      <c r="AC221">
        <v>356</v>
      </c>
      <c r="AD221" t="s">
        <v>212</v>
      </c>
      <c r="AE221" t="s">
        <v>739</v>
      </c>
      <c r="AF221">
        <v>9943732397</v>
      </c>
      <c r="AG221" s="13">
        <v>2000</v>
      </c>
      <c r="AH221" t="e">
        <v>#N/A</v>
      </c>
      <c r="AI221" t="e">
        <v>#N/A</v>
      </c>
      <c r="AJ221" t="e">
        <v>#N/A</v>
      </c>
      <c r="AK221" t="s">
        <v>45</v>
      </c>
    </row>
    <row r="222" spans="1:37" x14ac:dyDescent="0.3">
      <c r="A222" s="10">
        <v>40891</v>
      </c>
      <c r="B222" t="s">
        <v>740</v>
      </c>
      <c r="C222" t="s">
        <v>41</v>
      </c>
      <c r="D222">
        <v>3315597</v>
      </c>
      <c r="E222">
        <f t="shared" si="12"/>
        <v>0</v>
      </c>
      <c r="F222">
        <f t="shared" si="13"/>
        <v>0</v>
      </c>
      <c r="G222" s="13" t="s">
        <v>741</v>
      </c>
      <c r="H222" s="9">
        <v>62.792607802874741</v>
      </c>
      <c r="I222" t="s">
        <v>40</v>
      </c>
      <c r="J222" s="13">
        <v>69</v>
      </c>
      <c r="K222" s="13">
        <v>153</v>
      </c>
      <c r="L222" s="13">
        <v>65</v>
      </c>
      <c r="M222">
        <f t="shared" si="14"/>
        <v>0.42483660130718953</v>
      </c>
      <c r="N222" s="13">
        <v>96</v>
      </c>
      <c r="O222" s="13">
        <v>104</v>
      </c>
      <c r="P222">
        <f t="shared" si="15"/>
        <v>0.92307692307692313</v>
      </c>
      <c r="Q222" s="13" t="s">
        <v>60</v>
      </c>
      <c r="R222" s="13" t="s">
        <v>60</v>
      </c>
      <c r="S222" t="s">
        <v>60</v>
      </c>
      <c r="T222" t="s">
        <v>41</v>
      </c>
      <c r="U222" t="s">
        <v>41</v>
      </c>
      <c r="V222" t="s">
        <v>38</v>
      </c>
      <c r="W222" t="s">
        <v>41</v>
      </c>
      <c r="X222" t="s">
        <v>60</v>
      </c>
      <c r="Y222" t="s">
        <v>60</v>
      </c>
      <c r="Z222">
        <v>3</v>
      </c>
      <c r="AA222">
        <v>3</v>
      </c>
      <c r="AB222">
        <v>1</v>
      </c>
      <c r="AC222">
        <v>764.84</v>
      </c>
      <c r="AD222" t="s">
        <v>742</v>
      </c>
      <c r="AE222" t="s">
        <v>743</v>
      </c>
      <c r="AF222">
        <v>1</v>
      </c>
      <c r="AG222" s="13">
        <v>5002</v>
      </c>
      <c r="AH222">
        <v>2267460</v>
      </c>
      <c r="AI222">
        <v>10.6286</v>
      </c>
      <c r="AJ222">
        <v>79.333600000000004</v>
      </c>
      <c r="AK222" t="s">
        <v>144</v>
      </c>
    </row>
    <row r="223" spans="1:37" x14ac:dyDescent="0.3">
      <c r="A223" s="10">
        <v>40906</v>
      </c>
      <c r="B223" t="s">
        <v>744</v>
      </c>
      <c r="C223" t="s">
        <v>41</v>
      </c>
      <c r="D223">
        <v>3316593</v>
      </c>
      <c r="E223">
        <f t="shared" si="12"/>
        <v>1</v>
      </c>
      <c r="F223">
        <f t="shared" si="13"/>
        <v>0</v>
      </c>
      <c r="G223" s="13" t="s">
        <v>745</v>
      </c>
      <c r="H223" s="9">
        <v>64.78850102669405</v>
      </c>
      <c r="I223" t="s">
        <v>48</v>
      </c>
      <c r="J223" s="13">
        <v>90</v>
      </c>
      <c r="K223" s="13">
        <v>156</v>
      </c>
      <c r="L223" s="13">
        <v>40</v>
      </c>
      <c r="M223">
        <f t="shared" si="14"/>
        <v>0.25641025641025639</v>
      </c>
      <c r="N223" s="13">
        <v>79</v>
      </c>
      <c r="O223" s="13">
        <v>84</v>
      </c>
      <c r="P223">
        <f t="shared" si="15"/>
        <v>0.94047619047619047</v>
      </c>
      <c r="Q223" s="13" t="s">
        <v>38</v>
      </c>
      <c r="R223" s="13" t="s">
        <v>60</v>
      </c>
      <c r="S223" t="s">
        <v>60</v>
      </c>
      <c r="T223" t="s">
        <v>41</v>
      </c>
      <c r="U223" t="s">
        <v>38</v>
      </c>
      <c r="V223" t="s">
        <v>38</v>
      </c>
      <c r="W223" t="s">
        <v>41</v>
      </c>
      <c r="X223" t="s">
        <v>60</v>
      </c>
      <c r="Y223" t="s">
        <v>60</v>
      </c>
      <c r="Z223">
        <v>4</v>
      </c>
      <c r="AA223">
        <v>4</v>
      </c>
      <c r="AB223">
        <v>2</v>
      </c>
      <c r="AC223">
        <v>415.9</v>
      </c>
      <c r="AD223" t="s">
        <v>742</v>
      </c>
      <c r="AE223" t="s">
        <v>746</v>
      </c>
      <c r="AF223" t="s">
        <v>133</v>
      </c>
      <c r="AG223" s="13">
        <v>5002</v>
      </c>
      <c r="AH223">
        <v>2268883</v>
      </c>
      <c r="AI223">
        <v>10.6303</v>
      </c>
      <c r="AJ223">
        <v>79.3309</v>
      </c>
      <c r="AK223" t="s">
        <v>144</v>
      </c>
    </row>
    <row r="224" spans="1:37" x14ac:dyDescent="0.3">
      <c r="A224" s="10">
        <v>40903</v>
      </c>
      <c r="B224" t="s">
        <v>747</v>
      </c>
      <c r="C224" t="s">
        <v>41</v>
      </c>
      <c r="D224">
        <v>3316377</v>
      </c>
      <c r="E224">
        <f t="shared" si="12"/>
        <v>0</v>
      </c>
      <c r="F224">
        <f t="shared" si="13"/>
        <v>0</v>
      </c>
      <c r="G224" s="13" t="s">
        <v>748</v>
      </c>
      <c r="H224" s="9">
        <v>47.479808350444898</v>
      </c>
      <c r="I224" t="s">
        <v>40</v>
      </c>
      <c r="J224" s="13">
        <v>104</v>
      </c>
      <c r="K224" s="13">
        <v>138</v>
      </c>
      <c r="L224" s="13">
        <v>50</v>
      </c>
      <c r="M224">
        <f t="shared" si="14"/>
        <v>0.36231884057971014</v>
      </c>
      <c r="N224" s="13">
        <v>87</v>
      </c>
      <c r="O224" s="13">
        <v>93</v>
      </c>
      <c r="P224">
        <f t="shared" si="15"/>
        <v>0.93548387096774188</v>
      </c>
      <c r="Q224" s="13" t="s">
        <v>38</v>
      </c>
      <c r="R224" s="13" t="s">
        <v>60</v>
      </c>
      <c r="S224" t="s">
        <v>60</v>
      </c>
      <c r="T224" t="s">
        <v>41</v>
      </c>
      <c r="U224" t="s">
        <v>41</v>
      </c>
      <c r="V224" t="s">
        <v>41</v>
      </c>
      <c r="W224" t="s">
        <v>41</v>
      </c>
      <c r="X224" t="s">
        <v>60</v>
      </c>
      <c r="Y224" t="s">
        <v>60</v>
      </c>
      <c r="Z224">
        <v>3</v>
      </c>
      <c r="AA224">
        <v>5</v>
      </c>
      <c r="AB224">
        <v>3</v>
      </c>
      <c r="AC224">
        <v>494.9</v>
      </c>
      <c r="AD224" t="s">
        <v>73</v>
      </c>
      <c r="AE224" t="s">
        <v>749</v>
      </c>
      <c r="AF224">
        <v>8883719639</v>
      </c>
      <c r="AG224" s="13">
        <v>2000</v>
      </c>
      <c r="AH224">
        <v>11326</v>
      </c>
      <c r="AI224">
        <v>10.5845</v>
      </c>
      <c r="AJ224">
        <v>79.172399999999996</v>
      </c>
      <c r="AK224" t="s">
        <v>45</v>
      </c>
    </row>
    <row r="225" spans="1:37" x14ac:dyDescent="0.3">
      <c r="A225" s="10">
        <v>40957</v>
      </c>
      <c r="B225" t="s">
        <v>750</v>
      </c>
      <c r="C225" t="s">
        <v>41</v>
      </c>
      <c r="D225">
        <v>3318587</v>
      </c>
      <c r="E225">
        <f t="shared" si="12"/>
        <v>0</v>
      </c>
      <c r="F225">
        <f t="shared" si="13"/>
        <v>0</v>
      </c>
      <c r="G225" s="13" t="s">
        <v>751</v>
      </c>
      <c r="H225" s="9">
        <v>49.702943189596169</v>
      </c>
      <c r="I225" t="s">
        <v>48</v>
      </c>
      <c r="J225" s="13">
        <v>111</v>
      </c>
      <c r="K225" s="13">
        <v>159</v>
      </c>
      <c r="L225" s="13">
        <v>69</v>
      </c>
      <c r="M225">
        <f t="shared" si="14"/>
        <v>0.43396226415094341</v>
      </c>
      <c r="N225" s="13">
        <v>91</v>
      </c>
      <c r="O225" s="13">
        <v>99</v>
      </c>
      <c r="P225">
        <f t="shared" si="15"/>
        <v>0.91919191919191923</v>
      </c>
      <c r="Q225" s="13" t="s">
        <v>60</v>
      </c>
      <c r="R225" s="13" t="s">
        <v>60</v>
      </c>
      <c r="S225" t="s">
        <v>60</v>
      </c>
      <c r="T225" t="s">
        <v>41</v>
      </c>
      <c r="U225" t="s">
        <v>41</v>
      </c>
      <c r="V225" t="s">
        <v>41</v>
      </c>
      <c r="W225" t="s">
        <v>41</v>
      </c>
      <c r="X225" t="s">
        <v>60</v>
      </c>
      <c r="Y225" t="s">
        <v>60</v>
      </c>
      <c r="Z225">
        <v>7</v>
      </c>
      <c r="AA225">
        <v>7</v>
      </c>
      <c r="AB225">
        <v>2</v>
      </c>
      <c r="AC225">
        <v>1196.1500000000001</v>
      </c>
      <c r="AD225" t="s">
        <v>212</v>
      </c>
      <c r="AE225" t="s">
        <v>752</v>
      </c>
      <c r="AF225">
        <v>9843883475</v>
      </c>
      <c r="AG225" s="13">
        <v>1</v>
      </c>
      <c r="AH225" t="e">
        <v>#N/A</v>
      </c>
      <c r="AI225" t="e">
        <v>#N/A</v>
      </c>
      <c r="AJ225" t="e">
        <v>#N/A</v>
      </c>
      <c r="AK225" t="s">
        <v>134</v>
      </c>
    </row>
    <row r="226" spans="1:37" x14ac:dyDescent="0.3">
      <c r="A226" s="10">
        <v>41016</v>
      </c>
      <c r="B226" t="s">
        <v>753</v>
      </c>
      <c r="C226" t="s">
        <v>41</v>
      </c>
      <c r="D226">
        <v>3320817</v>
      </c>
      <c r="E226">
        <f t="shared" si="12"/>
        <v>0</v>
      </c>
      <c r="F226">
        <f t="shared" si="13"/>
        <v>0</v>
      </c>
      <c r="G226" s="13" t="s">
        <v>754</v>
      </c>
      <c r="H226" s="9">
        <v>57.481177275838469</v>
      </c>
      <c r="I226">
        <v>0</v>
      </c>
      <c r="J226" s="13">
        <v>103</v>
      </c>
      <c r="K226" s="13">
        <v>143</v>
      </c>
      <c r="L226" s="13">
        <v>50</v>
      </c>
      <c r="M226">
        <f t="shared" si="14"/>
        <v>0.34965034965034963</v>
      </c>
      <c r="N226" s="13">
        <v>87</v>
      </c>
      <c r="O226" s="13">
        <v>92</v>
      </c>
      <c r="P226">
        <f t="shared" si="15"/>
        <v>0.94565217391304346</v>
      </c>
      <c r="Q226" s="13" t="s">
        <v>60</v>
      </c>
      <c r="R226" s="13" t="s">
        <v>60</v>
      </c>
      <c r="S226" t="s">
        <v>60</v>
      </c>
      <c r="T226" t="s">
        <v>41</v>
      </c>
      <c r="U226" t="s">
        <v>41</v>
      </c>
      <c r="V226" t="s">
        <v>38</v>
      </c>
      <c r="W226" t="s">
        <v>41</v>
      </c>
      <c r="X226" t="s">
        <v>60</v>
      </c>
      <c r="Y226" t="s">
        <v>60</v>
      </c>
      <c r="Z226">
        <v>7</v>
      </c>
      <c r="AA226">
        <v>7</v>
      </c>
      <c r="AB226">
        <v>6</v>
      </c>
      <c r="AC226">
        <v>416.25</v>
      </c>
      <c r="AD226" t="s">
        <v>310</v>
      </c>
      <c r="AE226" t="s">
        <v>755</v>
      </c>
      <c r="AF226">
        <v>9843106486</v>
      </c>
      <c r="AG226" s="13">
        <v>2</v>
      </c>
      <c r="AH226">
        <v>2265431</v>
      </c>
      <c r="AI226">
        <v>10.508900000000001</v>
      </c>
      <c r="AJ226">
        <v>79.292000000000002</v>
      </c>
      <c r="AK226" t="s">
        <v>260</v>
      </c>
    </row>
    <row r="227" spans="1:37" x14ac:dyDescent="0.3">
      <c r="A227" s="10">
        <v>41381</v>
      </c>
      <c r="B227" t="s">
        <v>756</v>
      </c>
      <c r="C227" t="s">
        <v>41</v>
      </c>
      <c r="D227">
        <v>3339559</v>
      </c>
      <c r="E227">
        <f t="shared" si="12"/>
        <v>1</v>
      </c>
      <c r="F227">
        <f t="shared" si="13"/>
        <v>0</v>
      </c>
      <c r="G227" s="13" t="s">
        <v>757</v>
      </c>
      <c r="H227" s="9">
        <v>62.480492813141687</v>
      </c>
      <c r="I227" t="s">
        <v>40</v>
      </c>
      <c r="J227" s="13">
        <v>82</v>
      </c>
      <c r="K227" s="13">
        <v>151</v>
      </c>
      <c r="L227" s="13">
        <v>60</v>
      </c>
      <c r="M227">
        <f t="shared" si="14"/>
        <v>0.39735099337748342</v>
      </c>
      <c r="N227" s="13">
        <v>96</v>
      </c>
      <c r="O227" s="13" t="s">
        <v>60</v>
      </c>
      <c r="P227" t="e">
        <f t="shared" si="15"/>
        <v>#VALUE!</v>
      </c>
      <c r="Q227" s="13" t="s">
        <v>41</v>
      </c>
      <c r="R227" s="13" t="s">
        <v>60</v>
      </c>
      <c r="S227" t="s">
        <v>41</v>
      </c>
      <c r="T227" t="s">
        <v>41</v>
      </c>
      <c r="U227" t="s">
        <v>38</v>
      </c>
      <c r="V227" t="s">
        <v>41</v>
      </c>
      <c r="W227" t="s">
        <v>41</v>
      </c>
      <c r="X227" t="s">
        <v>49</v>
      </c>
      <c r="Y227" t="s">
        <v>121</v>
      </c>
      <c r="Z227">
        <v>23</v>
      </c>
      <c r="AA227">
        <v>45</v>
      </c>
      <c r="AB227">
        <v>7</v>
      </c>
      <c r="AC227">
        <v>605</v>
      </c>
      <c r="AD227" t="s">
        <v>61</v>
      </c>
      <c r="AE227" t="s">
        <v>758</v>
      </c>
      <c r="AF227">
        <v>9943665792</v>
      </c>
      <c r="AG227" s="13">
        <v>2000</v>
      </c>
      <c r="AH227">
        <v>10275</v>
      </c>
      <c r="AI227">
        <v>10.589600000000001</v>
      </c>
      <c r="AJ227">
        <v>79.179299999999998</v>
      </c>
      <c r="AK227" t="s">
        <v>45</v>
      </c>
    </row>
    <row r="228" spans="1:37" x14ac:dyDescent="0.3">
      <c r="A228" s="10">
        <v>41284</v>
      </c>
      <c r="B228" t="s">
        <v>759</v>
      </c>
      <c r="C228" t="s">
        <v>41</v>
      </c>
      <c r="D228">
        <v>3335006</v>
      </c>
      <c r="E228">
        <f t="shared" si="12"/>
        <v>0</v>
      </c>
      <c r="F228">
        <f t="shared" si="13"/>
        <v>0</v>
      </c>
      <c r="G228" s="13" t="s">
        <v>760</v>
      </c>
      <c r="H228" s="9">
        <v>48.479123887748116</v>
      </c>
      <c r="I228" t="s">
        <v>48</v>
      </c>
      <c r="J228" s="13">
        <v>94</v>
      </c>
      <c r="K228" s="13">
        <v>164</v>
      </c>
      <c r="L228" s="13">
        <v>54</v>
      </c>
      <c r="M228">
        <f t="shared" si="14"/>
        <v>0.32926829268292684</v>
      </c>
      <c r="N228" s="13">
        <v>80</v>
      </c>
      <c r="O228" s="13">
        <v>84</v>
      </c>
      <c r="P228">
        <f t="shared" si="15"/>
        <v>0.95238095238095233</v>
      </c>
      <c r="Q228" s="13" t="s">
        <v>38</v>
      </c>
      <c r="R228" s="13" t="s">
        <v>60</v>
      </c>
      <c r="S228" t="s">
        <v>60</v>
      </c>
      <c r="T228" t="s">
        <v>41</v>
      </c>
      <c r="U228" t="s">
        <v>41</v>
      </c>
      <c r="V228" t="s">
        <v>41</v>
      </c>
      <c r="W228" t="s">
        <v>41</v>
      </c>
      <c r="X228" t="s">
        <v>60</v>
      </c>
      <c r="Y228" t="s">
        <v>60</v>
      </c>
      <c r="Z228">
        <v>6</v>
      </c>
      <c r="AA228">
        <v>12</v>
      </c>
      <c r="AB228">
        <v>5</v>
      </c>
      <c r="AC228">
        <v>617.55999999999995</v>
      </c>
      <c r="AD228" t="s">
        <v>61</v>
      </c>
      <c r="AE228" t="s">
        <v>761</v>
      </c>
      <c r="AF228">
        <v>9791997680</v>
      </c>
      <c r="AG228" s="13">
        <v>2000</v>
      </c>
      <c r="AH228">
        <v>10432</v>
      </c>
      <c r="AI228">
        <v>10.5938</v>
      </c>
      <c r="AJ228">
        <v>79.1751</v>
      </c>
      <c r="AK228" t="s">
        <v>45</v>
      </c>
    </row>
    <row r="229" spans="1:37" x14ac:dyDescent="0.3">
      <c r="A229" s="10">
        <v>41169</v>
      </c>
      <c r="B229" t="s">
        <v>762</v>
      </c>
      <c r="C229" t="s">
        <v>41</v>
      </c>
      <c r="D229">
        <v>3329312</v>
      </c>
      <c r="E229">
        <f t="shared" si="12"/>
        <v>1</v>
      </c>
      <c r="F229">
        <f t="shared" si="13"/>
        <v>0</v>
      </c>
      <c r="G229" s="13" t="s">
        <v>763</v>
      </c>
      <c r="H229" s="9">
        <v>62.480492813141687</v>
      </c>
      <c r="I229" t="s">
        <v>48</v>
      </c>
      <c r="J229" s="13">
        <v>95</v>
      </c>
      <c r="K229" s="13">
        <v>164</v>
      </c>
      <c r="L229" s="13">
        <v>52</v>
      </c>
      <c r="M229">
        <f t="shared" si="14"/>
        <v>0.31707317073170732</v>
      </c>
      <c r="N229" s="13">
        <v>78</v>
      </c>
      <c r="O229" s="13">
        <v>84</v>
      </c>
      <c r="P229">
        <f t="shared" si="15"/>
        <v>0.9285714285714286</v>
      </c>
      <c r="Q229" s="13" t="s">
        <v>38</v>
      </c>
      <c r="R229" s="13" t="s">
        <v>60</v>
      </c>
      <c r="S229" t="s">
        <v>60</v>
      </c>
      <c r="T229" t="s">
        <v>41</v>
      </c>
      <c r="U229" t="s">
        <v>38</v>
      </c>
      <c r="V229" t="s">
        <v>41</v>
      </c>
      <c r="W229" t="s">
        <v>41</v>
      </c>
      <c r="X229" t="s">
        <v>60</v>
      </c>
      <c r="Y229" t="s">
        <v>60</v>
      </c>
      <c r="Z229">
        <v>23</v>
      </c>
      <c r="AA229">
        <v>23</v>
      </c>
      <c r="AB229">
        <v>2</v>
      </c>
      <c r="AC229">
        <v>1313.66</v>
      </c>
      <c r="AD229" t="s">
        <v>169</v>
      </c>
      <c r="AE229" t="s">
        <v>764</v>
      </c>
      <c r="AF229">
        <v>9944251558</v>
      </c>
      <c r="AG229" s="13">
        <v>5002</v>
      </c>
      <c r="AH229">
        <v>2268696</v>
      </c>
      <c r="AI229">
        <v>10.613099999999999</v>
      </c>
      <c r="AJ229">
        <v>79.364099999999993</v>
      </c>
      <c r="AK229" t="s">
        <v>144</v>
      </c>
    </row>
    <row r="230" spans="1:37" x14ac:dyDescent="0.3">
      <c r="A230" s="10">
        <v>41150</v>
      </c>
      <c r="B230" t="s">
        <v>765</v>
      </c>
      <c r="C230" t="s">
        <v>41</v>
      </c>
      <c r="D230">
        <v>3328010</v>
      </c>
      <c r="E230">
        <f t="shared" si="12"/>
        <v>0</v>
      </c>
      <c r="F230">
        <f t="shared" si="13"/>
        <v>0</v>
      </c>
      <c r="G230" s="13" t="s">
        <v>766</v>
      </c>
      <c r="H230" s="9">
        <v>47.479808350444898</v>
      </c>
      <c r="I230">
        <v>0</v>
      </c>
      <c r="J230" s="13">
        <v>94</v>
      </c>
      <c r="K230" s="13">
        <v>160</v>
      </c>
      <c r="L230" s="13">
        <v>65</v>
      </c>
      <c r="M230">
        <f t="shared" si="14"/>
        <v>0.40625</v>
      </c>
      <c r="N230" s="13">
        <v>90</v>
      </c>
      <c r="O230" s="13">
        <v>95</v>
      </c>
      <c r="P230">
        <f t="shared" si="15"/>
        <v>0.94736842105263153</v>
      </c>
      <c r="Q230" s="13" t="s">
        <v>60</v>
      </c>
      <c r="R230" s="13" t="s">
        <v>60</v>
      </c>
      <c r="S230" t="s">
        <v>60</v>
      </c>
      <c r="T230" t="s">
        <v>41</v>
      </c>
      <c r="U230" t="s">
        <v>41</v>
      </c>
      <c r="V230" t="s">
        <v>38</v>
      </c>
      <c r="W230" t="s">
        <v>41</v>
      </c>
      <c r="X230" t="s">
        <v>60</v>
      </c>
      <c r="Y230" t="s">
        <v>60</v>
      </c>
      <c r="Z230">
        <v>9</v>
      </c>
      <c r="AA230">
        <v>11</v>
      </c>
      <c r="AB230">
        <v>7</v>
      </c>
      <c r="AC230">
        <v>372.09999999999997</v>
      </c>
      <c r="AD230" t="s">
        <v>310</v>
      </c>
      <c r="AE230" t="s">
        <v>767</v>
      </c>
      <c r="AF230">
        <v>9976910573</v>
      </c>
      <c r="AG230" s="13">
        <v>2</v>
      </c>
      <c r="AH230">
        <v>2265437</v>
      </c>
      <c r="AI230">
        <v>10.5067</v>
      </c>
      <c r="AJ230">
        <v>79.296800000000005</v>
      </c>
      <c r="AK230" t="s">
        <v>260</v>
      </c>
    </row>
    <row r="231" spans="1:37" x14ac:dyDescent="0.3">
      <c r="A231" s="10">
        <v>41401</v>
      </c>
      <c r="B231" t="s">
        <v>768</v>
      </c>
      <c r="C231" t="s">
        <v>41</v>
      </c>
      <c r="D231">
        <v>3340349</v>
      </c>
      <c r="E231">
        <f t="shared" si="12"/>
        <v>0</v>
      </c>
      <c r="F231">
        <f t="shared" si="13"/>
        <v>0</v>
      </c>
      <c r="G231" s="13" t="s">
        <v>769</v>
      </c>
      <c r="H231" s="9">
        <v>58.480492813141687</v>
      </c>
      <c r="I231" t="s">
        <v>40</v>
      </c>
      <c r="J231" s="13">
        <v>85</v>
      </c>
      <c r="K231" s="13">
        <v>147</v>
      </c>
      <c r="L231" s="13">
        <v>48</v>
      </c>
      <c r="M231">
        <f t="shared" si="14"/>
        <v>0.32653061224489793</v>
      </c>
      <c r="N231" s="13">
        <v>79</v>
      </c>
      <c r="O231" s="13">
        <v>86</v>
      </c>
      <c r="P231">
        <f t="shared" si="15"/>
        <v>0.91860465116279066</v>
      </c>
      <c r="Q231" s="13" t="s">
        <v>38</v>
      </c>
      <c r="R231" s="13" t="s">
        <v>60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49</v>
      </c>
      <c r="Y231" t="s">
        <v>121</v>
      </c>
      <c r="Z231">
        <v>9</v>
      </c>
      <c r="AA231">
        <v>10</v>
      </c>
      <c r="AB231">
        <v>4</v>
      </c>
      <c r="AC231">
        <v>598.57000000000005</v>
      </c>
      <c r="AD231" t="s">
        <v>51</v>
      </c>
      <c r="AE231" t="s">
        <v>770</v>
      </c>
      <c r="AF231">
        <v>8098776834</v>
      </c>
      <c r="AG231" s="13">
        <v>2000</v>
      </c>
      <c r="AH231">
        <v>12745</v>
      </c>
      <c r="AI231">
        <v>10.616300000000001</v>
      </c>
      <c r="AJ231">
        <v>79.158699999999996</v>
      </c>
      <c r="AK231" t="s">
        <v>45</v>
      </c>
    </row>
    <row r="232" spans="1:37" x14ac:dyDescent="0.3">
      <c r="A232" s="10">
        <v>40973</v>
      </c>
      <c r="B232" t="s">
        <v>771</v>
      </c>
      <c r="C232" t="s">
        <v>41</v>
      </c>
      <c r="D232">
        <v>3319330</v>
      </c>
      <c r="E232">
        <f t="shared" si="12"/>
        <v>1</v>
      </c>
      <c r="F232">
        <f t="shared" si="13"/>
        <v>0</v>
      </c>
      <c r="G232" s="13" t="s">
        <v>99</v>
      </c>
      <c r="H232" s="9">
        <v>58.480492813141687</v>
      </c>
      <c r="I232" t="s">
        <v>40</v>
      </c>
      <c r="J232" s="13">
        <v>118</v>
      </c>
      <c r="K232" s="13">
        <v>153</v>
      </c>
      <c r="L232" s="13">
        <v>44</v>
      </c>
      <c r="M232">
        <f t="shared" si="14"/>
        <v>0.28758169934640521</v>
      </c>
      <c r="N232" s="13">
        <v>76</v>
      </c>
      <c r="O232" s="13">
        <v>85</v>
      </c>
      <c r="P232">
        <f t="shared" si="15"/>
        <v>0.89411764705882357</v>
      </c>
      <c r="Q232" s="13" t="s">
        <v>38</v>
      </c>
      <c r="R232" s="13" t="s">
        <v>60</v>
      </c>
      <c r="S232" t="s">
        <v>60</v>
      </c>
      <c r="T232" t="s">
        <v>41</v>
      </c>
      <c r="U232" t="s">
        <v>38</v>
      </c>
      <c r="V232" t="s">
        <v>38</v>
      </c>
      <c r="W232" t="s">
        <v>41</v>
      </c>
      <c r="X232" t="s">
        <v>49</v>
      </c>
      <c r="Y232" t="s">
        <v>50</v>
      </c>
      <c r="Z232">
        <v>4</v>
      </c>
      <c r="AA232">
        <v>4</v>
      </c>
      <c r="AB232">
        <v>3</v>
      </c>
      <c r="AC232">
        <v>419</v>
      </c>
      <c r="AD232" t="s">
        <v>43</v>
      </c>
      <c r="AE232" t="s">
        <v>772</v>
      </c>
      <c r="AF232">
        <v>7639157298</v>
      </c>
      <c r="AG232" s="13">
        <v>2000</v>
      </c>
      <c r="AH232" t="e">
        <v>#N/A</v>
      </c>
      <c r="AI232" t="e">
        <v>#N/A</v>
      </c>
      <c r="AJ232" t="e">
        <v>#N/A</v>
      </c>
      <c r="AK232" t="s">
        <v>45</v>
      </c>
    </row>
    <row r="233" spans="1:37" x14ac:dyDescent="0.3">
      <c r="A233" s="10">
        <v>41436</v>
      </c>
      <c r="B233" t="s">
        <v>773</v>
      </c>
      <c r="C233" t="s">
        <v>41</v>
      </c>
      <c r="D233">
        <v>3341889</v>
      </c>
      <c r="E233">
        <f t="shared" si="12"/>
        <v>0</v>
      </c>
      <c r="F233">
        <f t="shared" si="13"/>
        <v>0</v>
      </c>
      <c r="G233" s="13" t="s">
        <v>774</v>
      </c>
      <c r="H233" s="9">
        <v>53.481177275838469</v>
      </c>
      <c r="I233" t="s">
        <v>40</v>
      </c>
      <c r="J233" s="13">
        <v>85</v>
      </c>
      <c r="K233" s="13">
        <v>161</v>
      </c>
      <c r="L233" s="13">
        <v>70</v>
      </c>
      <c r="M233">
        <f t="shared" si="14"/>
        <v>0.43478260869565216</v>
      </c>
      <c r="N233" s="13">
        <v>84</v>
      </c>
      <c r="O233" s="13">
        <v>104</v>
      </c>
      <c r="P233">
        <f t="shared" si="15"/>
        <v>0.80769230769230771</v>
      </c>
      <c r="Q233" s="13" t="s">
        <v>38</v>
      </c>
      <c r="R233" s="13" t="s">
        <v>60</v>
      </c>
      <c r="S233" t="s">
        <v>60</v>
      </c>
      <c r="T233" t="s">
        <v>41</v>
      </c>
      <c r="U233" t="s">
        <v>41</v>
      </c>
      <c r="V233" t="s">
        <v>41</v>
      </c>
      <c r="W233" t="s">
        <v>41</v>
      </c>
      <c r="X233" t="s">
        <v>49</v>
      </c>
      <c r="Y233" t="s">
        <v>117</v>
      </c>
      <c r="Z233">
        <v>22</v>
      </c>
      <c r="AA233">
        <v>31</v>
      </c>
      <c r="AB233">
        <v>5</v>
      </c>
      <c r="AC233">
        <v>1377.6799999999998</v>
      </c>
      <c r="AD233" t="s">
        <v>230</v>
      </c>
      <c r="AE233" t="s">
        <v>775</v>
      </c>
      <c r="AF233">
        <v>0</v>
      </c>
      <c r="AG233" s="13">
        <v>5003</v>
      </c>
      <c r="AH233" t="e">
        <v>#N/A</v>
      </c>
      <c r="AI233" t="e">
        <v>#N/A</v>
      </c>
      <c r="AJ233" t="e">
        <v>#N/A</v>
      </c>
      <c r="AK233" t="s">
        <v>139</v>
      </c>
    </row>
    <row r="234" spans="1:37" x14ac:dyDescent="0.3">
      <c r="A234" s="10">
        <v>41388</v>
      </c>
      <c r="B234" t="s">
        <v>776</v>
      </c>
      <c r="C234" t="s">
        <v>41</v>
      </c>
      <c r="D234">
        <v>3339724</v>
      </c>
      <c r="E234">
        <f t="shared" si="12"/>
        <v>0</v>
      </c>
      <c r="F234">
        <f t="shared" si="13"/>
        <v>0</v>
      </c>
      <c r="G234" s="13" t="s">
        <v>777</v>
      </c>
      <c r="H234" s="9">
        <v>66.655715263518132</v>
      </c>
      <c r="I234" t="s">
        <v>48</v>
      </c>
      <c r="J234" s="13">
        <v>96</v>
      </c>
      <c r="K234" s="13">
        <v>160</v>
      </c>
      <c r="L234" s="13">
        <v>58</v>
      </c>
      <c r="M234">
        <f t="shared" si="14"/>
        <v>0.36249999999999999</v>
      </c>
      <c r="N234" s="13">
        <v>86</v>
      </c>
      <c r="O234" s="13">
        <v>89</v>
      </c>
      <c r="P234">
        <f t="shared" si="15"/>
        <v>0.9662921348314607</v>
      </c>
      <c r="Q234" s="13" t="s">
        <v>38</v>
      </c>
      <c r="R234" s="13" t="s">
        <v>60</v>
      </c>
      <c r="S234" t="s">
        <v>38</v>
      </c>
      <c r="T234" t="s">
        <v>413</v>
      </c>
      <c r="U234" t="s">
        <v>413</v>
      </c>
      <c r="V234" t="s">
        <v>413</v>
      </c>
      <c r="W234" t="s">
        <v>41</v>
      </c>
      <c r="X234" t="s">
        <v>49</v>
      </c>
      <c r="Y234" t="s">
        <v>121</v>
      </c>
      <c r="Z234">
        <v>10</v>
      </c>
      <c r="AA234">
        <v>10</v>
      </c>
      <c r="AB234">
        <v>3</v>
      </c>
      <c r="AC234">
        <v>1103</v>
      </c>
      <c r="AD234" t="s">
        <v>51</v>
      </c>
      <c r="AE234" t="s">
        <v>778</v>
      </c>
      <c r="AF234">
        <v>9629258237</v>
      </c>
      <c r="AG234" s="13">
        <v>2000</v>
      </c>
      <c r="AH234">
        <v>12502</v>
      </c>
      <c r="AI234">
        <v>10.608700000000001</v>
      </c>
      <c r="AJ234">
        <v>79.152799999999999</v>
      </c>
      <c r="AK234" t="s">
        <v>45</v>
      </c>
    </row>
    <row r="235" spans="1:37" x14ac:dyDescent="0.3">
      <c r="A235" s="10">
        <v>41191</v>
      </c>
      <c r="B235" t="s">
        <v>779</v>
      </c>
      <c r="C235" t="s">
        <v>41</v>
      </c>
      <c r="D235">
        <v>3330490</v>
      </c>
      <c r="E235">
        <f t="shared" si="12"/>
        <v>0</v>
      </c>
      <c r="F235">
        <f t="shared" si="13"/>
        <v>0</v>
      </c>
      <c r="G235" s="13" t="s">
        <v>780</v>
      </c>
      <c r="H235" s="9">
        <v>54.740588637919231</v>
      </c>
      <c r="I235" t="s">
        <v>40</v>
      </c>
      <c r="J235" s="13">
        <v>102</v>
      </c>
      <c r="K235" s="13">
        <v>151</v>
      </c>
      <c r="L235" s="13">
        <v>61</v>
      </c>
      <c r="M235">
        <f t="shared" si="14"/>
        <v>0.40397350993377484</v>
      </c>
      <c r="N235" s="13">
        <v>91</v>
      </c>
      <c r="O235" s="13">
        <v>98</v>
      </c>
      <c r="P235">
        <f t="shared" si="15"/>
        <v>0.9285714285714286</v>
      </c>
      <c r="Q235" s="13" t="s">
        <v>60</v>
      </c>
      <c r="R235" s="13" t="s">
        <v>60</v>
      </c>
      <c r="S235" t="s">
        <v>60</v>
      </c>
      <c r="T235" t="s">
        <v>41</v>
      </c>
      <c r="U235" t="s">
        <v>41</v>
      </c>
      <c r="V235" t="s">
        <v>41</v>
      </c>
      <c r="W235" t="s">
        <v>41</v>
      </c>
      <c r="X235" t="s">
        <v>49</v>
      </c>
      <c r="Y235" t="s">
        <v>50</v>
      </c>
      <c r="Z235">
        <v>5</v>
      </c>
      <c r="AA235">
        <v>5</v>
      </c>
      <c r="AB235">
        <v>3</v>
      </c>
      <c r="AC235">
        <v>478.66</v>
      </c>
      <c r="AD235" t="s">
        <v>230</v>
      </c>
      <c r="AE235" t="s">
        <v>781</v>
      </c>
      <c r="AF235">
        <v>9159828567</v>
      </c>
      <c r="AG235" s="13">
        <v>5003</v>
      </c>
      <c r="AH235">
        <v>2271726</v>
      </c>
      <c r="AI235">
        <v>10.6419</v>
      </c>
      <c r="AJ235">
        <v>79.316699999999997</v>
      </c>
      <c r="AK235" t="s">
        <v>139</v>
      </c>
    </row>
    <row r="236" spans="1:37" x14ac:dyDescent="0.3">
      <c r="A236" s="10">
        <v>41215</v>
      </c>
      <c r="B236" t="s">
        <v>782</v>
      </c>
      <c r="C236" t="s">
        <v>41</v>
      </c>
      <c r="D236">
        <v>3332225</v>
      </c>
      <c r="E236">
        <f t="shared" si="12"/>
        <v>0</v>
      </c>
      <c r="F236">
        <f t="shared" si="13"/>
        <v>0</v>
      </c>
      <c r="G236" s="13" t="s">
        <v>783</v>
      </c>
      <c r="H236" s="9">
        <v>49.81519507186858</v>
      </c>
      <c r="I236" t="s">
        <v>40</v>
      </c>
      <c r="J236" s="13">
        <v>112</v>
      </c>
      <c r="K236" s="13">
        <v>150</v>
      </c>
      <c r="L236" s="13">
        <v>52</v>
      </c>
      <c r="M236">
        <f t="shared" si="14"/>
        <v>0.34666666666666668</v>
      </c>
      <c r="N236" s="13">
        <v>78</v>
      </c>
      <c r="O236" s="13">
        <v>87</v>
      </c>
      <c r="P236">
        <f t="shared" si="15"/>
        <v>0.89655172413793105</v>
      </c>
      <c r="Q236" s="13" t="s">
        <v>60</v>
      </c>
      <c r="R236" s="13" t="s">
        <v>60</v>
      </c>
      <c r="S236" t="s">
        <v>60</v>
      </c>
      <c r="T236" t="s">
        <v>41</v>
      </c>
      <c r="U236" t="s">
        <v>41</v>
      </c>
      <c r="V236" t="s">
        <v>41</v>
      </c>
      <c r="W236" t="s">
        <v>41</v>
      </c>
      <c r="X236" t="s">
        <v>49</v>
      </c>
      <c r="Y236" t="s">
        <v>50</v>
      </c>
      <c r="Z236">
        <v>6</v>
      </c>
      <c r="AA236">
        <v>10</v>
      </c>
      <c r="AB236">
        <v>5</v>
      </c>
      <c r="AC236">
        <v>634.86</v>
      </c>
      <c r="AD236" t="s">
        <v>230</v>
      </c>
      <c r="AE236" t="s">
        <v>784</v>
      </c>
      <c r="AF236">
        <v>9786372822</v>
      </c>
      <c r="AG236" s="13">
        <v>5003</v>
      </c>
      <c r="AH236">
        <v>2271308</v>
      </c>
      <c r="AI236">
        <v>10.6418</v>
      </c>
      <c r="AJ236">
        <v>79.317400000000006</v>
      </c>
      <c r="AK236" t="s">
        <v>139</v>
      </c>
    </row>
    <row r="237" spans="1:37" x14ac:dyDescent="0.3">
      <c r="A237" s="10">
        <v>40974</v>
      </c>
      <c r="B237" t="s">
        <v>785</v>
      </c>
      <c r="C237" t="s">
        <v>41</v>
      </c>
      <c r="D237">
        <v>3319389</v>
      </c>
      <c r="E237">
        <f t="shared" si="12"/>
        <v>0</v>
      </c>
      <c r="F237">
        <f t="shared" si="13"/>
        <v>0</v>
      </c>
      <c r="G237" s="13" t="s">
        <v>786</v>
      </c>
      <c r="H237" s="9">
        <v>49.785078713210133</v>
      </c>
      <c r="I237" t="s">
        <v>40</v>
      </c>
      <c r="J237" s="13">
        <v>110</v>
      </c>
      <c r="K237" s="13">
        <v>147</v>
      </c>
      <c r="L237" s="13">
        <v>31</v>
      </c>
      <c r="M237">
        <f t="shared" si="14"/>
        <v>0.21088435374149661</v>
      </c>
      <c r="N237" s="13">
        <v>61</v>
      </c>
      <c r="O237" s="13">
        <v>73</v>
      </c>
      <c r="P237">
        <f t="shared" si="15"/>
        <v>0.83561643835616439</v>
      </c>
      <c r="Q237" s="13" t="s">
        <v>38</v>
      </c>
      <c r="R237" s="13" t="s">
        <v>60</v>
      </c>
      <c r="S237" t="s">
        <v>60</v>
      </c>
      <c r="T237" t="s">
        <v>41</v>
      </c>
      <c r="U237" t="s">
        <v>41</v>
      </c>
      <c r="V237" t="s">
        <v>41</v>
      </c>
      <c r="W237" t="s">
        <v>41</v>
      </c>
      <c r="X237" t="s">
        <v>49</v>
      </c>
      <c r="Y237" t="s">
        <v>50</v>
      </c>
      <c r="Z237">
        <v>3</v>
      </c>
      <c r="AA237">
        <v>4</v>
      </c>
      <c r="AB237">
        <v>5</v>
      </c>
      <c r="AC237">
        <v>465.15</v>
      </c>
      <c r="AD237" t="s">
        <v>787</v>
      </c>
      <c r="AE237" t="s">
        <v>788</v>
      </c>
      <c r="AF237">
        <v>9047890856</v>
      </c>
      <c r="AG237" s="13">
        <v>2000</v>
      </c>
      <c r="AH237">
        <v>11250</v>
      </c>
      <c r="AI237">
        <v>10.600300000000001</v>
      </c>
      <c r="AJ237">
        <v>79.1571</v>
      </c>
      <c r="AK237" t="s">
        <v>45</v>
      </c>
    </row>
    <row r="238" spans="1:37" x14ac:dyDescent="0.3">
      <c r="A238" s="10">
        <v>41027</v>
      </c>
      <c r="B238" t="s">
        <v>789</v>
      </c>
      <c r="C238" t="s">
        <v>41</v>
      </c>
      <c r="D238">
        <v>3321427</v>
      </c>
      <c r="E238">
        <f t="shared" si="12"/>
        <v>1</v>
      </c>
      <c r="F238">
        <f t="shared" si="13"/>
        <v>0</v>
      </c>
      <c r="G238" s="13" t="s">
        <v>790</v>
      </c>
      <c r="H238" s="9">
        <v>39.479808350444898</v>
      </c>
      <c r="I238" t="s">
        <v>40</v>
      </c>
      <c r="J238" s="13">
        <v>88</v>
      </c>
      <c r="K238" s="13">
        <v>157</v>
      </c>
      <c r="L238" s="13">
        <v>71</v>
      </c>
      <c r="M238">
        <f t="shared" si="14"/>
        <v>0.45222929936305734</v>
      </c>
      <c r="N238" s="13">
        <v>94</v>
      </c>
      <c r="O238" s="13">
        <v>96</v>
      </c>
      <c r="P238">
        <f t="shared" si="15"/>
        <v>0.97916666666666663</v>
      </c>
      <c r="Q238" s="13" t="s">
        <v>60</v>
      </c>
      <c r="R238" s="13" t="s">
        <v>60</v>
      </c>
      <c r="S238" t="s">
        <v>60</v>
      </c>
      <c r="T238" t="s">
        <v>41</v>
      </c>
      <c r="U238" t="s">
        <v>38</v>
      </c>
      <c r="V238" t="s">
        <v>41</v>
      </c>
      <c r="W238" t="s">
        <v>41</v>
      </c>
      <c r="X238" t="s">
        <v>55</v>
      </c>
      <c r="Y238" t="s">
        <v>50</v>
      </c>
      <c r="Z238">
        <v>6</v>
      </c>
      <c r="AA238">
        <v>6</v>
      </c>
      <c r="AB238">
        <v>4</v>
      </c>
      <c r="AC238">
        <v>846.2</v>
      </c>
      <c r="AD238" t="s">
        <v>51</v>
      </c>
      <c r="AE238" t="s">
        <v>791</v>
      </c>
      <c r="AF238">
        <v>9578909517</v>
      </c>
      <c r="AG238" s="13">
        <v>2000</v>
      </c>
      <c r="AH238" t="e">
        <v>#N/A</v>
      </c>
      <c r="AI238" t="e">
        <v>#N/A</v>
      </c>
      <c r="AJ238" t="e">
        <v>#N/A</v>
      </c>
      <c r="AK238" t="s">
        <v>45</v>
      </c>
    </row>
    <row r="239" spans="1:37" x14ac:dyDescent="0.3">
      <c r="A239" s="10">
        <v>41449</v>
      </c>
      <c r="B239" t="s">
        <v>642</v>
      </c>
      <c r="C239" t="s">
        <v>41</v>
      </c>
      <c r="D239">
        <v>3342352</v>
      </c>
      <c r="E239">
        <f t="shared" si="12"/>
        <v>1</v>
      </c>
      <c r="F239">
        <f t="shared" si="13"/>
        <v>0</v>
      </c>
      <c r="G239" s="13" t="s">
        <v>792</v>
      </c>
      <c r="H239" s="9">
        <v>63.479808350444898</v>
      </c>
      <c r="I239" t="s">
        <v>40</v>
      </c>
      <c r="J239" s="13">
        <v>105.7</v>
      </c>
      <c r="K239" s="13">
        <v>148</v>
      </c>
      <c r="L239" s="13">
        <v>61</v>
      </c>
      <c r="M239">
        <f t="shared" si="14"/>
        <v>0.41216216216216217</v>
      </c>
      <c r="N239" s="13">
        <v>94</v>
      </c>
      <c r="O239" s="13" t="s">
        <v>60</v>
      </c>
      <c r="P239" t="e">
        <f t="shared" si="15"/>
        <v>#VALUE!</v>
      </c>
      <c r="Q239" s="13" t="s">
        <v>38</v>
      </c>
      <c r="R239" s="13" t="s">
        <v>60</v>
      </c>
      <c r="S239" t="s">
        <v>41</v>
      </c>
      <c r="T239" t="s">
        <v>41</v>
      </c>
      <c r="U239" t="s">
        <v>38</v>
      </c>
      <c r="V239" t="s">
        <v>41</v>
      </c>
      <c r="W239" t="s">
        <v>38</v>
      </c>
      <c r="X239" t="s">
        <v>49</v>
      </c>
      <c r="Y239" t="s">
        <v>50</v>
      </c>
      <c r="Z239">
        <v>59</v>
      </c>
      <c r="AA239">
        <v>121</v>
      </c>
      <c r="AB239">
        <v>7</v>
      </c>
      <c r="AC239">
        <v>4661.1699999999992</v>
      </c>
      <c r="AD239" t="s">
        <v>51</v>
      </c>
      <c r="AE239" t="s">
        <v>644</v>
      </c>
      <c r="AF239">
        <v>9047553353</v>
      </c>
      <c r="AG239" s="13">
        <v>2000</v>
      </c>
      <c r="AH239">
        <v>10292</v>
      </c>
      <c r="AI239">
        <v>10.5838</v>
      </c>
      <c r="AJ239">
        <v>79.190399999999997</v>
      </c>
      <c r="AK239" t="s">
        <v>45</v>
      </c>
    </row>
    <row r="240" spans="1:37" x14ac:dyDescent="0.3">
      <c r="A240" s="10">
        <v>41243</v>
      </c>
      <c r="B240" t="s">
        <v>793</v>
      </c>
      <c r="C240" t="s">
        <v>41</v>
      </c>
      <c r="D240">
        <v>3333689</v>
      </c>
      <c r="E240">
        <f t="shared" si="12"/>
        <v>0</v>
      </c>
      <c r="F240">
        <f t="shared" si="13"/>
        <v>0</v>
      </c>
      <c r="G240" s="13" t="s">
        <v>794</v>
      </c>
      <c r="H240" s="9">
        <v>38.726899383983572</v>
      </c>
      <c r="I240" t="s">
        <v>48</v>
      </c>
      <c r="J240" s="13">
        <v>96</v>
      </c>
      <c r="K240" s="13">
        <v>163</v>
      </c>
      <c r="L240" s="13">
        <v>64</v>
      </c>
      <c r="M240">
        <f t="shared" si="14"/>
        <v>0.39263803680981596</v>
      </c>
      <c r="N240" s="13">
        <v>80</v>
      </c>
      <c r="O240" s="13">
        <v>87</v>
      </c>
      <c r="P240">
        <f t="shared" si="15"/>
        <v>0.91954022988505746</v>
      </c>
      <c r="Q240" s="13" t="s">
        <v>60</v>
      </c>
      <c r="R240" s="13" t="s">
        <v>60</v>
      </c>
      <c r="S240" t="s">
        <v>60</v>
      </c>
      <c r="T240" t="s">
        <v>41</v>
      </c>
      <c r="U240" t="s">
        <v>41</v>
      </c>
      <c r="V240" t="s">
        <v>41</v>
      </c>
      <c r="W240" t="s">
        <v>41</v>
      </c>
      <c r="X240">
        <v>12</v>
      </c>
      <c r="Y240" t="s">
        <v>56</v>
      </c>
      <c r="Z240">
        <v>4</v>
      </c>
      <c r="AA240">
        <v>6</v>
      </c>
      <c r="AB240">
        <v>4</v>
      </c>
      <c r="AC240">
        <v>701</v>
      </c>
      <c r="AD240" t="s">
        <v>230</v>
      </c>
      <c r="AE240" t="s">
        <v>795</v>
      </c>
      <c r="AF240">
        <v>9843424552</v>
      </c>
      <c r="AG240" s="13">
        <v>5003</v>
      </c>
      <c r="AH240">
        <v>2271534</v>
      </c>
      <c r="AI240">
        <v>10.6388</v>
      </c>
      <c r="AJ240">
        <v>79.315600000000003</v>
      </c>
      <c r="AK240" t="s">
        <v>139</v>
      </c>
    </row>
    <row r="241" spans="1:37" x14ac:dyDescent="0.3">
      <c r="A241" s="10">
        <v>41029</v>
      </c>
      <c r="B241" t="s">
        <v>796</v>
      </c>
      <c r="C241" t="s">
        <v>41</v>
      </c>
      <c r="D241">
        <v>3321443</v>
      </c>
      <c r="E241">
        <f t="shared" si="12"/>
        <v>1</v>
      </c>
      <c r="F241">
        <f t="shared" si="13"/>
        <v>0</v>
      </c>
      <c r="G241" s="13" t="s">
        <v>797</v>
      </c>
      <c r="H241" s="9">
        <v>72.39698836413416</v>
      </c>
      <c r="I241" t="s">
        <v>48</v>
      </c>
      <c r="J241" s="13">
        <v>96</v>
      </c>
      <c r="K241" s="13">
        <v>155</v>
      </c>
      <c r="L241" s="13">
        <v>46</v>
      </c>
      <c r="M241">
        <f t="shared" si="14"/>
        <v>0.29677419354838708</v>
      </c>
      <c r="N241" s="13">
        <v>71</v>
      </c>
      <c r="O241" s="13">
        <v>80</v>
      </c>
      <c r="P241">
        <f t="shared" si="15"/>
        <v>0.88749999999999996</v>
      </c>
      <c r="Q241" s="13" t="s">
        <v>41</v>
      </c>
      <c r="R241" s="13" t="s">
        <v>60</v>
      </c>
      <c r="S241" t="s">
        <v>60</v>
      </c>
      <c r="T241" t="s">
        <v>41</v>
      </c>
      <c r="U241" t="s">
        <v>38</v>
      </c>
      <c r="V241" t="s">
        <v>41</v>
      </c>
      <c r="W241" t="s">
        <v>41</v>
      </c>
      <c r="X241" t="s">
        <v>49</v>
      </c>
      <c r="Y241" t="s">
        <v>117</v>
      </c>
      <c r="Z241">
        <v>9</v>
      </c>
      <c r="AA241">
        <v>9</v>
      </c>
      <c r="AB241">
        <v>3</v>
      </c>
      <c r="AC241">
        <v>570.5</v>
      </c>
      <c r="AD241" t="s">
        <v>147</v>
      </c>
      <c r="AE241" t="s">
        <v>798</v>
      </c>
      <c r="AF241">
        <v>0</v>
      </c>
      <c r="AG241" s="13">
        <v>5003</v>
      </c>
      <c r="AH241">
        <v>2270434</v>
      </c>
      <c r="AI241">
        <v>10.6647</v>
      </c>
      <c r="AJ241">
        <v>79.307400000000001</v>
      </c>
      <c r="AK241" t="s">
        <v>139</v>
      </c>
    </row>
    <row r="242" spans="1:37" x14ac:dyDescent="0.3">
      <c r="A242" s="10">
        <v>41023</v>
      </c>
      <c r="B242" t="s">
        <v>799</v>
      </c>
      <c r="C242" t="s">
        <v>41</v>
      </c>
      <c r="D242">
        <v>3321198</v>
      </c>
      <c r="E242">
        <f t="shared" si="12"/>
        <v>0</v>
      </c>
      <c r="F242">
        <f t="shared" si="13"/>
        <v>0</v>
      </c>
      <c r="G242" s="13" t="s">
        <v>800</v>
      </c>
      <c r="H242" s="9">
        <v>42.480492813141687</v>
      </c>
      <c r="I242" t="s">
        <v>40</v>
      </c>
      <c r="J242" s="13">
        <v>122.8</v>
      </c>
      <c r="K242" s="13">
        <v>151</v>
      </c>
      <c r="L242" s="13">
        <v>92</v>
      </c>
      <c r="M242">
        <f t="shared" si="14"/>
        <v>0.60927152317880795</v>
      </c>
      <c r="N242" s="13">
        <v>116</v>
      </c>
      <c r="O242" s="13">
        <v>124</v>
      </c>
      <c r="P242">
        <f t="shared" si="15"/>
        <v>0.93548387096774188</v>
      </c>
      <c r="Q242" s="13" t="s">
        <v>41</v>
      </c>
      <c r="R242" s="13" t="s">
        <v>41</v>
      </c>
      <c r="S242" t="s">
        <v>41</v>
      </c>
      <c r="T242" t="s">
        <v>41</v>
      </c>
      <c r="U242" t="s">
        <v>41</v>
      </c>
      <c r="V242" t="s">
        <v>41</v>
      </c>
      <c r="W242" t="s">
        <v>41</v>
      </c>
      <c r="X242" t="s">
        <v>49</v>
      </c>
      <c r="Y242" t="s">
        <v>50</v>
      </c>
      <c r="Z242">
        <v>6</v>
      </c>
      <c r="AA242">
        <v>8</v>
      </c>
      <c r="AB242">
        <v>3</v>
      </c>
      <c r="AC242">
        <v>1084.03</v>
      </c>
      <c r="AD242" t="s">
        <v>61</v>
      </c>
      <c r="AE242" t="s">
        <v>801</v>
      </c>
      <c r="AF242" t="s">
        <v>75</v>
      </c>
      <c r="AG242" s="13">
        <v>2000</v>
      </c>
      <c r="AH242">
        <v>10284</v>
      </c>
      <c r="AI242">
        <v>10.5909</v>
      </c>
      <c r="AJ242">
        <v>79.175200000000004</v>
      </c>
      <c r="AK242" t="s">
        <v>45</v>
      </c>
    </row>
    <row r="243" spans="1:37" x14ac:dyDescent="0.3">
      <c r="A243" s="10">
        <v>41293</v>
      </c>
      <c r="B243" t="s">
        <v>802</v>
      </c>
      <c r="C243" t="s">
        <v>41</v>
      </c>
      <c r="D243">
        <v>3335339</v>
      </c>
      <c r="E243">
        <f t="shared" si="12"/>
        <v>0</v>
      </c>
      <c r="F243">
        <f t="shared" si="13"/>
        <v>0</v>
      </c>
      <c r="G243" s="13" t="s">
        <v>803</v>
      </c>
      <c r="H243" s="9">
        <v>47.479808350444898</v>
      </c>
      <c r="I243" t="s">
        <v>40</v>
      </c>
      <c r="J243" s="13">
        <v>89</v>
      </c>
      <c r="K243" s="13">
        <v>154</v>
      </c>
      <c r="L243" s="13">
        <v>41</v>
      </c>
      <c r="M243">
        <f t="shared" si="14"/>
        <v>0.26623376623376621</v>
      </c>
      <c r="N243" s="13">
        <v>66</v>
      </c>
      <c r="O243" s="13">
        <v>78</v>
      </c>
      <c r="P243">
        <f t="shared" si="15"/>
        <v>0.84615384615384615</v>
      </c>
      <c r="Q243" s="13" t="s">
        <v>41</v>
      </c>
      <c r="R243" s="13" t="s">
        <v>41</v>
      </c>
      <c r="S243" t="s">
        <v>41</v>
      </c>
      <c r="T243" t="s">
        <v>41</v>
      </c>
      <c r="U243" t="s">
        <v>41</v>
      </c>
      <c r="V243" t="s">
        <v>41</v>
      </c>
      <c r="W243" t="s">
        <v>41</v>
      </c>
      <c r="X243" t="s">
        <v>49</v>
      </c>
      <c r="Y243" t="s">
        <v>50</v>
      </c>
      <c r="Z243">
        <v>4</v>
      </c>
      <c r="AA243">
        <v>4</v>
      </c>
      <c r="AB243">
        <v>6</v>
      </c>
      <c r="AC243">
        <v>364.1</v>
      </c>
      <c r="AD243" t="s">
        <v>43</v>
      </c>
      <c r="AE243" t="s">
        <v>804</v>
      </c>
      <c r="AF243">
        <v>9047766048</v>
      </c>
      <c r="AG243" s="13">
        <v>2000</v>
      </c>
      <c r="AH243">
        <v>10837</v>
      </c>
      <c r="AI243">
        <v>10.5937</v>
      </c>
      <c r="AJ243">
        <v>79.1708</v>
      </c>
      <c r="AK243" t="s">
        <v>45</v>
      </c>
    </row>
    <row r="244" spans="1:37" x14ac:dyDescent="0.3">
      <c r="A244" s="10">
        <v>40996</v>
      </c>
      <c r="B244" t="s">
        <v>805</v>
      </c>
      <c r="C244" t="s">
        <v>41</v>
      </c>
      <c r="D244">
        <v>3320223</v>
      </c>
      <c r="E244">
        <f t="shared" si="12"/>
        <v>1</v>
      </c>
      <c r="F244">
        <f t="shared" si="13"/>
        <v>0</v>
      </c>
      <c r="G244" s="13" t="s">
        <v>806</v>
      </c>
      <c r="H244" s="9">
        <v>52.232717316906232</v>
      </c>
      <c r="I244" t="s">
        <v>40</v>
      </c>
      <c r="J244" s="13">
        <v>90</v>
      </c>
      <c r="K244" s="13">
        <v>149</v>
      </c>
      <c r="L244" s="13">
        <v>49</v>
      </c>
      <c r="M244">
        <f t="shared" si="14"/>
        <v>0.32885906040268459</v>
      </c>
      <c r="N244" s="13">
        <v>83</v>
      </c>
      <c r="O244" s="13">
        <v>86</v>
      </c>
      <c r="P244">
        <f t="shared" si="15"/>
        <v>0.96511627906976749</v>
      </c>
      <c r="Q244" s="13" t="s">
        <v>41</v>
      </c>
      <c r="R244" s="13" t="s">
        <v>41</v>
      </c>
      <c r="S244" t="s">
        <v>41</v>
      </c>
      <c r="T244" t="s">
        <v>41</v>
      </c>
      <c r="U244" t="s">
        <v>38</v>
      </c>
      <c r="V244" t="s">
        <v>41</v>
      </c>
      <c r="W244" t="s">
        <v>41</v>
      </c>
      <c r="X244" t="s">
        <v>49</v>
      </c>
      <c r="Y244" t="s">
        <v>50</v>
      </c>
      <c r="Z244">
        <v>2</v>
      </c>
      <c r="AA244">
        <v>2</v>
      </c>
      <c r="AB244">
        <v>3</v>
      </c>
      <c r="AC244">
        <v>416.5</v>
      </c>
      <c r="AD244" t="s">
        <v>51</v>
      </c>
      <c r="AE244" t="s">
        <v>807</v>
      </c>
      <c r="AF244">
        <v>4372291426</v>
      </c>
      <c r="AG244" s="13">
        <v>2000</v>
      </c>
      <c r="AH244">
        <v>11486</v>
      </c>
      <c r="AI244">
        <v>10.590999999999999</v>
      </c>
      <c r="AJ244">
        <v>79.191500000000005</v>
      </c>
      <c r="AK244" t="s">
        <v>45</v>
      </c>
    </row>
    <row r="245" spans="1:37" x14ac:dyDescent="0.3">
      <c r="A245" s="10">
        <v>41120</v>
      </c>
      <c r="B245" t="s">
        <v>808</v>
      </c>
      <c r="C245" t="s">
        <v>41</v>
      </c>
      <c r="D245">
        <v>3325982</v>
      </c>
      <c r="E245">
        <f t="shared" si="12"/>
        <v>0</v>
      </c>
      <c r="F245">
        <f t="shared" si="13"/>
        <v>0</v>
      </c>
      <c r="G245" s="13" t="s">
        <v>809</v>
      </c>
      <c r="H245" s="9">
        <v>71.652292950034223</v>
      </c>
      <c r="I245" t="s">
        <v>48</v>
      </c>
      <c r="J245" s="13">
        <v>93</v>
      </c>
      <c r="K245" s="13">
        <v>164</v>
      </c>
      <c r="L245" s="13">
        <v>48</v>
      </c>
      <c r="M245">
        <f t="shared" si="14"/>
        <v>0.29268292682926828</v>
      </c>
      <c r="N245" s="13">
        <v>75</v>
      </c>
      <c r="O245" s="13">
        <v>84</v>
      </c>
      <c r="P245">
        <f t="shared" si="15"/>
        <v>0.8928571428571429</v>
      </c>
      <c r="Q245" s="13" t="s">
        <v>41</v>
      </c>
      <c r="R245" s="13" t="s">
        <v>41</v>
      </c>
      <c r="S245" t="s">
        <v>38</v>
      </c>
      <c r="T245" t="s">
        <v>41</v>
      </c>
      <c r="U245" t="s">
        <v>41</v>
      </c>
      <c r="V245" t="s">
        <v>41</v>
      </c>
      <c r="W245" t="s">
        <v>41</v>
      </c>
      <c r="X245" t="s">
        <v>49</v>
      </c>
      <c r="Y245" t="s">
        <v>50</v>
      </c>
      <c r="Z245">
        <v>8</v>
      </c>
      <c r="AA245">
        <v>8</v>
      </c>
      <c r="AB245">
        <v>4</v>
      </c>
      <c r="AC245">
        <v>695.46</v>
      </c>
      <c r="AD245" t="s">
        <v>230</v>
      </c>
      <c r="AE245" t="s">
        <v>810</v>
      </c>
      <c r="AF245">
        <v>9585154549</v>
      </c>
      <c r="AG245" s="13">
        <v>5003</v>
      </c>
      <c r="AH245">
        <v>2271310</v>
      </c>
      <c r="AI245">
        <v>10.642300000000001</v>
      </c>
      <c r="AJ245">
        <v>79.317999999999998</v>
      </c>
      <c r="AK245" t="s">
        <v>139</v>
      </c>
    </row>
    <row r="246" spans="1:37" x14ac:dyDescent="0.3">
      <c r="A246" s="10">
        <v>41443</v>
      </c>
      <c r="B246" t="s">
        <v>811</v>
      </c>
      <c r="C246" t="s">
        <v>41</v>
      </c>
      <c r="D246">
        <v>3342197</v>
      </c>
      <c r="E246">
        <f t="shared" si="12"/>
        <v>1</v>
      </c>
      <c r="F246">
        <f t="shared" si="13"/>
        <v>0</v>
      </c>
      <c r="G246" s="13" t="s">
        <v>812</v>
      </c>
      <c r="H246" s="9">
        <v>54.480492813141687</v>
      </c>
      <c r="I246" t="s">
        <v>48</v>
      </c>
      <c r="J246" s="13">
        <v>104</v>
      </c>
      <c r="K246" s="13">
        <v>169</v>
      </c>
      <c r="L246" s="13">
        <v>77</v>
      </c>
      <c r="M246">
        <f t="shared" si="14"/>
        <v>0.45562130177514792</v>
      </c>
      <c r="N246" s="13">
        <v>98</v>
      </c>
      <c r="O246" s="13">
        <v>99</v>
      </c>
      <c r="P246">
        <f t="shared" si="15"/>
        <v>0.98989898989898994</v>
      </c>
      <c r="Q246" s="13" t="s">
        <v>60</v>
      </c>
      <c r="R246" s="13" t="s">
        <v>60</v>
      </c>
      <c r="S246" t="s">
        <v>60</v>
      </c>
      <c r="T246" t="s">
        <v>41</v>
      </c>
      <c r="U246" t="s">
        <v>38</v>
      </c>
      <c r="V246" t="s">
        <v>41</v>
      </c>
      <c r="W246" t="s">
        <v>41</v>
      </c>
      <c r="X246" t="s">
        <v>60</v>
      </c>
      <c r="Y246" t="s">
        <v>60</v>
      </c>
      <c r="Z246">
        <v>79</v>
      </c>
      <c r="AA246">
        <v>79</v>
      </c>
      <c r="AB246">
        <v>1</v>
      </c>
      <c r="AC246">
        <v>3125</v>
      </c>
      <c r="AD246" t="s">
        <v>272</v>
      </c>
      <c r="AE246" t="s">
        <v>507</v>
      </c>
      <c r="AF246">
        <v>8940696550</v>
      </c>
      <c r="AG246" s="13">
        <v>2</v>
      </c>
      <c r="AH246" t="e">
        <v>#N/A</v>
      </c>
      <c r="AI246" t="e">
        <v>#N/A</v>
      </c>
      <c r="AJ246" t="e">
        <v>#N/A</v>
      </c>
      <c r="AK246" t="s">
        <v>260</v>
      </c>
    </row>
    <row r="247" spans="1:37" x14ac:dyDescent="0.3">
      <c r="A247" s="10">
        <v>41430</v>
      </c>
      <c r="B247" t="s">
        <v>437</v>
      </c>
      <c r="C247" t="s">
        <v>41</v>
      </c>
      <c r="D247">
        <v>3341697</v>
      </c>
      <c r="E247">
        <f t="shared" si="12"/>
        <v>0</v>
      </c>
      <c r="F247">
        <f t="shared" si="13"/>
        <v>0</v>
      </c>
      <c r="G247" s="13" t="s">
        <v>813</v>
      </c>
      <c r="H247" s="9">
        <v>41.481177275838469</v>
      </c>
      <c r="I247" t="s">
        <v>40</v>
      </c>
      <c r="J247" s="13">
        <v>103</v>
      </c>
      <c r="K247" s="13">
        <v>141</v>
      </c>
      <c r="L247" s="13">
        <v>46</v>
      </c>
      <c r="M247">
        <f t="shared" si="14"/>
        <v>0.32624113475177308</v>
      </c>
      <c r="N247" s="13">
        <v>70</v>
      </c>
      <c r="O247" s="13">
        <v>86</v>
      </c>
      <c r="P247">
        <f t="shared" si="15"/>
        <v>0.81395348837209303</v>
      </c>
      <c r="Q247" s="13" t="s">
        <v>41</v>
      </c>
      <c r="R247" s="13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49</v>
      </c>
      <c r="Y247" t="s">
        <v>50</v>
      </c>
      <c r="Z247">
        <v>3</v>
      </c>
      <c r="AA247">
        <v>19</v>
      </c>
      <c r="AB247">
        <v>4</v>
      </c>
      <c r="AC247">
        <v>498.3</v>
      </c>
      <c r="AD247" t="s">
        <v>334</v>
      </c>
      <c r="AE247" t="s">
        <v>439</v>
      </c>
      <c r="AF247">
        <v>9159958195</v>
      </c>
      <c r="AG247" s="13">
        <v>5002</v>
      </c>
      <c r="AH247" t="e">
        <v>#N/A</v>
      </c>
      <c r="AI247" t="e">
        <v>#N/A</v>
      </c>
      <c r="AJ247" t="e">
        <v>#N/A</v>
      </c>
      <c r="AK247" t="s">
        <v>144</v>
      </c>
    </row>
    <row r="248" spans="1:37" x14ac:dyDescent="0.3">
      <c r="A248" s="10">
        <v>41001</v>
      </c>
      <c r="B248" t="s">
        <v>814</v>
      </c>
      <c r="C248" t="s">
        <v>41</v>
      </c>
      <c r="D248">
        <v>3320369</v>
      </c>
      <c r="E248">
        <f t="shared" si="12"/>
        <v>0</v>
      </c>
      <c r="F248">
        <f t="shared" si="13"/>
        <v>0</v>
      </c>
      <c r="G248" s="13" t="s">
        <v>815</v>
      </c>
      <c r="H248" s="9">
        <v>36.479123887748116</v>
      </c>
      <c r="I248" t="s">
        <v>48</v>
      </c>
      <c r="J248" s="13">
        <v>101</v>
      </c>
      <c r="K248" s="13">
        <v>162</v>
      </c>
      <c r="L248" s="13">
        <v>69</v>
      </c>
      <c r="M248">
        <f t="shared" si="14"/>
        <v>0.42592592592592593</v>
      </c>
      <c r="N248" s="13">
        <v>94</v>
      </c>
      <c r="O248" s="13">
        <v>92</v>
      </c>
      <c r="P248">
        <f t="shared" si="15"/>
        <v>1.0217391304347827</v>
      </c>
      <c r="Q248" s="13" t="s">
        <v>60</v>
      </c>
      <c r="R248" s="13" t="s">
        <v>38</v>
      </c>
      <c r="S248" t="s">
        <v>60</v>
      </c>
      <c r="T248" t="s">
        <v>41</v>
      </c>
      <c r="U248" t="s">
        <v>41</v>
      </c>
      <c r="V248" t="s">
        <v>41</v>
      </c>
      <c r="W248" t="s">
        <v>41</v>
      </c>
      <c r="X248" t="s">
        <v>60</v>
      </c>
      <c r="Y248" t="s">
        <v>60</v>
      </c>
      <c r="Z248">
        <v>5</v>
      </c>
      <c r="AA248">
        <v>5</v>
      </c>
      <c r="AB248">
        <v>4</v>
      </c>
      <c r="AC248">
        <v>348.6</v>
      </c>
      <c r="AD248" t="s">
        <v>169</v>
      </c>
      <c r="AE248" t="s">
        <v>816</v>
      </c>
      <c r="AF248">
        <v>9585154962</v>
      </c>
      <c r="AG248" s="13">
        <v>5002</v>
      </c>
      <c r="AH248">
        <v>2269141</v>
      </c>
      <c r="AI248">
        <v>10.6106</v>
      </c>
      <c r="AJ248">
        <v>79.366399999999999</v>
      </c>
      <c r="AK248" t="s">
        <v>144</v>
      </c>
    </row>
    <row r="249" spans="1:37" x14ac:dyDescent="0.3">
      <c r="A249" s="10">
        <v>41101</v>
      </c>
      <c r="B249" t="s">
        <v>817</v>
      </c>
      <c r="C249" t="s">
        <v>41</v>
      </c>
      <c r="D249">
        <v>3325186</v>
      </c>
      <c r="E249">
        <f t="shared" si="12"/>
        <v>0</v>
      </c>
      <c r="F249">
        <f t="shared" si="13"/>
        <v>0</v>
      </c>
      <c r="G249" s="13" t="s">
        <v>818</v>
      </c>
      <c r="H249" s="9">
        <v>48.479123887748116</v>
      </c>
      <c r="I249" t="s">
        <v>40</v>
      </c>
      <c r="J249" s="13">
        <v>118</v>
      </c>
      <c r="K249" s="13">
        <v>149</v>
      </c>
      <c r="L249" s="13">
        <v>54</v>
      </c>
      <c r="M249">
        <f t="shared" si="14"/>
        <v>0.36241610738255031</v>
      </c>
      <c r="N249" s="13">
        <v>82</v>
      </c>
      <c r="O249" s="13">
        <v>96</v>
      </c>
      <c r="P249">
        <f t="shared" si="15"/>
        <v>0.85416666666666663</v>
      </c>
      <c r="Q249" s="13" t="s">
        <v>41</v>
      </c>
      <c r="R249" s="13" t="s">
        <v>41</v>
      </c>
      <c r="S249" t="s">
        <v>41</v>
      </c>
      <c r="T249" t="s">
        <v>41</v>
      </c>
      <c r="U249" t="s">
        <v>41</v>
      </c>
      <c r="V249" t="s">
        <v>41</v>
      </c>
      <c r="W249" t="s">
        <v>41</v>
      </c>
      <c r="X249" t="s">
        <v>49</v>
      </c>
      <c r="Y249" t="s">
        <v>117</v>
      </c>
      <c r="Z249">
        <v>6</v>
      </c>
      <c r="AA249">
        <v>6</v>
      </c>
      <c r="AB249">
        <v>2</v>
      </c>
      <c r="AC249">
        <v>477.85</v>
      </c>
      <c r="AD249" t="s">
        <v>173</v>
      </c>
      <c r="AE249" t="s">
        <v>819</v>
      </c>
      <c r="AF249">
        <v>0</v>
      </c>
      <c r="AG249" s="13">
        <v>5004</v>
      </c>
      <c r="AH249" t="e">
        <v>#N/A</v>
      </c>
      <c r="AI249" t="e">
        <v>#N/A</v>
      </c>
      <c r="AJ249" t="e">
        <v>#N/A</v>
      </c>
      <c r="AK249" t="s">
        <v>163</v>
      </c>
    </row>
    <row r="250" spans="1:37" x14ac:dyDescent="0.3">
      <c r="A250" s="10">
        <v>41337</v>
      </c>
      <c r="B250" t="s">
        <v>820</v>
      </c>
      <c r="C250" t="s">
        <v>41</v>
      </c>
      <c r="D250">
        <v>3337426</v>
      </c>
      <c r="E250">
        <f t="shared" si="12"/>
        <v>0</v>
      </c>
      <c r="F250">
        <f t="shared" si="13"/>
        <v>0</v>
      </c>
      <c r="G250" s="13" t="s">
        <v>821</v>
      </c>
      <c r="H250" s="9">
        <v>82.48049281314168</v>
      </c>
      <c r="I250" t="s">
        <v>48</v>
      </c>
      <c r="J250" s="13">
        <v>116</v>
      </c>
      <c r="K250" s="13">
        <v>167</v>
      </c>
      <c r="L250" s="13">
        <v>71</v>
      </c>
      <c r="M250">
        <f t="shared" si="14"/>
        <v>0.42514970059880242</v>
      </c>
      <c r="N250" s="13">
        <v>98</v>
      </c>
      <c r="O250" s="13">
        <v>103</v>
      </c>
      <c r="P250">
        <f t="shared" si="15"/>
        <v>0.95145631067961167</v>
      </c>
      <c r="Q250" s="13" t="s">
        <v>38</v>
      </c>
      <c r="R250" s="13" t="s">
        <v>41</v>
      </c>
      <c r="S250" t="s">
        <v>38</v>
      </c>
      <c r="T250" t="s">
        <v>41</v>
      </c>
      <c r="U250" t="s">
        <v>41</v>
      </c>
      <c r="V250" t="s">
        <v>41</v>
      </c>
      <c r="W250" t="s">
        <v>41</v>
      </c>
      <c r="X250" t="s">
        <v>49</v>
      </c>
      <c r="Y250" t="s">
        <v>130</v>
      </c>
      <c r="Z250">
        <v>8</v>
      </c>
      <c r="AA250">
        <v>13</v>
      </c>
      <c r="AB250">
        <v>2</v>
      </c>
      <c r="AC250">
        <v>367.10999999999996</v>
      </c>
      <c r="AD250" t="s">
        <v>216</v>
      </c>
      <c r="AE250" t="s">
        <v>822</v>
      </c>
      <c r="AF250">
        <v>9791203832</v>
      </c>
      <c r="AG250" s="13">
        <v>5004</v>
      </c>
      <c r="AH250">
        <v>2271926</v>
      </c>
      <c r="AI250">
        <v>10.681800000000001</v>
      </c>
      <c r="AJ250">
        <v>79.256299999999996</v>
      </c>
      <c r="AK250" t="s">
        <v>163</v>
      </c>
    </row>
    <row r="251" spans="1:37" x14ac:dyDescent="0.3">
      <c r="A251" s="10">
        <v>41327</v>
      </c>
      <c r="B251" t="s">
        <v>823</v>
      </c>
      <c r="C251" t="s">
        <v>41</v>
      </c>
      <c r="D251">
        <v>3336838</v>
      </c>
      <c r="E251">
        <f t="shared" si="12"/>
        <v>0</v>
      </c>
      <c r="F251">
        <f t="shared" si="13"/>
        <v>0</v>
      </c>
      <c r="G251" s="13" t="s">
        <v>824</v>
      </c>
      <c r="H251" s="9">
        <v>67.397672826830942</v>
      </c>
      <c r="I251" t="s">
        <v>40</v>
      </c>
      <c r="J251" s="13">
        <v>122.4</v>
      </c>
      <c r="K251" s="13">
        <v>152</v>
      </c>
      <c r="L251" s="13">
        <v>51</v>
      </c>
      <c r="M251">
        <f t="shared" si="14"/>
        <v>0.33552631578947367</v>
      </c>
      <c r="N251" s="13">
        <v>85</v>
      </c>
      <c r="O251" s="13">
        <v>94</v>
      </c>
      <c r="P251">
        <f t="shared" si="15"/>
        <v>0.9042553191489362</v>
      </c>
      <c r="Q251" s="13" t="s">
        <v>41</v>
      </c>
      <c r="R251" s="13" t="s">
        <v>41</v>
      </c>
      <c r="S251" t="s">
        <v>41</v>
      </c>
      <c r="T251" t="s">
        <v>41</v>
      </c>
      <c r="U251" t="s">
        <v>41</v>
      </c>
      <c r="V251" t="s">
        <v>38</v>
      </c>
      <c r="W251" t="s">
        <v>41</v>
      </c>
      <c r="X251" t="s">
        <v>49</v>
      </c>
      <c r="Y251" t="s">
        <v>825</v>
      </c>
      <c r="Z251">
        <v>18</v>
      </c>
      <c r="AA251">
        <v>25</v>
      </c>
      <c r="AB251">
        <v>8</v>
      </c>
      <c r="AC251">
        <v>719.10999999999979</v>
      </c>
      <c r="AD251" t="s">
        <v>216</v>
      </c>
      <c r="AE251" t="s">
        <v>826</v>
      </c>
      <c r="AF251">
        <v>9047549443</v>
      </c>
      <c r="AG251" s="13">
        <v>5004</v>
      </c>
      <c r="AH251">
        <v>2273007</v>
      </c>
      <c r="AI251">
        <v>10.684699999999999</v>
      </c>
      <c r="AJ251">
        <v>79.254999999999995</v>
      </c>
      <c r="AK251" t="s">
        <v>163</v>
      </c>
    </row>
    <row r="252" spans="1:37" x14ac:dyDescent="0.3">
      <c r="A252" s="10">
        <v>41034</v>
      </c>
      <c r="B252" t="s">
        <v>827</v>
      </c>
      <c r="C252" t="s">
        <v>41</v>
      </c>
      <c r="D252">
        <v>3321732</v>
      </c>
      <c r="E252">
        <f t="shared" si="12"/>
        <v>0</v>
      </c>
      <c r="F252">
        <f t="shared" si="13"/>
        <v>0</v>
      </c>
      <c r="G252" s="13" t="s">
        <v>828</v>
      </c>
      <c r="H252" s="9">
        <v>48.479123887748116</v>
      </c>
      <c r="I252" t="s">
        <v>48</v>
      </c>
      <c r="J252" s="13">
        <v>100</v>
      </c>
      <c r="K252" s="13">
        <v>159</v>
      </c>
      <c r="L252" s="13">
        <v>50</v>
      </c>
      <c r="M252">
        <f t="shared" si="14"/>
        <v>0.31446540880503143</v>
      </c>
      <c r="N252" s="13">
        <v>70</v>
      </c>
      <c r="O252" s="13">
        <v>84</v>
      </c>
      <c r="P252">
        <f t="shared" si="15"/>
        <v>0.83333333333333337</v>
      </c>
      <c r="Q252" s="13" t="s">
        <v>41</v>
      </c>
      <c r="R252" s="13" t="s">
        <v>41</v>
      </c>
      <c r="S252" t="s">
        <v>41</v>
      </c>
      <c r="T252" t="s">
        <v>41</v>
      </c>
      <c r="U252" t="s">
        <v>41</v>
      </c>
      <c r="V252" t="s">
        <v>38</v>
      </c>
      <c r="W252" t="s">
        <v>41</v>
      </c>
      <c r="X252" t="s">
        <v>49</v>
      </c>
      <c r="Y252" t="s">
        <v>50</v>
      </c>
      <c r="Z252">
        <v>3</v>
      </c>
      <c r="AA252">
        <v>3</v>
      </c>
      <c r="AB252">
        <v>3</v>
      </c>
      <c r="AC252">
        <v>358.6</v>
      </c>
      <c r="AD252" t="s">
        <v>212</v>
      </c>
      <c r="AE252" t="s">
        <v>829</v>
      </c>
      <c r="AF252">
        <v>0</v>
      </c>
      <c r="AG252" s="13">
        <v>5003</v>
      </c>
      <c r="AH252" t="e">
        <v>#N/A</v>
      </c>
      <c r="AI252" t="e">
        <v>#N/A</v>
      </c>
      <c r="AJ252" t="e">
        <v>#N/A</v>
      </c>
      <c r="AK252" t="s">
        <v>139</v>
      </c>
    </row>
    <row r="253" spans="1:37" x14ac:dyDescent="0.3">
      <c r="A253" s="10">
        <v>41138</v>
      </c>
      <c r="B253" t="s">
        <v>830</v>
      </c>
      <c r="C253" t="s">
        <v>41</v>
      </c>
      <c r="D253">
        <v>3327220</v>
      </c>
      <c r="E253">
        <f t="shared" si="12"/>
        <v>0</v>
      </c>
      <c r="F253">
        <f t="shared" si="13"/>
        <v>0</v>
      </c>
      <c r="G253" s="13" t="s">
        <v>831</v>
      </c>
      <c r="H253" s="9">
        <v>46.480492813141687</v>
      </c>
      <c r="I253" t="s">
        <v>40</v>
      </c>
      <c r="J253" s="13">
        <v>117</v>
      </c>
      <c r="K253" s="13">
        <v>151</v>
      </c>
      <c r="L253" s="13">
        <v>81</v>
      </c>
      <c r="M253">
        <f t="shared" si="14"/>
        <v>0.53642384105960261</v>
      </c>
      <c r="N253" s="13">
        <v>91</v>
      </c>
      <c r="O253" s="13">
        <v>100</v>
      </c>
      <c r="P253">
        <f t="shared" si="15"/>
        <v>0.91</v>
      </c>
      <c r="Q253" s="13" t="s">
        <v>41</v>
      </c>
      <c r="R253" s="13" t="s">
        <v>41</v>
      </c>
      <c r="S253" t="s">
        <v>41</v>
      </c>
      <c r="T253" t="s">
        <v>41</v>
      </c>
      <c r="U253" t="s">
        <v>41</v>
      </c>
      <c r="V253" t="s">
        <v>41</v>
      </c>
      <c r="W253" t="s">
        <v>41</v>
      </c>
      <c r="X253" t="s">
        <v>49</v>
      </c>
      <c r="Y253" t="s">
        <v>117</v>
      </c>
      <c r="Z253">
        <v>4</v>
      </c>
      <c r="AA253">
        <v>4</v>
      </c>
      <c r="AB253">
        <v>1</v>
      </c>
      <c r="AC253">
        <v>340</v>
      </c>
      <c r="AD253" t="s">
        <v>216</v>
      </c>
      <c r="AE253" t="s">
        <v>832</v>
      </c>
      <c r="AF253">
        <v>0</v>
      </c>
      <c r="AG253" s="13">
        <v>5004</v>
      </c>
      <c r="AH253" t="e">
        <v>#N/A</v>
      </c>
      <c r="AI253" t="e">
        <v>#N/A</v>
      </c>
      <c r="AJ253" t="e">
        <v>#N/A</v>
      </c>
      <c r="AK253" t="s">
        <v>163</v>
      </c>
    </row>
    <row r="254" spans="1:37" x14ac:dyDescent="0.3">
      <c r="A254" s="10">
        <v>41356</v>
      </c>
      <c r="B254" t="s">
        <v>379</v>
      </c>
      <c r="C254" t="s">
        <v>41</v>
      </c>
      <c r="D254">
        <v>3338423</v>
      </c>
      <c r="E254">
        <f t="shared" si="12"/>
        <v>0</v>
      </c>
      <c r="F254">
        <f t="shared" si="13"/>
        <v>0</v>
      </c>
      <c r="G254" s="13" t="s">
        <v>833</v>
      </c>
      <c r="H254" s="9">
        <v>61.481177275838469</v>
      </c>
      <c r="I254" t="s">
        <v>40</v>
      </c>
      <c r="J254" s="13">
        <v>98</v>
      </c>
      <c r="K254" s="13">
        <v>146</v>
      </c>
      <c r="L254" s="13">
        <v>44</v>
      </c>
      <c r="M254">
        <f t="shared" si="14"/>
        <v>0.30136986301369861</v>
      </c>
      <c r="N254" s="13">
        <v>68</v>
      </c>
      <c r="O254" s="13">
        <v>87</v>
      </c>
      <c r="P254">
        <f t="shared" si="15"/>
        <v>0.7816091954022989</v>
      </c>
      <c r="Q254" s="13" t="s">
        <v>38</v>
      </c>
      <c r="R254" s="13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49</v>
      </c>
      <c r="Y254" t="s">
        <v>50</v>
      </c>
      <c r="Z254">
        <v>8</v>
      </c>
      <c r="AA254">
        <v>23</v>
      </c>
      <c r="AB254">
        <v>4</v>
      </c>
      <c r="AC254">
        <v>547.01</v>
      </c>
      <c r="AD254" t="s">
        <v>216</v>
      </c>
      <c r="AE254" t="s">
        <v>381</v>
      </c>
      <c r="AF254">
        <v>0</v>
      </c>
      <c r="AG254" s="13">
        <v>5004</v>
      </c>
      <c r="AH254" t="e">
        <v>#N/A</v>
      </c>
      <c r="AI254" t="e">
        <v>#N/A</v>
      </c>
      <c r="AJ254" t="e">
        <v>#N/A</v>
      </c>
      <c r="AK254" t="s">
        <v>163</v>
      </c>
    </row>
    <row r="255" spans="1:37" x14ac:dyDescent="0.3">
      <c r="A255" s="10">
        <v>41248</v>
      </c>
      <c r="B255" t="s">
        <v>834</v>
      </c>
      <c r="C255" t="s">
        <v>41</v>
      </c>
      <c r="D255">
        <v>3336597</v>
      </c>
      <c r="E255">
        <f t="shared" si="12"/>
        <v>1</v>
      </c>
      <c r="F255">
        <f t="shared" si="13"/>
        <v>0</v>
      </c>
      <c r="G255" s="13" t="s">
        <v>835</v>
      </c>
      <c r="H255" s="9">
        <v>72.479123887748116</v>
      </c>
      <c r="I255" t="s">
        <v>48</v>
      </c>
      <c r="J255" s="13">
        <v>84</v>
      </c>
      <c r="K255" s="13">
        <v>152</v>
      </c>
      <c r="L255" s="13">
        <v>40</v>
      </c>
      <c r="M255">
        <f t="shared" si="14"/>
        <v>0.26315789473684209</v>
      </c>
      <c r="N255" s="13">
        <v>66</v>
      </c>
      <c r="O255" s="13">
        <v>78</v>
      </c>
      <c r="P255">
        <f t="shared" si="15"/>
        <v>0.84615384615384615</v>
      </c>
      <c r="Q255" s="13" t="s">
        <v>38</v>
      </c>
      <c r="R255" s="13" t="s">
        <v>41</v>
      </c>
      <c r="S255" t="s">
        <v>41</v>
      </c>
      <c r="T255" t="s">
        <v>41</v>
      </c>
      <c r="U255" t="s">
        <v>38</v>
      </c>
      <c r="V255" t="s">
        <v>41</v>
      </c>
      <c r="W255" t="s">
        <v>41</v>
      </c>
      <c r="X255" t="s">
        <v>49</v>
      </c>
      <c r="Y255" t="s">
        <v>130</v>
      </c>
      <c r="Z255">
        <v>6</v>
      </c>
      <c r="AA255">
        <v>7</v>
      </c>
      <c r="AB255">
        <v>2</v>
      </c>
      <c r="AC255">
        <v>468.59999999999997</v>
      </c>
      <c r="AD255" t="s">
        <v>364</v>
      </c>
      <c r="AE255" t="s">
        <v>836</v>
      </c>
      <c r="AF255" t="s">
        <v>837</v>
      </c>
      <c r="AG255" s="13">
        <v>5004</v>
      </c>
      <c r="AH255">
        <v>2272027</v>
      </c>
      <c r="AI255">
        <v>10.6684</v>
      </c>
      <c r="AJ255">
        <v>79.242400000000004</v>
      </c>
      <c r="AK255" t="s">
        <v>163</v>
      </c>
    </row>
    <row r="256" spans="1:37" x14ac:dyDescent="0.3">
      <c r="A256" s="10">
        <v>41433</v>
      </c>
      <c r="B256" t="s">
        <v>838</v>
      </c>
      <c r="C256" t="s">
        <v>41</v>
      </c>
      <c r="D256">
        <v>3341906</v>
      </c>
      <c r="E256">
        <f t="shared" si="12"/>
        <v>0</v>
      </c>
      <c r="F256">
        <f t="shared" si="13"/>
        <v>0</v>
      </c>
      <c r="G256" s="13" t="s">
        <v>839</v>
      </c>
      <c r="H256" s="9">
        <v>57.481177275838469</v>
      </c>
      <c r="I256" t="s">
        <v>40</v>
      </c>
      <c r="J256" s="13">
        <v>96</v>
      </c>
      <c r="K256" s="13">
        <v>152</v>
      </c>
      <c r="L256" s="13">
        <v>50</v>
      </c>
      <c r="M256">
        <f t="shared" si="14"/>
        <v>0.32894736842105265</v>
      </c>
      <c r="N256" s="13">
        <v>78</v>
      </c>
      <c r="O256" s="13">
        <v>89</v>
      </c>
      <c r="P256">
        <f t="shared" si="15"/>
        <v>0.8764044943820225</v>
      </c>
      <c r="Q256" s="13" t="s">
        <v>41</v>
      </c>
      <c r="R256" s="13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49</v>
      </c>
      <c r="Y256" t="s">
        <v>50</v>
      </c>
      <c r="Z256">
        <v>25</v>
      </c>
      <c r="AA256">
        <v>26</v>
      </c>
      <c r="AB256">
        <v>3</v>
      </c>
      <c r="AC256">
        <v>1391.3</v>
      </c>
      <c r="AD256" t="s">
        <v>216</v>
      </c>
      <c r="AE256" t="s">
        <v>840</v>
      </c>
      <c r="AF256" t="s">
        <v>841</v>
      </c>
      <c r="AG256" s="13">
        <v>5004</v>
      </c>
      <c r="AH256">
        <v>2272519</v>
      </c>
      <c r="AI256">
        <v>10.678800000000001</v>
      </c>
      <c r="AJ256">
        <v>79.258099999999999</v>
      </c>
      <c r="AK256" t="s">
        <v>163</v>
      </c>
    </row>
    <row r="257" spans="1:37" x14ac:dyDescent="0.3">
      <c r="A257" s="10">
        <v>41083</v>
      </c>
      <c r="B257" t="s">
        <v>842</v>
      </c>
      <c r="C257" t="s">
        <v>41</v>
      </c>
      <c r="D257">
        <v>3323439</v>
      </c>
      <c r="E257">
        <f t="shared" si="12"/>
        <v>0</v>
      </c>
      <c r="F257">
        <f t="shared" si="13"/>
        <v>0</v>
      </c>
      <c r="G257" s="13" t="s">
        <v>843</v>
      </c>
      <c r="H257" s="9">
        <v>49.949349760438054</v>
      </c>
      <c r="I257" t="s">
        <v>48</v>
      </c>
      <c r="J257" s="13">
        <v>101</v>
      </c>
      <c r="K257" s="13">
        <v>160</v>
      </c>
      <c r="L257" s="13">
        <v>60</v>
      </c>
      <c r="M257">
        <f t="shared" si="14"/>
        <v>0.375</v>
      </c>
      <c r="N257" s="13">
        <v>90</v>
      </c>
      <c r="O257" s="13">
        <v>92</v>
      </c>
      <c r="P257">
        <f t="shared" si="15"/>
        <v>0.97826086956521741</v>
      </c>
      <c r="Q257" s="13" t="s">
        <v>38</v>
      </c>
      <c r="R257" s="13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844</v>
      </c>
      <c r="Y257" t="s">
        <v>211</v>
      </c>
      <c r="Z257">
        <v>7</v>
      </c>
      <c r="AA257">
        <v>7</v>
      </c>
      <c r="AB257">
        <v>4</v>
      </c>
      <c r="AC257">
        <v>325</v>
      </c>
      <c r="AD257" t="s">
        <v>216</v>
      </c>
      <c r="AE257" t="s">
        <v>845</v>
      </c>
      <c r="AF257">
        <v>8220311322</v>
      </c>
      <c r="AG257" s="13">
        <v>5004</v>
      </c>
      <c r="AH257">
        <v>2272121</v>
      </c>
      <c r="AI257">
        <v>10.683400000000001</v>
      </c>
      <c r="AJ257">
        <v>79.256100000000004</v>
      </c>
      <c r="AK257" t="s">
        <v>163</v>
      </c>
    </row>
    <row r="258" spans="1:37" x14ac:dyDescent="0.3">
      <c r="A258" s="10">
        <v>41349</v>
      </c>
      <c r="B258" t="s">
        <v>846</v>
      </c>
      <c r="C258" t="s">
        <v>41</v>
      </c>
      <c r="D258">
        <v>3338053</v>
      </c>
      <c r="E258">
        <f t="shared" ref="E258:E291" si="16">IF(U258="y", 1, 0)</f>
        <v>0</v>
      </c>
      <c r="F258">
        <f t="shared" ref="F258:F291" si="17">IF(T258="y",1,0)</f>
        <v>0</v>
      </c>
      <c r="G258" s="13" t="s">
        <v>847</v>
      </c>
      <c r="H258" s="9">
        <v>59.627652292950032</v>
      </c>
      <c r="I258" t="s">
        <v>40</v>
      </c>
      <c r="J258" s="13">
        <v>112.7</v>
      </c>
      <c r="K258" s="13">
        <v>158</v>
      </c>
      <c r="L258" s="13">
        <v>49</v>
      </c>
      <c r="M258">
        <f t="shared" ref="M258:M291" si="18">L258/K258</f>
        <v>0.310126582278481</v>
      </c>
      <c r="N258" s="13">
        <v>77</v>
      </c>
      <c r="O258" s="13">
        <v>88</v>
      </c>
      <c r="P258">
        <f t="shared" ref="P258:P291" si="19">N258/O258</f>
        <v>0.875</v>
      </c>
      <c r="Q258" s="13" t="s">
        <v>38</v>
      </c>
      <c r="R258" s="13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49</v>
      </c>
      <c r="Y258" t="s">
        <v>117</v>
      </c>
      <c r="Z258">
        <v>8</v>
      </c>
      <c r="AA258">
        <v>32</v>
      </c>
      <c r="AB258">
        <v>3</v>
      </c>
      <c r="AC258">
        <v>661.75</v>
      </c>
      <c r="AD258" t="s">
        <v>334</v>
      </c>
      <c r="AE258" t="s">
        <v>848</v>
      </c>
      <c r="AF258">
        <v>279</v>
      </c>
      <c r="AG258" s="13">
        <v>5002</v>
      </c>
      <c r="AH258">
        <v>2266694</v>
      </c>
      <c r="AI258">
        <v>10.6371</v>
      </c>
      <c r="AJ258">
        <v>79.348500000000001</v>
      </c>
      <c r="AK258" t="s">
        <v>144</v>
      </c>
    </row>
    <row r="259" spans="1:37" x14ac:dyDescent="0.3">
      <c r="A259" s="10">
        <v>41207</v>
      </c>
      <c r="B259" t="s">
        <v>849</v>
      </c>
      <c r="C259" t="s">
        <v>41</v>
      </c>
      <c r="D259">
        <v>3331536</v>
      </c>
      <c r="E259">
        <f t="shared" si="16"/>
        <v>0</v>
      </c>
      <c r="F259">
        <f t="shared" si="17"/>
        <v>0</v>
      </c>
      <c r="G259" s="13" t="s">
        <v>850</v>
      </c>
      <c r="H259" s="9">
        <v>43.479808350444898</v>
      </c>
      <c r="I259" t="s">
        <v>40</v>
      </c>
      <c r="J259" s="13">
        <v>82</v>
      </c>
      <c r="K259" s="13">
        <v>151</v>
      </c>
      <c r="L259" s="13">
        <v>41</v>
      </c>
      <c r="M259">
        <f t="shared" si="18"/>
        <v>0.27152317880794702</v>
      </c>
      <c r="N259" s="13">
        <v>68</v>
      </c>
      <c r="O259" s="13">
        <v>75</v>
      </c>
      <c r="P259">
        <f t="shared" si="19"/>
        <v>0.90666666666666662</v>
      </c>
      <c r="Q259" s="13" t="s">
        <v>38</v>
      </c>
      <c r="R259" s="13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49</v>
      </c>
      <c r="Y259" t="s">
        <v>50</v>
      </c>
      <c r="Z259">
        <v>6</v>
      </c>
      <c r="AA259">
        <v>13</v>
      </c>
      <c r="AB259">
        <v>3</v>
      </c>
      <c r="AC259">
        <v>646.44999999999993</v>
      </c>
      <c r="AD259" t="s">
        <v>216</v>
      </c>
      <c r="AE259" t="s">
        <v>851</v>
      </c>
      <c r="AF259">
        <v>0</v>
      </c>
      <c r="AG259" s="13">
        <v>5004</v>
      </c>
      <c r="AH259" t="e">
        <v>#N/A</v>
      </c>
      <c r="AI259" t="e">
        <v>#N/A</v>
      </c>
      <c r="AJ259" t="e">
        <v>#N/A</v>
      </c>
      <c r="AK259" t="s">
        <v>163</v>
      </c>
    </row>
    <row r="260" spans="1:37" x14ac:dyDescent="0.3">
      <c r="A260" s="10">
        <v>41207</v>
      </c>
      <c r="B260" t="s">
        <v>849</v>
      </c>
      <c r="C260" t="s">
        <v>41</v>
      </c>
      <c r="D260">
        <v>3331536</v>
      </c>
      <c r="E260">
        <f t="shared" si="16"/>
        <v>0</v>
      </c>
      <c r="F260">
        <f t="shared" si="17"/>
        <v>0</v>
      </c>
      <c r="G260" s="13" t="s">
        <v>852</v>
      </c>
      <c r="H260" s="9">
        <v>48.479123887748116</v>
      </c>
      <c r="I260" t="s">
        <v>48</v>
      </c>
      <c r="J260" s="13">
        <v>86</v>
      </c>
      <c r="K260" s="13">
        <v>154</v>
      </c>
      <c r="L260" s="13">
        <v>59</v>
      </c>
      <c r="M260">
        <f t="shared" si="18"/>
        <v>0.38311688311688313</v>
      </c>
      <c r="N260" s="13">
        <v>88</v>
      </c>
      <c r="O260" s="13">
        <v>93</v>
      </c>
      <c r="P260">
        <f t="shared" si="19"/>
        <v>0.94623655913978499</v>
      </c>
      <c r="Q260" s="13" t="s">
        <v>38</v>
      </c>
      <c r="R260" s="13" t="s">
        <v>41</v>
      </c>
      <c r="S260" t="s">
        <v>38</v>
      </c>
      <c r="T260" t="s">
        <v>41</v>
      </c>
      <c r="U260" t="s">
        <v>41</v>
      </c>
      <c r="V260" t="s">
        <v>41</v>
      </c>
      <c r="W260" t="s">
        <v>41</v>
      </c>
      <c r="X260" t="s">
        <v>49</v>
      </c>
      <c r="Y260" t="s">
        <v>50</v>
      </c>
      <c r="Z260">
        <v>6</v>
      </c>
      <c r="AA260">
        <v>13</v>
      </c>
      <c r="AB260">
        <v>3</v>
      </c>
      <c r="AC260">
        <v>729.46999999999991</v>
      </c>
      <c r="AD260" t="s">
        <v>216</v>
      </c>
      <c r="AE260" t="s">
        <v>851</v>
      </c>
      <c r="AF260">
        <v>0</v>
      </c>
      <c r="AG260" s="13">
        <v>5004</v>
      </c>
      <c r="AH260" t="e">
        <v>#N/A</v>
      </c>
      <c r="AI260" t="e">
        <v>#N/A</v>
      </c>
      <c r="AJ260" t="e">
        <v>#N/A</v>
      </c>
      <c r="AK260" t="s">
        <v>163</v>
      </c>
    </row>
    <row r="261" spans="1:37" x14ac:dyDescent="0.3">
      <c r="A261" s="10">
        <v>41332</v>
      </c>
      <c r="B261" t="s">
        <v>853</v>
      </c>
      <c r="C261" t="s">
        <v>41</v>
      </c>
      <c r="D261">
        <v>3337192</v>
      </c>
      <c r="E261">
        <f t="shared" si="16"/>
        <v>0</v>
      </c>
      <c r="F261">
        <f t="shared" si="17"/>
        <v>0</v>
      </c>
      <c r="G261" s="13" t="s">
        <v>854</v>
      </c>
      <c r="H261" s="9">
        <v>58.36824093086927</v>
      </c>
      <c r="I261" t="s">
        <v>40</v>
      </c>
      <c r="J261" s="13">
        <v>78</v>
      </c>
      <c r="K261" s="13">
        <v>160</v>
      </c>
      <c r="L261" s="13">
        <v>53</v>
      </c>
      <c r="M261">
        <f t="shared" si="18"/>
        <v>0.33124999999999999</v>
      </c>
      <c r="N261" s="13">
        <v>73</v>
      </c>
      <c r="O261" s="13">
        <v>87</v>
      </c>
      <c r="P261">
        <f t="shared" si="19"/>
        <v>0.83908045977011492</v>
      </c>
      <c r="Q261" s="13" t="s">
        <v>41</v>
      </c>
      <c r="R261" s="13" t="s">
        <v>41</v>
      </c>
      <c r="S261" t="s">
        <v>41</v>
      </c>
      <c r="T261" t="s">
        <v>41</v>
      </c>
      <c r="U261" t="s">
        <v>41</v>
      </c>
      <c r="V261" t="s">
        <v>41</v>
      </c>
      <c r="W261" t="s">
        <v>41</v>
      </c>
      <c r="X261" t="s">
        <v>49</v>
      </c>
      <c r="Y261" t="s">
        <v>117</v>
      </c>
      <c r="Z261">
        <v>9</v>
      </c>
      <c r="AA261">
        <v>9</v>
      </c>
      <c r="AB261">
        <v>3</v>
      </c>
      <c r="AC261">
        <v>758.75999999999988</v>
      </c>
      <c r="AD261" t="s">
        <v>364</v>
      </c>
      <c r="AE261" t="s">
        <v>855</v>
      </c>
      <c r="AF261" t="s">
        <v>856</v>
      </c>
      <c r="AG261" s="13">
        <v>5004</v>
      </c>
      <c r="AH261">
        <v>2272109</v>
      </c>
      <c r="AI261">
        <v>10.6715</v>
      </c>
      <c r="AJ261">
        <v>79.242699999999999</v>
      </c>
      <c r="AK261" t="s">
        <v>163</v>
      </c>
    </row>
    <row r="262" spans="1:37" x14ac:dyDescent="0.3">
      <c r="A262" s="10">
        <v>41072</v>
      </c>
      <c r="B262" t="s">
        <v>857</v>
      </c>
      <c r="C262" t="s">
        <v>41</v>
      </c>
      <c r="D262">
        <v>3323293</v>
      </c>
      <c r="E262">
        <f t="shared" si="16"/>
        <v>0</v>
      </c>
      <c r="F262">
        <f t="shared" si="17"/>
        <v>0</v>
      </c>
      <c r="G262" s="13" t="s">
        <v>858</v>
      </c>
      <c r="H262" s="9">
        <v>57.481177275838469</v>
      </c>
      <c r="I262" t="s">
        <v>40</v>
      </c>
      <c r="J262" s="13">
        <v>108</v>
      </c>
      <c r="K262" s="13">
        <v>149</v>
      </c>
      <c r="L262" s="13">
        <v>54</v>
      </c>
      <c r="M262">
        <f t="shared" si="18"/>
        <v>0.36241610738255031</v>
      </c>
      <c r="N262" s="13">
        <v>93</v>
      </c>
      <c r="O262" s="13">
        <v>94</v>
      </c>
      <c r="P262">
        <f t="shared" si="19"/>
        <v>0.98936170212765961</v>
      </c>
      <c r="Q262" s="13" t="s">
        <v>41</v>
      </c>
      <c r="R262" s="13" t="s">
        <v>41</v>
      </c>
      <c r="S262" t="s">
        <v>41</v>
      </c>
      <c r="T262" t="s">
        <v>41</v>
      </c>
      <c r="U262" t="s">
        <v>41</v>
      </c>
      <c r="V262" t="s">
        <v>41</v>
      </c>
      <c r="W262" t="s">
        <v>38</v>
      </c>
      <c r="X262">
        <v>10</v>
      </c>
      <c r="Y262" t="s">
        <v>121</v>
      </c>
      <c r="Z262">
        <v>2</v>
      </c>
      <c r="AA262">
        <v>2</v>
      </c>
      <c r="AB262">
        <v>3</v>
      </c>
      <c r="AC262">
        <v>468.35</v>
      </c>
      <c r="AD262" t="s">
        <v>859</v>
      </c>
      <c r="AE262" t="s">
        <v>860</v>
      </c>
      <c r="AF262">
        <v>8883173269</v>
      </c>
      <c r="AG262" s="13">
        <v>2000</v>
      </c>
      <c r="AH262" t="e">
        <v>#N/A</v>
      </c>
      <c r="AI262" t="e">
        <v>#N/A</v>
      </c>
      <c r="AJ262" t="e">
        <v>#N/A</v>
      </c>
      <c r="AK262" t="s">
        <v>45</v>
      </c>
    </row>
    <row r="263" spans="1:37" x14ac:dyDescent="0.3">
      <c r="A263" s="10">
        <v>41082</v>
      </c>
      <c r="B263" t="s">
        <v>861</v>
      </c>
      <c r="C263" t="s">
        <v>41</v>
      </c>
      <c r="D263">
        <v>3323856</v>
      </c>
      <c r="E263">
        <f t="shared" si="16"/>
        <v>0</v>
      </c>
      <c r="F263">
        <f t="shared" si="17"/>
        <v>0</v>
      </c>
      <c r="G263" s="13" t="s">
        <v>862</v>
      </c>
      <c r="H263" s="9">
        <v>39.479808350444898</v>
      </c>
      <c r="I263" t="s">
        <v>40</v>
      </c>
      <c r="J263" s="13">
        <v>86</v>
      </c>
      <c r="K263" s="13">
        <v>157</v>
      </c>
      <c r="L263" s="13">
        <v>47</v>
      </c>
      <c r="M263">
        <f t="shared" si="18"/>
        <v>0.29936305732484075</v>
      </c>
      <c r="N263" s="13">
        <v>73</v>
      </c>
      <c r="O263" s="13">
        <v>87</v>
      </c>
      <c r="P263">
        <f t="shared" si="19"/>
        <v>0.83908045977011492</v>
      </c>
      <c r="Q263" s="13" t="s">
        <v>38</v>
      </c>
      <c r="R263" s="1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>
        <v>12</v>
      </c>
      <c r="Y263" t="s">
        <v>117</v>
      </c>
      <c r="Z263">
        <v>3</v>
      </c>
      <c r="AA263">
        <v>4</v>
      </c>
      <c r="AB263">
        <v>6</v>
      </c>
      <c r="AC263">
        <v>474.1</v>
      </c>
      <c r="AD263" t="s">
        <v>364</v>
      </c>
      <c r="AE263" t="s">
        <v>863</v>
      </c>
      <c r="AF263">
        <v>1234567890</v>
      </c>
      <c r="AG263" s="13">
        <v>5004</v>
      </c>
      <c r="AH263">
        <v>2273245</v>
      </c>
      <c r="AI263">
        <v>10.6648</v>
      </c>
      <c r="AJ263">
        <v>79.252200000000002</v>
      </c>
      <c r="AK263" t="s">
        <v>163</v>
      </c>
    </row>
    <row r="264" spans="1:37" x14ac:dyDescent="0.3">
      <c r="A264" s="10">
        <v>41372</v>
      </c>
      <c r="B264" t="s">
        <v>864</v>
      </c>
      <c r="C264" t="s">
        <v>41</v>
      </c>
      <c r="D264">
        <v>3339162</v>
      </c>
      <c r="E264">
        <f t="shared" si="16"/>
        <v>0</v>
      </c>
      <c r="F264">
        <f t="shared" si="17"/>
        <v>0</v>
      </c>
      <c r="G264" s="13" t="s">
        <v>865</v>
      </c>
      <c r="H264" s="9">
        <v>68.479123887748116</v>
      </c>
      <c r="I264" t="s">
        <v>40</v>
      </c>
      <c r="J264" s="13">
        <v>72</v>
      </c>
      <c r="K264" s="13">
        <v>150</v>
      </c>
      <c r="L264" s="13">
        <v>45</v>
      </c>
      <c r="M264">
        <f t="shared" si="18"/>
        <v>0.3</v>
      </c>
      <c r="N264" s="13">
        <v>81</v>
      </c>
      <c r="O264" s="13" t="s">
        <v>60</v>
      </c>
      <c r="P264" t="e">
        <f t="shared" si="19"/>
        <v>#VALUE!</v>
      </c>
      <c r="Q264" s="13" t="s">
        <v>38</v>
      </c>
      <c r="R264" s="13" t="s">
        <v>60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49</v>
      </c>
      <c r="Y264" t="s">
        <v>50</v>
      </c>
      <c r="Z264">
        <v>8</v>
      </c>
      <c r="AA264">
        <v>10</v>
      </c>
      <c r="AB264">
        <v>5</v>
      </c>
      <c r="AC264">
        <v>743.84000000000015</v>
      </c>
      <c r="AD264" t="s">
        <v>43</v>
      </c>
      <c r="AE264" t="s">
        <v>866</v>
      </c>
      <c r="AF264" t="s">
        <v>75</v>
      </c>
      <c r="AG264" s="13">
        <v>2000</v>
      </c>
      <c r="AH264">
        <v>10366</v>
      </c>
      <c r="AI264">
        <v>10.594799999999999</v>
      </c>
      <c r="AJ264">
        <v>79.170599999999993</v>
      </c>
      <c r="AK264" t="s">
        <v>45</v>
      </c>
    </row>
    <row r="265" spans="1:37" x14ac:dyDescent="0.3">
      <c r="A265" s="10">
        <v>41423</v>
      </c>
      <c r="B265" t="s">
        <v>867</v>
      </c>
      <c r="C265" t="s">
        <v>41</v>
      </c>
      <c r="D265">
        <v>3341424</v>
      </c>
      <c r="E265" t="e">
        <f t="shared" si="16"/>
        <v>#N/A</v>
      </c>
      <c r="F265" t="e">
        <f t="shared" si="17"/>
        <v>#N/A</v>
      </c>
      <c r="G265" s="13" t="s">
        <v>868</v>
      </c>
      <c r="H265" s="9">
        <v>72.479123887748116</v>
      </c>
      <c r="I265" t="s">
        <v>40</v>
      </c>
      <c r="J265" s="13">
        <v>77</v>
      </c>
      <c r="K265" s="13">
        <v>147</v>
      </c>
      <c r="L265" s="13">
        <v>51</v>
      </c>
      <c r="M265">
        <f t="shared" si="18"/>
        <v>0.34693877551020408</v>
      </c>
      <c r="N265" s="13">
        <v>82</v>
      </c>
      <c r="O265" s="13">
        <v>93</v>
      </c>
      <c r="P265">
        <f t="shared" si="19"/>
        <v>0.88172043010752688</v>
      </c>
      <c r="Q265" s="13" t="s">
        <v>41</v>
      </c>
      <c r="R265" s="13" t="s">
        <v>41</v>
      </c>
      <c r="S265" t="s">
        <v>41</v>
      </c>
      <c r="T265" t="e">
        <v>#N/A</v>
      </c>
      <c r="U265" t="e">
        <v>#N/A</v>
      </c>
      <c r="V265" t="e">
        <v>#N/A</v>
      </c>
      <c r="W265" t="e">
        <v>#N/A</v>
      </c>
      <c r="X265" t="s">
        <v>49</v>
      </c>
      <c r="Y265" t="s">
        <v>825</v>
      </c>
      <c r="Z265">
        <v>5</v>
      </c>
      <c r="AA265">
        <v>5</v>
      </c>
      <c r="AB265">
        <v>1</v>
      </c>
      <c r="AC265">
        <v>442.65</v>
      </c>
      <c r="AD265" t="s">
        <v>216</v>
      </c>
      <c r="AE265" t="s">
        <v>869</v>
      </c>
      <c r="AF265">
        <v>9943511602</v>
      </c>
      <c r="AG265" s="13">
        <v>5004</v>
      </c>
      <c r="AH265">
        <v>2272644</v>
      </c>
      <c r="AI265">
        <v>10.683199999999999</v>
      </c>
      <c r="AJ265">
        <v>79.258099999999999</v>
      </c>
      <c r="AK265" t="s">
        <v>163</v>
      </c>
    </row>
    <row r="266" spans="1:37" x14ac:dyDescent="0.3">
      <c r="A266" s="10">
        <v>41394</v>
      </c>
      <c r="B266" t="s">
        <v>870</v>
      </c>
      <c r="C266" t="s">
        <v>41</v>
      </c>
      <c r="D266">
        <v>3340129</v>
      </c>
      <c r="E266">
        <f t="shared" si="16"/>
        <v>0</v>
      </c>
      <c r="F266">
        <f t="shared" si="17"/>
        <v>0</v>
      </c>
      <c r="G266" s="13" t="s">
        <v>871</v>
      </c>
      <c r="H266" s="9">
        <v>46.480492813141687</v>
      </c>
      <c r="I266" t="s">
        <v>48</v>
      </c>
      <c r="J266" s="13">
        <v>87</v>
      </c>
      <c r="K266" s="13">
        <v>184</v>
      </c>
      <c r="L266" s="13">
        <v>69</v>
      </c>
      <c r="M266">
        <f t="shared" si="18"/>
        <v>0.375</v>
      </c>
      <c r="N266" s="13">
        <v>88</v>
      </c>
      <c r="O266" s="13">
        <v>96</v>
      </c>
      <c r="P266">
        <f t="shared" si="19"/>
        <v>0.91666666666666663</v>
      </c>
      <c r="Q266" s="13" t="s">
        <v>38</v>
      </c>
      <c r="R266" s="13" t="s">
        <v>41</v>
      </c>
      <c r="S266" t="s">
        <v>41</v>
      </c>
      <c r="T266" t="s">
        <v>41</v>
      </c>
      <c r="U266" t="s">
        <v>41</v>
      </c>
      <c r="V266" t="s">
        <v>41</v>
      </c>
      <c r="W266" t="s">
        <v>41</v>
      </c>
      <c r="X266">
        <v>10</v>
      </c>
      <c r="Y266" t="s">
        <v>56</v>
      </c>
      <c r="Z266">
        <v>4</v>
      </c>
      <c r="AA266">
        <v>7</v>
      </c>
      <c r="AB266">
        <v>4</v>
      </c>
      <c r="AC266">
        <v>512.1</v>
      </c>
      <c r="AD266" t="s">
        <v>859</v>
      </c>
      <c r="AE266" t="s">
        <v>872</v>
      </c>
      <c r="AF266">
        <v>9787355874</v>
      </c>
      <c r="AG266" s="13">
        <v>2000</v>
      </c>
      <c r="AH266" t="e">
        <v>#N/A</v>
      </c>
      <c r="AI266" t="e">
        <v>#N/A</v>
      </c>
      <c r="AJ266" t="e">
        <v>#N/A</v>
      </c>
      <c r="AK266" t="s">
        <v>45</v>
      </c>
    </row>
    <row r="267" spans="1:37" x14ac:dyDescent="0.3">
      <c r="A267" s="10">
        <v>41099</v>
      </c>
      <c r="B267" t="s">
        <v>274</v>
      </c>
      <c r="C267" t="s">
        <v>41</v>
      </c>
      <c r="D267">
        <v>3324827</v>
      </c>
      <c r="E267">
        <f t="shared" si="16"/>
        <v>0</v>
      </c>
      <c r="F267">
        <f t="shared" si="17"/>
        <v>0</v>
      </c>
      <c r="G267" s="13" t="s">
        <v>873</v>
      </c>
      <c r="H267" s="9">
        <v>66.48049281314168</v>
      </c>
      <c r="I267" t="s">
        <v>40</v>
      </c>
      <c r="J267" s="13">
        <v>110</v>
      </c>
      <c r="K267" s="13">
        <v>159</v>
      </c>
      <c r="L267" s="13">
        <v>75</v>
      </c>
      <c r="M267">
        <f t="shared" si="18"/>
        <v>0.47169811320754718</v>
      </c>
      <c r="N267" s="13">
        <v>98</v>
      </c>
      <c r="O267" s="13">
        <v>96</v>
      </c>
      <c r="P267">
        <f t="shared" si="19"/>
        <v>1.0208333333333333</v>
      </c>
      <c r="Q267" s="13" t="s">
        <v>41</v>
      </c>
      <c r="R267" s="13" t="s">
        <v>41</v>
      </c>
      <c r="S267" t="s">
        <v>41</v>
      </c>
      <c r="T267" t="s">
        <v>41</v>
      </c>
      <c r="U267" t="s">
        <v>41</v>
      </c>
      <c r="V267" t="s">
        <v>41</v>
      </c>
      <c r="W267" t="s">
        <v>41</v>
      </c>
      <c r="X267" t="s">
        <v>49</v>
      </c>
      <c r="Y267" t="s">
        <v>117</v>
      </c>
      <c r="Z267">
        <v>4</v>
      </c>
      <c r="AA267">
        <v>7</v>
      </c>
      <c r="AB267">
        <v>3</v>
      </c>
      <c r="AC267">
        <v>250</v>
      </c>
      <c r="AD267" t="s">
        <v>131</v>
      </c>
      <c r="AE267" t="s">
        <v>276</v>
      </c>
      <c r="AF267">
        <v>9159582544</v>
      </c>
      <c r="AG267" s="13">
        <v>1</v>
      </c>
      <c r="AH267">
        <v>14000</v>
      </c>
      <c r="AI267">
        <v>10.7746</v>
      </c>
      <c r="AJ267">
        <v>79.052400000000006</v>
      </c>
      <c r="AK267" t="s">
        <v>134</v>
      </c>
    </row>
    <row r="268" spans="1:37" x14ac:dyDescent="0.3">
      <c r="A268" s="10">
        <v>41440</v>
      </c>
      <c r="B268" t="s">
        <v>874</v>
      </c>
      <c r="C268" t="s">
        <v>41</v>
      </c>
      <c r="D268">
        <v>3342097</v>
      </c>
      <c r="E268">
        <f t="shared" si="16"/>
        <v>1</v>
      </c>
      <c r="F268">
        <f t="shared" si="17"/>
        <v>0</v>
      </c>
      <c r="G268" s="13" t="s">
        <v>875</v>
      </c>
      <c r="H268" s="9">
        <v>52.476386036960989</v>
      </c>
      <c r="I268" t="s">
        <v>48</v>
      </c>
      <c r="J268" s="13">
        <v>103</v>
      </c>
      <c r="K268" s="13">
        <v>174</v>
      </c>
      <c r="L268" s="13">
        <v>66</v>
      </c>
      <c r="M268">
        <f t="shared" si="18"/>
        <v>0.37931034482758619</v>
      </c>
      <c r="N268" s="13">
        <v>79</v>
      </c>
      <c r="O268" s="13">
        <v>91</v>
      </c>
      <c r="P268">
        <f t="shared" si="19"/>
        <v>0.86813186813186816</v>
      </c>
      <c r="Q268" s="13" t="s">
        <v>41</v>
      </c>
      <c r="R268" s="13" t="s">
        <v>38</v>
      </c>
      <c r="S268" t="s">
        <v>38</v>
      </c>
      <c r="T268" t="s">
        <v>41</v>
      </c>
      <c r="U268" t="s">
        <v>38</v>
      </c>
      <c r="V268" t="s">
        <v>38</v>
      </c>
      <c r="W268" t="s">
        <v>41</v>
      </c>
      <c r="X268">
        <v>10</v>
      </c>
      <c r="Y268" t="s">
        <v>56</v>
      </c>
      <c r="Z268">
        <v>18</v>
      </c>
      <c r="AA268">
        <v>27</v>
      </c>
      <c r="AB268">
        <v>3</v>
      </c>
      <c r="AC268">
        <v>1102.05</v>
      </c>
      <c r="AD268" t="s">
        <v>216</v>
      </c>
      <c r="AE268" t="s">
        <v>876</v>
      </c>
      <c r="AF268">
        <v>9715459896</v>
      </c>
      <c r="AG268" s="13">
        <v>5004</v>
      </c>
      <c r="AH268">
        <v>2272999</v>
      </c>
      <c r="AI268">
        <v>10.684900000000001</v>
      </c>
      <c r="AJ268">
        <v>79.254300000000001</v>
      </c>
      <c r="AK268" t="s">
        <v>163</v>
      </c>
    </row>
    <row r="269" spans="1:37" x14ac:dyDescent="0.3">
      <c r="A269" s="10">
        <v>41436</v>
      </c>
      <c r="B269" t="s">
        <v>877</v>
      </c>
      <c r="C269" t="s">
        <v>41</v>
      </c>
      <c r="D269">
        <v>3342472</v>
      </c>
      <c r="E269">
        <f t="shared" si="16"/>
        <v>0</v>
      </c>
      <c r="F269">
        <f t="shared" si="17"/>
        <v>0</v>
      </c>
      <c r="G269" s="13" t="s">
        <v>878</v>
      </c>
      <c r="H269" s="9">
        <v>56.479123887748116</v>
      </c>
      <c r="I269" t="s">
        <v>48</v>
      </c>
      <c r="J269" s="13">
        <v>70</v>
      </c>
      <c r="K269" s="13">
        <v>156</v>
      </c>
      <c r="L269" s="13">
        <v>63</v>
      </c>
      <c r="M269">
        <f t="shared" si="18"/>
        <v>0.40384615384615385</v>
      </c>
      <c r="N269" s="13">
        <v>93</v>
      </c>
      <c r="O269" s="13">
        <v>89</v>
      </c>
      <c r="P269">
        <f t="shared" si="19"/>
        <v>1.0449438202247192</v>
      </c>
      <c r="Q269" s="13" t="s">
        <v>60</v>
      </c>
      <c r="R269" s="13" t="s">
        <v>60</v>
      </c>
      <c r="S269" t="s">
        <v>60</v>
      </c>
      <c r="T269" t="s">
        <v>41</v>
      </c>
      <c r="U269" t="s">
        <v>41</v>
      </c>
      <c r="V269" t="s">
        <v>41</v>
      </c>
      <c r="W269" t="s">
        <v>41</v>
      </c>
      <c r="X269" t="s">
        <v>49</v>
      </c>
      <c r="Y269" t="s">
        <v>42</v>
      </c>
      <c r="Z269">
        <v>19</v>
      </c>
      <c r="AA269">
        <v>30</v>
      </c>
      <c r="AB269">
        <v>4</v>
      </c>
      <c r="AC269">
        <v>1006</v>
      </c>
      <c r="AD269" t="s">
        <v>131</v>
      </c>
      <c r="AE269" t="s">
        <v>879</v>
      </c>
      <c r="AF269">
        <v>968840862</v>
      </c>
      <c r="AG269" s="13">
        <v>1</v>
      </c>
      <c r="AH269">
        <v>172000</v>
      </c>
      <c r="AI269">
        <v>10.7746</v>
      </c>
      <c r="AJ269">
        <v>79.052199999999999</v>
      </c>
      <c r="AK269" t="s">
        <v>134</v>
      </c>
    </row>
    <row r="270" spans="1:37" x14ac:dyDescent="0.3">
      <c r="A270" s="10">
        <v>41129</v>
      </c>
      <c r="B270" t="s">
        <v>880</v>
      </c>
      <c r="C270" t="s">
        <v>41</v>
      </c>
      <c r="D270">
        <v>3327016</v>
      </c>
      <c r="E270" t="e">
        <f t="shared" si="16"/>
        <v>#N/A</v>
      </c>
      <c r="F270" t="e">
        <f t="shared" si="17"/>
        <v>#N/A</v>
      </c>
      <c r="G270" s="13" t="s">
        <v>881</v>
      </c>
      <c r="H270" s="9">
        <v>52.479123887748116</v>
      </c>
      <c r="I270" t="s">
        <v>48</v>
      </c>
      <c r="J270" s="13">
        <v>116.6</v>
      </c>
      <c r="K270" s="13">
        <v>161</v>
      </c>
      <c r="L270" s="13">
        <v>48</v>
      </c>
      <c r="M270">
        <f t="shared" si="18"/>
        <v>0.29813664596273293</v>
      </c>
      <c r="N270" s="13">
        <v>70</v>
      </c>
      <c r="O270" s="13">
        <v>79</v>
      </c>
      <c r="P270">
        <f t="shared" si="19"/>
        <v>0.88607594936708856</v>
      </c>
      <c r="Q270" s="13" t="s">
        <v>41</v>
      </c>
      <c r="R270" s="13" t="s">
        <v>38</v>
      </c>
      <c r="S270" t="s">
        <v>41</v>
      </c>
      <c r="T270" t="e">
        <v>#N/A</v>
      </c>
      <c r="U270" t="e">
        <v>#N/A</v>
      </c>
      <c r="V270" t="e">
        <v>#N/A</v>
      </c>
      <c r="W270" t="e">
        <v>#N/A</v>
      </c>
      <c r="X270" t="s">
        <v>49</v>
      </c>
      <c r="Y270" t="s">
        <v>50</v>
      </c>
      <c r="Z270">
        <v>3</v>
      </c>
      <c r="AA270">
        <v>3</v>
      </c>
      <c r="AB270">
        <v>5</v>
      </c>
      <c r="AC270">
        <v>423.8</v>
      </c>
      <c r="AD270" t="s">
        <v>882</v>
      </c>
      <c r="AE270" t="s">
        <v>883</v>
      </c>
      <c r="AF270">
        <v>8489870187</v>
      </c>
      <c r="AG270" s="13">
        <v>5005</v>
      </c>
      <c r="AH270">
        <v>2274377</v>
      </c>
      <c r="AI270">
        <v>10.7651</v>
      </c>
      <c r="AJ270">
        <v>79.306600000000003</v>
      </c>
      <c r="AK270" t="s">
        <v>179</v>
      </c>
    </row>
    <row r="271" spans="1:37" x14ac:dyDescent="0.3">
      <c r="A271" s="10">
        <v>41198</v>
      </c>
      <c r="B271" t="s">
        <v>884</v>
      </c>
      <c r="C271" t="s">
        <v>41</v>
      </c>
      <c r="D271">
        <v>3330918</v>
      </c>
      <c r="E271">
        <f t="shared" si="16"/>
        <v>0</v>
      </c>
      <c r="F271">
        <f t="shared" si="17"/>
        <v>0</v>
      </c>
      <c r="G271" s="13" t="s">
        <v>885</v>
      </c>
      <c r="H271" s="9">
        <v>61.481177275838469</v>
      </c>
      <c r="I271" t="s">
        <v>48</v>
      </c>
      <c r="J271" s="13">
        <v>78</v>
      </c>
      <c r="K271" s="13">
        <v>148</v>
      </c>
      <c r="L271" s="13">
        <v>47</v>
      </c>
      <c r="M271">
        <f t="shared" si="18"/>
        <v>0.31756756756756754</v>
      </c>
      <c r="N271" s="13">
        <v>78</v>
      </c>
      <c r="O271" s="13">
        <v>83</v>
      </c>
      <c r="P271">
        <f t="shared" si="19"/>
        <v>0.93975903614457834</v>
      </c>
      <c r="Q271" s="13" t="s">
        <v>38</v>
      </c>
      <c r="R271" s="13" t="s">
        <v>38</v>
      </c>
      <c r="S271" t="s">
        <v>41</v>
      </c>
      <c r="T271" t="s">
        <v>41</v>
      </c>
      <c r="U271" t="s">
        <v>413</v>
      </c>
      <c r="V271" t="s">
        <v>413</v>
      </c>
      <c r="W271" t="s">
        <v>413</v>
      </c>
      <c r="X271">
        <v>10</v>
      </c>
      <c r="Y271" t="s">
        <v>50</v>
      </c>
      <c r="Z271">
        <v>8</v>
      </c>
      <c r="AA271">
        <v>8</v>
      </c>
      <c r="AB271">
        <v>2</v>
      </c>
      <c r="AC271">
        <v>555</v>
      </c>
      <c r="AD271" t="s">
        <v>212</v>
      </c>
      <c r="AE271" t="s">
        <v>886</v>
      </c>
      <c r="AF271">
        <v>0</v>
      </c>
      <c r="AG271" s="13">
        <v>5005</v>
      </c>
      <c r="AH271" t="e">
        <v>#N/A</v>
      </c>
      <c r="AI271" t="e">
        <v>#N/A</v>
      </c>
      <c r="AJ271" t="e">
        <v>#N/A</v>
      </c>
      <c r="AK271" t="s">
        <v>179</v>
      </c>
    </row>
    <row r="272" spans="1:37" x14ac:dyDescent="0.3">
      <c r="A272" s="10">
        <v>41430</v>
      </c>
      <c r="B272" t="s">
        <v>887</v>
      </c>
      <c r="C272" t="s">
        <v>41</v>
      </c>
      <c r="D272">
        <v>3341708</v>
      </c>
      <c r="E272">
        <f t="shared" si="16"/>
        <v>0</v>
      </c>
      <c r="F272">
        <f t="shared" si="17"/>
        <v>0</v>
      </c>
      <c r="G272" s="13" t="s">
        <v>888</v>
      </c>
      <c r="H272" s="9">
        <v>62.417522245037645</v>
      </c>
      <c r="I272" t="s">
        <v>40</v>
      </c>
      <c r="J272" s="13">
        <v>88</v>
      </c>
      <c r="K272" s="13">
        <v>145</v>
      </c>
      <c r="L272" s="13">
        <v>45</v>
      </c>
      <c r="M272">
        <f t="shared" si="18"/>
        <v>0.31034482758620691</v>
      </c>
      <c r="N272" s="13">
        <v>70</v>
      </c>
      <c r="O272" s="13">
        <v>85</v>
      </c>
      <c r="P272">
        <f t="shared" si="19"/>
        <v>0.82352941176470584</v>
      </c>
      <c r="Q272" s="13" t="s">
        <v>38</v>
      </c>
      <c r="R272" s="13" t="s">
        <v>41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49</v>
      </c>
      <c r="Y272" t="s">
        <v>117</v>
      </c>
      <c r="Z272">
        <v>9</v>
      </c>
      <c r="AA272">
        <v>26</v>
      </c>
      <c r="AB272">
        <v>7</v>
      </c>
      <c r="AC272">
        <v>575.1</v>
      </c>
      <c r="AD272" t="s">
        <v>230</v>
      </c>
      <c r="AE272" t="s">
        <v>889</v>
      </c>
      <c r="AF272">
        <v>9943145106</v>
      </c>
      <c r="AG272" s="13">
        <v>5003</v>
      </c>
      <c r="AH272">
        <v>2270459</v>
      </c>
      <c r="AI272">
        <v>10.6455</v>
      </c>
      <c r="AJ272">
        <v>79.316199999999995</v>
      </c>
      <c r="AK272" t="s">
        <v>139</v>
      </c>
    </row>
    <row r="273" spans="1:37" x14ac:dyDescent="0.3">
      <c r="A273" s="10">
        <v>41158</v>
      </c>
      <c r="B273" t="s">
        <v>890</v>
      </c>
      <c r="C273" t="s">
        <v>41</v>
      </c>
      <c r="D273">
        <v>3328519</v>
      </c>
      <c r="E273">
        <f t="shared" si="16"/>
        <v>0</v>
      </c>
      <c r="F273">
        <f t="shared" si="17"/>
        <v>0</v>
      </c>
      <c r="G273" s="13" t="s">
        <v>891</v>
      </c>
      <c r="H273" s="9">
        <v>43.479808350444898</v>
      </c>
      <c r="I273" t="s">
        <v>48</v>
      </c>
      <c r="J273" s="13">
        <v>92</v>
      </c>
      <c r="K273" s="13">
        <v>169</v>
      </c>
      <c r="L273" s="13">
        <v>58</v>
      </c>
      <c r="M273">
        <f t="shared" si="18"/>
        <v>0.34319526627218933</v>
      </c>
      <c r="N273" s="13">
        <v>78</v>
      </c>
      <c r="O273" s="13">
        <v>88</v>
      </c>
      <c r="P273">
        <f t="shared" si="19"/>
        <v>0.88636363636363635</v>
      </c>
      <c r="Q273" s="13" t="s">
        <v>41</v>
      </c>
      <c r="R273" s="1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>
        <v>12</v>
      </c>
      <c r="Y273" t="s">
        <v>50</v>
      </c>
      <c r="Z273">
        <v>4</v>
      </c>
      <c r="AA273">
        <v>4</v>
      </c>
      <c r="AB273">
        <v>1</v>
      </c>
      <c r="AC273">
        <v>501.5</v>
      </c>
      <c r="AD273" t="s">
        <v>212</v>
      </c>
      <c r="AE273" t="s">
        <v>892</v>
      </c>
      <c r="AF273">
        <v>919803025</v>
      </c>
      <c r="AG273" s="13">
        <v>2000</v>
      </c>
      <c r="AH273" t="e">
        <v>#N/A</v>
      </c>
      <c r="AI273" t="e">
        <v>#N/A</v>
      </c>
      <c r="AJ273" t="e">
        <v>#N/A</v>
      </c>
      <c r="AK273" t="s">
        <v>45</v>
      </c>
    </row>
    <row r="274" spans="1:37" x14ac:dyDescent="0.3">
      <c r="A274" s="10">
        <v>41179</v>
      </c>
      <c r="B274" t="s">
        <v>893</v>
      </c>
      <c r="C274" t="s">
        <v>41</v>
      </c>
      <c r="D274">
        <v>3329807</v>
      </c>
      <c r="E274" t="e">
        <f t="shared" si="16"/>
        <v>#N/A</v>
      </c>
      <c r="F274" t="e">
        <f t="shared" si="17"/>
        <v>#N/A</v>
      </c>
      <c r="G274" s="13" t="s">
        <v>894</v>
      </c>
      <c r="H274" s="9">
        <v>58.480492813141687</v>
      </c>
      <c r="I274" t="s">
        <v>48</v>
      </c>
      <c r="J274" s="13">
        <v>96</v>
      </c>
      <c r="K274" s="13">
        <v>165</v>
      </c>
      <c r="L274" s="13">
        <v>65</v>
      </c>
      <c r="M274">
        <f t="shared" si="18"/>
        <v>0.39393939393939392</v>
      </c>
      <c r="N274" s="13">
        <v>92</v>
      </c>
      <c r="O274" s="13">
        <v>93</v>
      </c>
      <c r="P274">
        <f t="shared" si="19"/>
        <v>0.989247311827957</v>
      </c>
      <c r="Q274" s="13" t="s">
        <v>41</v>
      </c>
      <c r="R274" s="13" t="s">
        <v>41</v>
      </c>
      <c r="S274" t="s">
        <v>41</v>
      </c>
      <c r="T274" t="e">
        <v>#N/A</v>
      </c>
      <c r="U274" t="e">
        <v>#N/A</v>
      </c>
      <c r="V274" t="e">
        <v>#N/A</v>
      </c>
      <c r="W274" t="e">
        <v>#N/A</v>
      </c>
      <c r="X274">
        <v>10</v>
      </c>
      <c r="Y274" t="s">
        <v>42</v>
      </c>
      <c r="Z274">
        <v>3</v>
      </c>
      <c r="AA274">
        <v>3</v>
      </c>
      <c r="AB274">
        <v>4</v>
      </c>
      <c r="AC274">
        <v>412</v>
      </c>
      <c r="AD274" t="s">
        <v>212</v>
      </c>
      <c r="AE274" t="s">
        <v>895</v>
      </c>
      <c r="AF274" t="s">
        <v>896</v>
      </c>
      <c r="AG274" s="13">
        <v>1</v>
      </c>
      <c r="AH274" t="e">
        <v>#N/A</v>
      </c>
      <c r="AI274" t="e">
        <v>#N/A</v>
      </c>
      <c r="AJ274" t="e">
        <v>#N/A</v>
      </c>
      <c r="AK274" t="s">
        <v>134</v>
      </c>
    </row>
    <row r="275" spans="1:37" x14ac:dyDescent="0.3">
      <c r="A275" s="10">
        <v>41243</v>
      </c>
      <c r="B275" t="s">
        <v>897</v>
      </c>
      <c r="C275" t="s">
        <v>41</v>
      </c>
      <c r="D275">
        <v>3333681</v>
      </c>
      <c r="E275">
        <f t="shared" si="16"/>
        <v>0</v>
      </c>
      <c r="F275">
        <f t="shared" si="17"/>
        <v>0</v>
      </c>
      <c r="G275" s="13" t="s">
        <v>898</v>
      </c>
      <c r="H275" s="9">
        <v>50.480492813141687</v>
      </c>
      <c r="I275" t="s">
        <v>48</v>
      </c>
      <c r="J275" s="13">
        <v>82</v>
      </c>
      <c r="K275" s="13">
        <v>168</v>
      </c>
      <c r="L275" s="13">
        <v>54</v>
      </c>
      <c r="M275">
        <f t="shared" si="18"/>
        <v>0.32142857142857145</v>
      </c>
      <c r="N275" s="13">
        <v>70</v>
      </c>
      <c r="O275" s="13">
        <v>80</v>
      </c>
      <c r="P275">
        <f t="shared" si="19"/>
        <v>0.875</v>
      </c>
      <c r="Q275" s="13" t="s">
        <v>41</v>
      </c>
      <c r="R275" s="13" t="s">
        <v>38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49</v>
      </c>
      <c r="Y275" t="s">
        <v>50</v>
      </c>
      <c r="Z275">
        <v>6</v>
      </c>
      <c r="AA275">
        <v>8</v>
      </c>
      <c r="AB275">
        <v>5</v>
      </c>
      <c r="AC275">
        <v>471.5</v>
      </c>
      <c r="AD275" t="s">
        <v>216</v>
      </c>
      <c r="AE275" t="s">
        <v>899</v>
      </c>
      <c r="AF275">
        <v>9787039491</v>
      </c>
      <c r="AG275" s="13">
        <v>5004</v>
      </c>
      <c r="AH275">
        <v>2272739</v>
      </c>
      <c r="AI275">
        <v>10.6791</v>
      </c>
      <c r="AJ275">
        <v>79.258300000000006</v>
      </c>
      <c r="AK275" t="s">
        <v>163</v>
      </c>
    </row>
    <row r="276" spans="1:37" x14ac:dyDescent="0.3">
      <c r="A276" s="10">
        <v>41440</v>
      </c>
      <c r="B276" t="s">
        <v>900</v>
      </c>
      <c r="C276" t="s">
        <v>41</v>
      </c>
      <c r="D276">
        <v>3342172</v>
      </c>
      <c r="E276">
        <f t="shared" si="16"/>
        <v>0</v>
      </c>
      <c r="F276">
        <f t="shared" si="17"/>
        <v>0</v>
      </c>
      <c r="G276" s="13" t="s">
        <v>901</v>
      </c>
      <c r="H276" s="9">
        <v>51.479808350444898</v>
      </c>
      <c r="I276" t="s">
        <v>40</v>
      </c>
      <c r="J276" s="13">
        <v>61.94</v>
      </c>
      <c r="K276" s="13">
        <v>153</v>
      </c>
      <c r="L276" s="13">
        <v>59</v>
      </c>
      <c r="M276">
        <f t="shared" si="18"/>
        <v>0.38562091503267976</v>
      </c>
      <c r="N276" s="13">
        <v>82</v>
      </c>
      <c r="O276" s="13">
        <v>94</v>
      </c>
      <c r="P276">
        <f t="shared" si="19"/>
        <v>0.87234042553191493</v>
      </c>
      <c r="Q276" s="13" t="s">
        <v>38</v>
      </c>
      <c r="R276" s="13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49</v>
      </c>
      <c r="Y276" t="s">
        <v>50</v>
      </c>
      <c r="Z276">
        <v>29</v>
      </c>
      <c r="AA276">
        <v>34</v>
      </c>
      <c r="AB276">
        <v>6</v>
      </c>
      <c r="AC276">
        <v>2722.4</v>
      </c>
      <c r="AD276" t="s">
        <v>177</v>
      </c>
      <c r="AE276" t="s">
        <v>902</v>
      </c>
      <c r="AF276">
        <v>9751551732</v>
      </c>
      <c r="AG276" s="13">
        <v>5005</v>
      </c>
      <c r="AH276" t="e">
        <v>#N/A</v>
      </c>
      <c r="AI276" t="e">
        <v>#N/A</v>
      </c>
      <c r="AJ276" t="e">
        <v>#N/A</v>
      </c>
      <c r="AK276" t="s">
        <v>179</v>
      </c>
    </row>
    <row r="277" spans="1:37" x14ac:dyDescent="0.3">
      <c r="A277" s="10">
        <v>41355</v>
      </c>
      <c r="B277" t="s">
        <v>903</v>
      </c>
      <c r="C277" t="s">
        <v>41</v>
      </c>
      <c r="D277">
        <v>3338386</v>
      </c>
      <c r="E277">
        <f t="shared" si="16"/>
        <v>0</v>
      </c>
      <c r="F277">
        <f t="shared" si="17"/>
        <v>0</v>
      </c>
      <c r="G277" s="13" t="s">
        <v>847</v>
      </c>
      <c r="H277" s="9">
        <v>34.757015742642025</v>
      </c>
      <c r="I277" t="s">
        <v>40</v>
      </c>
      <c r="J277" s="13">
        <v>104</v>
      </c>
      <c r="K277" s="13">
        <v>153</v>
      </c>
      <c r="L277" s="13">
        <v>49</v>
      </c>
      <c r="M277">
        <f t="shared" si="18"/>
        <v>0.3202614379084967</v>
      </c>
      <c r="N277" s="13">
        <v>68</v>
      </c>
      <c r="O277" s="13">
        <v>88</v>
      </c>
      <c r="P277">
        <f t="shared" si="19"/>
        <v>0.77272727272727271</v>
      </c>
      <c r="Q277" s="13" t="s">
        <v>60</v>
      </c>
      <c r="R277" s="13" t="s">
        <v>60</v>
      </c>
      <c r="S277" t="s">
        <v>60</v>
      </c>
      <c r="T277" t="s">
        <v>41</v>
      </c>
      <c r="U277" t="s">
        <v>41</v>
      </c>
      <c r="V277" t="s">
        <v>41</v>
      </c>
      <c r="W277" t="s">
        <v>41</v>
      </c>
      <c r="X277">
        <v>10</v>
      </c>
      <c r="Y277" t="s">
        <v>117</v>
      </c>
      <c r="Z277">
        <v>4</v>
      </c>
      <c r="AA277">
        <v>22</v>
      </c>
      <c r="AB277">
        <v>4</v>
      </c>
      <c r="AC277">
        <v>268.20000000000005</v>
      </c>
      <c r="AD277" t="s">
        <v>230</v>
      </c>
      <c r="AE277" t="s">
        <v>904</v>
      </c>
      <c r="AF277">
        <v>9655479738</v>
      </c>
      <c r="AG277" s="13">
        <v>5003</v>
      </c>
      <c r="AH277">
        <v>2270537</v>
      </c>
      <c r="AI277">
        <v>10.6433</v>
      </c>
      <c r="AJ277">
        <v>79.316800000000001</v>
      </c>
      <c r="AK277" t="s">
        <v>139</v>
      </c>
    </row>
    <row r="278" spans="1:37" x14ac:dyDescent="0.3">
      <c r="A278" s="10">
        <v>41423</v>
      </c>
      <c r="B278" t="s">
        <v>905</v>
      </c>
      <c r="C278" t="s">
        <v>41</v>
      </c>
      <c r="D278">
        <v>3341369</v>
      </c>
      <c r="E278" t="e">
        <f t="shared" si="16"/>
        <v>#N/A</v>
      </c>
      <c r="F278" t="e">
        <f t="shared" si="17"/>
        <v>#N/A</v>
      </c>
      <c r="G278" s="13" t="s">
        <v>906</v>
      </c>
      <c r="H278" s="9">
        <v>41.481177275838469</v>
      </c>
      <c r="I278" t="s">
        <v>40</v>
      </c>
      <c r="J278" s="13">
        <v>104</v>
      </c>
      <c r="K278" s="13">
        <v>159</v>
      </c>
      <c r="L278" s="13">
        <v>75</v>
      </c>
      <c r="M278">
        <f t="shared" si="18"/>
        <v>0.47169811320754718</v>
      </c>
      <c r="N278" s="13">
        <v>97</v>
      </c>
      <c r="O278" s="13">
        <v>101</v>
      </c>
      <c r="P278">
        <f t="shared" si="19"/>
        <v>0.96039603960396036</v>
      </c>
      <c r="Q278" s="13" t="s">
        <v>41</v>
      </c>
      <c r="R278" s="13" t="s">
        <v>41</v>
      </c>
      <c r="S278" t="s">
        <v>41</v>
      </c>
      <c r="T278" t="e">
        <v>#N/A</v>
      </c>
      <c r="U278" t="e">
        <v>#N/A</v>
      </c>
      <c r="V278" t="e">
        <v>#N/A</v>
      </c>
      <c r="W278" t="e">
        <v>#N/A</v>
      </c>
      <c r="X278" t="s">
        <v>49</v>
      </c>
      <c r="Y278" t="s">
        <v>117</v>
      </c>
      <c r="Z278">
        <v>8</v>
      </c>
      <c r="AA278">
        <v>22</v>
      </c>
      <c r="AB278">
        <v>5</v>
      </c>
      <c r="AC278">
        <v>1015</v>
      </c>
      <c r="AD278" t="s">
        <v>186</v>
      </c>
      <c r="AE278" t="s">
        <v>907</v>
      </c>
      <c r="AF278" t="s">
        <v>133</v>
      </c>
      <c r="AG278" s="13">
        <v>1</v>
      </c>
      <c r="AH278">
        <v>1507000</v>
      </c>
      <c r="AI278">
        <v>10.7637</v>
      </c>
      <c r="AJ278">
        <v>79.0672</v>
      </c>
      <c r="AK278" t="s">
        <v>134</v>
      </c>
    </row>
    <row r="279" spans="1:37" x14ac:dyDescent="0.3">
      <c r="A279" s="10">
        <v>41400</v>
      </c>
      <c r="B279" t="s">
        <v>908</v>
      </c>
      <c r="C279" t="s">
        <v>41</v>
      </c>
      <c r="D279">
        <v>3340415</v>
      </c>
      <c r="E279">
        <f t="shared" si="16"/>
        <v>0</v>
      </c>
      <c r="F279">
        <f t="shared" si="17"/>
        <v>0</v>
      </c>
      <c r="G279" s="13" t="s">
        <v>909</v>
      </c>
      <c r="H279" s="9">
        <v>56.476386036960989</v>
      </c>
      <c r="I279" t="s">
        <v>48</v>
      </c>
      <c r="J279" s="13">
        <v>85</v>
      </c>
      <c r="K279" s="13">
        <v>164</v>
      </c>
      <c r="L279" s="13">
        <v>74</v>
      </c>
      <c r="M279">
        <f t="shared" si="18"/>
        <v>0.45121951219512196</v>
      </c>
      <c r="N279" s="13">
        <v>107</v>
      </c>
      <c r="O279" s="13">
        <v>97</v>
      </c>
      <c r="P279">
        <f t="shared" si="19"/>
        <v>1.1030927835051547</v>
      </c>
      <c r="Q279" s="13" t="s">
        <v>60</v>
      </c>
      <c r="R279" s="13" t="s">
        <v>38</v>
      </c>
      <c r="S279" t="s">
        <v>60</v>
      </c>
      <c r="T279" t="s">
        <v>41</v>
      </c>
      <c r="U279" t="s">
        <v>41</v>
      </c>
      <c r="V279" t="s">
        <v>41</v>
      </c>
      <c r="W279" t="s">
        <v>41</v>
      </c>
      <c r="X279">
        <v>10</v>
      </c>
      <c r="Y279" t="s">
        <v>56</v>
      </c>
      <c r="Z279">
        <v>16</v>
      </c>
      <c r="AA279">
        <v>17</v>
      </c>
      <c r="AB279">
        <v>2</v>
      </c>
      <c r="AC279">
        <v>756.04000000000008</v>
      </c>
      <c r="AD279" t="s">
        <v>334</v>
      </c>
      <c r="AE279" t="s">
        <v>910</v>
      </c>
      <c r="AF279" t="s">
        <v>911</v>
      </c>
      <c r="AG279" s="13">
        <v>5002</v>
      </c>
      <c r="AH279">
        <v>2267015</v>
      </c>
      <c r="AI279">
        <v>10.639900000000001</v>
      </c>
      <c r="AJ279">
        <v>79.348699999999994</v>
      </c>
      <c r="AK279" t="s">
        <v>144</v>
      </c>
    </row>
    <row r="280" spans="1:37" x14ac:dyDescent="0.3">
      <c r="A280" s="10">
        <v>41212</v>
      </c>
      <c r="B280" t="s">
        <v>912</v>
      </c>
      <c r="C280" t="s">
        <v>41</v>
      </c>
      <c r="D280">
        <v>3331988</v>
      </c>
      <c r="E280" t="e">
        <f t="shared" si="16"/>
        <v>#N/A</v>
      </c>
      <c r="F280" t="e">
        <f t="shared" si="17"/>
        <v>#N/A</v>
      </c>
      <c r="G280" s="13" t="s">
        <v>913</v>
      </c>
      <c r="H280" s="9">
        <v>42.480492813141687</v>
      </c>
      <c r="I280" t="s">
        <v>40</v>
      </c>
      <c r="J280" s="13">
        <v>80</v>
      </c>
      <c r="K280" s="13">
        <v>146</v>
      </c>
      <c r="L280" s="13">
        <v>48</v>
      </c>
      <c r="M280">
        <f t="shared" si="18"/>
        <v>0.32876712328767121</v>
      </c>
      <c r="N280" s="13">
        <v>77</v>
      </c>
      <c r="O280" s="13">
        <v>94</v>
      </c>
      <c r="P280">
        <f t="shared" si="19"/>
        <v>0.81914893617021278</v>
      </c>
      <c r="Q280" s="13" t="s">
        <v>41</v>
      </c>
      <c r="R280" s="13" t="s">
        <v>41</v>
      </c>
      <c r="S280" t="s">
        <v>41</v>
      </c>
      <c r="T280" t="e">
        <v>#N/A</v>
      </c>
      <c r="U280" t="e">
        <v>#N/A</v>
      </c>
      <c r="V280" t="e">
        <v>#N/A</v>
      </c>
      <c r="W280" t="e">
        <v>#N/A</v>
      </c>
      <c r="X280" t="s">
        <v>49</v>
      </c>
      <c r="Y280" t="s">
        <v>50</v>
      </c>
      <c r="Z280">
        <v>4</v>
      </c>
      <c r="AA280">
        <v>4</v>
      </c>
      <c r="AB280">
        <v>6</v>
      </c>
      <c r="AC280">
        <v>365.8</v>
      </c>
      <c r="AD280" t="s">
        <v>198</v>
      </c>
      <c r="AE280" t="s">
        <v>914</v>
      </c>
      <c r="AF280">
        <v>8940154048</v>
      </c>
      <c r="AG280" s="13">
        <v>5004</v>
      </c>
      <c r="AH280">
        <v>2272260</v>
      </c>
      <c r="AI280">
        <v>10.6884</v>
      </c>
      <c r="AJ280">
        <v>79.279600000000002</v>
      </c>
      <c r="AK280" t="s">
        <v>163</v>
      </c>
    </row>
    <row r="281" spans="1:37" x14ac:dyDescent="0.3">
      <c r="A281" s="10">
        <v>41380</v>
      </c>
      <c r="B281" t="s">
        <v>915</v>
      </c>
      <c r="C281" t="s">
        <v>41</v>
      </c>
      <c r="D281">
        <v>3339443</v>
      </c>
      <c r="E281" t="e">
        <f t="shared" si="16"/>
        <v>#N/A</v>
      </c>
      <c r="F281" t="e">
        <f t="shared" si="17"/>
        <v>#N/A</v>
      </c>
      <c r="G281" s="13" t="s">
        <v>916</v>
      </c>
      <c r="H281" s="9">
        <v>57.481177275838469</v>
      </c>
      <c r="I281" t="s">
        <v>48</v>
      </c>
      <c r="J281" s="13">
        <v>74</v>
      </c>
      <c r="K281" s="13">
        <v>172</v>
      </c>
      <c r="L281" s="13">
        <v>70</v>
      </c>
      <c r="M281">
        <f t="shared" si="18"/>
        <v>0.40697674418604651</v>
      </c>
      <c r="N281" s="13">
        <v>89</v>
      </c>
      <c r="O281" s="13">
        <v>90</v>
      </c>
      <c r="P281">
        <f t="shared" si="19"/>
        <v>0.98888888888888893</v>
      </c>
      <c r="Q281" s="13" t="s">
        <v>41</v>
      </c>
      <c r="R281" s="13" t="s">
        <v>41</v>
      </c>
      <c r="S281" t="s">
        <v>41</v>
      </c>
      <c r="T281" t="e">
        <v>#N/A</v>
      </c>
      <c r="U281" t="e">
        <v>#N/A</v>
      </c>
      <c r="V281" t="e">
        <v>#N/A</v>
      </c>
      <c r="W281" t="e">
        <v>#N/A</v>
      </c>
      <c r="X281" t="s">
        <v>49</v>
      </c>
      <c r="Y281" t="s">
        <v>50</v>
      </c>
      <c r="Z281">
        <v>11</v>
      </c>
      <c r="AA281">
        <v>21</v>
      </c>
      <c r="AB281">
        <v>4</v>
      </c>
      <c r="AC281">
        <v>663.5</v>
      </c>
      <c r="AD281" t="s">
        <v>186</v>
      </c>
      <c r="AE281" t="s">
        <v>917</v>
      </c>
      <c r="AF281" t="s">
        <v>133</v>
      </c>
      <c r="AG281" s="13">
        <v>1</v>
      </c>
      <c r="AH281">
        <v>1467000</v>
      </c>
      <c r="AI281">
        <v>10.764699999999999</v>
      </c>
      <c r="AJ281">
        <v>79.066999999999993</v>
      </c>
      <c r="AK281" t="s">
        <v>134</v>
      </c>
    </row>
    <row r="282" spans="1:37" x14ac:dyDescent="0.3">
      <c r="A282" s="10">
        <v>41219</v>
      </c>
      <c r="B282" t="s">
        <v>918</v>
      </c>
      <c r="C282" t="s">
        <v>41</v>
      </c>
      <c r="D282">
        <v>3332493</v>
      </c>
      <c r="E282">
        <f t="shared" si="16"/>
        <v>1</v>
      </c>
      <c r="F282">
        <f t="shared" si="17"/>
        <v>0</v>
      </c>
      <c r="G282" s="13" t="s">
        <v>919</v>
      </c>
      <c r="H282" s="9">
        <v>58.480492813141687</v>
      </c>
      <c r="I282" t="s">
        <v>48</v>
      </c>
      <c r="J282" s="13">
        <v>107.4</v>
      </c>
      <c r="K282" s="13">
        <v>167</v>
      </c>
      <c r="L282" s="13">
        <v>74</v>
      </c>
      <c r="M282">
        <f t="shared" si="18"/>
        <v>0.44311377245508982</v>
      </c>
      <c r="N282" s="13">
        <v>101</v>
      </c>
      <c r="O282" s="13">
        <v>97</v>
      </c>
      <c r="P282">
        <f t="shared" si="19"/>
        <v>1.0412371134020619</v>
      </c>
      <c r="Q282" s="13" t="s">
        <v>60</v>
      </c>
      <c r="R282" s="13" t="s">
        <v>60</v>
      </c>
      <c r="S282" t="s">
        <v>60</v>
      </c>
      <c r="T282" t="s">
        <v>41</v>
      </c>
      <c r="U282" t="s">
        <v>38</v>
      </c>
      <c r="V282" t="s">
        <v>38</v>
      </c>
      <c r="W282" t="s">
        <v>41</v>
      </c>
      <c r="X282" t="s">
        <v>60</v>
      </c>
      <c r="Y282" t="s">
        <v>60</v>
      </c>
      <c r="Z282">
        <v>5</v>
      </c>
      <c r="AA282">
        <v>9</v>
      </c>
      <c r="AB282">
        <v>2</v>
      </c>
      <c r="AC282">
        <v>260.5</v>
      </c>
      <c r="AD282" t="s">
        <v>268</v>
      </c>
      <c r="AE282" t="s">
        <v>920</v>
      </c>
      <c r="AF282">
        <v>9585778854</v>
      </c>
      <c r="AG282" s="13">
        <v>2</v>
      </c>
      <c r="AH282" t="e">
        <v>#N/A</v>
      </c>
      <c r="AI282" t="e">
        <v>#N/A</v>
      </c>
      <c r="AJ282" t="e">
        <v>#N/A</v>
      </c>
      <c r="AK282" t="s">
        <v>260</v>
      </c>
    </row>
    <row r="283" spans="1:37" x14ac:dyDescent="0.3">
      <c r="A283" s="10">
        <v>41432</v>
      </c>
      <c r="B283" t="s">
        <v>921</v>
      </c>
      <c r="C283" t="s">
        <v>41</v>
      </c>
      <c r="D283">
        <v>3341840</v>
      </c>
      <c r="E283" t="e">
        <f t="shared" si="16"/>
        <v>#N/A</v>
      </c>
      <c r="F283" t="e">
        <f t="shared" si="17"/>
        <v>#N/A</v>
      </c>
      <c r="G283" s="13" t="s">
        <v>922</v>
      </c>
      <c r="H283" s="9">
        <v>52.479123887748116</v>
      </c>
      <c r="I283" t="s">
        <v>40</v>
      </c>
      <c r="J283" s="13">
        <v>120</v>
      </c>
      <c r="K283" s="13">
        <v>157</v>
      </c>
      <c r="L283" s="13">
        <v>56</v>
      </c>
      <c r="M283">
        <f t="shared" si="18"/>
        <v>0.35668789808917195</v>
      </c>
      <c r="N283" s="13">
        <v>77</v>
      </c>
      <c r="O283" s="13">
        <v>87</v>
      </c>
      <c r="P283">
        <f t="shared" si="19"/>
        <v>0.88505747126436785</v>
      </c>
      <c r="Q283" s="13" t="s">
        <v>41</v>
      </c>
      <c r="R283" s="13" t="s">
        <v>41</v>
      </c>
      <c r="S283" t="s">
        <v>41</v>
      </c>
      <c r="T283" t="e">
        <v>#N/A</v>
      </c>
      <c r="U283" t="e">
        <v>#N/A</v>
      </c>
      <c r="V283" t="e">
        <v>#N/A</v>
      </c>
      <c r="W283" t="e">
        <v>#N/A</v>
      </c>
      <c r="X283" t="s">
        <v>49</v>
      </c>
      <c r="Y283" t="s">
        <v>50</v>
      </c>
      <c r="Z283">
        <v>28</v>
      </c>
      <c r="AA283">
        <v>29</v>
      </c>
      <c r="AB283">
        <v>4</v>
      </c>
      <c r="AC283">
        <v>2017.9</v>
      </c>
      <c r="AD283" t="s">
        <v>131</v>
      </c>
      <c r="AE283" t="s">
        <v>923</v>
      </c>
      <c r="AF283">
        <v>8056669216</v>
      </c>
      <c r="AG283" s="13">
        <v>1</v>
      </c>
      <c r="AH283">
        <v>182000</v>
      </c>
      <c r="AI283">
        <v>10.774699999999999</v>
      </c>
      <c r="AJ283">
        <v>79.052099999999996</v>
      </c>
      <c r="AK283" t="s">
        <v>134</v>
      </c>
    </row>
    <row r="284" spans="1:37" x14ac:dyDescent="0.3">
      <c r="A284" s="10">
        <v>41423</v>
      </c>
      <c r="B284" t="s">
        <v>924</v>
      </c>
      <c r="C284" t="s">
        <v>41</v>
      </c>
      <c r="D284">
        <v>3341399</v>
      </c>
      <c r="E284" t="e">
        <f t="shared" si="16"/>
        <v>#N/A</v>
      </c>
      <c r="F284" t="e">
        <f t="shared" si="17"/>
        <v>#N/A</v>
      </c>
      <c r="G284" s="13" t="s">
        <v>925</v>
      </c>
      <c r="H284" s="9">
        <v>40.479123887748116</v>
      </c>
      <c r="I284" t="s">
        <v>40</v>
      </c>
      <c r="J284" s="13">
        <v>114</v>
      </c>
      <c r="K284" s="13">
        <v>151</v>
      </c>
      <c r="L284" s="13">
        <v>53</v>
      </c>
      <c r="M284">
        <f t="shared" si="18"/>
        <v>0.35099337748344372</v>
      </c>
      <c r="N284" s="13">
        <v>88</v>
      </c>
      <c r="O284" s="13">
        <v>90</v>
      </c>
      <c r="P284">
        <f t="shared" si="19"/>
        <v>0.97777777777777775</v>
      </c>
      <c r="Q284" s="13" t="s">
        <v>41</v>
      </c>
      <c r="R284" s="13" t="s">
        <v>41</v>
      </c>
      <c r="S284" t="s">
        <v>41</v>
      </c>
      <c r="T284" t="e">
        <v>#N/A</v>
      </c>
      <c r="U284" t="e">
        <v>#N/A</v>
      </c>
      <c r="V284" t="e">
        <v>#N/A</v>
      </c>
      <c r="W284" t="e">
        <v>#N/A</v>
      </c>
      <c r="X284" t="s">
        <v>49</v>
      </c>
      <c r="Y284" t="s">
        <v>117</v>
      </c>
      <c r="Z284">
        <v>11</v>
      </c>
      <c r="AA284">
        <v>37</v>
      </c>
      <c r="AB284">
        <v>5</v>
      </c>
      <c r="AC284">
        <v>560</v>
      </c>
      <c r="AD284" t="s">
        <v>131</v>
      </c>
      <c r="AE284" t="s">
        <v>926</v>
      </c>
      <c r="AF284">
        <v>9363383807</v>
      </c>
      <c r="AG284" s="13">
        <v>1</v>
      </c>
      <c r="AH284">
        <v>392000</v>
      </c>
      <c r="AI284">
        <v>10.7768</v>
      </c>
      <c r="AJ284">
        <v>79.053299999999993</v>
      </c>
      <c r="AK284" t="s">
        <v>134</v>
      </c>
    </row>
    <row r="285" spans="1:37" x14ac:dyDescent="0.3">
      <c r="A285" s="10">
        <v>41380</v>
      </c>
      <c r="B285" t="s">
        <v>915</v>
      </c>
      <c r="C285" t="s">
        <v>41</v>
      </c>
      <c r="D285">
        <v>3339443</v>
      </c>
      <c r="E285" t="e">
        <f t="shared" si="16"/>
        <v>#N/A</v>
      </c>
      <c r="F285" t="e">
        <f t="shared" si="17"/>
        <v>#N/A</v>
      </c>
      <c r="G285" s="13" t="s">
        <v>927</v>
      </c>
      <c r="H285" s="9">
        <v>50.480492813141687</v>
      </c>
      <c r="I285" t="s">
        <v>40</v>
      </c>
      <c r="J285" s="13">
        <v>70</v>
      </c>
      <c r="K285" s="13">
        <v>152</v>
      </c>
      <c r="L285" s="13">
        <v>56</v>
      </c>
      <c r="M285">
        <f t="shared" si="18"/>
        <v>0.36842105263157893</v>
      </c>
      <c r="N285" s="13">
        <v>81</v>
      </c>
      <c r="O285" s="13">
        <v>91</v>
      </c>
      <c r="P285">
        <f t="shared" si="19"/>
        <v>0.89010989010989006</v>
      </c>
      <c r="Q285" s="13" t="s">
        <v>41</v>
      </c>
      <c r="R285" s="13" t="s">
        <v>41</v>
      </c>
      <c r="S285" t="s">
        <v>41</v>
      </c>
      <c r="T285" t="e">
        <v>#N/A</v>
      </c>
      <c r="U285" t="e">
        <v>#N/A</v>
      </c>
      <c r="V285" t="e">
        <v>#N/A</v>
      </c>
      <c r="W285" t="e">
        <v>#N/A</v>
      </c>
      <c r="X285" t="s">
        <v>49</v>
      </c>
      <c r="Y285" t="s">
        <v>117</v>
      </c>
      <c r="Z285">
        <v>7</v>
      </c>
      <c r="AA285">
        <v>21</v>
      </c>
      <c r="AB285">
        <v>4</v>
      </c>
      <c r="AC285">
        <v>571.42000000000007</v>
      </c>
      <c r="AD285" t="s">
        <v>186</v>
      </c>
      <c r="AE285" t="s">
        <v>917</v>
      </c>
      <c r="AF285" t="s">
        <v>133</v>
      </c>
      <c r="AG285" s="13">
        <v>1</v>
      </c>
      <c r="AH285">
        <v>1467000</v>
      </c>
      <c r="AI285">
        <v>10.764699999999999</v>
      </c>
      <c r="AJ285">
        <v>79.066999999999993</v>
      </c>
      <c r="AK285" t="s">
        <v>134</v>
      </c>
    </row>
    <row r="286" spans="1:37" x14ac:dyDescent="0.3">
      <c r="A286" s="10">
        <v>41443</v>
      </c>
      <c r="B286" t="s">
        <v>928</v>
      </c>
      <c r="C286" t="s">
        <v>41</v>
      </c>
      <c r="D286">
        <v>3342180</v>
      </c>
      <c r="E286">
        <f t="shared" si="16"/>
        <v>0</v>
      </c>
      <c r="F286">
        <f t="shared" si="17"/>
        <v>0</v>
      </c>
      <c r="G286" s="13" t="s">
        <v>929</v>
      </c>
      <c r="H286" s="9">
        <v>41.481177275838469</v>
      </c>
      <c r="I286" t="s">
        <v>48</v>
      </c>
      <c r="J286" s="13">
        <v>120</v>
      </c>
      <c r="K286" s="13">
        <v>169</v>
      </c>
      <c r="L286" s="13">
        <v>77</v>
      </c>
      <c r="M286">
        <f t="shared" si="18"/>
        <v>0.45562130177514792</v>
      </c>
      <c r="N286" s="13">
        <v>89</v>
      </c>
      <c r="O286" s="13">
        <v>95</v>
      </c>
      <c r="P286">
        <f t="shared" si="19"/>
        <v>0.93684210526315792</v>
      </c>
      <c r="Q286" s="13" t="s">
        <v>38</v>
      </c>
      <c r="R286" s="13" t="s">
        <v>41</v>
      </c>
      <c r="S286" t="s">
        <v>38</v>
      </c>
      <c r="T286" t="s">
        <v>41</v>
      </c>
      <c r="U286" t="s">
        <v>41</v>
      </c>
      <c r="V286" t="s">
        <v>41</v>
      </c>
      <c r="W286" t="s">
        <v>41</v>
      </c>
      <c r="X286" t="s">
        <v>49</v>
      </c>
      <c r="Y286" t="s">
        <v>42</v>
      </c>
      <c r="Z286">
        <v>16</v>
      </c>
      <c r="AA286">
        <v>29</v>
      </c>
      <c r="AB286">
        <v>5</v>
      </c>
      <c r="AC286">
        <v>1081.24</v>
      </c>
      <c r="AD286" t="s">
        <v>51</v>
      </c>
      <c r="AE286" t="s">
        <v>930</v>
      </c>
      <c r="AF286">
        <v>9787649505</v>
      </c>
      <c r="AG286" s="13">
        <v>2000</v>
      </c>
      <c r="AH286">
        <v>12602</v>
      </c>
      <c r="AI286">
        <v>10.609400000000001</v>
      </c>
      <c r="AJ286">
        <v>79.188000000000002</v>
      </c>
      <c r="AK286" t="s">
        <v>45</v>
      </c>
    </row>
    <row r="287" spans="1:37" x14ac:dyDescent="0.3">
      <c r="A287" s="10">
        <v>41436</v>
      </c>
      <c r="B287" t="s">
        <v>931</v>
      </c>
      <c r="C287" t="s">
        <v>41</v>
      </c>
      <c r="D287">
        <v>3342469</v>
      </c>
      <c r="E287">
        <f t="shared" si="16"/>
        <v>0</v>
      </c>
      <c r="F287">
        <f t="shared" si="17"/>
        <v>0</v>
      </c>
      <c r="G287" s="13" t="s">
        <v>932</v>
      </c>
      <c r="H287" s="9">
        <v>48.479123887748116</v>
      </c>
      <c r="I287" t="s">
        <v>48</v>
      </c>
      <c r="J287" s="13">
        <v>124</v>
      </c>
      <c r="K287" s="13">
        <v>169</v>
      </c>
      <c r="L287" s="13">
        <v>90</v>
      </c>
      <c r="M287">
        <f t="shared" si="18"/>
        <v>0.53254437869822491</v>
      </c>
      <c r="N287" s="13">
        <v>104</v>
      </c>
      <c r="O287" s="13">
        <v>100</v>
      </c>
      <c r="P287">
        <f t="shared" si="19"/>
        <v>1.04</v>
      </c>
      <c r="Q287" s="13" t="s">
        <v>41</v>
      </c>
      <c r="R287" s="13" t="s">
        <v>41</v>
      </c>
      <c r="S287" t="s">
        <v>38</v>
      </c>
      <c r="T287" t="s">
        <v>41</v>
      </c>
      <c r="U287" t="s">
        <v>41</v>
      </c>
      <c r="V287" t="s">
        <v>41</v>
      </c>
      <c r="W287" t="s">
        <v>41</v>
      </c>
      <c r="X287">
        <v>10</v>
      </c>
      <c r="Y287" t="s">
        <v>56</v>
      </c>
      <c r="Z287">
        <v>8</v>
      </c>
      <c r="AA287">
        <v>23</v>
      </c>
      <c r="AB287">
        <v>6</v>
      </c>
      <c r="AC287">
        <v>726.25</v>
      </c>
      <c r="AD287" t="s">
        <v>131</v>
      </c>
      <c r="AE287" t="s">
        <v>933</v>
      </c>
      <c r="AF287">
        <v>9943185354</v>
      </c>
      <c r="AG287" s="13">
        <v>1</v>
      </c>
      <c r="AH287">
        <v>94000</v>
      </c>
      <c r="AI287">
        <v>10.7761</v>
      </c>
      <c r="AJ287">
        <v>79.0518</v>
      </c>
      <c r="AK287" t="s">
        <v>134</v>
      </c>
    </row>
    <row r="288" spans="1:37" x14ac:dyDescent="0.3">
      <c r="A288" s="10">
        <v>41321</v>
      </c>
      <c r="B288" t="s">
        <v>934</v>
      </c>
      <c r="C288" t="s">
        <v>41</v>
      </c>
      <c r="D288">
        <v>3336489</v>
      </c>
      <c r="E288" t="e">
        <f t="shared" si="16"/>
        <v>#N/A</v>
      </c>
      <c r="F288" t="e">
        <f t="shared" si="17"/>
        <v>#N/A</v>
      </c>
      <c r="G288" s="13" t="s">
        <v>935</v>
      </c>
      <c r="H288" s="9">
        <v>60.479123887748116</v>
      </c>
      <c r="I288" t="s">
        <v>40</v>
      </c>
      <c r="J288" s="13">
        <v>76</v>
      </c>
      <c r="K288" s="13">
        <v>147</v>
      </c>
      <c r="L288" s="13">
        <v>58</v>
      </c>
      <c r="M288">
        <f t="shared" si="18"/>
        <v>0.39455782312925169</v>
      </c>
      <c r="N288" s="13">
        <v>98</v>
      </c>
      <c r="O288" s="13">
        <v>108</v>
      </c>
      <c r="P288">
        <f t="shared" si="19"/>
        <v>0.90740740740740744</v>
      </c>
      <c r="Q288" s="13" t="s">
        <v>41</v>
      </c>
      <c r="R288" s="13" t="s">
        <v>41</v>
      </c>
      <c r="S288" t="s">
        <v>41</v>
      </c>
      <c r="T288" t="e">
        <v>#N/A</v>
      </c>
      <c r="U288" t="e">
        <v>#N/A</v>
      </c>
      <c r="V288" t="e">
        <v>#N/A</v>
      </c>
      <c r="W288" t="e">
        <v>#N/A</v>
      </c>
      <c r="X288" t="s">
        <v>49</v>
      </c>
      <c r="Y288" t="s">
        <v>50</v>
      </c>
      <c r="Z288">
        <v>4</v>
      </c>
      <c r="AA288">
        <v>4</v>
      </c>
      <c r="AB288">
        <v>6</v>
      </c>
      <c r="AC288">
        <v>283.8</v>
      </c>
      <c r="AD288" t="s">
        <v>936</v>
      </c>
      <c r="AE288" t="s">
        <v>937</v>
      </c>
      <c r="AF288">
        <v>9994464200</v>
      </c>
      <c r="AG288" s="13">
        <v>5005</v>
      </c>
      <c r="AH288">
        <v>2275281</v>
      </c>
      <c r="AI288">
        <v>10.7529</v>
      </c>
      <c r="AJ288">
        <v>79.293199999999999</v>
      </c>
      <c r="AK288" t="s">
        <v>179</v>
      </c>
    </row>
    <row r="289" spans="1:37" x14ac:dyDescent="0.3">
      <c r="A289" s="10">
        <v>41429</v>
      </c>
      <c r="B289" t="s">
        <v>403</v>
      </c>
      <c r="C289" t="s">
        <v>41</v>
      </c>
      <c r="D289">
        <v>3341648</v>
      </c>
      <c r="E289" t="e">
        <f t="shared" si="16"/>
        <v>#N/A</v>
      </c>
      <c r="F289" t="e">
        <f t="shared" si="17"/>
        <v>#N/A</v>
      </c>
      <c r="G289" s="13" t="s">
        <v>938</v>
      </c>
      <c r="H289" s="9">
        <v>44.45722108145106</v>
      </c>
      <c r="I289" t="s">
        <v>40</v>
      </c>
      <c r="J289" s="13">
        <v>116</v>
      </c>
      <c r="K289" s="13">
        <v>145</v>
      </c>
      <c r="L289" s="13">
        <v>50</v>
      </c>
      <c r="M289">
        <f t="shared" si="18"/>
        <v>0.34482758620689657</v>
      </c>
      <c r="N289" s="13">
        <v>96</v>
      </c>
      <c r="O289" s="13">
        <v>87</v>
      </c>
      <c r="P289">
        <f t="shared" si="19"/>
        <v>1.103448275862069</v>
      </c>
      <c r="Q289" s="13" t="s">
        <v>41</v>
      </c>
      <c r="R289" s="13" t="s">
        <v>41</v>
      </c>
      <c r="S289" t="s">
        <v>41</v>
      </c>
      <c r="T289" t="e">
        <v>#N/A</v>
      </c>
      <c r="U289" t="e">
        <v>#N/A</v>
      </c>
      <c r="V289" t="e">
        <v>#N/A</v>
      </c>
      <c r="W289" t="e">
        <v>#N/A</v>
      </c>
      <c r="X289" t="s">
        <v>49</v>
      </c>
      <c r="Y289" t="s">
        <v>121</v>
      </c>
      <c r="Z289">
        <v>4</v>
      </c>
      <c r="AA289">
        <v>20</v>
      </c>
      <c r="AB289">
        <v>2</v>
      </c>
      <c r="AC289">
        <v>343.9</v>
      </c>
      <c r="AD289" t="s">
        <v>334</v>
      </c>
      <c r="AE289" t="s">
        <v>402</v>
      </c>
      <c r="AF289">
        <v>8903764299</v>
      </c>
      <c r="AG289" s="13">
        <v>5002</v>
      </c>
      <c r="AH289">
        <v>2267080</v>
      </c>
      <c r="AI289">
        <v>10.638</v>
      </c>
      <c r="AJ289">
        <v>79.347700000000003</v>
      </c>
      <c r="AK289" t="s">
        <v>144</v>
      </c>
    </row>
    <row r="290" spans="1:37" x14ac:dyDescent="0.3">
      <c r="A290" s="10">
        <v>41416</v>
      </c>
      <c r="B290" t="s">
        <v>939</v>
      </c>
      <c r="C290" t="s">
        <v>41</v>
      </c>
      <c r="D290">
        <v>3340969</v>
      </c>
      <c r="E290">
        <f t="shared" si="16"/>
        <v>0</v>
      </c>
      <c r="F290">
        <f t="shared" si="17"/>
        <v>0</v>
      </c>
      <c r="G290" s="13" t="s">
        <v>940</v>
      </c>
      <c r="H290" s="9">
        <v>57.481177275838469</v>
      </c>
      <c r="I290" t="s">
        <v>40</v>
      </c>
      <c r="J290" s="13">
        <v>86</v>
      </c>
      <c r="K290" s="13">
        <v>145</v>
      </c>
      <c r="L290" s="13">
        <v>50</v>
      </c>
      <c r="M290">
        <f t="shared" si="18"/>
        <v>0.34482758620689657</v>
      </c>
      <c r="N290" s="13">
        <v>89</v>
      </c>
      <c r="O290" s="13">
        <v>99</v>
      </c>
      <c r="P290">
        <f t="shared" si="19"/>
        <v>0.89898989898989901</v>
      </c>
      <c r="Q290" s="13" t="s">
        <v>41</v>
      </c>
      <c r="R290" s="13" t="s">
        <v>41</v>
      </c>
      <c r="S290" t="s">
        <v>41</v>
      </c>
      <c r="T290" t="s">
        <v>41</v>
      </c>
      <c r="U290" t="s">
        <v>41</v>
      </c>
      <c r="V290" t="s">
        <v>41</v>
      </c>
      <c r="W290" t="s">
        <v>41</v>
      </c>
      <c r="X290" t="s">
        <v>49</v>
      </c>
      <c r="Y290" t="s">
        <v>50</v>
      </c>
      <c r="Z290">
        <v>12</v>
      </c>
      <c r="AA290">
        <v>12</v>
      </c>
      <c r="AB290">
        <v>1</v>
      </c>
      <c r="AC290">
        <v>700.98</v>
      </c>
      <c r="AD290" t="s">
        <v>131</v>
      </c>
      <c r="AE290" t="s">
        <v>941</v>
      </c>
      <c r="AF290">
        <v>9047194954</v>
      </c>
      <c r="AG290" s="13">
        <v>1</v>
      </c>
      <c r="AH290">
        <v>171000</v>
      </c>
      <c r="AI290">
        <v>10.774699999999999</v>
      </c>
      <c r="AJ290">
        <v>79.052000000000007</v>
      </c>
      <c r="AK290" t="s">
        <v>134</v>
      </c>
    </row>
    <row r="291" spans="1:37" x14ac:dyDescent="0.3">
      <c r="A291" s="10">
        <v>41422</v>
      </c>
      <c r="B291" t="s">
        <v>942</v>
      </c>
      <c r="C291" t="s">
        <v>41</v>
      </c>
      <c r="D291">
        <v>3341316</v>
      </c>
      <c r="E291">
        <f t="shared" si="16"/>
        <v>1</v>
      </c>
      <c r="F291">
        <f t="shared" si="17"/>
        <v>0</v>
      </c>
      <c r="G291" s="13" t="s">
        <v>943</v>
      </c>
      <c r="H291" s="9">
        <v>31.819301848049282</v>
      </c>
      <c r="I291" t="s">
        <v>40</v>
      </c>
      <c r="J291" s="13">
        <v>93.02</v>
      </c>
      <c r="K291" s="13">
        <v>149</v>
      </c>
      <c r="L291" s="13">
        <v>62</v>
      </c>
      <c r="M291">
        <f t="shared" si="18"/>
        <v>0.41610738255033558</v>
      </c>
      <c r="N291" s="13">
        <v>95</v>
      </c>
      <c r="O291" s="13" t="s">
        <v>60</v>
      </c>
      <c r="P291" t="e">
        <f t="shared" si="19"/>
        <v>#VALUE!</v>
      </c>
      <c r="Q291" s="13" t="s">
        <v>60</v>
      </c>
      <c r="R291" s="13" t="s">
        <v>60</v>
      </c>
      <c r="S291" t="s">
        <v>60</v>
      </c>
      <c r="T291" t="s">
        <v>41</v>
      </c>
      <c r="U291" t="s">
        <v>38</v>
      </c>
      <c r="V291" t="s">
        <v>38</v>
      </c>
      <c r="W291" t="s">
        <v>38</v>
      </c>
      <c r="X291" t="s">
        <v>60</v>
      </c>
      <c r="Y291" t="s">
        <v>60</v>
      </c>
      <c r="Z291">
        <v>16</v>
      </c>
      <c r="AA291">
        <v>29</v>
      </c>
      <c r="AB291">
        <v>5</v>
      </c>
      <c r="AC291">
        <v>975.73</v>
      </c>
      <c r="AD291" t="s">
        <v>131</v>
      </c>
      <c r="AE291" t="s">
        <v>944</v>
      </c>
      <c r="AF291">
        <v>8903943406</v>
      </c>
      <c r="AG291" s="13">
        <v>1</v>
      </c>
      <c r="AH291">
        <v>431000</v>
      </c>
      <c r="AI291">
        <v>10.776</v>
      </c>
      <c r="AJ291">
        <v>79.053600000000003</v>
      </c>
      <c r="AK291" t="s">
        <v>134</v>
      </c>
    </row>
    <row r="293" spans="1:37" x14ac:dyDescent="0.3">
      <c r="AB293" t="e">
        <f>AVERAGE(AB2:AB291)</f>
        <v>#N/A</v>
      </c>
    </row>
    <row r="294" spans="1:37" x14ac:dyDescent="0.3">
      <c r="Z294">
        <f>MAX(Z2:Z291)</f>
        <v>79</v>
      </c>
    </row>
    <row r="295" spans="1:37" x14ac:dyDescent="0.3">
      <c r="Z295">
        <f>MIN(Z2:Z291)</f>
        <v>1</v>
      </c>
    </row>
    <row r="296" spans="1:37" x14ac:dyDescent="0.3">
      <c r="Z296">
        <f>AVERAGE(Z2:Z291)</f>
        <v>8.5482758620689658</v>
      </c>
    </row>
    <row r="297" spans="1:37" x14ac:dyDescent="0.3">
      <c r="Z297">
        <f>AVERAGE([1]Diabetic!Z2:Z291)</f>
        <v>8.5482758620689658</v>
      </c>
    </row>
  </sheetData>
  <conditionalFormatting sqref="H1:P104857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</dc:creator>
  <cp:lastModifiedBy>Aditya K</cp:lastModifiedBy>
  <dcterms:created xsi:type="dcterms:W3CDTF">2025-08-12T11:11:15Z</dcterms:created>
  <dcterms:modified xsi:type="dcterms:W3CDTF">2025-08-12T11:11:32Z</dcterms:modified>
</cp:coreProperties>
</file>