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Appendix Q3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C21" i="1"/>
  <c r="D21" i="1"/>
  <c r="E21" i="1"/>
  <c r="F21" i="1"/>
  <c r="G21" i="1"/>
  <c r="G23" i="1"/>
  <c r="D23" i="1"/>
  <c r="D19" i="1"/>
  <c r="E19" i="1"/>
  <c r="F19" i="1"/>
  <c r="G19" i="1"/>
  <c r="D18" i="1"/>
  <c r="E18" i="1"/>
  <c r="F18" i="1"/>
  <c r="G18" i="1"/>
  <c r="C17" i="1"/>
  <c r="D17" i="1"/>
  <c r="E17" i="1"/>
  <c r="F17" i="1"/>
  <c r="G17" i="1"/>
  <c r="C13" i="1"/>
  <c r="D13" i="1"/>
  <c r="E13" i="1"/>
  <c r="F13" i="1"/>
  <c r="G13" i="1"/>
  <c r="B13" i="1"/>
  <c r="C11" i="1"/>
  <c r="D11" i="1"/>
  <c r="E11" i="1"/>
  <c r="F11" i="1"/>
  <c r="G11" i="1"/>
  <c r="B11" i="1"/>
  <c r="C22" i="1" s="1"/>
  <c r="G14" i="1" l="1"/>
  <c r="C14" i="1"/>
  <c r="F14" i="1"/>
  <c r="C18" i="1"/>
  <c r="B21" i="1"/>
  <c r="C23" i="1" s="1"/>
  <c r="E14" i="1"/>
  <c r="B17" i="1"/>
  <c r="B14" i="1"/>
  <c r="D14" i="1"/>
  <c r="F23" i="1"/>
  <c r="E23" i="1"/>
  <c r="G15" i="1" l="1"/>
  <c r="D15" i="1"/>
  <c r="C15" i="1"/>
  <c r="C19" i="1"/>
  <c r="F15" i="1"/>
  <c r="E15" i="1"/>
</calcChain>
</file>

<file path=xl/sharedStrings.xml><?xml version="1.0" encoding="utf-8"?>
<sst xmlns="http://schemas.openxmlformats.org/spreadsheetml/2006/main" count="34" uniqueCount="23">
  <si>
    <t>APPENDIX FOR QUESTION 3</t>
  </si>
  <si>
    <t>Table 1: Expected PV for new business for a particular product group of AUSLIFE</t>
  </si>
  <si>
    <t>$ million</t>
  </si>
  <si>
    <t>At New Business Commencement</t>
  </si>
  <si>
    <t>At End of Year 1</t>
  </si>
  <si>
    <t>At End of Year 2</t>
  </si>
  <si>
    <t>At End of Year 3</t>
  </si>
  <si>
    <t>At End of Year 4</t>
  </si>
  <si>
    <t>At End of Year 5</t>
  </si>
  <si>
    <t>PV Premium</t>
  </si>
  <si>
    <t>PV Claims</t>
  </si>
  <si>
    <t>PV Expense</t>
  </si>
  <si>
    <t>Table 2: Template for Question 3 a ii) response</t>
  </si>
  <si>
    <t>Best Estimate Liability</t>
  </si>
  <si>
    <t>Under MoS</t>
  </si>
  <si>
    <t>Reported Profit</t>
  </si>
  <si>
    <t>Under Difference 1 (Risk Margin Percentage 10%)</t>
  </si>
  <si>
    <t>Under Difference 1 (Risk Margin Percentage 15%)</t>
  </si>
  <si>
    <t>Note: “Row 1” and “Row 2” should be replaced with headings relevant to the intermediate calculations required to obtain the Reported Profit.</t>
  </si>
  <si>
    <t>Value of Profit Carrier</t>
    <phoneticPr fontId="5" type="noConversion"/>
  </si>
  <si>
    <t>Value of Future Profit</t>
    <phoneticPr fontId="5" type="noConversion"/>
  </si>
  <si>
    <t>Total Cashflows</t>
    <phoneticPr fontId="5" type="noConversion"/>
  </si>
  <si>
    <t>Policy Liability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</si>
</sst>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等线"/>
      <family val="2"/>
      <scheme val="minor"/>
    </font>
    <font>
      <b/>
      <sz val="10"/>
      <color rgb="FF333333"/>
      <name val="Century Gothic"/>
      <family val="2"/>
    </font>
    <font>
      <b/>
      <sz val="9"/>
      <color rgb="FF333333"/>
      <name val="Century Gothic"/>
      <family val="2"/>
    </font>
    <font>
      <sz val="9"/>
      <color theme="1"/>
      <name val="等线"/>
      <family val="2"/>
      <scheme val="minor"/>
    </font>
    <font>
      <sz val="9"/>
      <color rgb="FF333333"/>
      <name val="Century Gothic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15" zoomScaleNormal="115" workbookViewId="0">
      <selection activeCell="B22" sqref="B22"/>
    </sheetView>
  </sheetViews>
  <sheetFormatPr defaultColWidth="8.75" defaultRowHeight="14.25"/>
  <cols>
    <col min="1" max="1" width="17.375" style="3" customWidth="1"/>
    <col min="2" max="2" width="18.625" style="3" customWidth="1"/>
    <col min="3" max="16384" width="8.75" style="3"/>
  </cols>
  <sheetData>
    <row r="1" spans="1:8" ht="14.4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4"/>
      <c r="B2" s="2"/>
      <c r="C2" s="2"/>
      <c r="D2" s="2"/>
      <c r="E2" s="2"/>
      <c r="F2" s="2"/>
      <c r="G2" s="2"/>
      <c r="H2" s="2"/>
    </row>
    <row r="3" spans="1:8" ht="15" thickBot="1">
      <c r="A3" s="4" t="s">
        <v>1</v>
      </c>
      <c r="B3" s="2"/>
      <c r="C3" s="2"/>
      <c r="D3" s="2"/>
      <c r="E3" s="2"/>
      <c r="F3" s="2"/>
      <c r="G3" s="2"/>
      <c r="H3" s="2"/>
    </row>
    <row r="4" spans="1:8" ht="27.75" thickBot="1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2"/>
    </row>
    <row r="5" spans="1:8" ht="15" thickBot="1">
      <c r="A5" s="7" t="s">
        <v>9</v>
      </c>
      <c r="B5" s="8">
        <v>100</v>
      </c>
      <c r="C5" s="8">
        <v>90</v>
      </c>
      <c r="D5" s="8">
        <v>81</v>
      </c>
      <c r="E5" s="8">
        <v>73</v>
      </c>
      <c r="F5" s="8">
        <v>66</v>
      </c>
      <c r="G5" s="8">
        <v>59</v>
      </c>
      <c r="H5" s="2"/>
    </row>
    <row r="6" spans="1:8" ht="15" thickBot="1">
      <c r="A6" s="7" t="s">
        <v>10</v>
      </c>
      <c r="B6" s="8">
        <v>60</v>
      </c>
      <c r="C6" s="8">
        <v>55</v>
      </c>
      <c r="D6" s="8">
        <v>50</v>
      </c>
      <c r="E6" s="8">
        <v>46</v>
      </c>
      <c r="F6" s="8">
        <v>42</v>
      </c>
      <c r="G6" s="8">
        <v>38</v>
      </c>
      <c r="H6" s="2"/>
    </row>
    <row r="7" spans="1:8" ht="15" thickBot="1">
      <c r="A7" s="7" t="s">
        <v>11</v>
      </c>
      <c r="B7" s="8">
        <v>32</v>
      </c>
      <c r="C7" s="8">
        <v>29</v>
      </c>
      <c r="D7" s="8">
        <v>26</v>
      </c>
      <c r="E7" s="8">
        <v>23</v>
      </c>
      <c r="F7" s="8">
        <v>21</v>
      </c>
      <c r="G7" s="8">
        <v>19</v>
      </c>
      <c r="H7" s="2"/>
    </row>
    <row r="8" spans="1:8">
      <c r="A8" s="4"/>
      <c r="B8" s="2"/>
      <c r="C8" s="2"/>
      <c r="D8" s="2"/>
      <c r="E8" s="2"/>
      <c r="F8" s="2"/>
      <c r="G8" s="2"/>
      <c r="H8" s="2"/>
    </row>
    <row r="9" spans="1:8" ht="15" thickBot="1">
      <c r="A9" s="4" t="s">
        <v>12</v>
      </c>
      <c r="B9" s="2"/>
      <c r="C9" s="2"/>
      <c r="D9" s="2"/>
      <c r="E9" s="2"/>
      <c r="F9" s="2"/>
      <c r="G9" s="2"/>
      <c r="H9" s="2"/>
    </row>
    <row r="10" spans="1:8" ht="27.75" thickBot="1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2"/>
    </row>
    <row r="11" spans="1:8" ht="15" thickBot="1">
      <c r="A11" s="9" t="s">
        <v>13</v>
      </c>
      <c r="B11" s="8">
        <f>B6+B7-B5</f>
        <v>-8</v>
      </c>
      <c r="C11" s="8">
        <f t="shared" ref="C11:G11" si="0">C6+C7-C5</f>
        <v>-6</v>
      </c>
      <c r="D11" s="8">
        <f t="shared" si="0"/>
        <v>-5</v>
      </c>
      <c r="E11" s="8">
        <f t="shared" si="0"/>
        <v>-4</v>
      </c>
      <c r="F11" s="8">
        <f t="shared" si="0"/>
        <v>-3</v>
      </c>
      <c r="G11" s="8">
        <f t="shared" si="0"/>
        <v>-2</v>
      </c>
      <c r="H11" s="2"/>
    </row>
    <row r="12" spans="1:8" ht="15" thickBot="1">
      <c r="A12" s="11" t="s">
        <v>14</v>
      </c>
      <c r="B12" s="12"/>
      <c r="C12" s="12"/>
      <c r="D12" s="12"/>
      <c r="E12" s="12"/>
      <c r="F12" s="12"/>
      <c r="G12" s="13"/>
      <c r="H12" s="2"/>
    </row>
    <row r="13" spans="1:8" ht="15" thickBot="1">
      <c r="A13" s="9" t="s">
        <v>19</v>
      </c>
      <c r="B13" s="8">
        <f>B6</f>
        <v>60</v>
      </c>
      <c r="C13" s="8">
        <f t="shared" ref="C13:G13" si="1">C6</f>
        <v>55</v>
      </c>
      <c r="D13" s="8">
        <f t="shared" si="1"/>
        <v>50</v>
      </c>
      <c r="E13" s="8">
        <f t="shared" si="1"/>
        <v>46</v>
      </c>
      <c r="F13" s="8">
        <f t="shared" si="1"/>
        <v>42</v>
      </c>
      <c r="G13" s="8">
        <f t="shared" si="1"/>
        <v>38</v>
      </c>
      <c r="H13" s="2"/>
    </row>
    <row r="14" spans="1:8" ht="15" thickBot="1">
      <c r="A14" s="9" t="s">
        <v>20</v>
      </c>
      <c r="B14" s="8">
        <f>(-$B$11/$B$13)*B13</f>
        <v>8</v>
      </c>
      <c r="C14" s="8">
        <f t="shared" ref="C14:G14" si="2">(-$B$11/$B$13)*C13</f>
        <v>7.333333333333333</v>
      </c>
      <c r="D14" s="8">
        <f t="shared" si="2"/>
        <v>6.666666666666667</v>
      </c>
      <c r="E14" s="8">
        <f t="shared" si="2"/>
        <v>6.1333333333333329</v>
      </c>
      <c r="F14" s="8">
        <f t="shared" si="2"/>
        <v>5.6</v>
      </c>
      <c r="G14" s="8">
        <f t="shared" si="2"/>
        <v>5.0666666666666664</v>
      </c>
      <c r="H14" s="2"/>
    </row>
    <row r="15" spans="1:8" ht="25.5" customHeight="1" thickBot="1">
      <c r="A15" s="9" t="s">
        <v>15</v>
      </c>
      <c r="B15" s="8"/>
      <c r="C15" s="8">
        <f>B14-C14</f>
        <v>0.66666666666666696</v>
      </c>
      <c r="D15" s="8">
        <f t="shared" ref="D15:G15" si="3">C14-D14</f>
        <v>0.66666666666666607</v>
      </c>
      <c r="E15" s="8">
        <f t="shared" si="3"/>
        <v>0.5333333333333341</v>
      </c>
      <c r="F15" s="8">
        <f t="shared" si="3"/>
        <v>0.53333333333333321</v>
      </c>
      <c r="G15" s="8">
        <f t="shared" si="3"/>
        <v>0.53333333333333321</v>
      </c>
      <c r="H15" s="2"/>
    </row>
    <row r="16" spans="1:8" ht="15" customHeight="1" thickBot="1">
      <c r="A16" s="11" t="s">
        <v>16</v>
      </c>
      <c r="B16" s="12"/>
      <c r="C16" s="12"/>
      <c r="D16" s="12"/>
      <c r="E16" s="12"/>
      <c r="F16" s="12"/>
      <c r="G16" s="13"/>
      <c r="H16" s="2"/>
    </row>
    <row r="17" spans="1:8" ht="15" thickBot="1">
      <c r="A17" s="9" t="s">
        <v>22</v>
      </c>
      <c r="B17" s="8">
        <f>B11+10%*B6</f>
        <v>-2</v>
      </c>
      <c r="C17" s="8">
        <f t="shared" ref="C17:G17" si="4">C11+10%*C6</f>
        <v>-0.5</v>
      </c>
      <c r="D17" s="8">
        <f t="shared" si="4"/>
        <v>0</v>
      </c>
      <c r="E17" s="8">
        <f t="shared" si="4"/>
        <v>0.60000000000000053</v>
      </c>
      <c r="F17" s="8">
        <f t="shared" si="4"/>
        <v>1.2000000000000002</v>
      </c>
      <c r="G17" s="8">
        <f t="shared" si="4"/>
        <v>1.8000000000000003</v>
      </c>
      <c r="H17" s="2"/>
    </row>
    <row r="18" spans="1:8" ht="15" thickBot="1">
      <c r="A18" s="9" t="s">
        <v>21</v>
      </c>
      <c r="B18" s="8"/>
      <c r="C18" s="8">
        <f>C11-B11</f>
        <v>2</v>
      </c>
      <c r="D18" s="8">
        <f t="shared" ref="D18:G18" si="5">D11-C11</f>
        <v>1</v>
      </c>
      <c r="E18" s="8">
        <f t="shared" si="5"/>
        <v>1</v>
      </c>
      <c r="F18" s="8">
        <f t="shared" si="5"/>
        <v>1</v>
      </c>
      <c r="G18" s="8">
        <f t="shared" si="5"/>
        <v>1</v>
      </c>
      <c r="H18" s="2"/>
    </row>
    <row r="19" spans="1:8" ht="25.5" customHeight="1" thickBot="1">
      <c r="A19" s="9" t="s">
        <v>15</v>
      </c>
      <c r="B19" s="8"/>
      <c r="C19" s="8">
        <f>C18-(C17-B17)</f>
        <v>0.5</v>
      </c>
      <c r="D19" s="8">
        <f t="shared" ref="D19:G19" si="6">D18-(D17-C17)</f>
        <v>0.5</v>
      </c>
      <c r="E19" s="8">
        <f t="shared" si="6"/>
        <v>0.39999999999999947</v>
      </c>
      <c r="F19" s="8">
        <f t="shared" si="6"/>
        <v>0.40000000000000036</v>
      </c>
      <c r="G19" s="8">
        <f t="shared" si="6"/>
        <v>0.39999999999999991</v>
      </c>
      <c r="H19" s="2"/>
    </row>
    <row r="20" spans="1:8" ht="15" customHeight="1" thickBot="1">
      <c r="A20" s="11" t="s">
        <v>17</v>
      </c>
      <c r="B20" s="12"/>
      <c r="C20" s="12"/>
      <c r="D20" s="12"/>
      <c r="E20" s="12"/>
      <c r="F20" s="12"/>
      <c r="G20" s="13"/>
      <c r="H20" s="2"/>
    </row>
    <row r="21" spans="1:8" ht="15" thickBot="1">
      <c r="A21" s="9" t="s">
        <v>22</v>
      </c>
      <c r="B21" s="8">
        <f>B11+15%*B6</f>
        <v>1</v>
      </c>
      <c r="C21" s="8">
        <f t="shared" ref="C21:G21" si="7">C11+15%*C6</f>
        <v>2.25</v>
      </c>
      <c r="D21" s="8">
        <f t="shared" si="7"/>
        <v>2.5</v>
      </c>
      <c r="E21" s="8">
        <f t="shared" si="7"/>
        <v>2.8999999999999995</v>
      </c>
      <c r="F21" s="8">
        <f t="shared" si="7"/>
        <v>3.3</v>
      </c>
      <c r="G21" s="8">
        <f t="shared" si="7"/>
        <v>3.7</v>
      </c>
      <c r="H21" s="2"/>
    </row>
    <row r="22" spans="1:8" ht="15" thickBot="1">
      <c r="A22" s="9" t="s">
        <v>21</v>
      </c>
      <c r="B22" s="8"/>
      <c r="C22" s="8">
        <f>C11-B11</f>
        <v>2</v>
      </c>
      <c r="D22" s="8">
        <f t="shared" ref="D22:G22" si="8">D11-C11</f>
        <v>1</v>
      </c>
      <c r="E22" s="8">
        <f t="shared" si="8"/>
        <v>1</v>
      </c>
      <c r="F22" s="8">
        <f t="shared" si="8"/>
        <v>1</v>
      </c>
      <c r="G22" s="8">
        <f t="shared" si="8"/>
        <v>1</v>
      </c>
      <c r="H22" s="2"/>
    </row>
    <row r="23" spans="1:8" ht="25.5" customHeight="1" thickBot="1">
      <c r="A23" s="9" t="s">
        <v>15</v>
      </c>
      <c r="B23" s="8"/>
      <c r="C23" s="8">
        <f>C22-(C21-B21)</f>
        <v>0.75</v>
      </c>
      <c r="D23" s="8">
        <f t="shared" ref="D23" si="9">D22-(D21-C21)</f>
        <v>0.75</v>
      </c>
      <c r="E23" s="8">
        <f t="shared" ref="E23" si="10">E22-(E21-D21)</f>
        <v>0.60000000000000053</v>
      </c>
      <c r="F23" s="8">
        <f t="shared" ref="F23" si="11">F22-(F21-E21)</f>
        <v>0.59999999999999964</v>
      </c>
      <c r="G23" s="8">
        <f t="shared" ref="G23" si="12">G22-(G21-F21)</f>
        <v>0.59999999999999964</v>
      </c>
      <c r="H23" s="2"/>
    </row>
    <row r="24" spans="1:8">
      <c r="A24" s="10" t="s">
        <v>18</v>
      </c>
      <c r="B24" s="2"/>
      <c r="C24" s="2"/>
      <c r="D24" s="2"/>
      <c r="E24" s="2"/>
      <c r="F24" s="2"/>
      <c r="G24" s="2"/>
      <c r="H24" s="2"/>
    </row>
  </sheetData>
  <mergeCells count="3">
    <mergeCell ref="A12:G12"/>
    <mergeCell ref="A16:G16"/>
    <mergeCell ref="A20:G20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Q3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Zheng</dc:creator>
  <cp:lastModifiedBy>Zhang, Yi</cp:lastModifiedBy>
  <dcterms:created xsi:type="dcterms:W3CDTF">2019-08-26T22:02:57Z</dcterms:created>
  <dcterms:modified xsi:type="dcterms:W3CDTF">2019-10-11T04:59:19Z</dcterms:modified>
</cp:coreProperties>
</file>