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75" yWindow="0" windowWidth="22245" windowHeight="12225"/>
  </bookViews>
  <sheets>
    <sheet name="IBNR Analysis - Analyst" sheetId="1" r:id="rId1"/>
    <sheet name="IBNR Analysis - Actuary" sheetId="5" r:id="rId2"/>
    <sheet name="Claims Data" sheetId="4" r:id="rId3"/>
  </sheets>
  <definedNames>
    <definedName name="_xlnm._FilterDatabase" localSheetId="2" hidden="1">'Claims Data'!$A$2:$T$3155</definedName>
  </definedNames>
  <calcPr calcId="125725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5"/>
  <c r="E20"/>
  <c r="F20"/>
  <c r="F41"/>
  <c r="F83"/>
  <c r="D7"/>
  <c r="E7"/>
  <c r="F7"/>
  <c r="G7"/>
  <c r="G28"/>
  <c r="D8"/>
  <c r="E8"/>
  <c r="F8"/>
  <c r="G8"/>
  <c r="G29"/>
  <c r="D9"/>
  <c r="E9"/>
  <c r="F9"/>
  <c r="G9"/>
  <c r="G30"/>
  <c r="D10"/>
  <c r="E10"/>
  <c r="F10"/>
  <c r="G10"/>
  <c r="G31"/>
  <c r="D11"/>
  <c r="E11"/>
  <c r="F11"/>
  <c r="G11"/>
  <c r="G32"/>
  <c r="D12"/>
  <c r="E12"/>
  <c r="F12"/>
  <c r="G12"/>
  <c r="G33"/>
  <c r="D13"/>
  <c r="E13"/>
  <c r="F13"/>
  <c r="G13"/>
  <c r="G34"/>
  <c r="D14"/>
  <c r="E14"/>
  <c r="F14"/>
  <c r="G14"/>
  <c r="G35"/>
  <c r="D15"/>
  <c r="E15"/>
  <c r="F15"/>
  <c r="G15"/>
  <c r="G36"/>
  <c r="D16"/>
  <c r="E16"/>
  <c r="F16"/>
  <c r="G16"/>
  <c r="G37"/>
  <c r="D17"/>
  <c r="E17"/>
  <c r="F17"/>
  <c r="G17"/>
  <c r="G38"/>
  <c r="D18"/>
  <c r="E18"/>
  <c r="F18"/>
  <c r="G18"/>
  <c r="G39"/>
  <c r="D19"/>
  <c r="E19"/>
  <c r="F19"/>
  <c r="G19"/>
  <c r="G40"/>
  <c r="F28"/>
  <c r="F29"/>
  <c r="F30"/>
  <c r="F31"/>
  <c r="F32"/>
  <c r="F33"/>
  <c r="F34"/>
  <c r="F35"/>
  <c r="F36"/>
  <c r="F37"/>
  <c r="F38"/>
  <c r="F39"/>
  <c r="F40"/>
  <c r="G65"/>
  <c r="G83"/>
  <c r="H7"/>
  <c r="H28"/>
  <c r="H8"/>
  <c r="H29"/>
  <c r="H9"/>
  <c r="H30"/>
  <c r="H10"/>
  <c r="H31"/>
  <c r="H11"/>
  <c r="H32"/>
  <c r="H12"/>
  <c r="H33"/>
  <c r="H13"/>
  <c r="H34"/>
  <c r="H14"/>
  <c r="H35"/>
  <c r="H15"/>
  <c r="H36"/>
  <c r="H16"/>
  <c r="H37"/>
  <c r="H17"/>
  <c r="H38"/>
  <c r="H18"/>
  <c r="H39"/>
  <c r="H65"/>
  <c r="H83"/>
  <c r="I7"/>
  <c r="I28"/>
  <c r="I8"/>
  <c r="I29"/>
  <c r="I9"/>
  <c r="I30"/>
  <c r="I10"/>
  <c r="I31"/>
  <c r="I11"/>
  <c r="I32"/>
  <c r="I12"/>
  <c r="I33"/>
  <c r="I13"/>
  <c r="I34"/>
  <c r="I14"/>
  <c r="I35"/>
  <c r="I15"/>
  <c r="I36"/>
  <c r="I16"/>
  <c r="I37"/>
  <c r="I17"/>
  <c r="I38"/>
  <c r="I65"/>
  <c r="I83"/>
  <c r="J7"/>
  <c r="J28"/>
  <c r="J8"/>
  <c r="J29"/>
  <c r="J9"/>
  <c r="J30"/>
  <c r="J10"/>
  <c r="J31"/>
  <c r="J11"/>
  <c r="J32"/>
  <c r="J12"/>
  <c r="J33"/>
  <c r="J13"/>
  <c r="J34"/>
  <c r="J14"/>
  <c r="J35"/>
  <c r="J15"/>
  <c r="J36"/>
  <c r="J16"/>
  <c r="J37"/>
  <c r="J65"/>
  <c r="J83"/>
  <c r="I80"/>
  <c r="J80"/>
  <c r="J101"/>
  <c r="K3" i="4"/>
  <c r="L3"/>
  <c r="M3"/>
  <c r="K4"/>
  <c r="L4"/>
  <c r="M4"/>
  <c r="K5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K27"/>
  <c r="L27"/>
  <c r="M27"/>
  <c r="K28"/>
  <c r="L28"/>
  <c r="M28"/>
  <c r="K29"/>
  <c r="L29"/>
  <c r="M29"/>
  <c r="K30"/>
  <c r="L30"/>
  <c r="M30"/>
  <c r="K31"/>
  <c r="L31"/>
  <c r="M31"/>
  <c r="K32"/>
  <c r="L32"/>
  <c r="M32"/>
  <c r="K33"/>
  <c r="L33"/>
  <c r="M33"/>
  <c r="K34"/>
  <c r="L34"/>
  <c r="M34"/>
  <c r="K35"/>
  <c r="L35"/>
  <c r="M35"/>
  <c r="K36"/>
  <c r="L36"/>
  <c r="M36"/>
  <c r="K37"/>
  <c r="L37"/>
  <c r="M37"/>
  <c r="K38"/>
  <c r="L38"/>
  <c r="M38"/>
  <c r="K39"/>
  <c r="L39"/>
  <c r="M39"/>
  <c r="K40"/>
  <c r="L40"/>
  <c r="M40"/>
  <c r="K41"/>
  <c r="L41"/>
  <c r="M41"/>
  <c r="K42"/>
  <c r="L42"/>
  <c r="M42"/>
  <c r="K43"/>
  <c r="L43"/>
  <c r="M43"/>
  <c r="K44"/>
  <c r="L44"/>
  <c r="M44"/>
  <c r="K45"/>
  <c r="L45"/>
  <c r="M45"/>
  <c r="K46"/>
  <c r="L46"/>
  <c r="M46"/>
  <c r="K47"/>
  <c r="L47"/>
  <c r="M47"/>
  <c r="K48"/>
  <c r="L48"/>
  <c r="M48"/>
  <c r="K49"/>
  <c r="L49"/>
  <c r="M49"/>
  <c r="K50"/>
  <c r="L50"/>
  <c r="M50"/>
  <c r="K51"/>
  <c r="L51"/>
  <c r="M51"/>
  <c r="K52"/>
  <c r="L52"/>
  <c r="M52"/>
  <c r="K53"/>
  <c r="L53"/>
  <c r="M53"/>
  <c r="K54"/>
  <c r="L54"/>
  <c r="M54"/>
  <c r="K55"/>
  <c r="L55"/>
  <c r="M55"/>
  <c r="K56"/>
  <c r="L56"/>
  <c r="M56"/>
  <c r="K57"/>
  <c r="L57"/>
  <c r="M57"/>
  <c r="K58"/>
  <c r="L58"/>
  <c r="M58"/>
  <c r="K59"/>
  <c r="L59"/>
  <c r="M59"/>
  <c r="K60"/>
  <c r="L60"/>
  <c r="M60"/>
  <c r="K61"/>
  <c r="L61"/>
  <c r="M61"/>
  <c r="K62"/>
  <c r="L62"/>
  <c r="M62"/>
  <c r="K63"/>
  <c r="L63"/>
  <c r="M63"/>
  <c r="K64"/>
  <c r="L64"/>
  <c r="M64"/>
  <c r="K65"/>
  <c r="L65"/>
  <c r="M65"/>
  <c r="K66"/>
  <c r="L66"/>
  <c r="M66"/>
  <c r="K67"/>
  <c r="L67"/>
  <c r="M67"/>
  <c r="K68"/>
  <c r="L68"/>
  <c r="M68"/>
  <c r="K69"/>
  <c r="L69"/>
  <c r="M69"/>
  <c r="K70"/>
  <c r="L70"/>
  <c r="M70"/>
  <c r="K71"/>
  <c r="L71"/>
  <c r="M71"/>
  <c r="K72"/>
  <c r="L72"/>
  <c r="M72"/>
  <c r="K73"/>
  <c r="L73"/>
  <c r="M73"/>
  <c r="K74"/>
  <c r="L74"/>
  <c r="M74"/>
  <c r="K75"/>
  <c r="L75"/>
  <c r="M75"/>
  <c r="K76"/>
  <c r="L76"/>
  <c r="M76"/>
  <c r="K77"/>
  <c r="L77"/>
  <c r="M77"/>
  <c r="K78"/>
  <c r="L78"/>
  <c r="M78"/>
  <c r="K79"/>
  <c r="L79"/>
  <c r="M79"/>
  <c r="K80"/>
  <c r="L80"/>
  <c r="M80"/>
  <c r="K81"/>
  <c r="L81"/>
  <c r="M81"/>
  <c r="K82"/>
  <c r="L82"/>
  <c r="M82"/>
  <c r="K83"/>
  <c r="L83"/>
  <c r="M83"/>
  <c r="K84"/>
  <c r="L84"/>
  <c r="M84"/>
  <c r="K85"/>
  <c r="L85"/>
  <c r="M85"/>
  <c r="K86"/>
  <c r="L86"/>
  <c r="M86"/>
  <c r="K87"/>
  <c r="L87"/>
  <c r="M87"/>
  <c r="K88"/>
  <c r="L88"/>
  <c r="M88"/>
  <c r="K89"/>
  <c r="L89"/>
  <c r="M89"/>
  <c r="K90"/>
  <c r="L90"/>
  <c r="M90"/>
  <c r="K91"/>
  <c r="L91"/>
  <c r="M91"/>
  <c r="K92"/>
  <c r="L92"/>
  <c r="M92"/>
  <c r="K93"/>
  <c r="L93"/>
  <c r="M93"/>
  <c r="K94"/>
  <c r="L94"/>
  <c r="M94"/>
  <c r="K95"/>
  <c r="L95"/>
  <c r="M95"/>
  <c r="K96"/>
  <c r="L96"/>
  <c r="M96"/>
  <c r="K97"/>
  <c r="L97"/>
  <c r="M97"/>
  <c r="K98"/>
  <c r="L98"/>
  <c r="M98"/>
  <c r="K99"/>
  <c r="L99"/>
  <c r="M99"/>
  <c r="K100"/>
  <c r="L100"/>
  <c r="M100"/>
  <c r="K101"/>
  <c r="L101"/>
  <c r="M101"/>
  <c r="K102"/>
  <c r="L102"/>
  <c r="M102"/>
  <c r="K103"/>
  <c r="L103"/>
  <c r="M103"/>
  <c r="K104"/>
  <c r="L104"/>
  <c r="M104"/>
  <c r="K105"/>
  <c r="L105"/>
  <c r="M105"/>
  <c r="K106"/>
  <c r="L106"/>
  <c r="M106"/>
  <c r="K107"/>
  <c r="L107"/>
  <c r="M107"/>
  <c r="K108"/>
  <c r="L108"/>
  <c r="M108"/>
  <c r="K109"/>
  <c r="L109"/>
  <c r="M109"/>
  <c r="K110"/>
  <c r="L110"/>
  <c r="M110"/>
  <c r="K111"/>
  <c r="L111"/>
  <c r="M111"/>
  <c r="K112"/>
  <c r="L112"/>
  <c r="M112"/>
  <c r="K113"/>
  <c r="L113"/>
  <c r="M113"/>
  <c r="K114"/>
  <c r="L114"/>
  <c r="M114"/>
  <c r="K115"/>
  <c r="L115"/>
  <c r="M115"/>
  <c r="K116"/>
  <c r="L116"/>
  <c r="M116"/>
  <c r="K117"/>
  <c r="L117"/>
  <c r="M117"/>
  <c r="K118"/>
  <c r="L118"/>
  <c r="M118"/>
  <c r="K119"/>
  <c r="L119"/>
  <c r="M119"/>
  <c r="K120"/>
  <c r="L120"/>
  <c r="M120"/>
  <c r="K121"/>
  <c r="L121"/>
  <c r="M121"/>
  <c r="K122"/>
  <c r="L122"/>
  <c r="M122"/>
  <c r="K123"/>
  <c r="L123"/>
  <c r="M123"/>
  <c r="K124"/>
  <c r="L124"/>
  <c r="M124"/>
  <c r="K125"/>
  <c r="L125"/>
  <c r="M125"/>
  <c r="K126"/>
  <c r="L126"/>
  <c r="M126"/>
  <c r="K127"/>
  <c r="L127"/>
  <c r="M127"/>
  <c r="K128"/>
  <c r="L128"/>
  <c r="M128"/>
  <c r="K129"/>
  <c r="L129"/>
  <c r="M129"/>
  <c r="K130"/>
  <c r="L130"/>
  <c r="M130"/>
  <c r="K131"/>
  <c r="L131"/>
  <c r="M131"/>
  <c r="K132"/>
  <c r="L132"/>
  <c r="M132"/>
  <c r="K133"/>
  <c r="L133"/>
  <c r="M133"/>
  <c r="K134"/>
  <c r="L134"/>
  <c r="M134"/>
  <c r="K135"/>
  <c r="L135"/>
  <c r="M135"/>
  <c r="K136"/>
  <c r="L136"/>
  <c r="M136"/>
  <c r="K137"/>
  <c r="L137"/>
  <c r="M137"/>
  <c r="K138"/>
  <c r="L138"/>
  <c r="M138"/>
  <c r="K139"/>
  <c r="L139"/>
  <c r="M139"/>
  <c r="K140"/>
  <c r="L140"/>
  <c r="M140"/>
  <c r="K141"/>
  <c r="L141"/>
  <c r="M141"/>
  <c r="K142"/>
  <c r="L142"/>
  <c r="M142"/>
  <c r="K143"/>
  <c r="L143"/>
  <c r="M143"/>
  <c r="K144"/>
  <c r="L144"/>
  <c r="M144"/>
  <c r="K145"/>
  <c r="L145"/>
  <c r="M145"/>
  <c r="K146"/>
  <c r="L146"/>
  <c r="M146"/>
  <c r="K147"/>
  <c r="L147"/>
  <c r="M147"/>
  <c r="K148"/>
  <c r="L148"/>
  <c r="M148"/>
  <c r="K149"/>
  <c r="L149"/>
  <c r="M149"/>
  <c r="K150"/>
  <c r="L150"/>
  <c r="M150"/>
  <c r="K151"/>
  <c r="L151"/>
  <c r="M151"/>
  <c r="K152"/>
  <c r="L152"/>
  <c r="M152"/>
  <c r="K153"/>
  <c r="L153"/>
  <c r="M153"/>
  <c r="K154"/>
  <c r="L154"/>
  <c r="M154"/>
  <c r="K155"/>
  <c r="L155"/>
  <c r="M155"/>
  <c r="K156"/>
  <c r="L156"/>
  <c r="M156"/>
  <c r="K157"/>
  <c r="L157"/>
  <c r="M157"/>
  <c r="K158"/>
  <c r="L158"/>
  <c r="M158"/>
  <c r="K159"/>
  <c r="L159"/>
  <c r="M159"/>
  <c r="K160"/>
  <c r="L160"/>
  <c r="M160"/>
  <c r="K161"/>
  <c r="L161"/>
  <c r="M161"/>
  <c r="K162"/>
  <c r="L162"/>
  <c r="M162"/>
  <c r="K163"/>
  <c r="L163"/>
  <c r="M163"/>
  <c r="K164"/>
  <c r="L164"/>
  <c r="M164"/>
  <c r="K165"/>
  <c r="L165"/>
  <c r="M165"/>
  <c r="K166"/>
  <c r="L166"/>
  <c r="M166"/>
  <c r="K167"/>
  <c r="L167"/>
  <c r="M167"/>
  <c r="K168"/>
  <c r="L168"/>
  <c r="M168"/>
  <c r="K169"/>
  <c r="L169"/>
  <c r="M169"/>
  <c r="K170"/>
  <c r="L170"/>
  <c r="M170"/>
  <c r="K171"/>
  <c r="L171"/>
  <c r="M171"/>
  <c r="K172"/>
  <c r="L172"/>
  <c r="M172"/>
  <c r="K173"/>
  <c r="L173"/>
  <c r="M173"/>
  <c r="K174"/>
  <c r="L174"/>
  <c r="M174"/>
  <c r="K175"/>
  <c r="L175"/>
  <c r="M175"/>
  <c r="K176"/>
  <c r="L176"/>
  <c r="M176"/>
  <c r="K177"/>
  <c r="L177"/>
  <c r="M177"/>
  <c r="K178"/>
  <c r="L178"/>
  <c r="M178"/>
  <c r="K179"/>
  <c r="L179"/>
  <c r="M179"/>
  <c r="K180"/>
  <c r="L180"/>
  <c r="M180"/>
  <c r="K181"/>
  <c r="L181"/>
  <c r="M181"/>
  <c r="K182"/>
  <c r="L182"/>
  <c r="M182"/>
  <c r="K183"/>
  <c r="L183"/>
  <c r="M183"/>
  <c r="K184"/>
  <c r="L184"/>
  <c r="M184"/>
  <c r="K185"/>
  <c r="L185"/>
  <c r="M185"/>
  <c r="K186"/>
  <c r="L186"/>
  <c r="M186"/>
  <c r="K187"/>
  <c r="L187"/>
  <c r="M187"/>
  <c r="K188"/>
  <c r="L188"/>
  <c r="M188"/>
  <c r="K189"/>
  <c r="L189"/>
  <c r="M189"/>
  <c r="K190"/>
  <c r="L190"/>
  <c r="M190"/>
  <c r="K191"/>
  <c r="L191"/>
  <c r="M191"/>
  <c r="K192"/>
  <c r="L192"/>
  <c r="M192"/>
  <c r="K193"/>
  <c r="L193"/>
  <c r="M193"/>
  <c r="K194"/>
  <c r="L194"/>
  <c r="M194"/>
  <c r="K195"/>
  <c r="L195"/>
  <c r="M195"/>
  <c r="K196"/>
  <c r="L196"/>
  <c r="M196"/>
  <c r="K197"/>
  <c r="L197"/>
  <c r="M197"/>
  <c r="K198"/>
  <c r="L198"/>
  <c r="M198"/>
  <c r="K199"/>
  <c r="L199"/>
  <c r="M199"/>
  <c r="K200"/>
  <c r="L200"/>
  <c r="M200"/>
  <c r="K201"/>
  <c r="L201"/>
  <c r="M201"/>
  <c r="K202"/>
  <c r="L202"/>
  <c r="M202"/>
  <c r="K203"/>
  <c r="L203"/>
  <c r="M203"/>
  <c r="K204"/>
  <c r="L204"/>
  <c r="M204"/>
  <c r="K205"/>
  <c r="L205"/>
  <c r="M205"/>
  <c r="K206"/>
  <c r="L206"/>
  <c r="M206"/>
  <c r="K207"/>
  <c r="L207"/>
  <c r="M207"/>
  <c r="K208"/>
  <c r="L208"/>
  <c r="M208"/>
  <c r="K209"/>
  <c r="L209"/>
  <c r="M209"/>
  <c r="K210"/>
  <c r="L210"/>
  <c r="M210"/>
  <c r="K211"/>
  <c r="L211"/>
  <c r="M211"/>
  <c r="K212"/>
  <c r="L212"/>
  <c r="M212"/>
  <c r="K213"/>
  <c r="L213"/>
  <c r="M213"/>
  <c r="K214"/>
  <c r="L214"/>
  <c r="M214"/>
  <c r="K215"/>
  <c r="L215"/>
  <c r="M215"/>
  <c r="K216"/>
  <c r="L216"/>
  <c r="M216"/>
  <c r="K217"/>
  <c r="L217"/>
  <c r="M217"/>
  <c r="K218"/>
  <c r="L218"/>
  <c r="M218"/>
  <c r="K219"/>
  <c r="L219"/>
  <c r="M219"/>
  <c r="K220"/>
  <c r="L220"/>
  <c r="M220"/>
  <c r="K221"/>
  <c r="L221"/>
  <c r="M221"/>
  <c r="K222"/>
  <c r="L222"/>
  <c r="M222"/>
  <c r="K223"/>
  <c r="L223"/>
  <c r="M223"/>
  <c r="K224"/>
  <c r="L224"/>
  <c r="M224"/>
  <c r="K225"/>
  <c r="L225"/>
  <c r="M225"/>
  <c r="K226"/>
  <c r="L226"/>
  <c r="M226"/>
  <c r="K227"/>
  <c r="L227"/>
  <c r="M227"/>
  <c r="K228"/>
  <c r="L228"/>
  <c r="M228"/>
  <c r="K229"/>
  <c r="L229"/>
  <c r="M229"/>
  <c r="K230"/>
  <c r="L230"/>
  <c r="M230"/>
  <c r="K231"/>
  <c r="L231"/>
  <c r="M231"/>
  <c r="K232"/>
  <c r="L232"/>
  <c r="M232"/>
  <c r="K233"/>
  <c r="L233"/>
  <c r="M233"/>
  <c r="K234"/>
  <c r="L234"/>
  <c r="M234"/>
  <c r="K235"/>
  <c r="L235"/>
  <c r="M235"/>
  <c r="K236"/>
  <c r="L236"/>
  <c r="M236"/>
  <c r="K237"/>
  <c r="L237"/>
  <c r="M237"/>
  <c r="K238"/>
  <c r="L238"/>
  <c r="M238"/>
  <c r="K239"/>
  <c r="L239"/>
  <c r="M239"/>
  <c r="K240"/>
  <c r="L240"/>
  <c r="M240"/>
  <c r="K241"/>
  <c r="L241"/>
  <c r="M241"/>
  <c r="K242"/>
  <c r="L242"/>
  <c r="M242"/>
  <c r="K243"/>
  <c r="L243"/>
  <c r="M243"/>
  <c r="K244"/>
  <c r="L244"/>
  <c r="M244"/>
  <c r="K245"/>
  <c r="L245"/>
  <c r="M245"/>
  <c r="K246"/>
  <c r="L246"/>
  <c r="M246"/>
  <c r="K247"/>
  <c r="L247"/>
  <c r="M247"/>
  <c r="K248"/>
  <c r="L248"/>
  <c r="M248"/>
  <c r="K249"/>
  <c r="L249"/>
  <c r="M249"/>
  <c r="K250"/>
  <c r="L250"/>
  <c r="M250"/>
  <c r="K251"/>
  <c r="L251"/>
  <c r="M251"/>
  <c r="K252"/>
  <c r="L252"/>
  <c r="M252"/>
  <c r="K253"/>
  <c r="L253"/>
  <c r="M253"/>
  <c r="K254"/>
  <c r="L254"/>
  <c r="M254"/>
  <c r="K255"/>
  <c r="L255"/>
  <c r="M255"/>
  <c r="K256"/>
  <c r="L256"/>
  <c r="M256"/>
  <c r="K257"/>
  <c r="L257"/>
  <c r="M257"/>
  <c r="K258"/>
  <c r="L258"/>
  <c r="M258"/>
  <c r="K259"/>
  <c r="L259"/>
  <c r="M259"/>
  <c r="K260"/>
  <c r="L260"/>
  <c r="M260"/>
  <c r="K261"/>
  <c r="L261"/>
  <c r="M261"/>
  <c r="K262"/>
  <c r="L262"/>
  <c r="M262"/>
  <c r="K263"/>
  <c r="L263"/>
  <c r="M263"/>
  <c r="K264"/>
  <c r="L264"/>
  <c r="M264"/>
  <c r="K265"/>
  <c r="L265"/>
  <c r="M265"/>
  <c r="K266"/>
  <c r="L266"/>
  <c r="M266"/>
  <c r="K267"/>
  <c r="L267"/>
  <c r="M267"/>
  <c r="K268"/>
  <c r="L268"/>
  <c r="M268"/>
  <c r="K269"/>
  <c r="L269"/>
  <c r="M269"/>
  <c r="K270"/>
  <c r="L270"/>
  <c r="M270"/>
  <c r="K271"/>
  <c r="L271"/>
  <c r="M271"/>
  <c r="K272"/>
  <c r="L272"/>
  <c r="M272"/>
  <c r="K273"/>
  <c r="L273"/>
  <c r="M273"/>
  <c r="K274"/>
  <c r="L274"/>
  <c r="M274"/>
  <c r="K275"/>
  <c r="L275"/>
  <c r="M275"/>
  <c r="K276"/>
  <c r="L276"/>
  <c r="M276"/>
  <c r="K277"/>
  <c r="L277"/>
  <c r="M277"/>
  <c r="K278"/>
  <c r="L278"/>
  <c r="M278"/>
  <c r="K279"/>
  <c r="L279"/>
  <c r="M279"/>
  <c r="K280"/>
  <c r="L280"/>
  <c r="M280"/>
  <c r="K281"/>
  <c r="L281"/>
  <c r="M281"/>
  <c r="K282"/>
  <c r="L282"/>
  <c r="M282"/>
  <c r="K283"/>
  <c r="L283"/>
  <c r="M283"/>
  <c r="K284"/>
  <c r="L284"/>
  <c r="M284"/>
  <c r="K285"/>
  <c r="L285"/>
  <c r="M285"/>
  <c r="K286"/>
  <c r="L286"/>
  <c r="M286"/>
  <c r="K287"/>
  <c r="L287"/>
  <c r="M287"/>
  <c r="K288"/>
  <c r="L288"/>
  <c r="M288"/>
  <c r="K289"/>
  <c r="L289"/>
  <c r="M289"/>
  <c r="K290"/>
  <c r="L290"/>
  <c r="M290"/>
  <c r="K291"/>
  <c r="L291"/>
  <c r="M291"/>
  <c r="K292"/>
  <c r="L292"/>
  <c r="M292"/>
  <c r="K293"/>
  <c r="L293"/>
  <c r="M293"/>
  <c r="K294"/>
  <c r="L294"/>
  <c r="M294"/>
  <c r="K295"/>
  <c r="L295"/>
  <c r="M295"/>
  <c r="K296"/>
  <c r="L296"/>
  <c r="M296"/>
  <c r="K297"/>
  <c r="L297"/>
  <c r="M297"/>
  <c r="K298"/>
  <c r="L298"/>
  <c r="M298"/>
  <c r="K299"/>
  <c r="L299"/>
  <c r="M299"/>
  <c r="K300"/>
  <c r="L300"/>
  <c r="M300"/>
  <c r="K301"/>
  <c r="L301"/>
  <c r="M301"/>
  <c r="K302"/>
  <c r="L302"/>
  <c r="M302"/>
  <c r="K303"/>
  <c r="L303"/>
  <c r="M303"/>
  <c r="K304"/>
  <c r="L304"/>
  <c r="M304"/>
  <c r="K305"/>
  <c r="L305"/>
  <c r="M305"/>
  <c r="K306"/>
  <c r="L306"/>
  <c r="M306"/>
  <c r="K307"/>
  <c r="L307"/>
  <c r="M307"/>
  <c r="K308"/>
  <c r="L308"/>
  <c r="M308"/>
  <c r="K309"/>
  <c r="L309"/>
  <c r="M309"/>
  <c r="K310"/>
  <c r="L310"/>
  <c r="M310"/>
  <c r="K311"/>
  <c r="L311"/>
  <c r="M311"/>
  <c r="K312"/>
  <c r="L312"/>
  <c r="M312"/>
  <c r="K313"/>
  <c r="L313"/>
  <c r="M313"/>
  <c r="K314"/>
  <c r="L314"/>
  <c r="M314"/>
  <c r="K315"/>
  <c r="L315"/>
  <c r="M315"/>
  <c r="K316"/>
  <c r="L316"/>
  <c r="M316"/>
  <c r="K317"/>
  <c r="L317"/>
  <c r="M317"/>
  <c r="K318"/>
  <c r="L318"/>
  <c r="M318"/>
  <c r="K319"/>
  <c r="L319"/>
  <c r="M319"/>
  <c r="K320"/>
  <c r="L320"/>
  <c r="M320"/>
  <c r="K321"/>
  <c r="L321"/>
  <c r="M321"/>
  <c r="K322"/>
  <c r="L322"/>
  <c r="M322"/>
  <c r="K323"/>
  <c r="L323"/>
  <c r="M323"/>
  <c r="K324"/>
  <c r="L324"/>
  <c r="M324"/>
  <c r="K325"/>
  <c r="L325"/>
  <c r="M325"/>
  <c r="K326"/>
  <c r="L326"/>
  <c r="M326"/>
  <c r="K327"/>
  <c r="L327"/>
  <c r="M327"/>
  <c r="K328"/>
  <c r="L328"/>
  <c r="M328"/>
  <c r="K329"/>
  <c r="L329"/>
  <c r="M329"/>
  <c r="K330"/>
  <c r="L330"/>
  <c r="M330"/>
  <c r="K331"/>
  <c r="L331"/>
  <c r="M331"/>
  <c r="K332"/>
  <c r="L332"/>
  <c r="M332"/>
  <c r="K333"/>
  <c r="L333"/>
  <c r="M333"/>
  <c r="K334"/>
  <c r="L334"/>
  <c r="M334"/>
  <c r="K335"/>
  <c r="L335"/>
  <c r="M335"/>
  <c r="K336"/>
  <c r="L336"/>
  <c r="M336"/>
  <c r="K337"/>
  <c r="L337"/>
  <c r="M337"/>
  <c r="K338"/>
  <c r="L338"/>
  <c r="M338"/>
  <c r="K339"/>
  <c r="L339"/>
  <c r="M339"/>
  <c r="K340"/>
  <c r="L340"/>
  <c r="M340"/>
  <c r="K341"/>
  <c r="L341"/>
  <c r="M341"/>
  <c r="K342"/>
  <c r="L342"/>
  <c r="M342"/>
  <c r="K343"/>
  <c r="L343"/>
  <c r="M343"/>
  <c r="K344"/>
  <c r="L344"/>
  <c r="M344"/>
  <c r="K345"/>
  <c r="L345"/>
  <c r="M345"/>
  <c r="K346"/>
  <c r="L346"/>
  <c r="M346"/>
  <c r="K347"/>
  <c r="L347"/>
  <c r="M347"/>
  <c r="K348"/>
  <c r="L348"/>
  <c r="M348"/>
  <c r="K349"/>
  <c r="L349"/>
  <c r="M349"/>
  <c r="K350"/>
  <c r="L350"/>
  <c r="M350"/>
  <c r="K351"/>
  <c r="L351"/>
  <c r="M351"/>
  <c r="K352"/>
  <c r="L352"/>
  <c r="M352"/>
  <c r="K353"/>
  <c r="L353"/>
  <c r="M353"/>
  <c r="K354"/>
  <c r="L354"/>
  <c r="M354"/>
  <c r="K355"/>
  <c r="L355"/>
  <c r="M355"/>
  <c r="K356"/>
  <c r="L356"/>
  <c r="M356"/>
  <c r="K357"/>
  <c r="L357"/>
  <c r="M357"/>
  <c r="K358"/>
  <c r="L358"/>
  <c r="M358"/>
  <c r="K359"/>
  <c r="L359"/>
  <c r="M359"/>
  <c r="K360"/>
  <c r="L360"/>
  <c r="M360"/>
  <c r="K361"/>
  <c r="L361"/>
  <c r="M361"/>
  <c r="K362"/>
  <c r="L362"/>
  <c r="M362"/>
  <c r="K363"/>
  <c r="L363"/>
  <c r="M363"/>
  <c r="K364"/>
  <c r="L364"/>
  <c r="M364"/>
  <c r="K365"/>
  <c r="L365"/>
  <c r="M365"/>
  <c r="K366"/>
  <c r="L366"/>
  <c r="M366"/>
  <c r="K367"/>
  <c r="L367"/>
  <c r="M367"/>
  <c r="K368"/>
  <c r="L368"/>
  <c r="M368"/>
  <c r="K369"/>
  <c r="L369"/>
  <c r="M369"/>
  <c r="K370"/>
  <c r="L370"/>
  <c r="M370"/>
  <c r="K371"/>
  <c r="L371"/>
  <c r="M371"/>
  <c r="K372"/>
  <c r="L372"/>
  <c r="M372"/>
  <c r="K373"/>
  <c r="L373"/>
  <c r="M373"/>
  <c r="K374"/>
  <c r="L374"/>
  <c r="M374"/>
  <c r="K375"/>
  <c r="L375"/>
  <c r="M375"/>
  <c r="K376"/>
  <c r="L376"/>
  <c r="M376"/>
  <c r="K377"/>
  <c r="L377"/>
  <c r="M377"/>
  <c r="K378"/>
  <c r="L378"/>
  <c r="M378"/>
  <c r="K379"/>
  <c r="L379"/>
  <c r="M379"/>
  <c r="K380"/>
  <c r="L380"/>
  <c r="M380"/>
  <c r="K381"/>
  <c r="L381"/>
  <c r="M381"/>
  <c r="K382"/>
  <c r="L382"/>
  <c r="M382"/>
  <c r="K383"/>
  <c r="L383"/>
  <c r="M383"/>
  <c r="K384"/>
  <c r="L384"/>
  <c r="M384"/>
  <c r="K385"/>
  <c r="L385"/>
  <c r="M385"/>
  <c r="K386"/>
  <c r="L386"/>
  <c r="M386"/>
  <c r="K387"/>
  <c r="L387"/>
  <c r="M387"/>
  <c r="K388"/>
  <c r="L388"/>
  <c r="M388"/>
  <c r="K389"/>
  <c r="L389"/>
  <c r="M389"/>
  <c r="K390"/>
  <c r="L390"/>
  <c r="M390"/>
  <c r="K391"/>
  <c r="L391"/>
  <c r="M391"/>
  <c r="K392"/>
  <c r="L392"/>
  <c r="M392"/>
  <c r="K393"/>
  <c r="L393"/>
  <c r="M393"/>
  <c r="K394"/>
  <c r="L394"/>
  <c r="M394"/>
  <c r="K395"/>
  <c r="L395"/>
  <c r="M395"/>
  <c r="K396"/>
  <c r="L396"/>
  <c r="M396"/>
  <c r="K397"/>
  <c r="L397"/>
  <c r="M397"/>
  <c r="K398"/>
  <c r="L398"/>
  <c r="M398"/>
  <c r="K399"/>
  <c r="L399"/>
  <c r="M399"/>
  <c r="K400"/>
  <c r="L400"/>
  <c r="M400"/>
  <c r="K401"/>
  <c r="L401"/>
  <c r="M401"/>
  <c r="K402"/>
  <c r="L402"/>
  <c r="M402"/>
  <c r="K403"/>
  <c r="L403"/>
  <c r="M403"/>
  <c r="K404"/>
  <c r="L404"/>
  <c r="M404"/>
  <c r="K405"/>
  <c r="L405"/>
  <c r="M405"/>
  <c r="K406"/>
  <c r="L406"/>
  <c r="M406"/>
  <c r="K407"/>
  <c r="L407"/>
  <c r="M407"/>
  <c r="K408"/>
  <c r="L408"/>
  <c r="M408"/>
  <c r="K409"/>
  <c r="L409"/>
  <c r="M409"/>
  <c r="K410"/>
  <c r="L410"/>
  <c r="M410"/>
  <c r="K411"/>
  <c r="L411"/>
  <c r="M411"/>
  <c r="K412"/>
  <c r="L412"/>
  <c r="M412"/>
  <c r="K413"/>
  <c r="L413"/>
  <c r="M413"/>
  <c r="K414"/>
  <c r="L414"/>
  <c r="M414"/>
  <c r="K415"/>
  <c r="L415"/>
  <c r="M415"/>
  <c r="K416"/>
  <c r="L416"/>
  <c r="M416"/>
  <c r="K417"/>
  <c r="L417"/>
  <c r="M417"/>
  <c r="K418"/>
  <c r="L418"/>
  <c r="M418"/>
  <c r="K419"/>
  <c r="L419"/>
  <c r="M419"/>
  <c r="K420"/>
  <c r="L420"/>
  <c r="M420"/>
  <c r="K421"/>
  <c r="L421"/>
  <c r="M421"/>
  <c r="K422"/>
  <c r="L422"/>
  <c r="M422"/>
  <c r="K423"/>
  <c r="L423"/>
  <c r="M423"/>
  <c r="K424"/>
  <c r="L424"/>
  <c r="M424"/>
  <c r="K425"/>
  <c r="L425"/>
  <c r="M425"/>
  <c r="K426"/>
  <c r="L426"/>
  <c r="M426"/>
  <c r="K427"/>
  <c r="L427"/>
  <c r="M427"/>
  <c r="K428"/>
  <c r="L428"/>
  <c r="M428"/>
  <c r="K429"/>
  <c r="L429"/>
  <c r="M429"/>
  <c r="K430"/>
  <c r="L430"/>
  <c r="M430"/>
  <c r="K431"/>
  <c r="L431"/>
  <c r="M431"/>
  <c r="K432"/>
  <c r="L432"/>
  <c r="M432"/>
  <c r="K433"/>
  <c r="L433"/>
  <c r="M433"/>
  <c r="K434"/>
  <c r="L434"/>
  <c r="M434"/>
  <c r="K435"/>
  <c r="L435"/>
  <c r="M435"/>
  <c r="K436"/>
  <c r="L436"/>
  <c r="M436"/>
  <c r="K437"/>
  <c r="L437"/>
  <c r="M437"/>
  <c r="K438"/>
  <c r="L438"/>
  <c r="M438"/>
  <c r="K439"/>
  <c r="L439"/>
  <c r="M439"/>
  <c r="K440"/>
  <c r="L440"/>
  <c r="M440"/>
  <c r="K441"/>
  <c r="L441"/>
  <c r="M441"/>
  <c r="K442"/>
  <c r="L442"/>
  <c r="M442"/>
  <c r="K443"/>
  <c r="L443"/>
  <c r="M443"/>
  <c r="K444"/>
  <c r="L444"/>
  <c r="M444"/>
  <c r="K445"/>
  <c r="L445"/>
  <c r="M445"/>
  <c r="K446"/>
  <c r="L446"/>
  <c r="M446"/>
  <c r="K447"/>
  <c r="L447"/>
  <c r="M447"/>
  <c r="K448"/>
  <c r="L448"/>
  <c r="M448"/>
  <c r="K449"/>
  <c r="L449"/>
  <c r="M449"/>
  <c r="K450"/>
  <c r="L450"/>
  <c r="M450"/>
  <c r="K451"/>
  <c r="L451"/>
  <c r="M451"/>
  <c r="K452"/>
  <c r="L452"/>
  <c r="M452"/>
  <c r="K453"/>
  <c r="L453"/>
  <c r="M453"/>
  <c r="K454"/>
  <c r="L454"/>
  <c r="M454"/>
  <c r="K455"/>
  <c r="L455"/>
  <c r="M455"/>
  <c r="K456"/>
  <c r="L456"/>
  <c r="M456"/>
  <c r="K457"/>
  <c r="L457"/>
  <c r="M457"/>
  <c r="K458"/>
  <c r="L458"/>
  <c r="M458"/>
  <c r="K459"/>
  <c r="L459"/>
  <c r="M459"/>
  <c r="K460"/>
  <c r="L460"/>
  <c r="M460"/>
  <c r="K461"/>
  <c r="L461"/>
  <c r="M461"/>
  <c r="K462"/>
  <c r="L462"/>
  <c r="M462"/>
  <c r="K463"/>
  <c r="L463"/>
  <c r="M463"/>
  <c r="K464"/>
  <c r="L464"/>
  <c r="M464"/>
  <c r="K465"/>
  <c r="L465"/>
  <c r="M465"/>
  <c r="K466"/>
  <c r="L466"/>
  <c r="M466"/>
  <c r="K467"/>
  <c r="L467"/>
  <c r="M467"/>
  <c r="K468"/>
  <c r="L468"/>
  <c r="M468"/>
  <c r="K469"/>
  <c r="L469"/>
  <c r="M469"/>
  <c r="K470"/>
  <c r="L470"/>
  <c r="M470"/>
  <c r="K471"/>
  <c r="L471"/>
  <c r="M471"/>
  <c r="K472"/>
  <c r="L472"/>
  <c r="M472"/>
  <c r="K473"/>
  <c r="L473"/>
  <c r="M473"/>
  <c r="K474"/>
  <c r="L474"/>
  <c r="M474"/>
  <c r="K475"/>
  <c r="L475"/>
  <c r="M475"/>
  <c r="K476"/>
  <c r="L476"/>
  <c r="M476"/>
  <c r="K477"/>
  <c r="L477"/>
  <c r="M477"/>
  <c r="K478"/>
  <c r="L478"/>
  <c r="M478"/>
  <c r="K479"/>
  <c r="L479"/>
  <c r="M479"/>
  <c r="K480"/>
  <c r="L480"/>
  <c r="M480"/>
  <c r="K481"/>
  <c r="L481"/>
  <c r="M481"/>
  <c r="K482"/>
  <c r="L482"/>
  <c r="M482"/>
  <c r="K483"/>
  <c r="L483"/>
  <c r="M483"/>
  <c r="K484"/>
  <c r="L484"/>
  <c r="M484"/>
  <c r="K485"/>
  <c r="L485"/>
  <c r="M485"/>
  <c r="K486"/>
  <c r="L486"/>
  <c r="M486"/>
  <c r="K487"/>
  <c r="L487"/>
  <c r="M487"/>
  <c r="K488"/>
  <c r="L488"/>
  <c r="M488"/>
  <c r="K489"/>
  <c r="L489"/>
  <c r="M489"/>
  <c r="K490"/>
  <c r="L490"/>
  <c r="M490"/>
  <c r="K491"/>
  <c r="L491"/>
  <c r="M491"/>
  <c r="K492"/>
  <c r="L492"/>
  <c r="M492"/>
  <c r="K493"/>
  <c r="L493"/>
  <c r="M493"/>
  <c r="K494"/>
  <c r="L494"/>
  <c r="M494"/>
  <c r="K495"/>
  <c r="L495"/>
  <c r="M495"/>
  <c r="K496"/>
  <c r="L496"/>
  <c r="M496"/>
  <c r="K497"/>
  <c r="L497"/>
  <c r="M497"/>
  <c r="K498"/>
  <c r="L498"/>
  <c r="M498"/>
  <c r="K499"/>
  <c r="L499"/>
  <c r="M499"/>
  <c r="K500"/>
  <c r="L500"/>
  <c r="M500"/>
  <c r="K501"/>
  <c r="L501"/>
  <c r="M501"/>
  <c r="K502"/>
  <c r="L502"/>
  <c r="M502"/>
  <c r="K503"/>
  <c r="L503"/>
  <c r="M503"/>
  <c r="K504"/>
  <c r="L504"/>
  <c r="M504"/>
  <c r="K505"/>
  <c r="L505"/>
  <c r="M505"/>
  <c r="K506"/>
  <c r="L506"/>
  <c r="M506"/>
  <c r="K507"/>
  <c r="L507"/>
  <c r="M507"/>
  <c r="K508"/>
  <c r="L508"/>
  <c r="M508"/>
  <c r="K509"/>
  <c r="L509"/>
  <c r="M509"/>
  <c r="K510"/>
  <c r="L510"/>
  <c r="M510"/>
  <c r="K511"/>
  <c r="L511"/>
  <c r="M511"/>
  <c r="K512"/>
  <c r="L512"/>
  <c r="M512"/>
  <c r="K513"/>
  <c r="L513"/>
  <c r="M513"/>
  <c r="K514"/>
  <c r="L514"/>
  <c r="M514"/>
  <c r="K515"/>
  <c r="L515"/>
  <c r="M515"/>
  <c r="K516"/>
  <c r="L516"/>
  <c r="M516"/>
  <c r="K517"/>
  <c r="L517"/>
  <c r="M517"/>
  <c r="K518"/>
  <c r="L518"/>
  <c r="M518"/>
  <c r="K519"/>
  <c r="L519"/>
  <c r="M519"/>
  <c r="K520"/>
  <c r="L520"/>
  <c r="M520"/>
  <c r="K521"/>
  <c r="L521"/>
  <c r="M521"/>
  <c r="K522"/>
  <c r="L522"/>
  <c r="M522"/>
  <c r="K523"/>
  <c r="L523"/>
  <c r="M523"/>
  <c r="K524"/>
  <c r="L524"/>
  <c r="M524"/>
  <c r="K525"/>
  <c r="L525"/>
  <c r="M525"/>
  <c r="K526"/>
  <c r="L526"/>
  <c r="M526"/>
  <c r="K527"/>
  <c r="L527"/>
  <c r="M527"/>
  <c r="K528"/>
  <c r="L528"/>
  <c r="M528"/>
  <c r="K529"/>
  <c r="L529"/>
  <c r="M529"/>
  <c r="K530"/>
  <c r="L530"/>
  <c r="M530"/>
  <c r="K531"/>
  <c r="L531"/>
  <c r="M531"/>
  <c r="K532"/>
  <c r="L532"/>
  <c r="M532"/>
  <c r="K533"/>
  <c r="L533"/>
  <c r="M533"/>
  <c r="K534"/>
  <c r="L534"/>
  <c r="M534"/>
  <c r="K535"/>
  <c r="L535"/>
  <c r="M535"/>
  <c r="K536"/>
  <c r="L536"/>
  <c r="M536"/>
  <c r="K537"/>
  <c r="L537"/>
  <c r="M537"/>
  <c r="K538"/>
  <c r="L538"/>
  <c r="M538"/>
  <c r="K539"/>
  <c r="L539"/>
  <c r="M539"/>
  <c r="K540"/>
  <c r="L540"/>
  <c r="M540"/>
  <c r="K541"/>
  <c r="L541"/>
  <c r="M541"/>
  <c r="K542"/>
  <c r="L542"/>
  <c r="M542"/>
  <c r="K543"/>
  <c r="L543"/>
  <c r="M543"/>
  <c r="K544"/>
  <c r="L544"/>
  <c r="M544"/>
  <c r="K545"/>
  <c r="L545"/>
  <c r="M545"/>
  <c r="K546"/>
  <c r="L546"/>
  <c r="M546"/>
  <c r="K547"/>
  <c r="L547"/>
  <c r="M547"/>
  <c r="K548"/>
  <c r="L548"/>
  <c r="M548"/>
  <c r="K549"/>
  <c r="L549"/>
  <c r="M549"/>
  <c r="K550"/>
  <c r="L550"/>
  <c r="M550"/>
  <c r="K551"/>
  <c r="L551"/>
  <c r="M551"/>
  <c r="K552"/>
  <c r="L552"/>
  <c r="M552"/>
  <c r="K553"/>
  <c r="L553"/>
  <c r="M553"/>
  <c r="K554"/>
  <c r="L554"/>
  <c r="M554"/>
  <c r="K555"/>
  <c r="L555"/>
  <c r="M555"/>
  <c r="K556"/>
  <c r="L556"/>
  <c r="M556"/>
  <c r="K557"/>
  <c r="L557"/>
  <c r="M557"/>
  <c r="K558"/>
  <c r="L558"/>
  <c r="M558"/>
  <c r="K559"/>
  <c r="L559"/>
  <c r="M559"/>
  <c r="K560"/>
  <c r="L560"/>
  <c r="M560"/>
  <c r="K561"/>
  <c r="L561"/>
  <c r="M561"/>
  <c r="K562"/>
  <c r="L562"/>
  <c r="M562"/>
  <c r="K563"/>
  <c r="L563"/>
  <c r="M563"/>
  <c r="K564"/>
  <c r="L564"/>
  <c r="M564"/>
  <c r="K565"/>
  <c r="L565"/>
  <c r="M565"/>
  <c r="K566"/>
  <c r="L566"/>
  <c r="M566"/>
  <c r="K567"/>
  <c r="L567"/>
  <c r="M567"/>
  <c r="K568"/>
  <c r="L568"/>
  <c r="M568"/>
  <c r="K569"/>
  <c r="L569"/>
  <c r="M569"/>
  <c r="K570"/>
  <c r="L570"/>
  <c r="M570"/>
  <c r="K571"/>
  <c r="L571"/>
  <c r="M571"/>
  <c r="K572"/>
  <c r="L572"/>
  <c r="M572"/>
  <c r="K573"/>
  <c r="L573"/>
  <c r="M573"/>
  <c r="K574"/>
  <c r="L574"/>
  <c r="M574"/>
  <c r="K575"/>
  <c r="L575"/>
  <c r="M575"/>
  <c r="K576"/>
  <c r="L576"/>
  <c r="M576"/>
  <c r="K577"/>
  <c r="L577"/>
  <c r="M577"/>
  <c r="K578"/>
  <c r="L578"/>
  <c r="M578"/>
  <c r="K579"/>
  <c r="L579"/>
  <c r="M579"/>
  <c r="K580"/>
  <c r="L580"/>
  <c r="M580"/>
  <c r="K581"/>
  <c r="L581"/>
  <c r="M581"/>
  <c r="K582"/>
  <c r="L582"/>
  <c r="M582"/>
  <c r="K583"/>
  <c r="L583"/>
  <c r="M583"/>
  <c r="K584"/>
  <c r="L584"/>
  <c r="M584"/>
  <c r="K585"/>
  <c r="L585"/>
  <c r="M585"/>
  <c r="K586"/>
  <c r="L586"/>
  <c r="M586"/>
  <c r="K587"/>
  <c r="L587"/>
  <c r="M587"/>
  <c r="K588"/>
  <c r="L588"/>
  <c r="M588"/>
  <c r="K589"/>
  <c r="L589"/>
  <c r="M589"/>
  <c r="K590"/>
  <c r="L590"/>
  <c r="M590"/>
  <c r="K591"/>
  <c r="L591"/>
  <c r="M591"/>
  <c r="K592"/>
  <c r="L592"/>
  <c r="M592"/>
  <c r="K593"/>
  <c r="L593"/>
  <c r="M593"/>
  <c r="K594"/>
  <c r="L594"/>
  <c r="M594"/>
  <c r="K595"/>
  <c r="L595"/>
  <c r="M595"/>
  <c r="K596"/>
  <c r="L596"/>
  <c r="M596"/>
  <c r="K597"/>
  <c r="L597"/>
  <c r="M597"/>
  <c r="K598"/>
  <c r="L598"/>
  <c r="M598"/>
  <c r="K599"/>
  <c r="L599"/>
  <c r="M599"/>
  <c r="K600"/>
  <c r="L600"/>
  <c r="M600"/>
  <c r="K601"/>
  <c r="L601"/>
  <c r="M601"/>
  <c r="K602"/>
  <c r="L602"/>
  <c r="M602"/>
  <c r="K603"/>
  <c r="L603"/>
  <c r="M603"/>
  <c r="K604"/>
  <c r="L604"/>
  <c r="M604"/>
  <c r="K605"/>
  <c r="L605"/>
  <c r="M605"/>
  <c r="K606"/>
  <c r="L606"/>
  <c r="M606"/>
  <c r="K607"/>
  <c r="L607"/>
  <c r="M607"/>
  <c r="K608"/>
  <c r="L608"/>
  <c r="M608"/>
  <c r="K609"/>
  <c r="L609"/>
  <c r="M609"/>
  <c r="K610"/>
  <c r="L610"/>
  <c r="M610"/>
  <c r="K611"/>
  <c r="L611"/>
  <c r="M611"/>
  <c r="K612"/>
  <c r="L612"/>
  <c r="M612"/>
  <c r="K613"/>
  <c r="L613"/>
  <c r="M613"/>
  <c r="K614"/>
  <c r="L614"/>
  <c r="M614"/>
  <c r="K615"/>
  <c r="L615"/>
  <c r="M615"/>
  <c r="K616"/>
  <c r="L616"/>
  <c r="M616"/>
  <c r="K617"/>
  <c r="L617"/>
  <c r="M617"/>
  <c r="K618"/>
  <c r="L618"/>
  <c r="M618"/>
  <c r="K619"/>
  <c r="L619"/>
  <c r="M619"/>
  <c r="K620"/>
  <c r="L620"/>
  <c r="M620"/>
  <c r="K621"/>
  <c r="L621"/>
  <c r="M621"/>
  <c r="K622"/>
  <c r="L622"/>
  <c r="M622"/>
  <c r="K623"/>
  <c r="L623"/>
  <c r="M623"/>
  <c r="K624"/>
  <c r="L624"/>
  <c r="M624"/>
  <c r="K625"/>
  <c r="L625"/>
  <c r="M625"/>
  <c r="K626"/>
  <c r="L626"/>
  <c r="M626"/>
  <c r="K627"/>
  <c r="L627"/>
  <c r="M627"/>
  <c r="K628"/>
  <c r="L628"/>
  <c r="M628"/>
  <c r="K629"/>
  <c r="L629"/>
  <c r="M629"/>
  <c r="K630"/>
  <c r="L630"/>
  <c r="M630"/>
  <c r="K631"/>
  <c r="L631"/>
  <c r="M631"/>
  <c r="K632"/>
  <c r="L632"/>
  <c r="M632"/>
  <c r="K633"/>
  <c r="L633"/>
  <c r="M633"/>
  <c r="K634"/>
  <c r="L634"/>
  <c r="M634"/>
  <c r="K635"/>
  <c r="L635"/>
  <c r="M635"/>
  <c r="K636"/>
  <c r="L636"/>
  <c r="M636"/>
  <c r="K637"/>
  <c r="L637"/>
  <c r="M637"/>
  <c r="K638"/>
  <c r="L638"/>
  <c r="M638"/>
  <c r="K639"/>
  <c r="L639"/>
  <c r="M639"/>
  <c r="K640"/>
  <c r="L640"/>
  <c r="M640"/>
  <c r="K641"/>
  <c r="L641"/>
  <c r="M641"/>
  <c r="K642"/>
  <c r="L642"/>
  <c r="M642"/>
  <c r="K643"/>
  <c r="L643"/>
  <c r="M643"/>
  <c r="K644"/>
  <c r="L644"/>
  <c r="M644"/>
  <c r="K645"/>
  <c r="L645"/>
  <c r="M645"/>
  <c r="K646"/>
  <c r="L646"/>
  <c r="M646"/>
  <c r="K647"/>
  <c r="L647"/>
  <c r="M647"/>
  <c r="K648"/>
  <c r="L648"/>
  <c r="M648"/>
  <c r="K649"/>
  <c r="L649"/>
  <c r="M649"/>
  <c r="K650"/>
  <c r="L650"/>
  <c r="M650"/>
  <c r="K651"/>
  <c r="L651"/>
  <c r="M651"/>
  <c r="K652"/>
  <c r="L652"/>
  <c r="M652"/>
  <c r="K653"/>
  <c r="L653"/>
  <c r="M653"/>
  <c r="K654"/>
  <c r="L654"/>
  <c r="M654"/>
  <c r="K655"/>
  <c r="L655"/>
  <c r="M655"/>
  <c r="K656"/>
  <c r="L656"/>
  <c r="M656"/>
  <c r="K657"/>
  <c r="L657"/>
  <c r="M657"/>
  <c r="K658"/>
  <c r="L658"/>
  <c r="M658"/>
  <c r="K659"/>
  <c r="L659"/>
  <c r="M659"/>
  <c r="K660"/>
  <c r="L660"/>
  <c r="M660"/>
  <c r="K661"/>
  <c r="L661"/>
  <c r="M661"/>
  <c r="K662"/>
  <c r="L662"/>
  <c r="M662"/>
  <c r="K663"/>
  <c r="L663"/>
  <c r="M663"/>
  <c r="K664"/>
  <c r="L664"/>
  <c r="M664"/>
  <c r="K665"/>
  <c r="L665"/>
  <c r="M665"/>
  <c r="K666"/>
  <c r="L666"/>
  <c r="M666"/>
  <c r="K667"/>
  <c r="L667"/>
  <c r="M667"/>
  <c r="K668"/>
  <c r="L668"/>
  <c r="M668"/>
  <c r="K669"/>
  <c r="L669"/>
  <c r="M669"/>
  <c r="K670"/>
  <c r="L670"/>
  <c r="M670"/>
  <c r="K671"/>
  <c r="L671"/>
  <c r="M671"/>
  <c r="K672"/>
  <c r="L672"/>
  <c r="M672"/>
  <c r="K673"/>
  <c r="L673"/>
  <c r="M673"/>
  <c r="K674"/>
  <c r="L674"/>
  <c r="M674"/>
  <c r="K675"/>
  <c r="L675"/>
  <c r="M675"/>
  <c r="K676"/>
  <c r="L676"/>
  <c r="M676"/>
  <c r="K677"/>
  <c r="L677"/>
  <c r="M677"/>
  <c r="K678"/>
  <c r="L678"/>
  <c r="M678"/>
  <c r="K679"/>
  <c r="L679"/>
  <c r="M679"/>
  <c r="K680"/>
  <c r="L680"/>
  <c r="M680"/>
  <c r="K681"/>
  <c r="L681"/>
  <c r="M681"/>
  <c r="K682"/>
  <c r="L682"/>
  <c r="M682"/>
  <c r="K683"/>
  <c r="L683"/>
  <c r="M683"/>
  <c r="K684"/>
  <c r="L684"/>
  <c r="M684"/>
  <c r="K685"/>
  <c r="L685"/>
  <c r="M685"/>
  <c r="K686"/>
  <c r="L686"/>
  <c r="M686"/>
  <c r="K687"/>
  <c r="L687"/>
  <c r="M687"/>
  <c r="K688"/>
  <c r="L688"/>
  <c r="M688"/>
  <c r="K689"/>
  <c r="L689"/>
  <c r="M689"/>
  <c r="K690"/>
  <c r="L690"/>
  <c r="M690"/>
  <c r="K691"/>
  <c r="L691"/>
  <c r="M691"/>
  <c r="K692"/>
  <c r="L692"/>
  <c r="M692"/>
  <c r="K693"/>
  <c r="L693"/>
  <c r="M693"/>
  <c r="K694"/>
  <c r="L694"/>
  <c r="M694"/>
  <c r="K695"/>
  <c r="L695"/>
  <c r="M695"/>
  <c r="K696"/>
  <c r="L696"/>
  <c r="M696"/>
  <c r="K697"/>
  <c r="L697"/>
  <c r="M697"/>
  <c r="K698"/>
  <c r="L698"/>
  <c r="M698"/>
  <c r="K699"/>
  <c r="L699"/>
  <c r="M699"/>
  <c r="K700"/>
  <c r="L700"/>
  <c r="M700"/>
  <c r="K701"/>
  <c r="L701"/>
  <c r="M701"/>
  <c r="K702"/>
  <c r="L702"/>
  <c r="M702"/>
  <c r="K703"/>
  <c r="L703"/>
  <c r="M703"/>
  <c r="K704"/>
  <c r="L704"/>
  <c r="M704"/>
  <c r="K705"/>
  <c r="L705"/>
  <c r="M705"/>
  <c r="K706"/>
  <c r="L706"/>
  <c r="M706"/>
  <c r="K707"/>
  <c r="L707"/>
  <c r="M707"/>
  <c r="K708"/>
  <c r="L708"/>
  <c r="M708"/>
  <c r="K709"/>
  <c r="L709"/>
  <c r="M709"/>
  <c r="K710"/>
  <c r="L710"/>
  <c r="M710"/>
  <c r="K711"/>
  <c r="L711"/>
  <c r="M711"/>
  <c r="K712"/>
  <c r="L712"/>
  <c r="M712"/>
  <c r="K713"/>
  <c r="L713"/>
  <c r="M713"/>
  <c r="K714"/>
  <c r="L714"/>
  <c r="M714"/>
  <c r="K715"/>
  <c r="L715"/>
  <c r="M715"/>
  <c r="K716"/>
  <c r="L716"/>
  <c r="M716"/>
  <c r="K717"/>
  <c r="L717"/>
  <c r="M717"/>
  <c r="K718"/>
  <c r="L718"/>
  <c r="M718"/>
  <c r="K719"/>
  <c r="L719"/>
  <c r="M719"/>
  <c r="K720"/>
  <c r="L720"/>
  <c r="M720"/>
  <c r="K721"/>
  <c r="L721"/>
  <c r="M721"/>
  <c r="K722"/>
  <c r="L722"/>
  <c r="M722"/>
  <c r="K723"/>
  <c r="L723"/>
  <c r="M723"/>
  <c r="K724"/>
  <c r="L724"/>
  <c r="M724"/>
  <c r="K725"/>
  <c r="L725"/>
  <c r="M725"/>
  <c r="K726"/>
  <c r="L726"/>
  <c r="M726"/>
  <c r="K727"/>
  <c r="L727"/>
  <c r="M727"/>
  <c r="K728"/>
  <c r="L728"/>
  <c r="M728"/>
  <c r="K729"/>
  <c r="L729"/>
  <c r="M729"/>
  <c r="K730"/>
  <c r="L730"/>
  <c r="M730"/>
  <c r="K731"/>
  <c r="L731"/>
  <c r="M731"/>
  <c r="K732"/>
  <c r="L732"/>
  <c r="M732"/>
  <c r="K733"/>
  <c r="L733"/>
  <c r="M733"/>
  <c r="K734"/>
  <c r="L734"/>
  <c r="M734"/>
  <c r="K735"/>
  <c r="L735"/>
  <c r="M735"/>
  <c r="K736"/>
  <c r="L736"/>
  <c r="M736"/>
  <c r="K737"/>
  <c r="L737"/>
  <c r="M737"/>
  <c r="K738"/>
  <c r="L738"/>
  <c r="M738"/>
  <c r="K739"/>
  <c r="L739"/>
  <c r="M739"/>
  <c r="K740"/>
  <c r="L740"/>
  <c r="M740"/>
  <c r="K741"/>
  <c r="L741"/>
  <c r="M741"/>
  <c r="K742"/>
  <c r="L742"/>
  <c r="M742"/>
  <c r="K743"/>
  <c r="L743"/>
  <c r="M743"/>
  <c r="K744"/>
  <c r="L744"/>
  <c r="M744"/>
  <c r="K745"/>
  <c r="L745"/>
  <c r="M745"/>
  <c r="K746"/>
  <c r="L746"/>
  <c r="M746"/>
  <c r="K747"/>
  <c r="L747"/>
  <c r="M747"/>
  <c r="K748"/>
  <c r="L748"/>
  <c r="M748"/>
  <c r="K749"/>
  <c r="L749"/>
  <c r="M749"/>
  <c r="K750"/>
  <c r="L750"/>
  <c r="M750"/>
  <c r="K751"/>
  <c r="L751"/>
  <c r="M751"/>
  <c r="K752"/>
  <c r="L752"/>
  <c r="M752"/>
  <c r="K753"/>
  <c r="L753"/>
  <c r="M753"/>
  <c r="K754"/>
  <c r="L754"/>
  <c r="M754"/>
  <c r="K755"/>
  <c r="L755"/>
  <c r="M755"/>
  <c r="K756"/>
  <c r="L756"/>
  <c r="M756"/>
  <c r="K757"/>
  <c r="L757"/>
  <c r="M757"/>
  <c r="K758"/>
  <c r="L758"/>
  <c r="M758"/>
  <c r="K759"/>
  <c r="L759"/>
  <c r="M759"/>
  <c r="K760"/>
  <c r="L760"/>
  <c r="M760"/>
  <c r="K761"/>
  <c r="L761"/>
  <c r="M761"/>
  <c r="K762"/>
  <c r="L762"/>
  <c r="M762"/>
  <c r="K763"/>
  <c r="L763"/>
  <c r="M763"/>
  <c r="K764"/>
  <c r="L764"/>
  <c r="M764"/>
  <c r="K765"/>
  <c r="L765"/>
  <c r="M765"/>
  <c r="K766"/>
  <c r="L766"/>
  <c r="M766"/>
  <c r="K767"/>
  <c r="L767"/>
  <c r="M767"/>
  <c r="K768"/>
  <c r="L768"/>
  <c r="M768"/>
  <c r="K769"/>
  <c r="L769"/>
  <c r="M769"/>
  <c r="K770"/>
  <c r="L770"/>
  <c r="M770"/>
  <c r="K771"/>
  <c r="L771"/>
  <c r="M771"/>
  <c r="K772"/>
  <c r="L772"/>
  <c r="M772"/>
  <c r="K773"/>
  <c r="L773"/>
  <c r="M773"/>
  <c r="K774"/>
  <c r="L774"/>
  <c r="M774"/>
  <c r="K775"/>
  <c r="L775"/>
  <c r="M775"/>
  <c r="K776"/>
  <c r="L776"/>
  <c r="M776"/>
  <c r="K777"/>
  <c r="L777"/>
  <c r="M777"/>
  <c r="K778"/>
  <c r="L778"/>
  <c r="M778"/>
  <c r="K779"/>
  <c r="L779"/>
  <c r="M779"/>
  <c r="K780"/>
  <c r="L780"/>
  <c r="M780"/>
  <c r="K781"/>
  <c r="L781"/>
  <c r="M781"/>
  <c r="K782"/>
  <c r="L782"/>
  <c r="M782"/>
  <c r="K783"/>
  <c r="L783"/>
  <c r="M783"/>
  <c r="K784"/>
  <c r="L784"/>
  <c r="M784"/>
  <c r="K785"/>
  <c r="L785"/>
  <c r="M785"/>
  <c r="K786"/>
  <c r="L786"/>
  <c r="M786"/>
  <c r="K787"/>
  <c r="L787"/>
  <c r="M787"/>
  <c r="K788"/>
  <c r="L788"/>
  <c r="M788"/>
  <c r="K789"/>
  <c r="L789"/>
  <c r="M789"/>
  <c r="K790"/>
  <c r="L790"/>
  <c r="M790"/>
  <c r="K791"/>
  <c r="L791"/>
  <c r="M791"/>
  <c r="K792"/>
  <c r="L792"/>
  <c r="M792"/>
  <c r="K793"/>
  <c r="L793"/>
  <c r="M793"/>
  <c r="K794"/>
  <c r="L794"/>
  <c r="M794"/>
  <c r="K795"/>
  <c r="L795"/>
  <c r="M795"/>
  <c r="K796"/>
  <c r="L796"/>
  <c r="M796"/>
  <c r="K797"/>
  <c r="L797"/>
  <c r="M797"/>
  <c r="K798"/>
  <c r="L798"/>
  <c r="M798"/>
  <c r="K799"/>
  <c r="L799"/>
  <c r="M799"/>
  <c r="K800"/>
  <c r="L800"/>
  <c r="M800"/>
  <c r="K801"/>
  <c r="L801"/>
  <c r="M801"/>
  <c r="K802"/>
  <c r="L802"/>
  <c r="M802"/>
  <c r="K803"/>
  <c r="L803"/>
  <c r="M803"/>
  <c r="K804"/>
  <c r="L804"/>
  <c r="M804"/>
  <c r="K805"/>
  <c r="L805"/>
  <c r="M805"/>
  <c r="K806"/>
  <c r="L806"/>
  <c r="M806"/>
  <c r="K807"/>
  <c r="L807"/>
  <c r="M807"/>
  <c r="K808"/>
  <c r="L808"/>
  <c r="M808"/>
  <c r="K809"/>
  <c r="L809"/>
  <c r="M809"/>
  <c r="K810"/>
  <c r="L810"/>
  <c r="M810"/>
  <c r="K811"/>
  <c r="L811"/>
  <c r="M811"/>
  <c r="K812"/>
  <c r="L812"/>
  <c r="M812"/>
  <c r="K813"/>
  <c r="L813"/>
  <c r="M813"/>
  <c r="K814"/>
  <c r="L814"/>
  <c r="M814"/>
  <c r="K815"/>
  <c r="L815"/>
  <c r="M815"/>
  <c r="K816"/>
  <c r="L816"/>
  <c r="M816"/>
  <c r="K817"/>
  <c r="L817"/>
  <c r="M817"/>
  <c r="K818"/>
  <c r="L818"/>
  <c r="M818"/>
  <c r="K819"/>
  <c r="L819"/>
  <c r="M819"/>
  <c r="K820"/>
  <c r="L820"/>
  <c r="M820"/>
  <c r="K821"/>
  <c r="L821"/>
  <c r="M821"/>
  <c r="K822"/>
  <c r="L822"/>
  <c r="M822"/>
  <c r="K823"/>
  <c r="L823"/>
  <c r="M823"/>
  <c r="K824"/>
  <c r="L824"/>
  <c r="M824"/>
  <c r="K825"/>
  <c r="L825"/>
  <c r="M825"/>
  <c r="K826"/>
  <c r="L826"/>
  <c r="M826"/>
  <c r="K827"/>
  <c r="L827"/>
  <c r="M827"/>
  <c r="K828"/>
  <c r="L828"/>
  <c r="M828"/>
  <c r="K829"/>
  <c r="L829"/>
  <c r="M829"/>
  <c r="K830"/>
  <c r="L830"/>
  <c r="M830"/>
  <c r="K831"/>
  <c r="L831"/>
  <c r="M831"/>
  <c r="K832"/>
  <c r="L832"/>
  <c r="M832"/>
  <c r="K833"/>
  <c r="L833"/>
  <c r="M833"/>
  <c r="K834"/>
  <c r="L834"/>
  <c r="M834"/>
  <c r="K835"/>
  <c r="L835"/>
  <c r="M835"/>
  <c r="K836"/>
  <c r="L836"/>
  <c r="M836"/>
  <c r="K837"/>
  <c r="L837"/>
  <c r="M837"/>
  <c r="K838"/>
  <c r="L838"/>
  <c r="M838"/>
  <c r="K839"/>
  <c r="L839"/>
  <c r="M839"/>
  <c r="K840"/>
  <c r="L840"/>
  <c r="M840"/>
  <c r="K841"/>
  <c r="L841"/>
  <c r="M841"/>
  <c r="K842"/>
  <c r="L842"/>
  <c r="M842"/>
  <c r="K843"/>
  <c r="L843"/>
  <c r="M843"/>
  <c r="K844"/>
  <c r="L844"/>
  <c r="M844"/>
  <c r="K845"/>
  <c r="L845"/>
  <c r="M845"/>
  <c r="K846"/>
  <c r="L846"/>
  <c r="M846"/>
  <c r="K847"/>
  <c r="L847"/>
  <c r="M847"/>
  <c r="K848"/>
  <c r="L848"/>
  <c r="M848"/>
  <c r="K849"/>
  <c r="L849"/>
  <c r="M849"/>
  <c r="K850"/>
  <c r="L850"/>
  <c r="M850"/>
  <c r="K851"/>
  <c r="L851"/>
  <c r="M851"/>
  <c r="K852"/>
  <c r="L852"/>
  <c r="M852"/>
  <c r="K853"/>
  <c r="L853"/>
  <c r="M853"/>
  <c r="K854"/>
  <c r="L854"/>
  <c r="M854"/>
  <c r="K855"/>
  <c r="L855"/>
  <c r="M855"/>
  <c r="K856"/>
  <c r="L856"/>
  <c r="M856"/>
  <c r="K857"/>
  <c r="L857"/>
  <c r="M857"/>
  <c r="K858"/>
  <c r="L858"/>
  <c r="M858"/>
  <c r="K859"/>
  <c r="L859"/>
  <c r="M859"/>
  <c r="K860"/>
  <c r="L860"/>
  <c r="M860"/>
  <c r="K861"/>
  <c r="L861"/>
  <c r="M861"/>
  <c r="K862"/>
  <c r="L862"/>
  <c r="M862"/>
  <c r="K863"/>
  <c r="L863"/>
  <c r="M863"/>
  <c r="K864"/>
  <c r="L864"/>
  <c r="M864"/>
  <c r="K865"/>
  <c r="L865"/>
  <c r="M865"/>
  <c r="K866"/>
  <c r="L866"/>
  <c r="M866"/>
  <c r="K867"/>
  <c r="L867"/>
  <c r="M867"/>
  <c r="K868"/>
  <c r="L868"/>
  <c r="M868"/>
  <c r="K869"/>
  <c r="L869"/>
  <c r="M869"/>
  <c r="K870"/>
  <c r="L870"/>
  <c r="M870"/>
  <c r="K871"/>
  <c r="L871"/>
  <c r="M871"/>
  <c r="K872"/>
  <c r="L872"/>
  <c r="M872"/>
  <c r="K873"/>
  <c r="L873"/>
  <c r="M873"/>
  <c r="K874"/>
  <c r="L874"/>
  <c r="M874"/>
  <c r="K875"/>
  <c r="L875"/>
  <c r="M875"/>
  <c r="K876"/>
  <c r="L876"/>
  <c r="M876"/>
  <c r="K877"/>
  <c r="L877"/>
  <c r="M877"/>
  <c r="K878"/>
  <c r="L878"/>
  <c r="M878"/>
  <c r="K879"/>
  <c r="L879"/>
  <c r="M879"/>
  <c r="K880"/>
  <c r="L880"/>
  <c r="M880"/>
  <c r="K881"/>
  <c r="L881"/>
  <c r="M881"/>
  <c r="K882"/>
  <c r="L882"/>
  <c r="M882"/>
  <c r="K883"/>
  <c r="L883"/>
  <c r="M883"/>
  <c r="K884"/>
  <c r="L884"/>
  <c r="M884"/>
  <c r="K885"/>
  <c r="L885"/>
  <c r="M885"/>
  <c r="K886"/>
  <c r="L886"/>
  <c r="M886"/>
  <c r="K887"/>
  <c r="L887"/>
  <c r="M887"/>
  <c r="K888"/>
  <c r="L888"/>
  <c r="M888"/>
  <c r="K889"/>
  <c r="L889"/>
  <c r="M889"/>
  <c r="K890"/>
  <c r="L890"/>
  <c r="M890"/>
  <c r="K891"/>
  <c r="L891"/>
  <c r="M891"/>
  <c r="K892"/>
  <c r="L892"/>
  <c r="M892"/>
  <c r="K893"/>
  <c r="L893"/>
  <c r="M893"/>
  <c r="K894"/>
  <c r="L894"/>
  <c r="M894"/>
  <c r="K895"/>
  <c r="L895"/>
  <c r="M895"/>
  <c r="K896"/>
  <c r="L896"/>
  <c r="M896"/>
  <c r="K897"/>
  <c r="L897"/>
  <c r="M897"/>
  <c r="K898"/>
  <c r="L898"/>
  <c r="M898"/>
  <c r="K899"/>
  <c r="L899"/>
  <c r="M899"/>
  <c r="K900"/>
  <c r="L900"/>
  <c r="M900"/>
  <c r="K901"/>
  <c r="L901"/>
  <c r="M901"/>
  <c r="K902"/>
  <c r="L902"/>
  <c r="M902"/>
  <c r="K903"/>
  <c r="L903"/>
  <c r="M903"/>
  <c r="K904"/>
  <c r="L904"/>
  <c r="M904"/>
  <c r="K905"/>
  <c r="L905"/>
  <c r="M905"/>
  <c r="K906"/>
  <c r="L906"/>
  <c r="M906"/>
  <c r="K907"/>
  <c r="L907"/>
  <c r="M907"/>
  <c r="K908"/>
  <c r="L908"/>
  <c r="M908"/>
  <c r="K909"/>
  <c r="L909"/>
  <c r="M909"/>
  <c r="K910"/>
  <c r="L910"/>
  <c r="M910"/>
  <c r="K911"/>
  <c r="L911"/>
  <c r="M911"/>
  <c r="K912"/>
  <c r="L912"/>
  <c r="M912"/>
  <c r="K913"/>
  <c r="L913"/>
  <c r="M913"/>
  <c r="K914"/>
  <c r="L914"/>
  <c r="M914"/>
  <c r="K915"/>
  <c r="L915"/>
  <c r="M915"/>
  <c r="K916"/>
  <c r="L916"/>
  <c r="M916"/>
  <c r="K917"/>
  <c r="L917"/>
  <c r="M917"/>
  <c r="K918"/>
  <c r="L918"/>
  <c r="M918"/>
  <c r="K919"/>
  <c r="L919"/>
  <c r="M919"/>
  <c r="K920"/>
  <c r="L920"/>
  <c r="M920"/>
  <c r="K921"/>
  <c r="L921"/>
  <c r="M921"/>
  <c r="K922"/>
  <c r="L922"/>
  <c r="M922"/>
  <c r="K923"/>
  <c r="L923"/>
  <c r="M923"/>
  <c r="K924"/>
  <c r="L924"/>
  <c r="M924"/>
  <c r="K925"/>
  <c r="L925"/>
  <c r="M925"/>
  <c r="K926"/>
  <c r="L926"/>
  <c r="M926"/>
  <c r="K927"/>
  <c r="L927"/>
  <c r="M927"/>
  <c r="K928"/>
  <c r="L928"/>
  <c r="M928"/>
  <c r="K929"/>
  <c r="L929"/>
  <c r="M929"/>
  <c r="K930"/>
  <c r="L930"/>
  <c r="M930"/>
  <c r="K931"/>
  <c r="L931"/>
  <c r="M931"/>
  <c r="K932"/>
  <c r="L932"/>
  <c r="M932"/>
  <c r="K933"/>
  <c r="L933"/>
  <c r="M933"/>
  <c r="K934"/>
  <c r="L934"/>
  <c r="M934"/>
  <c r="K935"/>
  <c r="L935"/>
  <c r="M935"/>
  <c r="K936"/>
  <c r="L936"/>
  <c r="M936"/>
  <c r="K937"/>
  <c r="L937"/>
  <c r="M937"/>
  <c r="K938"/>
  <c r="L938"/>
  <c r="M938"/>
  <c r="K939"/>
  <c r="L939"/>
  <c r="M939"/>
  <c r="K940"/>
  <c r="L940"/>
  <c r="M940"/>
  <c r="K941"/>
  <c r="L941"/>
  <c r="M941"/>
  <c r="K942"/>
  <c r="L942"/>
  <c r="M942"/>
  <c r="K943"/>
  <c r="L943"/>
  <c r="M943"/>
  <c r="K944"/>
  <c r="L944"/>
  <c r="M944"/>
  <c r="K945"/>
  <c r="L945"/>
  <c r="M945"/>
  <c r="K946"/>
  <c r="L946"/>
  <c r="M946"/>
  <c r="K947"/>
  <c r="L947"/>
  <c r="M947"/>
  <c r="K948"/>
  <c r="L948"/>
  <c r="M948"/>
  <c r="K949"/>
  <c r="L949"/>
  <c r="M949"/>
  <c r="K950"/>
  <c r="L950"/>
  <c r="M950"/>
  <c r="K951"/>
  <c r="L951"/>
  <c r="M951"/>
  <c r="K952"/>
  <c r="L952"/>
  <c r="M952"/>
  <c r="K953"/>
  <c r="L953"/>
  <c r="M953"/>
  <c r="K954"/>
  <c r="L954"/>
  <c r="M954"/>
  <c r="K955"/>
  <c r="L955"/>
  <c r="M955"/>
  <c r="K956"/>
  <c r="L956"/>
  <c r="M956"/>
  <c r="K957"/>
  <c r="L957"/>
  <c r="M957"/>
  <c r="K958"/>
  <c r="L958"/>
  <c r="M958"/>
  <c r="K959"/>
  <c r="L959"/>
  <c r="M959"/>
  <c r="K960"/>
  <c r="L960"/>
  <c r="M960"/>
  <c r="K961"/>
  <c r="L961"/>
  <c r="M961"/>
  <c r="K962"/>
  <c r="L962"/>
  <c r="M962"/>
  <c r="K963"/>
  <c r="L963"/>
  <c r="M963"/>
  <c r="K964"/>
  <c r="L964"/>
  <c r="M964"/>
  <c r="K965"/>
  <c r="L965"/>
  <c r="M965"/>
  <c r="K966"/>
  <c r="L966"/>
  <c r="M966"/>
  <c r="K967"/>
  <c r="L967"/>
  <c r="M967"/>
  <c r="K968"/>
  <c r="L968"/>
  <c r="M968"/>
  <c r="K969"/>
  <c r="L969"/>
  <c r="M969"/>
  <c r="K970"/>
  <c r="L970"/>
  <c r="M970"/>
  <c r="K971"/>
  <c r="L971"/>
  <c r="M971"/>
  <c r="K972"/>
  <c r="L972"/>
  <c r="M972"/>
  <c r="K973"/>
  <c r="L973"/>
  <c r="M973"/>
  <c r="K974"/>
  <c r="L974"/>
  <c r="M974"/>
  <c r="K975"/>
  <c r="L975"/>
  <c r="M975"/>
  <c r="K976"/>
  <c r="L976"/>
  <c r="M976"/>
  <c r="K977"/>
  <c r="L977"/>
  <c r="M977"/>
  <c r="K978"/>
  <c r="L978"/>
  <c r="M978"/>
  <c r="K979"/>
  <c r="L979"/>
  <c r="M979"/>
  <c r="K980"/>
  <c r="L980"/>
  <c r="M980"/>
  <c r="K981"/>
  <c r="L981"/>
  <c r="M981"/>
  <c r="K982"/>
  <c r="L982"/>
  <c r="M982"/>
  <c r="K983"/>
  <c r="L983"/>
  <c r="M983"/>
  <c r="K984"/>
  <c r="L984"/>
  <c r="M984"/>
  <c r="K985"/>
  <c r="L985"/>
  <c r="M985"/>
  <c r="K986"/>
  <c r="L986"/>
  <c r="M986"/>
  <c r="K987"/>
  <c r="L987"/>
  <c r="M987"/>
  <c r="K988"/>
  <c r="L988"/>
  <c r="M988"/>
  <c r="K989"/>
  <c r="L989"/>
  <c r="M989"/>
  <c r="K990"/>
  <c r="L990"/>
  <c r="M990"/>
  <c r="K991"/>
  <c r="L991"/>
  <c r="M991"/>
  <c r="K992"/>
  <c r="L992"/>
  <c r="M992"/>
  <c r="K993"/>
  <c r="L993"/>
  <c r="M993"/>
  <c r="K994"/>
  <c r="L994"/>
  <c r="M994"/>
  <c r="K995"/>
  <c r="L995"/>
  <c r="M995"/>
  <c r="K996"/>
  <c r="L996"/>
  <c r="M996"/>
  <c r="K997"/>
  <c r="L997"/>
  <c r="M997"/>
  <c r="K998"/>
  <c r="L998"/>
  <c r="M998"/>
  <c r="K999"/>
  <c r="L999"/>
  <c r="M999"/>
  <c r="K1000"/>
  <c r="L1000"/>
  <c r="M1000"/>
  <c r="K1001"/>
  <c r="L1001"/>
  <c r="M1001"/>
  <c r="K1002"/>
  <c r="L1002"/>
  <c r="M1002"/>
  <c r="K1003"/>
  <c r="L1003"/>
  <c r="M1003"/>
  <c r="K1004"/>
  <c r="L1004"/>
  <c r="M1004"/>
  <c r="K1005"/>
  <c r="L1005"/>
  <c r="M1005"/>
  <c r="K1006"/>
  <c r="L1006"/>
  <c r="M1006"/>
  <c r="K1007"/>
  <c r="L1007"/>
  <c r="M1007"/>
  <c r="K1008"/>
  <c r="L1008"/>
  <c r="M1008"/>
  <c r="K1009"/>
  <c r="L1009"/>
  <c r="M1009"/>
  <c r="K1010"/>
  <c r="L1010"/>
  <c r="M1010"/>
  <c r="K1011"/>
  <c r="L1011"/>
  <c r="M1011"/>
  <c r="K1012"/>
  <c r="L1012"/>
  <c r="M1012"/>
  <c r="K1013"/>
  <c r="L1013"/>
  <c r="M1013"/>
  <c r="K1014"/>
  <c r="L1014"/>
  <c r="M1014"/>
  <c r="K1015"/>
  <c r="L1015"/>
  <c r="M1015"/>
  <c r="K1016"/>
  <c r="L1016"/>
  <c r="M1016"/>
  <c r="K1017"/>
  <c r="L1017"/>
  <c r="M1017"/>
  <c r="K1018"/>
  <c r="L1018"/>
  <c r="M1018"/>
  <c r="K1019"/>
  <c r="L1019"/>
  <c r="M1019"/>
  <c r="K1020"/>
  <c r="L1020"/>
  <c r="M1020"/>
  <c r="K1021"/>
  <c r="L1021"/>
  <c r="M1021"/>
  <c r="K1022"/>
  <c r="L1022"/>
  <c r="M1022"/>
  <c r="K1023"/>
  <c r="L1023"/>
  <c r="M1023"/>
  <c r="K1024"/>
  <c r="L1024"/>
  <c r="M1024"/>
  <c r="K1025"/>
  <c r="L1025"/>
  <c r="M1025"/>
  <c r="K1026"/>
  <c r="L1026"/>
  <c r="M1026"/>
  <c r="K1027"/>
  <c r="L1027"/>
  <c r="M1027"/>
  <c r="K1028"/>
  <c r="L1028"/>
  <c r="M1028"/>
  <c r="K1029"/>
  <c r="L1029"/>
  <c r="M1029"/>
  <c r="K1030"/>
  <c r="L1030"/>
  <c r="M1030"/>
  <c r="K1031"/>
  <c r="L1031"/>
  <c r="M1031"/>
  <c r="K1032"/>
  <c r="L1032"/>
  <c r="M1032"/>
  <c r="K1033"/>
  <c r="L1033"/>
  <c r="M1033"/>
  <c r="K1034"/>
  <c r="L1034"/>
  <c r="M1034"/>
  <c r="K1035"/>
  <c r="L1035"/>
  <c r="M1035"/>
  <c r="K1036"/>
  <c r="L1036"/>
  <c r="M1036"/>
  <c r="K1037"/>
  <c r="L1037"/>
  <c r="M1037"/>
  <c r="K1038"/>
  <c r="L1038"/>
  <c r="M1038"/>
  <c r="K1039"/>
  <c r="L1039"/>
  <c r="M1039"/>
  <c r="K1040"/>
  <c r="L1040"/>
  <c r="M1040"/>
  <c r="K1041"/>
  <c r="L1041"/>
  <c r="M1041"/>
  <c r="K1042"/>
  <c r="L1042"/>
  <c r="M1042"/>
  <c r="K1043"/>
  <c r="L1043"/>
  <c r="M1043"/>
  <c r="K1044"/>
  <c r="L1044"/>
  <c r="M1044"/>
  <c r="K1045"/>
  <c r="L1045"/>
  <c r="M1045"/>
  <c r="K1046"/>
  <c r="L1046"/>
  <c r="M1046"/>
  <c r="K1047"/>
  <c r="L1047"/>
  <c r="M1047"/>
  <c r="K1048"/>
  <c r="L1048"/>
  <c r="M1048"/>
  <c r="K1049"/>
  <c r="L1049"/>
  <c r="M1049"/>
  <c r="K1050"/>
  <c r="L1050"/>
  <c r="M1050"/>
  <c r="K1051"/>
  <c r="L1051"/>
  <c r="M1051"/>
  <c r="K1052"/>
  <c r="L1052"/>
  <c r="M1052"/>
  <c r="K1053"/>
  <c r="L1053"/>
  <c r="M1053"/>
  <c r="K1054"/>
  <c r="L1054"/>
  <c r="M1054"/>
  <c r="K1055"/>
  <c r="L1055"/>
  <c r="M1055"/>
  <c r="K1056"/>
  <c r="L1056"/>
  <c r="M1056"/>
  <c r="K1057"/>
  <c r="L1057"/>
  <c r="M1057"/>
  <c r="K1058"/>
  <c r="L1058"/>
  <c r="M1058"/>
  <c r="K1059"/>
  <c r="L1059"/>
  <c r="M1059"/>
  <c r="K1060"/>
  <c r="L1060"/>
  <c r="M1060"/>
  <c r="K1061"/>
  <c r="L1061"/>
  <c r="M1061"/>
  <c r="K1062"/>
  <c r="L1062"/>
  <c r="M1062"/>
  <c r="K1063"/>
  <c r="L1063"/>
  <c r="M1063"/>
  <c r="K1064"/>
  <c r="L1064"/>
  <c r="M1064"/>
  <c r="K1065"/>
  <c r="L1065"/>
  <c r="M1065"/>
  <c r="K1066"/>
  <c r="L1066"/>
  <c r="M1066"/>
  <c r="K1067"/>
  <c r="L1067"/>
  <c r="M1067"/>
  <c r="K1068"/>
  <c r="L1068"/>
  <c r="M1068"/>
  <c r="K1069"/>
  <c r="L1069"/>
  <c r="M1069"/>
  <c r="K1070"/>
  <c r="L1070"/>
  <c r="M1070"/>
  <c r="K1071"/>
  <c r="L1071"/>
  <c r="M1071"/>
  <c r="K1072"/>
  <c r="L1072"/>
  <c r="M1072"/>
  <c r="K1073"/>
  <c r="L1073"/>
  <c r="M1073"/>
  <c r="K1074"/>
  <c r="L1074"/>
  <c r="M1074"/>
  <c r="K1075"/>
  <c r="L1075"/>
  <c r="M1075"/>
  <c r="K1076"/>
  <c r="L1076"/>
  <c r="M1076"/>
  <c r="K1077"/>
  <c r="L1077"/>
  <c r="M1077"/>
  <c r="K1078"/>
  <c r="L1078"/>
  <c r="M1078"/>
  <c r="K1079"/>
  <c r="L1079"/>
  <c r="M1079"/>
  <c r="K1080"/>
  <c r="L1080"/>
  <c r="M1080"/>
  <c r="K1081"/>
  <c r="L1081"/>
  <c r="M1081"/>
  <c r="K1082"/>
  <c r="L1082"/>
  <c r="M1082"/>
  <c r="K1083"/>
  <c r="L1083"/>
  <c r="M1083"/>
  <c r="K1084"/>
  <c r="L1084"/>
  <c r="M1084"/>
  <c r="K1085"/>
  <c r="L1085"/>
  <c r="M1085"/>
  <c r="K1086"/>
  <c r="L1086"/>
  <c r="M1086"/>
  <c r="K1087"/>
  <c r="L1087"/>
  <c r="M1087"/>
  <c r="K1088"/>
  <c r="L1088"/>
  <c r="M1088"/>
  <c r="K1089"/>
  <c r="L1089"/>
  <c r="M1089"/>
  <c r="K1090"/>
  <c r="L1090"/>
  <c r="M1090"/>
  <c r="K1091"/>
  <c r="L1091"/>
  <c r="M1091"/>
  <c r="K1092"/>
  <c r="L1092"/>
  <c r="M1092"/>
  <c r="K1093"/>
  <c r="L1093"/>
  <c r="M1093"/>
  <c r="K1094"/>
  <c r="L1094"/>
  <c r="M1094"/>
  <c r="K1095"/>
  <c r="L1095"/>
  <c r="M1095"/>
  <c r="K1096"/>
  <c r="L1096"/>
  <c r="M1096"/>
  <c r="K1097"/>
  <c r="L1097"/>
  <c r="M1097"/>
  <c r="K1098"/>
  <c r="L1098"/>
  <c r="M1098"/>
  <c r="K1099"/>
  <c r="L1099"/>
  <c r="M1099"/>
  <c r="K1100"/>
  <c r="L1100"/>
  <c r="M1100"/>
  <c r="K1101"/>
  <c r="L1101"/>
  <c r="M1101"/>
  <c r="K1102"/>
  <c r="L1102"/>
  <c r="M1102"/>
  <c r="K1103"/>
  <c r="L1103"/>
  <c r="M1103"/>
  <c r="K1104"/>
  <c r="L1104"/>
  <c r="M1104"/>
  <c r="K1105"/>
  <c r="L1105"/>
  <c r="M1105"/>
  <c r="K1106"/>
  <c r="L1106"/>
  <c r="M1106"/>
  <c r="K1107"/>
  <c r="L1107"/>
  <c r="M1107"/>
  <c r="K1108"/>
  <c r="L1108"/>
  <c r="M1108"/>
  <c r="K1109"/>
  <c r="L1109"/>
  <c r="M1109"/>
  <c r="K1110"/>
  <c r="L1110"/>
  <c r="M1110"/>
  <c r="K1111"/>
  <c r="L1111"/>
  <c r="M1111"/>
  <c r="K1112"/>
  <c r="L1112"/>
  <c r="M1112"/>
  <c r="K1113"/>
  <c r="L1113"/>
  <c r="M1113"/>
  <c r="K1114"/>
  <c r="L1114"/>
  <c r="M1114"/>
  <c r="K1115"/>
  <c r="L1115"/>
  <c r="M1115"/>
  <c r="K1116"/>
  <c r="L1116"/>
  <c r="M1116"/>
  <c r="K1117"/>
  <c r="L1117"/>
  <c r="M1117"/>
  <c r="K1118"/>
  <c r="L1118"/>
  <c r="M1118"/>
  <c r="K1119"/>
  <c r="L1119"/>
  <c r="M1119"/>
  <c r="K1120"/>
  <c r="L1120"/>
  <c r="M1120"/>
  <c r="K1121"/>
  <c r="L1121"/>
  <c r="M1121"/>
  <c r="K1122"/>
  <c r="L1122"/>
  <c r="M1122"/>
  <c r="K1123"/>
  <c r="L1123"/>
  <c r="M1123"/>
  <c r="K1124"/>
  <c r="L1124"/>
  <c r="M1124"/>
  <c r="K1125"/>
  <c r="L1125"/>
  <c r="M1125"/>
  <c r="K1126"/>
  <c r="L1126"/>
  <c r="M1126"/>
  <c r="K1127"/>
  <c r="L1127"/>
  <c r="M1127"/>
  <c r="K1128"/>
  <c r="L1128"/>
  <c r="M1128"/>
  <c r="K1129"/>
  <c r="L1129"/>
  <c r="M1129"/>
  <c r="K1130"/>
  <c r="L1130"/>
  <c r="M1130"/>
  <c r="K1131"/>
  <c r="L1131"/>
  <c r="M1131"/>
  <c r="K1132"/>
  <c r="L1132"/>
  <c r="M1132"/>
  <c r="K1133"/>
  <c r="L1133"/>
  <c r="M1133"/>
  <c r="K1134"/>
  <c r="L1134"/>
  <c r="M1134"/>
  <c r="K1135"/>
  <c r="L1135"/>
  <c r="M1135"/>
  <c r="K1136"/>
  <c r="L1136"/>
  <c r="M1136"/>
  <c r="K1137"/>
  <c r="L1137"/>
  <c r="M1137"/>
  <c r="K1138"/>
  <c r="L1138"/>
  <c r="M1138"/>
  <c r="K1139"/>
  <c r="L1139"/>
  <c r="M1139"/>
  <c r="K1140"/>
  <c r="L1140"/>
  <c r="M1140"/>
  <c r="K1141"/>
  <c r="L1141"/>
  <c r="M1141"/>
  <c r="K1142"/>
  <c r="L1142"/>
  <c r="M1142"/>
  <c r="K1143"/>
  <c r="L1143"/>
  <c r="M1143"/>
  <c r="K1144"/>
  <c r="L1144"/>
  <c r="M1144"/>
  <c r="K1145"/>
  <c r="L1145"/>
  <c r="M1145"/>
  <c r="K1146"/>
  <c r="L1146"/>
  <c r="M1146"/>
  <c r="K1147"/>
  <c r="L1147"/>
  <c r="M1147"/>
  <c r="K1148"/>
  <c r="L1148"/>
  <c r="M1148"/>
  <c r="K1149"/>
  <c r="L1149"/>
  <c r="M1149"/>
  <c r="K1150"/>
  <c r="L1150"/>
  <c r="M1150"/>
  <c r="K1151"/>
  <c r="L1151"/>
  <c r="M1151"/>
  <c r="K1152"/>
  <c r="L1152"/>
  <c r="M1152"/>
  <c r="K1153"/>
  <c r="L1153"/>
  <c r="M1153"/>
  <c r="K1154"/>
  <c r="L1154"/>
  <c r="M1154"/>
  <c r="K1155"/>
  <c r="L1155"/>
  <c r="M1155"/>
  <c r="K1156"/>
  <c r="L1156"/>
  <c r="M1156"/>
  <c r="K1157"/>
  <c r="L1157"/>
  <c r="M1157"/>
  <c r="K1158"/>
  <c r="L1158"/>
  <c r="M1158"/>
  <c r="K1159"/>
  <c r="L1159"/>
  <c r="M1159"/>
  <c r="K1160"/>
  <c r="L1160"/>
  <c r="M1160"/>
  <c r="K1161"/>
  <c r="L1161"/>
  <c r="M1161"/>
  <c r="K1162"/>
  <c r="L1162"/>
  <c r="M1162"/>
  <c r="K1163"/>
  <c r="L1163"/>
  <c r="M1163"/>
  <c r="K1164"/>
  <c r="L1164"/>
  <c r="M1164"/>
  <c r="K1165"/>
  <c r="L1165"/>
  <c r="M1165"/>
  <c r="K1166"/>
  <c r="L1166"/>
  <c r="M1166"/>
  <c r="K1167"/>
  <c r="L1167"/>
  <c r="M1167"/>
  <c r="K1168"/>
  <c r="L1168"/>
  <c r="M1168"/>
  <c r="K1169"/>
  <c r="L1169"/>
  <c r="M1169"/>
  <c r="K1170"/>
  <c r="L1170"/>
  <c r="M1170"/>
  <c r="K1171"/>
  <c r="L1171"/>
  <c r="M1171"/>
  <c r="K1172"/>
  <c r="L1172"/>
  <c r="M1172"/>
  <c r="K1173"/>
  <c r="L1173"/>
  <c r="M1173"/>
  <c r="K1174"/>
  <c r="L1174"/>
  <c r="M1174"/>
  <c r="K1175"/>
  <c r="L1175"/>
  <c r="M1175"/>
  <c r="K1176"/>
  <c r="L1176"/>
  <c r="M1176"/>
  <c r="K1177"/>
  <c r="L1177"/>
  <c r="M1177"/>
  <c r="K1178"/>
  <c r="L1178"/>
  <c r="M1178"/>
  <c r="K1179"/>
  <c r="L1179"/>
  <c r="M1179"/>
  <c r="K1180"/>
  <c r="L1180"/>
  <c r="M1180"/>
  <c r="K1181"/>
  <c r="L1181"/>
  <c r="M1181"/>
  <c r="K1182"/>
  <c r="L1182"/>
  <c r="M1182"/>
  <c r="K1183"/>
  <c r="L1183"/>
  <c r="M1183"/>
  <c r="K1184"/>
  <c r="L1184"/>
  <c r="M1184"/>
  <c r="K1185"/>
  <c r="L1185"/>
  <c r="M1185"/>
  <c r="K1186"/>
  <c r="L1186"/>
  <c r="M1186"/>
  <c r="K1187"/>
  <c r="L1187"/>
  <c r="M1187"/>
  <c r="K1188"/>
  <c r="L1188"/>
  <c r="M1188"/>
  <c r="K1189"/>
  <c r="L1189"/>
  <c r="M1189"/>
  <c r="K1190"/>
  <c r="L1190"/>
  <c r="M1190"/>
  <c r="K1191"/>
  <c r="L1191"/>
  <c r="M1191"/>
  <c r="K1192"/>
  <c r="L1192"/>
  <c r="M1192"/>
  <c r="K1193"/>
  <c r="L1193"/>
  <c r="M1193"/>
  <c r="K1194"/>
  <c r="L1194"/>
  <c r="M1194"/>
  <c r="K1195"/>
  <c r="L1195"/>
  <c r="M1195"/>
  <c r="K1196"/>
  <c r="L1196"/>
  <c r="M1196"/>
  <c r="K1197"/>
  <c r="L1197"/>
  <c r="M1197"/>
  <c r="K1198"/>
  <c r="L1198"/>
  <c r="M1198"/>
  <c r="K1199"/>
  <c r="L1199"/>
  <c r="M1199"/>
  <c r="K1200"/>
  <c r="L1200"/>
  <c r="M1200"/>
  <c r="K1201"/>
  <c r="L1201"/>
  <c r="M1201"/>
  <c r="K1202"/>
  <c r="L1202"/>
  <c r="M1202"/>
  <c r="K1203"/>
  <c r="L1203"/>
  <c r="M1203"/>
  <c r="K1204"/>
  <c r="L1204"/>
  <c r="M1204"/>
  <c r="K1205"/>
  <c r="L1205"/>
  <c r="M1205"/>
  <c r="K1206"/>
  <c r="L1206"/>
  <c r="M1206"/>
  <c r="K1207"/>
  <c r="L1207"/>
  <c r="M1207"/>
  <c r="K1208"/>
  <c r="L1208"/>
  <c r="M1208"/>
  <c r="K1209"/>
  <c r="L1209"/>
  <c r="M1209"/>
  <c r="K1210"/>
  <c r="L1210"/>
  <c r="M1210"/>
  <c r="K1211"/>
  <c r="L1211"/>
  <c r="M1211"/>
  <c r="K1212"/>
  <c r="L1212"/>
  <c r="M1212"/>
  <c r="K1213"/>
  <c r="L1213"/>
  <c r="M1213"/>
  <c r="K1214"/>
  <c r="L1214"/>
  <c r="M1214"/>
  <c r="K1215"/>
  <c r="L1215"/>
  <c r="M1215"/>
  <c r="K1216"/>
  <c r="L1216"/>
  <c r="M1216"/>
  <c r="K1217"/>
  <c r="L1217"/>
  <c r="M1217"/>
  <c r="K1218"/>
  <c r="L1218"/>
  <c r="M1218"/>
  <c r="K1219"/>
  <c r="L1219"/>
  <c r="M1219"/>
  <c r="K1220"/>
  <c r="L1220"/>
  <c r="M1220"/>
  <c r="K1221"/>
  <c r="L1221"/>
  <c r="M1221"/>
  <c r="K1222"/>
  <c r="L1222"/>
  <c r="M1222"/>
  <c r="K1223"/>
  <c r="L1223"/>
  <c r="M1223"/>
  <c r="K1224"/>
  <c r="L1224"/>
  <c r="M1224"/>
  <c r="K1225"/>
  <c r="L1225"/>
  <c r="M1225"/>
  <c r="K1226"/>
  <c r="L1226"/>
  <c r="M1226"/>
  <c r="K1227"/>
  <c r="L1227"/>
  <c r="M1227"/>
  <c r="K1228"/>
  <c r="L1228"/>
  <c r="M1228"/>
  <c r="K1229"/>
  <c r="L1229"/>
  <c r="M1229"/>
  <c r="K1230"/>
  <c r="L1230"/>
  <c r="M1230"/>
  <c r="K1231"/>
  <c r="L1231"/>
  <c r="M1231"/>
  <c r="K1232"/>
  <c r="L1232"/>
  <c r="M1232"/>
  <c r="K1233"/>
  <c r="L1233"/>
  <c r="M1233"/>
  <c r="K1234"/>
  <c r="L1234"/>
  <c r="M1234"/>
  <c r="K1235"/>
  <c r="L1235"/>
  <c r="M1235"/>
  <c r="K1236"/>
  <c r="L1236"/>
  <c r="M1236"/>
  <c r="K1237"/>
  <c r="L1237"/>
  <c r="M1237"/>
  <c r="K1238"/>
  <c r="L1238"/>
  <c r="M1238"/>
  <c r="K1239"/>
  <c r="L1239"/>
  <c r="M1239"/>
  <c r="K1240"/>
  <c r="L1240"/>
  <c r="M1240"/>
  <c r="K1241"/>
  <c r="L1241"/>
  <c r="M1241"/>
  <c r="K1242"/>
  <c r="L1242"/>
  <c r="M1242"/>
  <c r="K1243"/>
  <c r="L1243"/>
  <c r="M1243"/>
  <c r="K1244"/>
  <c r="L1244"/>
  <c r="M1244"/>
  <c r="K1245"/>
  <c r="L1245"/>
  <c r="M1245"/>
  <c r="K1246"/>
  <c r="L1246"/>
  <c r="M1246"/>
  <c r="K1247"/>
  <c r="L1247"/>
  <c r="M1247"/>
  <c r="K1248"/>
  <c r="L1248"/>
  <c r="M1248"/>
  <c r="K1249"/>
  <c r="L1249"/>
  <c r="M1249"/>
  <c r="K1250"/>
  <c r="L1250"/>
  <c r="M1250"/>
  <c r="K1251"/>
  <c r="L1251"/>
  <c r="M1251"/>
  <c r="K1252"/>
  <c r="L1252"/>
  <c r="M1252"/>
  <c r="K1253"/>
  <c r="L1253"/>
  <c r="M1253"/>
  <c r="K1254"/>
  <c r="L1254"/>
  <c r="M1254"/>
  <c r="K1255"/>
  <c r="L1255"/>
  <c r="M1255"/>
  <c r="K1256"/>
  <c r="L1256"/>
  <c r="M1256"/>
  <c r="K1257"/>
  <c r="L1257"/>
  <c r="M1257"/>
  <c r="K1258"/>
  <c r="L1258"/>
  <c r="M1258"/>
  <c r="K1259"/>
  <c r="L1259"/>
  <c r="M1259"/>
  <c r="K1260"/>
  <c r="L1260"/>
  <c r="M1260"/>
  <c r="K1261"/>
  <c r="L1261"/>
  <c r="M1261"/>
  <c r="K1262"/>
  <c r="L1262"/>
  <c r="M1262"/>
  <c r="K1263"/>
  <c r="L1263"/>
  <c r="M1263"/>
  <c r="K1264"/>
  <c r="L1264"/>
  <c r="M1264"/>
  <c r="K1265"/>
  <c r="L1265"/>
  <c r="M1265"/>
  <c r="K1266"/>
  <c r="L1266"/>
  <c r="M1266"/>
  <c r="K1267"/>
  <c r="L1267"/>
  <c r="M1267"/>
  <c r="K1268"/>
  <c r="L1268"/>
  <c r="M1268"/>
  <c r="K1269"/>
  <c r="L1269"/>
  <c r="M1269"/>
  <c r="K1270"/>
  <c r="L1270"/>
  <c r="M1270"/>
  <c r="K1271"/>
  <c r="L1271"/>
  <c r="M1271"/>
  <c r="K1272"/>
  <c r="L1272"/>
  <c r="M1272"/>
  <c r="K1273"/>
  <c r="L1273"/>
  <c r="M1273"/>
  <c r="K1274"/>
  <c r="L1274"/>
  <c r="M1274"/>
  <c r="K1275"/>
  <c r="L1275"/>
  <c r="M1275"/>
  <c r="K1276"/>
  <c r="L1276"/>
  <c r="M1276"/>
  <c r="K1277"/>
  <c r="L1277"/>
  <c r="M1277"/>
  <c r="K1278"/>
  <c r="L1278"/>
  <c r="M1278"/>
  <c r="K1279"/>
  <c r="L1279"/>
  <c r="M1279"/>
  <c r="K1280"/>
  <c r="L1280"/>
  <c r="M1280"/>
  <c r="K1281"/>
  <c r="L1281"/>
  <c r="M1281"/>
  <c r="K1282"/>
  <c r="L1282"/>
  <c r="M1282"/>
  <c r="K1283"/>
  <c r="L1283"/>
  <c r="M1283"/>
  <c r="K1284"/>
  <c r="L1284"/>
  <c r="M1284"/>
  <c r="K1285"/>
  <c r="L1285"/>
  <c r="M1285"/>
  <c r="K1286"/>
  <c r="L1286"/>
  <c r="M1286"/>
  <c r="K1287"/>
  <c r="L1287"/>
  <c r="M1287"/>
  <c r="K1288"/>
  <c r="L1288"/>
  <c r="M1288"/>
  <c r="K1289"/>
  <c r="L1289"/>
  <c r="M1289"/>
  <c r="K1290"/>
  <c r="L1290"/>
  <c r="M1290"/>
  <c r="K1291"/>
  <c r="L1291"/>
  <c r="M1291"/>
  <c r="K1292"/>
  <c r="L1292"/>
  <c r="M1292"/>
  <c r="K1293"/>
  <c r="L1293"/>
  <c r="M1293"/>
  <c r="K1294"/>
  <c r="L1294"/>
  <c r="M1294"/>
  <c r="K1295"/>
  <c r="L1295"/>
  <c r="M1295"/>
  <c r="K1296"/>
  <c r="L1296"/>
  <c r="M1296"/>
  <c r="K1297"/>
  <c r="L1297"/>
  <c r="M1297"/>
  <c r="K1298"/>
  <c r="L1298"/>
  <c r="M1298"/>
  <c r="K1299"/>
  <c r="L1299"/>
  <c r="M1299"/>
  <c r="K1300"/>
  <c r="L1300"/>
  <c r="M1300"/>
  <c r="K1301"/>
  <c r="L1301"/>
  <c r="M1301"/>
  <c r="K1302"/>
  <c r="L1302"/>
  <c r="M1302"/>
  <c r="K1303"/>
  <c r="L1303"/>
  <c r="M1303"/>
  <c r="K1304"/>
  <c r="L1304"/>
  <c r="M1304"/>
  <c r="K1305"/>
  <c r="L1305"/>
  <c r="M1305"/>
  <c r="K1306"/>
  <c r="L1306"/>
  <c r="M1306"/>
  <c r="K1307"/>
  <c r="L1307"/>
  <c r="M1307"/>
  <c r="K1308"/>
  <c r="L1308"/>
  <c r="M1308"/>
  <c r="K1309"/>
  <c r="L1309"/>
  <c r="M1309"/>
  <c r="K1310"/>
  <c r="L1310"/>
  <c r="M1310"/>
  <c r="K1311"/>
  <c r="L1311"/>
  <c r="M1311"/>
  <c r="K1312"/>
  <c r="L1312"/>
  <c r="M1312"/>
  <c r="K1313"/>
  <c r="L1313"/>
  <c r="M1313"/>
  <c r="K1314"/>
  <c r="L1314"/>
  <c r="M1314"/>
  <c r="K1315"/>
  <c r="L1315"/>
  <c r="M1315"/>
  <c r="K1316"/>
  <c r="L1316"/>
  <c r="M1316"/>
  <c r="K1317"/>
  <c r="L1317"/>
  <c r="M1317"/>
  <c r="K1318"/>
  <c r="L1318"/>
  <c r="M1318"/>
  <c r="K1319"/>
  <c r="L1319"/>
  <c r="M1319"/>
  <c r="K1320"/>
  <c r="L1320"/>
  <c r="M1320"/>
  <c r="K1321"/>
  <c r="L1321"/>
  <c r="M1321"/>
  <c r="K1322"/>
  <c r="L1322"/>
  <c r="M1322"/>
  <c r="K1323"/>
  <c r="L1323"/>
  <c r="M1323"/>
  <c r="K1324"/>
  <c r="L1324"/>
  <c r="M1324"/>
  <c r="K1325"/>
  <c r="L1325"/>
  <c r="M1325"/>
  <c r="K1326"/>
  <c r="L1326"/>
  <c r="M1326"/>
  <c r="K1327"/>
  <c r="L1327"/>
  <c r="M1327"/>
  <c r="K1328"/>
  <c r="L1328"/>
  <c r="M1328"/>
  <c r="K1329"/>
  <c r="L1329"/>
  <c r="M1329"/>
  <c r="K1330"/>
  <c r="L1330"/>
  <c r="M1330"/>
  <c r="K1331"/>
  <c r="L1331"/>
  <c r="M1331"/>
  <c r="K1332"/>
  <c r="L1332"/>
  <c r="M1332"/>
  <c r="K1333"/>
  <c r="L1333"/>
  <c r="M1333"/>
  <c r="K1334"/>
  <c r="L1334"/>
  <c r="M1334"/>
  <c r="K1335"/>
  <c r="L1335"/>
  <c r="M1335"/>
  <c r="K1336"/>
  <c r="L1336"/>
  <c r="M1336"/>
  <c r="K1337"/>
  <c r="L1337"/>
  <c r="M1337"/>
  <c r="K1338"/>
  <c r="L1338"/>
  <c r="M1338"/>
  <c r="K1339"/>
  <c r="L1339"/>
  <c r="M1339"/>
  <c r="K1340"/>
  <c r="L1340"/>
  <c r="M1340"/>
  <c r="K1341"/>
  <c r="L1341"/>
  <c r="M1341"/>
  <c r="K1342"/>
  <c r="L1342"/>
  <c r="M1342"/>
  <c r="K1343"/>
  <c r="L1343"/>
  <c r="M1343"/>
  <c r="K1344"/>
  <c r="L1344"/>
  <c r="M1344"/>
  <c r="K1345"/>
  <c r="L1345"/>
  <c r="M1345"/>
  <c r="K1346"/>
  <c r="L1346"/>
  <c r="M1346"/>
  <c r="K1347"/>
  <c r="L1347"/>
  <c r="M1347"/>
  <c r="K1348"/>
  <c r="L1348"/>
  <c r="M1348"/>
  <c r="K1349"/>
  <c r="L1349"/>
  <c r="M1349"/>
  <c r="K1350"/>
  <c r="L1350"/>
  <c r="M1350"/>
  <c r="K1351"/>
  <c r="L1351"/>
  <c r="M1351"/>
  <c r="K1352"/>
  <c r="L1352"/>
  <c r="M1352"/>
  <c r="K1353"/>
  <c r="L1353"/>
  <c r="M1353"/>
  <c r="K1354"/>
  <c r="L1354"/>
  <c r="M1354"/>
  <c r="K1355"/>
  <c r="L1355"/>
  <c r="M1355"/>
  <c r="K1356"/>
  <c r="L1356"/>
  <c r="M1356"/>
  <c r="K1357"/>
  <c r="L1357"/>
  <c r="M1357"/>
  <c r="K1358"/>
  <c r="L1358"/>
  <c r="M1358"/>
  <c r="K1359"/>
  <c r="L1359"/>
  <c r="M1359"/>
  <c r="K1360"/>
  <c r="L1360"/>
  <c r="M1360"/>
  <c r="K1361"/>
  <c r="L1361"/>
  <c r="M1361"/>
  <c r="K1362"/>
  <c r="L1362"/>
  <c r="M1362"/>
  <c r="K1363"/>
  <c r="L1363"/>
  <c r="M1363"/>
  <c r="K1364"/>
  <c r="L1364"/>
  <c r="M1364"/>
  <c r="K1365"/>
  <c r="L1365"/>
  <c r="M1365"/>
  <c r="K1366"/>
  <c r="L1366"/>
  <c r="M1366"/>
  <c r="K1367"/>
  <c r="L1367"/>
  <c r="M1367"/>
  <c r="K1368"/>
  <c r="L1368"/>
  <c r="M1368"/>
  <c r="K1369"/>
  <c r="L1369"/>
  <c r="M1369"/>
  <c r="K1370"/>
  <c r="L1370"/>
  <c r="M1370"/>
  <c r="K1371"/>
  <c r="L1371"/>
  <c r="M1371"/>
  <c r="K1372"/>
  <c r="L1372"/>
  <c r="M1372"/>
  <c r="K1373"/>
  <c r="L1373"/>
  <c r="M1373"/>
  <c r="K1374"/>
  <c r="L1374"/>
  <c r="M1374"/>
  <c r="K1375"/>
  <c r="L1375"/>
  <c r="M1375"/>
  <c r="K1376"/>
  <c r="L1376"/>
  <c r="M1376"/>
  <c r="K1377"/>
  <c r="L1377"/>
  <c r="M1377"/>
  <c r="K1378"/>
  <c r="L1378"/>
  <c r="M1378"/>
  <c r="K1379"/>
  <c r="L1379"/>
  <c r="M1379"/>
  <c r="K1380"/>
  <c r="L1380"/>
  <c r="M1380"/>
  <c r="K1381"/>
  <c r="L1381"/>
  <c r="M1381"/>
  <c r="K1382"/>
  <c r="L1382"/>
  <c r="M1382"/>
  <c r="K1383"/>
  <c r="L1383"/>
  <c r="M1383"/>
  <c r="K1384"/>
  <c r="L1384"/>
  <c r="M1384"/>
  <c r="K1385"/>
  <c r="L1385"/>
  <c r="M1385"/>
  <c r="K1386"/>
  <c r="L1386"/>
  <c r="M1386"/>
  <c r="K1387"/>
  <c r="L1387"/>
  <c r="M1387"/>
  <c r="K1388"/>
  <c r="L1388"/>
  <c r="M1388"/>
  <c r="K1389"/>
  <c r="L1389"/>
  <c r="M1389"/>
  <c r="K1390"/>
  <c r="L1390"/>
  <c r="M1390"/>
  <c r="K1391"/>
  <c r="L1391"/>
  <c r="M1391"/>
  <c r="K1392"/>
  <c r="L1392"/>
  <c r="M1392"/>
  <c r="K1393"/>
  <c r="L1393"/>
  <c r="M1393"/>
  <c r="K1394"/>
  <c r="L1394"/>
  <c r="M1394"/>
  <c r="K1395"/>
  <c r="L1395"/>
  <c r="M1395"/>
  <c r="K1396"/>
  <c r="L1396"/>
  <c r="M1396"/>
  <c r="K1397"/>
  <c r="L1397"/>
  <c r="M1397"/>
  <c r="K1398"/>
  <c r="L1398"/>
  <c r="M1398"/>
  <c r="K1399"/>
  <c r="L1399"/>
  <c r="M1399"/>
  <c r="K1400"/>
  <c r="L1400"/>
  <c r="M1400"/>
  <c r="K1401"/>
  <c r="L1401"/>
  <c r="M1401"/>
  <c r="K1402"/>
  <c r="L1402"/>
  <c r="M1402"/>
  <c r="K1403"/>
  <c r="L1403"/>
  <c r="M1403"/>
  <c r="K1404"/>
  <c r="L1404"/>
  <c r="M1404"/>
  <c r="K1405"/>
  <c r="L1405"/>
  <c r="M1405"/>
  <c r="K1406"/>
  <c r="L1406"/>
  <c r="M1406"/>
  <c r="K1407"/>
  <c r="L1407"/>
  <c r="M1407"/>
  <c r="K1408"/>
  <c r="L1408"/>
  <c r="M1408"/>
  <c r="K1409"/>
  <c r="L1409"/>
  <c r="M1409"/>
  <c r="K1410"/>
  <c r="L1410"/>
  <c r="M1410"/>
  <c r="K1411"/>
  <c r="L1411"/>
  <c r="M1411"/>
  <c r="K1412"/>
  <c r="L1412"/>
  <c r="M1412"/>
  <c r="K1413"/>
  <c r="L1413"/>
  <c r="M1413"/>
  <c r="K1414"/>
  <c r="L1414"/>
  <c r="M1414"/>
  <c r="K1415"/>
  <c r="L1415"/>
  <c r="M1415"/>
  <c r="K1416"/>
  <c r="L1416"/>
  <c r="M1416"/>
  <c r="K1417"/>
  <c r="L1417"/>
  <c r="M1417"/>
  <c r="K1418"/>
  <c r="L1418"/>
  <c r="M1418"/>
  <c r="K1419"/>
  <c r="L1419"/>
  <c r="M1419"/>
  <c r="K1420"/>
  <c r="L1420"/>
  <c r="M1420"/>
  <c r="K1421"/>
  <c r="L1421"/>
  <c r="M1421"/>
  <c r="K1422"/>
  <c r="L1422"/>
  <c r="M1422"/>
  <c r="K1423"/>
  <c r="L1423"/>
  <c r="M1423"/>
  <c r="K1424"/>
  <c r="L1424"/>
  <c r="M1424"/>
  <c r="K1425"/>
  <c r="L1425"/>
  <c r="M1425"/>
  <c r="K1426"/>
  <c r="L1426"/>
  <c r="M1426"/>
  <c r="K1427"/>
  <c r="L1427"/>
  <c r="M1427"/>
  <c r="K1428"/>
  <c r="L1428"/>
  <c r="M1428"/>
  <c r="K1429"/>
  <c r="L1429"/>
  <c r="M1429"/>
  <c r="K1430"/>
  <c r="L1430"/>
  <c r="M1430"/>
  <c r="K1431"/>
  <c r="L1431"/>
  <c r="M1431"/>
  <c r="K1432"/>
  <c r="L1432"/>
  <c r="M1432"/>
  <c r="K1433"/>
  <c r="L1433"/>
  <c r="M1433"/>
  <c r="K1434"/>
  <c r="L1434"/>
  <c r="M1434"/>
  <c r="K1435"/>
  <c r="L1435"/>
  <c r="M1435"/>
  <c r="K1436"/>
  <c r="L1436"/>
  <c r="M1436"/>
  <c r="K1437"/>
  <c r="L1437"/>
  <c r="M1437"/>
  <c r="K1438"/>
  <c r="L1438"/>
  <c r="M1438"/>
  <c r="K1439"/>
  <c r="L1439"/>
  <c r="M1439"/>
  <c r="K1440"/>
  <c r="L1440"/>
  <c r="M1440"/>
  <c r="K1441"/>
  <c r="L1441"/>
  <c r="M1441"/>
  <c r="K1442"/>
  <c r="L1442"/>
  <c r="M1442"/>
  <c r="K1443"/>
  <c r="L1443"/>
  <c r="M1443"/>
  <c r="K1444"/>
  <c r="L1444"/>
  <c r="M1444"/>
  <c r="K1445"/>
  <c r="L1445"/>
  <c r="M1445"/>
  <c r="K1446"/>
  <c r="L1446"/>
  <c r="M1446"/>
  <c r="K1447"/>
  <c r="L1447"/>
  <c r="M1447"/>
  <c r="K1448"/>
  <c r="L1448"/>
  <c r="M1448"/>
  <c r="K1449"/>
  <c r="L1449"/>
  <c r="M1449"/>
  <c r="K1450"/>
  <c r="L1450"/>
  <c r="M1450"/>
  <c r="K1451"/>
  <c r="L1451"/>
  <c r="M1451"/>
  <c r="K1452"/>
  <c r="L1452"/>
  <c r="M1452"/>
  <c r="K1453"/>
  <c r="L1453"/>
  <c r="M1453"/>
  <c r="K1454"/>
  <c r="L1454"/>
  <c r="M1454"/>
  <c r="K1455"/>
  <c r="L1455"/>
  <c r="M1455"/>
  <c r="K1456"/>
  <c r="L1456"/>
  <c r="M1456"/>
  <c r="K1457"/>
  <c r="L1457"/>
  <c r="M1457"/>
  <c r="K1458"/>
  <c r="L1458"/>
  <c r="M1458"/>
  <c r="K1459"/>
  <c r="L1459"/>
  <c r="M1459"/>
  <c r="K1460"/>
  <c r="L1460"/>
  <c r="M1460"/>
  <c r="K1461"/>
  <c r="L1461"/>
  <c r="M1461"/>
  <c r="K1462"/>
  <c r="L1462"/>
  <c r="M1462"/>
  <c r="K1463"/>
  <c r="L1463"/>
  <c r="M1463"/>
  <c r="K1464"/>
  <c r="L1464"/>
  <c r="M1464"/>
  <c r="K1465"/>
  <c r="L1465"/>
  <c r="M1465"/>
  <c r="K1466"/>
  <c r="L1466"/>
  <c r="M1466"/>
  <c r="K1467"/>
  <c r="L1467"/>
  <c r="M1467"/>
  <c r="K1468"/>
  <c r="L1468"/>
  <c r="M1468"/>
  <c r="K1469"/>
  <c r="L1469"/>
  <c r="M1469"/>
  <c r="K1470"/>
  <c r="L1470"/>
  <c r="M1470"/>
  <c r="K1471"/>
  <c r="L1471"/>
  <c r="M1471"/>
  <c r="K1472"/>
  <c r="L1472"/>
  <c r="M1472"/>
  <c r="K1473"/>
  <c r="L1473"/>
  <c r="M1473"/>
  <c r="K1474"/>
  <c r="L1474"/>
  <c r="M1474"/>
  <c r="K1475"/>
  <c r="L1475"/>
  <c r="M1475"/>
  <c r="K1476"/>
  <c r="L1476"/>
  <c r="M1476"/>
  <c r="K1477"/>
  <c r="L1477"/>
  <c r="M1477"/>
  <c r="K1478"/>
  <c r="L1478"/>
  <c r="M1478"/>
  <c r="K1479"/>
  <c r="L1479"/>
  <c r="M1479"/>
  <c r="K1480"/>
  <c r="L1480"/>
  <c r="M1480"/>
  <c r="K1481"/>
  <c r="L1481"/>
  <c r="M1481"/>
  <c r="K1482"/>
  <c r="L1482"/>
  <c r="M1482"/>
  <c r="K1483"/>
  <c r="L1483"/>
  <c r="M1483"/>
  <c r="K1484"/>
  <c r="L1484"/>
  <c r="M1484"/>
  <c r="K1485"/>
  <c r="L1485"/>
  <c r="M1485"/>
  <c r="K1486"/>
  <c r="L1486"/>
  <c r="M1486"/>
  <c r="K1487"/>
  <c r="L1487"/>
  <c r="M1487"/>
  <c r="K1488"/>
  <c r="L1488"/>
  <c r="M1488"/>
  <c r="K1489"/>
  <c r="L1489"/>
  <c r="M1489"/>
  <c r="K1490"/>
  <c r="L1490"/>
  <c r="M1490"/>
  <c r="K1491"/>
  <c r="L1491"/>
  <c r="M1491"/>
  <c r="K1492"/>
  <c r="L1492"/>
  <c r="M1492"/>
  <c r="K1493"/>
  <c r="L1493"/>
  <c r="M1493"/>
  <c r="K1494"/>
  <c r="L1494"/>
  <c r="M1494"/>
  <c r="K1495"/>
  <c r="L1495"/>
  <c r="M1495"/>
  <c r="K1496"/>
  <c r="L1496"/>
  <c r="M1496"/>
  <c r="K1497"/>
  <c r="L1497"/>
  <c r="M1497"/>
  <c r="K1498"/>
  <c r="L1498"/>
  <c r="M1498"/>
  <c r="K1499"/>
  <c r="L1499"/>
  <c r="M1499"/>
  <c r="K1500"/>
  <c r="L1500"/>
  <c r="M1500"/>
  <c r="K1501"/>
  <c r="L1501"/>
  <c r="M1501"/>
  <c r="K1502"/>
  <c r="L1502"/>
  <c r="M1502"/>
  <c r="K1503"/>
  <c r="L1503"/>
  <c r="M1503"/>
  <c r="K1504"/>
  <c r="L1504"/>
  <c r="M1504"/>
  <c r="K1505"/>
  <c r="L1505"/>
  <c r="M1505"/>
  <c r="K1506"/>
  <c r="L1506"/>
  <c r="M1506"/>
  <c r="K1507"/>
  <c r="L1507"/>
  <c r="M1507"/>
  <c r="K1508"/>
  <c r="L1508"/>
  <c r="M1508"/>
  <c r="K1509"/>
  <c r="L1509"/>
  <c r="M1509"/>
  <c r="K1510"/>
  <c r="L1510"/>
  <c r="M1510"/>
  <c r="K1511"/>
  <c r="L1511"/>
  <c r="M1511"/>
  <c r="K1512"/>
  <c r="L1512"/>
  <c r="M1512"/>
  <c r="K1513"/>
  <c r="L1513"/>
  <c r="M1513"/>
  <c r="K1514"/>
  <c r="L1514"/>
  <c r="M1514"/>
  <c r="K1515"/>
  <c r="L1515"/>
  <c r="M1515"/>
  <c r="K1516"/>
  <c r="L1516"/>
  <c r="M1516"/>
  <c r="K1517"/>
  <c r="L1517"/>
  <c r="M1517"/>
  <c r="K1518"/>
  <c r="L1518"/>
  <c r="M1518"/>
  <c r="K1519"/>
  <c r="L1519"/>
  <c r="M1519"/>
  <c r="K1520"/>
  <c r="L1520"/>
  <c r="M1520"/>
  <c r="K1521"/>
  <c r="L1521"/>
  <c r="M1521"/>
  <c r="K1522"/>
  <c r="L1522"/>
  <c r="M1522"/>
  <c r="K1523"/>
  <c r="L1523"/>
  <c r="M1523"/>
  <c r="K1524"/>
  <c r="L1524"/>
  <c r="M1524"/>
  <c r="K1525"/>
  <c r="L1525"/>
  <c r="M1525"/>
  <c r="K1526"/>
  <c r="L1526"/>
  <c r="M1526"/>
  <c r="K1527"/>
  <c r="L1527"/>
  <c r="M1527"/>
  <c r="K1528"/>
  <c r="L1528"/>
  <c r="M1528"/>
  <c r="K1529"/>
  <c r="L1529"/>
  <c r="M1529"/>
  <c r="K1530"/>
  <c r="L1530"/>
  <c r="M1530"/>
  <c r="K1531"/>
  <c r="L1531"/>
  <c r="M1531"/>
  <c r="K1532"/>
  <c r="L1532"/>
  <c r="M1532"/>
  <c r="K1533"/>
  <c r="L1533"/>
  <c r="M1533"/>
  <c r="K1534"/>
  <c r="L1534"/>
  <c r="M1534"/>
  <c r="K1535"/>
  <c r="L1535"/>
  <c r="M1535"/>
  <c r="K1536"/>
  <c r="L1536"/>
  <c r="M1536"/>
  <c r="K1537"/>
  <c r="L1537"/>
  <c r="M1537"/>
  <c r="K1538"/>
  <c r="L1538"/>
  <c r="M1538"/>
  <c r="K1539"/>
  <c r="L1539"/>
  <c r="M1539"/>
  <c r="K1540"/>
  <c r="L1540"/>
  <c r="M1540"/>
  <c r="K1541"/>
  <c r="L1541"/>
  <c r="M1541"/>
  <c r="K1542"/>
  <c r="L1542"/>
  <c r="M1542"/>
  <c r="K1543"/>
  <c r="L1543"/>
  <c r="M1543"/>
  <c r="K1544"/>
  <c r="L1544"/>
  <c r="M1544"/>
  <c r="K1545"/>
  <c r="L1545"/>
  <c r="M1545"/>
  <c r="K1546"/>
  <c r="L1546"/>
  <c r="M1546"/>
  <c r="K1547"/>
  <c r="L1547"/>
  <c r="M1547"/>
  <c r="K1548"/>
  <c r="L1548"/>
  <c r="M1548"/>
  <c r="K1549"/>
  <c r="L1549"/>
  <c r="M1549"/>
  <c r="K1550"/>
  <c r="L1550"/>
  <c r="M1550"/>
  <c r="K1551"/>
  <c r="L1551"/>
  <c r="M1551"/>
  <c r="K1552"/>
  <c r="L1552"/>
  <c r="M1552"/>
  <c r="K1553"/>
  <c r="L1553"/>
  <c r="M1553"/>
  <c r="K1554"/>
  <c r="L1554"/>
  <c r="M1554"/>
  <c r="K1555"/>
  <c r="L1555"/>
  <c r="M1555"/>
  <c r="K1556"/>
  <c r="L1556"/>
  <c r="M1556"/>
  <c r="K1557"/>
  <c r="L1557"/>
  <c r="M1557"/>
  <c r="K1558"/>
  <c r="L1558"/>
  <c r="M1558"/>
  <c r="K1559"/>
  <c r="L1559"/>
  <c r="M1559"/>
  <c r="K1560"/>
  <c r="L1560"/>
  <c r="M1560"/>
  <c r="K1561"/>
  <c r="L1561"/>
  <c r="M1561"/>
  <c r="K1562"/>
  <c r="L1562"/>
  <c r="M1562"/>
  <c r="K1563"/>
  <c r="L1563"/>
  <c r="M1563"/>
  <c r="K1564"/>
  <c r="L1564"/>
  <c r="M1564"/>
  <c r="K1565"/>
  <c r="L1565"/>
  <c r="M1565"/>
  <c r="K1566"/>
  <c r="L1566"/>
  <c r="M1566"/>
  <c r="K1567"/>
  <c r="L1567"/>
  <c r="M1567"/>
  <c r="K1568"/>
  <c r="L1568"/>
  <c r="M1568"/>
  <c r="K1569"/>
  <c r="L1569"/>
  <c r="M1569"/>
  <c r="K1570"/>
  <c r="L1570"/>
  <c r="M1570"/>
  <c r="K1571"/>
  <c r="L1571"/>
  <c r="M1571"/>
  <c r="K1572"/>
  <c r="L1572"/>
  <c r="M1572"/>
  <c r="K1573"/>
  <c r="L1573"/>
  <c r="M1573"/>
  <c r="K1574"/>
  <c r="L1574"/>
  <c r="M1574"/>
  <c r="K1575"/>
  <c r="L1575"/>
  <c r="M1575"/>
  <c r="K1576"/>
  <c r="L1576"/>
  <c r="M1576"/>
  <c r="K1577"/>
  <c r="L1577"/>
  <c r="M1577"/>
  <c r="K1578"/>
  <c r="L1578"/>
  <c r="M1578"/>
  <c r="K1579"/>
  <c r="L1579"/>
  <c r="M1579"/>
  <c r="K1580"/>
  <c r="L1580"/>
  <c r="M1580"/>
  <c r="K1581"/>
  <c r="L1581"/>
  <c r="M1581"/>
  <c r="K1582"/>
  <c r="L1582"/>
  <c r="M1582"/>
  <c r="K1583"/>
  <c r="L1583"/>
  <c r="M1583"/>
  <c r="K1584"/>
  <c r="L1584"/>
  <c r="M1584"/>
  <c r="K1585"/>
  <c r="L1585"/>
  <c r="M1585"/>
  <c r="K1586"/>
  <c r="L1586"/>
  <c r="M1586"/>
  <c r="K1587"/>
  <c r="L1587"/>
  <c r="M1587"/>
  <c r="K1588"/>
  <c r="L1588"/>
  <c r="M1588"/>
  <c r="K1589"/>
  <c r="L1589"/>
  <c r="M1589"/>
  <c r="K1590"/>
  <c r="L1590"/>
  <c r="M1590"/>
  <c r="K1591"/>
  <c r="L1591"/>
  <c r="M1591"/>
  <c r="K1592"/>
  <c r="L1592"/>
  <c r="M1592"/>
  <c r="K1593"/>
  <c r="L1593"/>
  <c r="M1593"/>
  <c r="K1594"/>
  <c r="L1594"/>
  <c r="M1594"/>
  <c r="K1595"/>
  <c r="L1595"/>
  <c r="M1595"/>
  <c r="K1596"/>
  <c r="L1596"/>
  <c r="M1596"/>
  <c r="K1597"/>
  <c r="L1597"/>
  <c r="M1597"/>
  <c r="K1598"/>
  <c r="L1598"/>
  <c r="M1598"/>
  <c r="K1599"/>
  <c r="L1599"/>
  <c r="M1599"/>
  <c r="K1600"/>
  <c r="L1600"/>
  <c r="M1600"/>
  <c r="K1601"/>
  <c r="L1601"/>
  <c r="M1601"/>
  <c r="K1602"/>
  <c r="L1602"/>
  <c r="M1602"/>
  <c r="K1603"/>
  <c r="L1603"/>
  <c r="M1603"/>
  <c r="K1604"/>
  <c r="L1604"/>
  <c r="M1604"/>
  <c r="K1605"/>
  <c r="L1605"/>
  <c r="M1605"/>
  <c r="K1606"/>
  <c r="L1606"/>
  <c r="M1606"/>
  <c r="K1607"/>
  <c r="L1607"/>
  <c r="M1607"/>
  <c r="K1608"/>
  <c r="L1608"/>
  <c r="M1608"/>
  <c r="K1609"/>
  <c r="L1609"/>
  <c r="M1609"/>
  <c r="K1610"/>
  <c r="L1610"/>
  <c r="M1610"/>
  <c r="K1611"/>
  <c r="L1611"/>
  <c r="M1611"/>
  <c r="K1612"/>
  <c r="L1612"/>
  <c r="M1612"/>
  <c r="K1613"/>
  <c r="L1613"/>
  <c r="M1613"/>
  <c r="K1614"/>
  <c r="L1614"/>
  <c r="M1614"/>
  <c r="K1615"/>
  <c r="L1615"/>
  <c r="M1615"/>
  <c r="K1616"/>
  <c r="L1616"/>
  <c r="M1616"/>
  <c r="K1617"/>
  <c r="L1617"/>
  <c r="M1617"/>
  <c r="K1618"/>
  <c r="L1618"/>
  <c r="M1618"/>
  <c r="K1619"/>
  <c r="L1619"/>
  <c r="M1619"/>
  <c r="K1620"/>
  <c r="L1620"/>
  <c r="M1620"/>
  <c r="K1621"/>
  <c r="L1621"/>
  <c r="M1621"/>
  <c r="K1622"/>
  <c r="L1622"/>
  <c r="M1622"/>
  <c r="K1623"/>
  <c r="L1623"/>
  <c r="M1623"/>
  <c r="K1624"/>
  <c r="L1624"/>
  <c r="M1624"/>
  <c r="K1625"/>
  <c r="L1625"/>
  <c r="M1625"/>
  <c r="K1626"/>
  <c r="L1626"/>
  <c r="M1626"/>
  <c r="K1627"/>
  <c r="L1627"/>
  <c r="M1627"/>
  <c r="K1628"/>
  <c r="L1628"/>
  <c r="M1628"/>
  <c r="K1629"/>
  <c r="L1629"/>
  <c r="M1629"/>
  <c r="K1630"/>
  <c r="L1630"/>
  <c r="M1630"/>
  <c r="K1631"/>
  <c r="L1631"/>
  <c r="M1631"/>
  <c r="K1632"/>
  <c r="L1632"/>
  <c r="M1632"/>
  <c r="K1633"/>
  <c r="L1633"/>
  <c r="M1633"/>
  <c r="K1634"/>
  <c r="L1634"/>
  <c r="M1634"/>
  <c r="K1635"/>
  <c r="L1635"/>
  <c r="M1635"/>
  <c r="K1636"/>
  <c r="L1636"/>
  <c r="M1636"/>
  <c r="K1637"/>
  <c r="L1637"/>
  <c r="M1637"/>
  <c r="K1638"/>
  <c r="L1638"/>
  <c r="M1638"/>
  <c r="K1639"/>
  <c r="L1639"/>
  <c r="M1639"/>
  <c r="K1640"/>
  <c r="L1640"/>
  <c r="M1640"/>
  <c r="K1641"/>
  <c r="L1641"/>
  <c r="M1641"/>
  <c r="K1642"/>
  <c r="L1642"/>
  <c r="M1642"/>
  <c r="K1643"/>
  <c r="L1643"/>
  <c r="M1643"/>
  <c r="K1644"/>
  <c r="L1644"/>
  <c r="M1644"/>
  <c r="K1645"/>
  <c r="L1645"/>
  <c r="M1645"/>
  <c r="K1646"/>
  <c r="L1646"/>
  <c r="M1646"/>
  <c r="K1647"/>
  <c r="L1647"/>
  <c r="M1647"/>
  <c r="K1648"/>
  <c r="L1648"/>
  <c r="M1648"/>
  <c r="K1649"/>
  <c r="L1649"/>
  <c r="M1649"/>
  <c r="K1650"/>
  <c r="L1650"/>
  <c r="M1650"/>
  <c r="K1651"/>
  <c r="L1651"/>
  <c r="M1651"/>
  <c r="K1652"/>
  <c r="L1652"/>
  <c r="M1652"/>
  <c r="K1653"/>
  <c r="L1653"/>
  <c r="M1653"/>
  <c r="K1654"/>
  <c r="L1654"/>
  <c r="M1654"/>
  <c r="K1655"/>
  <c r="L1655"/>
  <c r="M1655"/>
  <c r="K1656"/>
  <c r="L1656"/>
  <c r="M1656"/>
  <c r="K1657"/>
  <c r="L1657"/>
  <c r="M1657"/>
  <c r="K1658"/>
  <c r="L1658"/>
  <c r="M1658"/>
  <c r="K1659"/>
  <c r="L1659"/>
  <c r="M1659"/>
  <c r="K1660"/>
  <c r="L1660"/>
  <c r="M1660"/>
  <c r="K1661"/>
  <c r="L1661"/>
  <c r="M1661"/>
  <c r="K1662"/>
  <c r="L1662"/>
  <c r="M1662"/>
  <c r="K1663"/>
  <c r="L1663"/>
  <c r="M1663"/>
  <c r="K1664"/>
  <c r="L1664"/>
  <c r="M1664"/>
  <c r="K1665"/>
  <c r="L1665"/>
  <c r="M1665"/>
  <c r="K1666"/>
  <c r="L1666"/>
  <c r="M1666"/>
  <c r="K1667"/>
  <c r="L1667"/>
  <c r="M1667"/>
  <c r="K1668"/>
  <c r="L1668"/>
  <c r="M1668"/>
  <c r="K1669"/>
  <c r="L1669"/>
  <c r="M1669"/>
  <c r="K1670"/>
  <c r="L1670"/>
  <c r="M1670"/>
  <c r="K1671"/>
  <c r="L1671"/>
  <c r="M1671"/>
  <c r="K1672"/>
  <c r="L1672"/>
  <c r="M1672"/>
  <c r="K1673"/>
  <c r="L1673"/>
  <c r="M1673"/>
  <c r="K1674"/>
  <c r="L1674"/>
  <c r="M1674"/>
  <c r="K1675"/>
  <c r="L1675"/>
  <c r="M1675"/>
  <c r="K1676"/>
  <c r="L1676"/>
  <c r="M1676"/>
  <c r="K1677"/>
  <c r="L1677"/>
  <c r="M1677"/>
  <c r="K1678"/>
  <c r="L1678"/>
  <c r="M1678"/>
  <c r="K1679"/>
  <c r="L1679"/>
  <c r="M1679"/>
  <c r="K1680"/>
  <c r="L1680"/>
  <c r="M1680"/>
  <c r="K1681"/>
  <c r="L1681"/>
  <c r="M1681"/>
  <c r="K1682"/>
  <c r="L1682"/>
  <c r="M1682"/>
  <c r="K1683"/>
  <c r="L1683"/>
  <c r="M1683"/>
  <c r="K1684"/>
  <c r="L1684"/>
  <c r="M1684"/>
  <c r="K1685"/>
  <c r="L1685"/>
  <c r="M1685"/>
  <c r="K1686"/>
  <c r="L1686"/>
  <c r="M1686"/>
  <c r="K1687"/>
  <c r="L1687"/>
  <c r="M1687"/>
  <c r="K1688"/>
  <c r="L1688"/>
  <c r="M1688"/>
  <c r="K1689"/>
  <c r="L1689"/>
  <c r="M1689"/>
  <c r="K1690"/>
  <c r="L1690"/>
  <c r="M1690"/>
  <c r="K1691"/>
  <c r="L1691"/>
  <c r="M1691"/>
  <c r="K1692"/>
  <c r="L1692"/>
  <c r="M1692"/>
  <c r="K1693"/>
  <c r="L1693"/>
  <c r="M1693"/>
  <c r="K1694"/>
  <c r="L1694"/>
  <c r="M1694"/>
  <c r="K1695"/>
  <c r="L1695"/>
  <c r="M1695"/>
  <c r="K1696"/>
  <c r="L1696"/>
  <c r="M1696"/>
  <c r="K1697"/>
  <c r="L1697"/>
  <c r="M1697"/>
  <c r="K1698"/>
  <c r="L1698"/>
  <c r="M1698"/>
  <c r="K1699"/>
  <c r="L1699"/>
  <c r="M1699"/>
  <c r="K1700"/>
  <c r="L1700"/>
  <c r="M1700"/>
  <c r="K1701"/>
  <c r="L1701"/>
  <c r="M1701"/>
  <c r="K1702"/>
  <c r="L1702"/>
  <c r="M1702"/>
  <c r="K1703"/>
  <c r="L1703"/>
  <c r="M1703"/>
  <c r="K1704"/>
  <c r="L1704"/>
  <c r="M1704"/>
  <c r="K1705"/>
  <c r="L1705"/>
  <c r="M1705"/>
  <c r="K1706"/>
  <c r="L1706"/>
  <c r="M1706"/>
  <c r="K1707"/>
  <c r="L1707"/>
  <c r="M1707"/>
  <c r="K1708"/>
  <c r="L1708"/>
  <c r="M1708"/>
  <c r="K1709"/>
  <c r="L1709"/>
  <c r="M1709"/>
  <c r="K1710"/>
  <c r="L1710"/>
  <c r="M1710"/>
  <c r="K1711"/>
  <c r="L1711"/>
  <c r="M1711"/>
  <c r="K1712"/>
  <c r="L1712"/>
  <c r="M1712"/>
  <c r="K1713"/>
  <c r="L1713"/>
  <c r="M1713"/>
  <c r="K1714"/>
  <c r="L1714"/>
  <c r="M1714"/>
  <c r="K1715"/>
  <c r="L1715"/>
  <c r="M1715"/>
  <c r="K1716"/>
  <c r="L1716"/>
  <c r="M1716"/>
  <c r="K1717"/>
  <c r="L1717"/>
  <c r="M1717"/>
  <c r="K1718"/>
  <c r="L1718"/>
  <c r="M1718"/>
  <c r="K1719"/>
  <c r="L1719"/>
  <c r="M1719"/>
  <c r="K1720"/>
  <c r="L1720"/>
  <c r="M1720"/>
  <c r="K1721"/>
  <c r="L1721"/>
  <c r="M1721"/>
  <c r="K1722"/>
  <c r="L1722"/>
  <c r="M1722"/>
  <c r="K1723"/>
  <c r="L1723"/>
  <c r="M1723"/>
  <c r="K1724"/>
  <c r="L1724"/>
  <c r="M1724"/>
  <c r="K1725"/>
  <c r="L1725"/>
  <c r="M1725"/>
  <c r="K1726"/>
  <c r="L1726"/>
  <c r="M1726"/>
  <c r="K1727"/>
  <c r="L1727"/>
  <c r="M1727"/>
  <c r="K1728"/>
  <c r="L1728"/>
  <c r="M1728"/>
  <c r="K1729"/>
  <c r="L1729"/>
  <c r="M1729"/>
  <c r="K1730"/>
  <c r="L1730"/>
  <c r="M1730"/>
  <c r="K1731"/>
  <c r="L1731"/>
  <c r="M1731"/>
  <c r="K1732"/>
  <c r="L1732"/>
  <c r="M1732"/>
  <c r="K1733"/>
  <c r="L1733"/>
  <c r="M1733"/>
  <c r="K1734"/>
  <c r="L1734"/>
  <c r="M1734"/>
  <c r="K1735"/>
  <c r="L1735"/>
  <c r="M1735"/>
  <c r="K1736"/>
  <c r="L1736"/>
  <c r="M1736"/>
  <c r="K1737"/>
  <c r="L1737"/>
  <c r="M1737"/>
  <c r="K1738"/>
  <c r="L1738"/>
  <c r="M1738"/>
  <c r="K1739"/>
  <c r="L1739"/>
  <c r="M1739"/>
  <c r="K1740"/>
  <c r="L1740"/>
  <c r="M1740"/>
  <c r="K1741"/>
  <c r="L1741"/>
  <c r="M1741"/>
  <c r="K1742"/>
  <c r="L1742"/>
  <c r="M1742"/>
  <c r="K1743"/>
  <c r="L1743"/>
  <c r="M1743"/>
  <c r="K1744"/>
  <c r="L1744"/>
  <c r="M1744"/>
  <c r="K1745"/>
  <c r="L1745"/>
  <c r="M1745"/>
  <c r="K1746"/>
  <c r="L1746"/>
  <c r="M1746"/>
  <c r="K1747"/>
  <c r="L1747"/>
  <c r="M1747"/>
  <c r="K1748"/>
  <c r="L1748"/>
  <c r="M1748"/>
  <c r="K1749"/>
  <c r="L1749"/>
  <c r="M1749"/>
  <c r="K1750"/>
  <c r="L1750"/>
  <c r="M1750"/>
  <c r="K1751"/>
  <c r="L1751"/>
  <c r="M1751"/>
  <c r="K1752"/>
  <c r="L1752"/>
  <c r="M1752"/>
  <c r="K1753"/>
  <c r="L1753"/>
  <c r="M1753"/>
  <c r="K1754"/>
  <c r="L1754"/>
  <c r="M1754"/>
  <c r="K1755"/>
  <c r="L1755"/>
  <c r="M1755"/>
  <c r="K1756"/>
  <c r="L1756"/>
  <c r="M1756"/>
  <c r="K1757"/>
  <c r="L1757"/>
  <c r="M1757"/>
  <c r="K1758"/>
  <c r="L1758"/>
  <c r="M1758"/>
  <c r="K1759"/>
  <c r="L1759"/>
  <c r="M1759"/>
  <c r="K1760"/>
  <c r="L1760"/>
  <c r="M1760"/>
  <c r="K1761"/>
  <c r="L1761"/>
  <c r="M1761"/>
  <c r="K1762"/>
  <c r="L1762"/>
  <c r="M1762"/>
  <c r="K1763"/>
  <c r="L1763"/>
  <c r="M1763"/>
  <c r="K1764"/>
  <c r="L1764"/>
  <c r="M1764"/>
  <c r="K1765"/>
  <c r="L1765"/>
  <c r="M1765"/>
  <c r="K1766"/>
  <c r="L1766"/>
  <c r="M1766"/>
  <c r="K1767"/>
  <c r="L1767"/>
  <c r="M1767"/>
  <c r="K1768"/>
  <c r="L1768"/>
  <c r="M1768"/>
  <c r="K1769"/>
  <c r="L1769"/>
  <c r="M1769"/>
  <c r="K1770"/>
  <c r="L1770"/>
  <c r="M1770"/>
  <c r="K1771"/>
  <c r="L1771"/>
  <c r="M1771"/>
  <c r="K1772"/>
  <c r="L1772"/>
  <c r="M1772"/>
  <c r="K1773"/>
  <c r="L1773"/>
  <c r="M1773"/>
  <c r="K1774"/>
  <c r="L1774"/>
  <c r="M1774"/>
  <c r="K1775"/>
  <c r="L1775"/>
  <c r="M1775"/>
  <c r="K1776"/>
  <c r="L1776"/>
  <c r="M1776"/>
  <c r="K1777"/>
  <c r="L1777"/>
  <c r="M1777"/>
  <c r="K1778"/>
  <c r="L1778"/>
  <c r="M1778"/>
  <c r="K1779"/>
  <c r="L1779"/>
  <c r="M1779"/>
  <c r="K1780"/>
  <c r="L1780"/>
  <c r="M1780"/>
  <c r="K1781"/>
  <c r="L1781"/>
  <c r="M1781"/>
  <c r="K1782"/>
  <c r="L1782"/>
  <c r="M1782"/>
  <c r="K1783"/>
  <c r="L1783"/>
  <c r="M1783"/>
  <c r="K1784"/>
  <c r="L1784"/>
  <c r="M1784"/>
  <c r="K1785"/>
  <c r="L1785"/>
  <c r="M1785"/>
  <c r="K1786"/>
  <c r="L1786"/>
  <c r="M1786"/>
  <c r="K1787"/>
  <c r="L1787"/>
  <c r="M1787"/>
  <c r="K1788"/>
  <c r="L1788"/>
  <c r="M1788"/>
  <c r="K1789"/>
  <c r="L1789"/>
  <c r="M1789"/>
  <c r="K1790"/>
  <c r="L1790"/>
  <c r="M1790"/>
  <c r="K1791"/>
  <c r="L1791"/>
  <c r="M1791"/>
  <c r="K1792"/>
  <c r="L1792"/>
  <c r="M1792"/>
  <c r="K1793"/>
  <c r="L1793"/>
  <c r="M1793"/>
  <c r="K1794"/>
  <c r="L1794"/>
  <c r="M1794"/>
  <c r="K1795"/>
  <c r="L1795"/>
  <c r="M1795"/>
  <c r="K1796"/>
  <c r="L1796"/>
  <c r="M1796"/>
  <c r="K1797"/>
  <c r="L1797"/>
  <c r="M1797"/>
  <c r="K1798"/>
  <c r="L1798"/>
  <c r="M1798"/>
  <c r="K1799"/>
  <c r="L1799"/>
  <c r="M1799"/>
  <c r="K1800"/>
  <c r="L1800"/>
  <c r="M1800"/>
  <c r="K1801"/>
  <c r="L1801"/>
  <c r="M1801"/>
  <c r="K1802"/>
  <c r="L1802"/>
  <c r="M1802"/>
  <c r="K1803"/>
  <c r="L1803"/>
  <c r="M1803"/>
  <c r="K1804"/>
  <c r="L1804"/>
  <c r="M1804"/>
  <c r="K1805"/>
  <c r="L1805"/>
  <c r="M1805"/>
  <c r="K1806"/>
  <c r="L1806"/>
  <c r="M1806"/>
  <c r="K1807"/>
  <c r="L1807"/>
  <c r="M1807"/>
  <c r="K1808"/>
  <c r="L1808"/>
  <c r="M1808"/>
  <c r="K1809"/>
  <c r="L1809"/>
  <c r="M1809"/>
  <c r="K1810"/>
  <c r="L1810"/>
  <c r="M1810"/>
  <c r="K1811"/>
  <c r="L1811"/>
  <c r="M1811"/>
  <c r="K1812"/>
  <c r="L1812"/>
  <c r="M1812"/>
  <c r="K1813"/>
  <c r="L1813"/>
  <c r="M1813"/>
  <c r="K1814"/>
  <c r="L1814"/>
  <c r="M1814"/>
  <c r="K1815"/>
  <c r="L1815"/>
  <c r="M1815"/>
  <c r="K1816"/>
  <c r="L1816"/>
  <c r="M1816"/>
  <c r="K1817"/>
  <c r="L1817"/>
  <c r="M1817"/>
  <c r="K1818"/>
  <c r="L1818"/>
  <c r="M1818"/>
  <c r="K1819"/>
  <c r="L1819"/>
  <c r="M1819"/>
  <c r="K1820"/>
  <c r="L1820"/>
  <c r="M1820"/>
  <c r="K1821"/>
  <c r="L1821"/>
  <c r="M1821"/>
  <c r="K1822"/>
  <c r="L1822"/>
  <c r="M1822"/>
  <c r="K1823"/>
  <c r="L1823"/>
  <c r="M1823"/>
  <c r="K1824"/>
  <c r="L1824"/>
  <c r="M1824"/>
  <c r="K1825"/>
  <c r="L1825"/>
  <c r="M1825"/>
  <c r="K1826"/>
  <c r="L1826"/>
  <c r="M1826"/>
  <c r="K1827"/>
  <c r="L1827"/>
  <c r="M1827"/>
  <c r="K1828"/>
  <c r="L1828"/>
  <c r="M1828"/>
  <c r="K1829"/>
  <c r="L1829"/>
  <c r="M1829"/>
  <c r="K1830"/>
  <c r="L1830"/>
  <c r="M1830"/>
  <c r="K1831"/>
  <c r="L1831"/>
  <c r="M1831"/>
  <c r="K1832"/>
  <c r="L1832"/>
  <c r="M1832"/>
  <c r="K1833"/>
  <c r="L1833"/>
  <c r="M1833"/>
  <c r="K1834"/>
  <c r="L1834"/>
  <c r="M1834"/>
  <c r="K1835"/>
  <c r="L1835"/>
  <c r="M1835"/>
  <c r="K1836"/>
  <c r="L1836"/>
  <c r="M1836"/>
  <c r="K1837"/>
  <c r="L1837"/>
  <c r="M1837"/>
  <c r="K1838"/>
  <c r="L1838"/>
  <c r="M1838"/>
  <c r="K1839"/>
  <c r="L1839"/>
  <c r="M1839"/>
  <c r="K1840"/>
  <c r="L1840"/>
  <c r="M1840"/>
  <c r="K1841"/>
  <c r="L1841"/>
  <c r="M1841"/>
  <c r="K1842"/>
  <c r="L1842"/>
  <c r="M1842"/>
  <c r="K1843"/>
  <c r="L1843"/>
  <c r="M1843"/>
  <c r="K1844"/>
  <c r="L1844"/>
  <c r="M1844"/>
  <c r="K1845"/>
  <c r="L1845"/>
  <c r="M1845"/>
  <c r="K1846"/>
  <c r="L1846"/>
  <c r="M1846"/>
  <c r="K1847"/>
  <c r="L1847"/>
  <c r="M1847"/>
  <c r="K1848"/>
  <c r="L1848"/>
  <c r="M1848"/>
  <c r="K1849"/>
  <c r="L1849"/>
  <c r="M1849"/>
  <c r="K1850"/>
  <c r="L1850"/>
  <c r="M1850"/>
  <c r="K1851"/>
  <c r="L1851"/>
  <c r="M1851"/>
  <c r="K1852"/>
  <c r="L1852"/>
  <c r="M1852"/>
  <c r="K1853"/>
  <c r="L1853"/>
  <c r="M1853"/>
  <c r="K1854"/>
  <c r="L1854"/>
  <c r="M1854"/>
  <c r="K1855"/>
  <c r="L1855"/>
  <c r="M1855"/>
  <c r="K1856"/>
  <c r="L1856"/>
  <c r="M1856"/>
  <c r="K1857"/>
  <c r="L1857"/>
  <c r="M1857"/>
  <c r="K1858"/>
  <c r="L1858"/>
  <c r="M1858"/>
  <c r="K1859"/>
  <c r="L1859"/>
  <c r="M1859"/>
  <c r="K1860"/>
  <c r="L1860"/>
  <c r="M1860"/>
  <c r="K1861"/>
  <c r="L1861"/>
  <c r="M1861"/>
  <c r="K1862"/>
  <c r="L1862"/>
  <c r="M1862"/>
  <c r="K1863"/>
  <c r="L1863"/>
  <c r="M1863"/>
  <c r="K1864"/>
  <c r="L1864"/>
  <c r="M1864"/>
  <c r="K1865"/>
  <c r="L1865"/>
  <c r="M1865"/>
  <c r="K1866"/>
  <c r="L1866"/>
  <c r="M1866"/>
  <c r="K1867"/>
  <c r="L1867"/>
  <c r="M1867"/>
  <c r="K1868"/>
  <c r="L1868"/>
  <c r="M1868"/>
  <c r="K1869"/>
  <c r="L1869"/>
  <c r="M1869"/>
  <c r="K1870"/>
  <c r="L1870"/>
  <c r="M1870"/>
  <c r="K1871"/>
  <c r="L1871"/>
  <c r="M1871"/>
  <c r="K1872"/>
  <c r="L1872"/>
  <c r="M1872"/>
  <c r="K1873"/>
  <c r="L1873"/>
  <c r="M1873"/>
  <c r="K1874"/>
  <c r="L1874"/>
  <c r="M1874"/>
  <c r="K1875"/>
  <c r="L1875"/>
  <c r="M1875"/>
  <c r="K1876"/>
  <c r="L1876"/>
  <c r="M1876"/>
  <c r="K1877"/>
  <c r="L1877"/>
  <c r="M1877"/>
  <c r="K1878"/>
  <c r="L1878"/>
  <c r="M1878"/>
  <c r="K1879"/>
  <c r="L1879"/>
  <c r="M1879"/>
  <c r="K1880"/>
  <c r="L1880"/>
  <c r="M1880"/>
  <c r="K1881"/>
  <c r="L1881"/>
  <c r="M1881"/>
  <c r="K1882"/>
  <c r="L1882"/>
  <c r="M1882"/>
  <c r="K1883"/>
  <c r="L1883"/>
  <c r="M1883"/>
  <c r="K1884"/>
  <c r="L1884"/>
  <c r="M1884"/>
  <c r="K1885"/>
  <c r="L1885"/>
  <c r="M1885"/>
  <c r="K1886"/>
  <c r="L1886"/>
  <c r="M1886"/>
  <c r="K1887"/>
  <c r="L1887"/>
  <c r="M1887"/>
  <c r="K1888"/>
  <c r="L1888"/>
  <c r="M1888"/>
  <c r="K1889"/>
  <c r="L1889"/>
  <c r="M1889"/>
  <c r="K1890"/>
  <c r="L1890"/>
  <c r="M1890"/>
  <c r="K1891"/>
  <c r="L1891"/>
  <c r="M1891"/>
  <c r="K1892"/>
  <c r="L1892"/>
  <c r="M1892"/>
  <c r="K1893"/>
  <c r="L1893"/>
  <c r="M1893"/>
  <c r="K1894"/>
  <c r="L1894"/>
  <c r="M1894"/>
  <c r="K1895"/>
  <c r="L1895"/>
  <c r="M1895"/>
  <c r="K1896"/>
  <c r="L1896"/>
  <c r="M1896"/>
  <c r="K1897"/>
  <c r="L1897"/>
  <c r="M1897"/>
  <c r="K1898"/>
  <c r="L1898"/>
  <c r="M1898"/>
  <c r="K1899"/>
  <c r="L1899"/>
  <c r="M1899"/>
  <c r="K1900"/>
  <c r="L1900"/>
  <c r="M1900"/>
  <c r="K1901"/>
  <c r="L1901"/>
  <c r="M1901"/>
  <c r="K1902"/>
  <c r="L1902"/>
  <c r="M1902"/>
  <c r="K1903"/>
  <c r="L1903"/>
  <c r="M1903"/>
  <c r="K1904"/>
  <c r="L1904"/>
  <c r="M1904"/>
  <c r="K1905"/>
  <c r="L1905"/>
  <c r="M1905"/>
  <c r="K1906"/>
  <c r="L1906"/>
  <c r="M1906"/>
  <c r="K1907"/>
  <c r="L1907"/>
  <c r="M1907"/>
  <c r="K1908"/>
  <c r="L1908"/>
  <c r="M1908"/>
  <c r="K1909"/>
  <c r="L1909"/>
  <c r="M1909"/>
  <c r="K1910"/>
  <c r="L1910"/>
  <c r="M1910"/>
  <c r="K1911"/>
  <c r="L1911"/>
  <c r="M1911"/>
  <c r="K1912"/>
  <c r="L1912"/>
  <c r="M1912"/>
  <c r="K1913"/>
  <c r="L1913"/>
  <c r="M1913"/>
  <c r="K1914"/>
  <c r="L1914"/>
  <c r="M1914"/>
  <c r="K1915"/>
  <c r="L1915"/>
  <c r="M1915"/>
  <c r="K1916"/>
  <c r="L1916"/>
  <c r="M1916"/>
  <c r="K1917"/>
  <c r="L1917"/>
  <c r="M1917"/>
  <c r="K1918"/>
  <c r="L1918"/>
  <c r="M1918"/>
  <c r="K1919"/>
  <c r="L1919"/>
  <c r="M1919"/>
  <c r="K1920"/>
  <c r="L1920"/>
  <c r="M1920"/>
  <c r="K1921"/>
  <c r="L1921"/>
  <c r="M1921"/>
  <c r="K1922"/>
  <c r="L1922"/>
  <c r="M1922"/>
  <c r="K1923"/>
  <c r="L1923"/>
  <c r="M1923"/>
  <c r="K1924"/>
  <c r="L1924"/>
  <c r="M1924"/>
  <c r="K1925"/>
  <c r="L1925"/>
  <c r="M1925"/>
  <c r="K1926"/>
  <c r="L1926"/>
  <c r="M1926"/>
  <c r="K1927"/>
  <c r="L1927"/>
  <c r="M1927"/>
  <c r="K1928"/>
  <c r="L1928"/>
  <c r="M1928"/>
  <c r="K1929"/>
  <c r="L1929"/>
  <c r="M1929"/>
  <c r="K1930"/>
  <c r="L1930"/>
  <c r="M1930"/>
  <c r="K1931"/>
  <c r="L1931"/>
  <c r="M1931"/>
  <c r="K1932"/>
  <c r="L1932"/>
  <c r="M1932"/>
  <c r="K1933"/>
  <c r="L1933"/>
  <c r="M1933"/>
  <c r="K1934"/>
  <c r="L1934"/>
  <c r="M1934"/>
  <c r="K1935"/>
  <c r="L1935"/>
  <c r="M1935"/>
  <c r="K1936"/>
  <c r="L1936"/>
  <c r="M1936"/>
  <c r="K1937"/>
  <c r="L1937"/>
  <c r="M1937"/>
  <c r="K1938"/>
  <c r="L1938"/>
  <c r="M1938"/>
  <c r="K1939"/>
  <c r="L1939"/>
  <c r="M1939"/>
  <c r="K1940"/>
  <c r="L1940"/>
  <c r="M1940"/>
  <c r="K1941"/>
  <c r="L1941"/>
  <c r="M1941"/>
  <c r="K1942"/>
  <c r="L1942"/>
  <c r="M1942"/>
  <c r="K1943"/>
  <c r="L1943"/>
  <c r="M1943"/>
  <c r="K1944"/>
  <c r="L1944"/>
  <c r="M1944"/>
  <c r="K1945"/>
  <c r="L1945"/>
  <c r="M1945"/>
  <c r="K1946"/>
  <c r="L1946"/>
  <c r="M1946"/>
  <c r="K1947"/>
  <c r="L1947"/>
  <c r="M1947"/>
  <c r="K1948"/>
  <c r="L1948"/>
  <c r="M1948"/>
  <c r="K1949"/>
  <c r="L1949"/>
  <c r="M1949"/>
  <c r="K1950"/>
  <c r="L1950"/>
  <c r="M1950"/>
  <c r="K1951"/>
  <c r="L1951"/>
  <c r="M1951"/>
  <c r="K1952"/>
  <c r="L1952"/>
  <c r="M1952"/>
  <c r="K1953"/>
  <c r="L1953"/>
  <c r="M1953"/>
  <c r="K1954"/>
  <c r="L1954"/>
  <c r="M1954"/>
  <c r="K1955"/>
  <c r="L1955"/>
  <c r="M1955"/>
  <c r="K1956"/>
  <c r="L1956"/>
  <c r="M1956"/>
  <c r="K1957"/>
  <c r="L1957"/>
  <c r="M1957"/>
  <c r="K1958"/>
  <c r="L1958"/>
  <c r="M1958"/>
  <c r="K1959"/>
  <c r="L1959"/>
  <c r="M1959"/>
  <c r="K1960"/>
  <c r="L1960"/>
  <c r="M1960"/>
  <c r="K1961"/>
  <c r="L1961"/>
  <c r="M1961"/>
  <c r="K1962"/>
  <c r="L1962"/>
  <c r="M1962"/>
  <c r="K1963"/>
  <c r="L1963"/>
  <c r="M1963"/>
  <c r="K1964"/>
  <c r="L1964"/>
  <c r="M1964"/>
  <c r="K1965"/>
  <c r="L1965"/>
  <c r="M1965"/>
  <c r="K1966"/>
  <c r="L1966"/>
  <c r="M1966"/>
  <c r="K1967"/>
  <c r="L1967"/>
  <c r="M1967"/>
  <c r="K1968"/>
  <c r="L1968"/>
  <c r="M1968"/>
  <c r="K1969"/>
  <c r="L1969"/>
  <c r="M1969"/>
  <c r="K1970"/>
  <c r="L1970"/>
  <c r="M1970"/>
  <c r="K1971"/>
  <c r="L1971"/>
  <c r="M1971"/>
  <c r="K1972"/>
  <c r="L1972"/>
  <c r="M1972"/>
  <c r="K1973"/>
  <c r="L1973"/>
  <c r="M1973"/>
  <c r="K1974"/>
  <c r="L1974"/>
  <c r="M1974"/>
  <c r="K1975"/>
  <c r="L1975"/>
  <c r="M1975"/>
  <c r="K1976"/>
  <c r="L1976"/>
  <c r="M1976"/>
  <c r="K1977"/>
  <c r="L1977"/>
  <c r="M1977"/>
  <c r="K1978"/>
  <c r="L1978"/>
  <c r="M1978"/>
  <c r="K1979"/>
  <c r="L1979"/>
  <c r="M1979"/>
  <c r="K1980"/>
  <c r="L1980"/>
  <c r="M1980"/>
  <c r="K1981"/>
  <c r="L1981"/>
  <c r="M1981"/>
  <c r="K1982"/>
  <c r="L1982"/>
  <c r="M1982"/>
  <c r="K1983"/>
  <c r="L1983"/>
  <c r="M1983"/>
  <c r="K1984"/>
  <c r="L1984"/>
  <c r="M1984"/>
  <c r="K1985"/>
  <c r="L1985"/>
  <c r="M1985"/>
  <c r="K1986"/>
  <c r="L1986"/>
  <c r="M1986"/>
  <c r="K1987"/>
  <c r="L1987"/>
  <c r="M1987"/>
  <c r="K1988"/>
  <c r="L1988"/>
  <c r="M1988"/>
  <c r="K1989"/>
  <c r="L1989"/>
  <c r="M1989"/>
  <c r="K1990"/>
  <c r="L1990"/>
  <c r="M1990"/>
  <c r="K1991"/>
  <c r="L1991"/>
  <c r="M1991"/>
  <c r="K1992"/>
  <c r="L1992"/>
  <c r="M1992"/>
  <c r="K1993"/>
  <c r="L1993"/>
  <c r="M1993"/>
  <c r="K1994"/>
  <c r="L1994"/>
  <c r="M1994"/>
  <c r="K1995"/>
  <c r="L1995"/>
  <c r="M1995"/>
  <c r="K1996"/>
  <c r="L1996"/>
  <c r="M1996"/>
  <c r="K1997"/>
  <c r="L1997"/>
  <c r="M1997"/>
  <c r="K1998"/>
  <c r="L1998"/>
  <c r="M1998"/>
  <c r="K1999"/>
  <c r="L1999"/>
  <c r="M1999"/>
  <c r="K2000"/>
  <c r="L2000"/>
  <c r="M2000"/>
  <c r="K2001"/>
  <c r="L2001"/>
  <c r="M2001"/>
  <c r="K2002"/>
  <c r="L2002"/>
  <c r="M2002"/>
  <c r="K2003"/>
  <c r="L2003"/>
  <c r="M2003"/>
  <c r="K2004"/>
  <c r="L2004"/>
  <c r="M2004"/>
  <c r="K2005"/>
  <c r="L2005"/>
  <c r="M2005"/>
  <c r="K2006"/>
  <c r="L2006"/>
  <c r="M2006"/>
  <c r="K2007"/>
  <c r="L2007"/>
  <c r="M2007"/>
  <c r="K2008"/>
  <c r="L2008"/>
  <c r="M2008"/>
  <c r="K2009"/>
  <c r="L2009"/>
  <c r="M2009"/>
  <c r="K2010"/>
  <c r="L2010"/>
  <c r="M2010"/>
  <c r="K2011"/>
  <c r="L2011"/>
  <c r="M2011"/>
  <c r="K2012"/>
  <c r="L2012"/>
  <c r="M2012"/>
  <c r="K2013"/>
  <c r="L2013"/>
  <c r="M2013"/>
  <c r="K2014"/>
  <c r="L2014"/>
  <c r="M2014"/>
  <c r="K2015"/>
  <c r="L2015"/>
  <c r="M2015"/>
  <c r="K2016"/>
  <c r="L2016"/>
  <c r="M2016"/>
  <c r="K2017"/>
  <c r="L2017"/>
  <c r="M2017"/>
  <c r="K2018"/>
  <c r="L2018"/>
  <c r="M2018"/>
  <c r="K2019"/>
  <c r="L2019"/>
  <c r="M2019"/>
  <c r="K2020"/>
  <c r="L2020"/>
  <c r="M2020"/>
  <c r="K2021"/>
  <c r="L2021"/>
  <c r="M2021"/>
  <c r="K2022"/>
  <c r="L2022"/>
  <c r="M2022"/>
  <c r="K2023"/>
  <c r="L2023"/>
  <c r="M2023"/>
  <c r="K2024"/>
  <c r="L2024"/>
  <c r="M2024"/>
  <c r="K2025"/>
  <c r="L2025"/>
  <c r="M2025"/>
  <c r="K2026"/>
  <c r="L2026"/>
  <c r="M2026"/>
  <c r="K2027"/>
  <c r="L2027"/>
  <c r="M2027"/>
  <c r="K2028"/>
  <c r="L2028"/>
  <c r="M2028"/>
  <c r="K2029"/>
  <c r="L2029"/>
  <c r="M2029"/>
  <c r="K2030"/>
  <c r="L2030"/>
  <c r="M2030"/>
  <c r="K2031"/>
  <c r="L2031"/>
  <c r="M2031"/>
  <c r="K2032"/>
  <c r="L2032"/>
  <c r="M2032"/>
  <c r="K2033"/>
  <c r="L2033"/>
  <c r="M2033"/>
  <c r="K2034"/>
  <c r="L2034"/>
  <c r="M2034"/>
  <c r="K2035"/>
  <c r="L2035"/>
  <c r="M2035"/>
  <c r="K2036"/>
  <c r="L2036"/>
  <c r="M2036"/>
  <c r="K2037"/>
  <c r="L2037"/>
  <c r="M2037"/>
  <c r="K2038"/>
  <c r="L2038"/>
  <c r="M2038"/>
  <c r="K2039"/>
  <c r="L2039"/>
  <c r="M2039"/>
  <c r="K2040"/>
  <c r="L2040"/>
  <c r="M2040"/>
  <c r="K2041"/>
  <c r="L2041"/>
  <c r="M2041"/>
  <c r="K2042"/>
  <c r="L2042"/>
  <c r="M2042"/>
  <c r="K2043"/>
  <c r="L2043"/>
  <c r="M2043"/>
  <c r="K2044"/>
  <c r="L2044"/>
  <c r="M2044"/>
  <c r="K2045"/>
  <c r="L2045"/>
  <c r="M2045"/>
  <c r="K2046"/>
  <c r="L2046"/>
  <c r="M2046"/>
  <c r="K2047"/>
  <c r="L2047"/>
  <c r="M2047"/>
  <c r="K2048"/>
  <c r="L2048"/>
  <c r="M2048"/>
  <c r="K2049"/>
  <c r="L2049"/>
  <c r="M2049"/>
  <c r="K2050"/>
  <c r="L2050"/>
  <c r="M2050"/>
  <c r="K2051"/>
  <c r="L2051"/>
  <c r="M2051"/>
  <c r="K2052"/>
  <c r="L2052"/>
  <c r="M2052"/>
  <c r="K2053"/>
  <c r="L2053"/>
  <c r="M2053"/>
  <c r="K2054"/>
  <c r="L2054"/>
  <c r="M2054"/>
  <c r="K2055"/>
  <c r="L2055"/>
  <c r="M2055"/>
  <c r="K2056"/>
  <c r="L2056"/>
  <c r="M2056"/>
  <c r="K2057"/>
  <c r="L2057"/>
  <c r="M2057"/>
  <c r="K2058"/>
  <c r="L2058"/>
  <c r="M2058"/>
  <c r="K2059"/>
  <c r="L2059"/>
  <c r="M2059"/>
  <c r="K2060"/>
  <c r="L2060"/>
  <c r="M2060"/>
  <c r="K2061"/>
  <c r="L2061"/>
  <c r="M2061"/>
  <c r="K2062"/>
  <c r="L2062"/>
  <c r="M2062"/>
  <c r="K2063"/>
  <c r="L2063"/>
  <c r="M2063"/>
  <c r="K2064"/>
  <c r="L2064"/>
  <c r="M2064"/>
  <c r="K2065"/>
  <c r="L2065"/>
  <c r="M2065"/>
  <c r="K2066"/>
  <c r="L2066"/>
  <c r="M2066"/>
  <c r="K2067"/>
  <c r="L2067"/>
  <c r="M2067"/>
  <c r="K2068"/>
  <c r="L2068"/>
  <c r="M2068"/>
  <c r="K2069"/>
  <c r="L2069"/>
  <c r="M2069"/>
  <c r="K2070"/>
  <c r="L2070"/>
  <c r="M2070"/>
  <c r="K2071"/>
  <c r="L2071"/>
  <c r="M2071"/>
  <c r="K2072"/>
  <c r="L2072"/>
  <c r="M2072"/>
  <c r="K2073"/>
  <c r="L2073"/>
  <c r="M2073"/>
  <c r="K2074"/>
  <c r="L2074"/>
  <c r="M2074"/>
  <c r="K2075"/>
  <c r="L2075"/>
  <c r="M2075"/>
  <c r="K2076"/>
  <c r="L2076"/>
  <c r="M2076"/>
  <c r="K2077"/>
  <c r="L2077"/>
  <c r="M2077"/>
  <c r="K2078"/>
  <c r="L2078"/>
  <c r="M2078"/>
  <c r="K2079"/>
  <c r="L2079"/>
  <c r="M2079"/>
  <c r="K2080"/>
  <c r="L2080"/>
  <c r="M2080"/>
  <c r="K2081"/>
  <c r="L2081"/>
  <c r="M2081"/>
  <c r="K2082"/>
  <c r="L2082"/>
  <c r="M2082"/>
  <c r="K2083"/>
  <c r="L2083"/>
  <c r="M2083"/>
  <c r="K2084"/>
  <c r="L2084"/>
  <c r="M2084"/>
  <c r="K2085"/>
  <c r="L2085"/>
  <c r="M2085"/>
  <c r="K2086"/>
  <c r="L2086"/>
  <c r="M2086"/>
  <c r="K2087"/>
  <c r="L2087"/>
  <c r="M2087"/>
  <c r="K2088"/>
  <c r="L2088"/>
  <c r="M2088"/>
  <c r="K2089"/>
  <c r="L2089"/>
  <c r="M2089"/>
  <c r="K2090"/>
  <c r="L2090"/>
  <c r="M2090"/>
  <c r="K2091"/>
  <c r="L2091"/>
  <c r="M2091"/>
  <c r="K2092"/>
  <c r="L2092"/>
  <c r="M2092"/>
  <c r="K2093"/>
  <c r="L2093"/>
  <c r="M2093"/>
  <c r="K2094"/>
  <c r="L2094"/>
  <c r="M2094"/>
  <c r="K2095"/>
  <c r="L2095"/>
  <c r="M2095"/>
  <c r="K2096"/>
  <c r="L2096"/>
  <c r="M2096"/>
  <c r="K2097"/>
  <c r="L2097"/>
  <c r="M2097"/>
  <c r="K2098"/>
  <c r="L2098"/>
  <c r="M2098"/>
  <c r="K2099"/>
  <c r="L2099"/>
  <c r="M2099"/>
  <c r="K2100"/>
  <c r="L2100"/>
  <c r="M2100"/>
  <c r="K2101"/>
  <c r="L2101"/>
  <c r="M2101"/>
  <c r="K2102"/>
  <c r="L2102"/>
  <c r="M2102"/>
  <c r="K2103"/>
  <c r="L2103"/>
  <c r="M2103"/>
  <c r="K2104"/>
  <c r="L2104"/>
  <c r="M2104"/>
  <c r="K2105"/>
  <c r="L2105"/>
  <c r="M2105"/>
  <c r="K2106"/>
  <c r="L2106"/>
  <c r="M2106"/>
  <c r="K2107"/>
  <c r="L2107"/>
  <c r="M2107"/>
  <c r="K2108"/>
  <c r="L2108"/>
  <c r="M2108"/>
  <c r="K2109"/>
  <c r="L2109"/>
  <c r="M2109"/>
  <c r="K2110"/>
  <c r="L2110"/>
  <c r="M2110"/>
  <c r="K2111"/>
  <c r="L2111"/>
  <c r="M2111"/>
  <c r="K2112"/>
  <c r="L2112"/>
  <c r="M2112"/>
  <c r="K2113"/>
  <c r="L2113"/>
  <c r="M2113"/>
  <c r="K2114"/>
  <c r="L2114"/>
  <c r="M2114"/>
  <c r="K2115"/>
  <c r="L2115"/>
  <c r="M2115"/>
  <c r="K2116"/>
  <c r="L2116"/>
  <c r="M2116"/>
  <c r="K2117"/>
  <c r="L2117"/>
  <c r="M2117"/>
  <c r="K2118"/>
  <c r="L2118"/>
  <c r="M2118"/>
  <c r="K2119"/>
  <c r="L2119"/>
  <c r="M2119"/>
  <c r="K2120"/>
  <c r="L2120"/>
  <c r="M2120"/>
  <c r="K2121"/>
  <c r="L2121"/>
  <c r="M2121"/>
  <c r="K2122"/>
  <c r="L2122"/>
  <c r="M2122"/>
  <c r="K2123"/>
  <c r="L2123"/>
  <c r="M2123"/>
  <c r="K2124"/>
  <c r="L2124"/>
  <c r="M2124"/>
  <c r="K2125"/>
  <c r="L2125"/>
  <c r="M2125"/>
  <c r="K2126"/>
  <c r="L2126"/>
  <c r="M2126"/>
  <c r="K2127"/>
  <c r="L2127"/>
  <c r="M2127"/>
  <c r="K2128"/>
  <c r="L2128"/>
  <c r="M2128"/>
  <c r="K2129"/>
  <c r="L2129"/>
  <c r="M2129"/>
  <c r="K2130"/>
  <c r="L2130"/>
  <c r="M2130"/>
  <c r="K2131"/>
  <c r="L2131"/>
  <c r="M2131"/>
  <c r="K2132"/>
  <c r="L2132"/>
  <c r="M2132"/>
  <c r="K2133"/>
  <c r="L2133"/>
  <c r="M2133"/>
  <c r="K2134"/>
  <c r="L2134"/>
  <c r="M2134"/>
  <c r="K2135"/>
  <c r="L2135"/>
  <c r="M2135"/>
  <c r="K2136"/>
  <c r="L2136"/>
  <c r="M2136"/>
  <c r="K2137"/>
  <c r="L2137"/>
  <c r="M2137"/>
  <c r="K2138"/>
  <c r="L2138"/>
  <c r="M2138"/>
  <c r="K2139"/>
  <c r="L2139"/>
  <c r="M2139"/>
  <c r="K2140"/>
  <c r="L2140"/>
  <c r="M2140"/>
  <c r="K2141"/>
  <c r="L2141"/>
  <c r="M2141"/>
  <c r="K2142"/>
  <c r="L2142"/>
  <c r="M2142"/>
  <c r="K2143"/>
  <c r="L2143"/>
  <c r="M2143"/>
  <c r="K2144"/>
  <c r="L2144"/>
  <c r="M2144"/>
  <c r="K2145"/>
  <c r="L2145"/>
  <c r="M2145"/>
  <c r="K2146"/>
  <c r="L2146"/>
  <c r="M2146"/>
  <c r="K2147"/>
  <c r="L2147"/>
  <c r="M2147"/>
  <c r="K2148"/>
  <c r="L2148"/>
  <c r="M2148"/>
  <c r="K2149"/>
  <c r="L2149"/>
  <c r="M2149"/>
  <c r="K2150"/>
  <c r="L2150"/>
  <c r="M2150"/>
  <c r="K2151"/>
  <c r="L2151"/>
  <c r="M2151"/>
  <c r="K2152"/>
  <c r="L2152"/>
  <c r="M2152"/>
  <c r="K2153"/>
  <c r="L2153"/>
  <c r="M2153"/>
  <c r="K2154"/>
  <c r="L2154"/>
  <c r="M2154"/>
  <c r="K2155"/>
  <c r="L2155"/>
  <c r="M2155"/>
  <c r="K2156"/>
  <c r="L2156"/>
  <c r="M2156"/>
  <c r="K2157"/>
  <c r="L2157"/>
  <c r="M2157"/>
  <c r="K2158"/>
  <c r="L2158"/>
  <c r="M2158"/>
  <c r="K2159"/>
  <c r="L2159"/>
  <c r="M2159"/>
  <c r="K2160"/>
  <c r="L2160"/>
  <c r="M2160"/>
  <c r="K2161"/>
  <c r="L2161"/>
  <c r="M2161"/>
  <c r="K2162"/>
  <c r="L2162"/>
  <c r="M2162"/>
  <c r="K2163"/>
  <c r="L2163"/>
  <c r="M2163"/>
  <c r="K2164"/>
  <c r="L2164"/>
  <c r="M2164"/>
  <c r="K2165"/>
  <c r="L2165"/>
  <c r="M2165"/>
  <c r="K2166"/>
  <c r="L2166"/>
  <c r="M2166"/>
  <c r="K2167"/>
  <c r="L2167"/>
  <c r="M2167"/>
  <c r="K2168"/>
  <c r="L2168"/>
  <c r="M2168"/>
  <c r="K2169"/>
  <c r="L2169"/>
  <c r="M2169"/>
  <c r="K2170"/>
  <c r="L2170"/>
  <c r="M2170"/>
  <c r="K2171"/>
  <c r="L2171"/>
  <c r="M2171"/>
  <c r="K2172"/>
  <c r="L2172"/>
  <c r="M2172"/>
  <c r="K2173"/>
  <c r="L2173"/>
  <c r="M2173"/>
  <c r="K2174"/>
  <c r="L2174"/>
  <c r="M2174"/>
  <c r="K2175"/>
  <c r="L2175"/>
  <c r="M2175"/>
  <c r="K2176"/>
  <c r="L2176"/>
  <c r="M2176"/>
  <c r="K2177"/>
  <c r="L2177"/>
  <c r="M2177"/>
  <c r="K2178"/>
  <c r="L2178"/>
  <c r="M2178"/>
  <c r="K2179"/>
  <c r="L2179"/>
  <c r="M2179"/>
  <c r="K2180"/>
  <c r="L2180"/>
  <c r="M2180"/>
  <c r="K2181"/>
  <c r="L2181"/>
  <c r="M2181"/>
  <c r="K2182"/>
  <c r="L2182"/>
  <c r="M2182"/>
  <c r="K2183"/>
  <c r="L2183"/>
  <c r="M2183"/>
  <c r="K2184"/>
  <c r="L2184"/>
  <c r="M2184"/>
  <c r="K2185"/>
  <c r="L2185"/>
  <c r="M2185"/>
  <c r="K2186"/>
  <c r="L2186"/>
  <c r="M2186"/>
  <c r="K2187"/>
  <c r="L2187"/>
  <c r="M2187"/>
  <c r="K2188"/>
  <c r="L2188"/>
  <c r="M2188"/>
  <c r="K2189"/>
  <c r="L2189"/>
  <c r="M2189"/>
  <c r="K2190"/>
  <c r="L2190"/>
  <c r="M2190"/>
  <c r="K2191"/>
  <c r="L2191"/>
  <c r="M2191"/>
  <c r="K2192"/>
  <c r="L2192"/>
  <c r="M2192"/>
  <c r="K2193"/>
  <c r="L2193"/>
  <c r="M2193"/>
  <c r="K2194"/>
  <c r="L2194"/>
  <c r="M2194"/>
  <c r="K2195"/>
  <c r="L2195"/>
  <c r="M2195"/>
  <c r="K2196"/>
  <c r="L2196"/>
  <c r="M2196"/>
  <c r="K2197"/>
  <c r="L2197"/>
  <c r="M2197"/>
  <c r="K2198"/>
  <c r="L2198"/>
  <c r="M2198"/>
  <c r="K2199"/>
  <c r="L2199"/>
  <c r="M2199"/>
  <c r="K2200"/>
  <c r="L2200"/>
  <c r="M2200"/>
  <c r="K2201"/>
  <c r="L2201"/>
  <c r="M2201"/>
  <c r="K2202"/>
  <c r="L2202"/>
  <c r="M2202"/>
  <c r="K2203"/>
  <c r="L2203"/>
  <c r="M2203"/>
  <c r="K2204"/>
  <c r="L2204"/>
  <c r="M2204"/>
  <c r="K2205"/>
  <c r="L2205"/>
  <c r="M2205"/>
  <c r="K2206"/>
  <c r="L2206"/>
  <c r="M2206"/>
  <c r="K2207"/>
  <c r="L2207"/>
  <c r="M2207"/>
  <c r="K2208"/>
  <c r="L2208"/>
  <c r="M2208"/>
  <c r="K2209"/>
  <c r="L2209"/>
  <c r="M2209"/>
  <c r="K2210"/>
  <c r="L2210"/>
  <c r="M2210"/>
  <c r="K2211"/>
  <c r="L2211"/>
  <c r="M2211"/>
  <c r="K2212"/>
  <c r="L2212"/>
  <c r="M2212"/>
  <c r="K2213"/>
  <c r="L2213"/>
  <c r="M2213"/>
  <c r="K2214"/>
  <c r="L2214"/>
  <c r="M2214"/>
  <c r="K2215"/>
  <c r="L2215"/>
  <c r="M2215"/>
  <c r="K2216"/>
  <c r="L2216"/>
  <c r="M2216"/>
  <c r="K2217"/>
  <c r="L2217"/>
  <c r="M2217"/>
  <c r="K2218"/>
  <c r="L2218"/>
  <c r="M2218"/>
  <c r="K2219"/>
  <c r="L2219"/>
  <c r="M2219"/>
  <c r="K2220"/>
  <c r="L2220"/>
  <c r="M2220"/>
  <c r="K2221"/>
  <c r="L2221"/>
  <c r="M2221"/>
  <c r="K2222"/>
  <c r="L2222"/>
  <c r="M2222"/>
  <c r="K2223"/>
  <c r="L2223"/>
  <c r="M2223"/>
  <c r="K2224"/>
  <c r="L2224"/>
  <c r="M2224"/>
  <c r="K2225"/>
  <c r="L2225"/>
  <c r="M2225"/>
  <c r="K2226"/>
  <c r="L2226"/>
  <c r="M2226"/>
  <c r="K2227"/>
  <c r="L2227"/>
  <c r="M2227"/>
  <c r="K2228"/>
  <c r="L2228"/>
  <c r="M2228"/>
  <c r="K2229"/>
  <c r="L2229"/>
  <c r="M2229"/>
  <c r="K2230"/>
  <c r="L2230"/>
  <c r="M2230"/>
  <c r="K2231"/>
  <c r="L2231"/>
  <c r="M2231"/>
  <c r="K2232"/>
  <c r="L2232"/>
  <c r="M2232"/>
  <c r="K2233"/>
  <c r="L2233"/>
  <c r="M2233"/>
  <c r="K2234"/>
  <c r="L2234"/>
  <c r="M2234"/>
  <c r="K2235"/>
  <c r="L2235"/>
  <c r="M2235"/>
  <c r="K2236"/>
  <c r="L2236"/>
  <c r="M2236"/>
  <c r="K2237"/>
  <c r="L2237"/>
  <c r="M2237"/>
  <c r="K2238"/>
  <c r="L2238"/>
  <c r="M2238"/>
  <c r="K2239"/>
  <c r="L2239"/>
  <c r="M2239"/>
  <c r="K2240"/>
  <c r="L2240"/>
  <c r="M2240"/>
  <c r="K2241"/>
  <c r="L2241"/>
  <c r="M2241"/>
  <c r="K2242"/>
  <c r="L2242"/>
  <c r="M2242"/>
  <c r="K2243"/>
  <c r="L2243"/>
  <c r="M2243"/>
  <c r="K2244"/>
  <c r="L2244"/>
  <c r="M2244"/>
  <c r="K2245"/>
  <c r="L2245"/>
  <c r="M2245"/>
  <c r="K2246"/>
  <c r="L2246"/>
  <c r="M2246"/>
  <c r="K2247"/>
  <c r="L2247"/>
  <c r="M2247"/>
  <c r="K2248"/>
  <c r="L2248"/>
  <c r="M2248"/>
  <c r="K2249"/>
  <c r="L2249"/>
  <c r="M2249"/>
  <c r="K2250"/>
  <c r="L2250"/>
  <c r="M2250"/>
  <c r="K2251"/>
  <c r="L2251"/>
  <c r="M2251"/>
  <c r="K2252"/>
  <c r="L2252"/>
  <c r="M2252"/>
  <c r="K2253"/>
  <c r="L2253"/>
  <c r="M2253"/>
  <c r="K2254"/>
  <c r="L2254"/>
  <c r="M2254"/>
  <c r="K2255"/>
  <c r="L2255"/>
  <c r="M2255"/>
  <c r="K2256"/>
  <c r="L2256"/>
  <c r="M2256"/>
  <c r="K2257"/>
  <c r="L2257"/>
  <c r="M2257"/>
  <c r="K2258"/>
  <c r="L2258"/>
  <c r="M2258"/>
  <c r="K2259"/>
  <c r="L2259"/>
  <c r="M2259"/>
  <c r="K2260"/>
  <c r="L2260"/>
  <c r="M2260"/>
  <c r="K2261"/>
  <c r="L2261"/>
  <c r="M2261"/>
  <c r="K2262"/>
  <c r="L2262"/>
  <c r="M2262"/>
  <c r="K2263"/>
  <c r="L2263"/>
  <c r="M2263"/>
  <c r="K2264"/>
  <c r="L2264"/>
  <c r="M2264"/>
  <c r="K2265"/>
  <c r="L2265"/>
  <c r="M2265"/>
  <c r="K2266"/>
  <c r="L2266"/>
  <c r="M2266"/>
  <c r="K2267"/>
  <c r="L2267"/>
  <c r="M2267"/>
  <c r="K2268"/>
  <c r="L2268"/>
  <c r="M2268"/>
  <c r="K2269"/>
  <c r="L2269"/>
  <c r="M2269"/>
  <c r="K2270"/>
  <c r="L2270"/>
  <c r="M2270"/>
  <c r="K2271"/>
  <c r="L2271"/>
  <c r="M2271"/>
  <c r="K2272"/>
  <c r="L2272"/>
  <c r="M2272"/>
  <c r="K2273"/>
  <c r="L2273"/>
  <c r="M2273"/>
  <c r="K2274"/>
  <c r="L2274"/>
  <c r="M2274"/>
  <c r="K2275"/>
  <c r="L2275"/>
  <c r="M2275"/>
  <c r="K2276"/>
  <c r="L2276"/>
  <c r="M2276"/>
  <c r="K2277"/>
  <c r="L2277"/>
  <c r="M2277"/>
  <c r="K2278"/>
  <c r="L2278"/>
  <c r="M2278"/>
  <c r="K2279"/>
  <c r="L2279"/>
  <c r="M2279"/>
  <c r="K2280"/>
  <c r="L2280"/>
  <c r="M2280"/>
  <c r="K2281"/>
  <c r="L2281"/>
  <c r="M2281"/>
  <c r="K2282"/>
  <c r="L2282"/>
  <c r="M2282"/>
  <c r="K2283"/>
  <c r="L2283"/>
  <c r="M2283"/>
  <c r="K2284"/>
  <c r="L2284"/>
  <c r="M2284"/>
  <c r="K2285"/>
  <c r="L2285"/>
  <c r="M2285"/>
  <c r="K2286"/>
  <c r="L2286"/>
  <c r="M2286"/>
  <c r="K2287"/>
  <c r="L2287"/>
  <c r="M2287"/>
  <c r="K2288"/>
  <c r="L2288"/>
  <c r="M2288"/>
  <c r="K2289"/>
  <c r="L2289"/>
  <c r="M2289"/>
  <c r="K2290"/>
  <c r="L2290"/>
  <c r="M2290"/>
  <c r="K2291"/>
  <c r="L2291"/>
  <c r="M2291"/>
  <c r="K2292"/>
  <c r="L2292"/>
  <c r="M2292"/>
  <c r="K2293"/>
  <c r="L2293"/>
  <c r="M2293"/>
  <c r="K2294"/>
  <c r="L2294"/>
  <c r="M2294"/>
  <c r="K2295"/>
  <c r="L2295"/>
  <c r="M2295"/>
  <c r="K2296"/>
  <c r="L2296"/>
  <c r="M2296"/>
  <c r="K2297"/>
  <c r="L2297"/>
  <c r="M2297"/>
  <c r="K2298"/>
  <c r="L2298"/>
  <c r="M2298"/>
  <c r="K2299"/>
  <c r="L2299"/>
  <c r="M2299"/>
  <c r="K2300"/>
  <c r="L2300"/>
  <c r="M2300"/>
  <c r="K2301"/>
  <c r="L2301"/>
  <c r="M2301"/>
  <c r="K2302"/>
  <c r="L2302"/>
  <c r="M2302"/>
  <c r="K2303"/>
  <c r="L2303"/>
  <c r="M2303"/>
  <c r="K2304"/>
  <c r="L2304"/>
  <c r="M2304"/>
  <c r="K2305"/>
  <c r="L2305"/>
  <c r="M2305"/>
  <c r="K2306"/>
  <c r="L2306"/>
  <c r="M2306"/>
  <c r="K2307"/>
  <c r="L2307"/>
  <c r="M2307"/>
  <c r="K2308"/>
  <c r="L2308"/>
  <c r="M2308"/>
  <c r="K2309"/>
  <c r="L2309"/>
  <c r="M2309"/>
  <c r="K2310"/>
  <c r="L2310"/>
  <c r="M2310"/>
  <c r="K2311"/>
  <c r="L2311"/>
  <c r="M2311"/>
  <c r="K2312"/>
  <c r="L2312"/>
  <c r="M2312"/>
  <c r="K2313"/>
  <c r="L2313"/>
  <c r="M2313"/>
  <c r="K2314"/>
  <c r="L2314"/>
  <c r="M2314"/>
  <c r="K2315"/>
  <c r="L2315"/>
  <c r="M2315"/>
  <c r="K2316"/>
  <c r="L2316"/>
  <c r="M2316"/>
  <c r="K2317"/>
  <c r="L2317"/>
  <c r="M2317"/>
  <c r="K2318"/>
  <c r="L2318"/>
  <c r="M2318"/>
  <c r="K2319"/>
  <c r="L2319"/>
  <c r="M2319"/>
  <c r="K2320"/>
  <c r="L2320"/>
  <c r="M2320"/>
  <c r="K2321"/>
  <c r="L2321"/>
  <c r="M2321"/>
  <c r="K2322"/>
  <c r="L2322"/>
  <c r="M2322"/>
  <c r="K2323"/>
  <c r="L2323"/>
  <c r="M2323"/>
  <c r="K2324"/>
  <c r="L2324"/>
  <c r="M2324"/>
  <c r="K2325"/>
  <c r="L2325"/>
  <c r="M2325"/>
  <c r="K2326"/>
  <c r="L2326"/>
  <c r="M2326"/>
  <c r="K2327"/>
  <c r="L2327"/>
  <c r="M2327"/>
  <c r="K2328"/>
  <c r="L2328"/>
  <c r="M2328"/>
  <c r="K2329"/>
  <c r="L2329"/>
  <c r="M2329"/>
  <c r="K2330"/>
  <c r="L2330"/>
  <c r="M2330"/>
  <c r="K2331"/>
  <c r="L2331"/>
  <c r="M2331"/>
  <c r="K2332"/>
  <c r="L2332"/>
  <c r="M2332"/>
  <c r="K2333"/>
  <c r="L2333"/>
  <c r="M2333"/>
  <c r="K2334"/>
  <c r="L2334"/>
  <c r="M2334"/>
  <c r="K2335"/>
  <c r="L2335"/>
  <c r="M2335"/>
  <c r="K2336"/>
  <c r="L2336"/>
  <c r="M2336"/>
  <c r="K2337"/>
  <c r="L2337"/>
  <c r="M2337"/>
  <c r="K2338"/>
  <c r="L2338"/>
  <c r="M2338"/>
  <c r="K2339"/>
  <c r="L2339"/>
  <c r="M2339"/>
  <c r="K2340"/>
  <c r="L2340"/>
  <c r="M2340"/>
  <c r="K2341"/>
  <c r="L2341"/>
  <c r="M2341"/>
  <c r="K2342"/>
  <c r="L2342"/>
  <c r="M2342"/>
  <c r="K2343"/>
  <c r="L2343"/>
  <c r="M2343"/>
  <c r="K2344"/>
  <c r="L2344"/>
  <c r="M2344"/>
  <c r="K2345"/>
  <c r="L2345"/>
  <c r="M2345"/>
  <c r="K2346"/>
  <c r="L2346"/>
  <c r="M2346"/>
  <c r="K2347"/>
  <c r="L2347"/>
  <c r="M2347"/>
  <c r="K2348"/>
  <c r="L2348"/>
  <c r="M2348"/>
  <c r="K2349"/>
  <c r="L2349"/>
  <c r="M2349"/>
  <c r="K2350"/>
  <c r="L2350"/>
  <c r="M2350"/>
  <c r="K2351"/>
  <c r="L2351"/>
  <c r="M2351"/>
  <c r="K2352"/>
  <c r="L2352"/>
  <c r="M2352"/>
  <c r="K2353"/>
  <c r="L2353"/>
  <c r="M2353"/>
  <c r="K2354"/>
  <c r="L2354"/>
  <c r="M2354"/>
  <c r="K2355"/>
  <c r="L2355"/>
  <c r="M2355"/>
  <c r="K2356"/>
  <c r="L2356"/>
  <c r="M2356"/>
  <c r="K2357"/>
  <c r="L2357"/>
  <c r="M2357"/>
  <c r="K2358"/>
  <c r="L2358"/>
  <c r="M2358"/>
  <c r="K2359"/>
  <c r="L2359"/>
  <c r="M2359"/>
  <c r="K2360"/>
  <c r="L2360"/>
  <c r="M2360"/>
  <c r="K2361"/>
  <c r="L2361"/>
  <c r="M2361"/>
  <c r="K2362"/>
  <c r="L2362"/>
  <c r="M2362"/>
  <c r="K2363"/>
  <c r="L2363"/>
  <c r="M2363"/>
  <c r="K2364"/>
  <c r="L2364"/>
  <c r="M2364"/>
  <c r="K2365"/>
  <c r="L2365"/>
  <c r="M2365"/>
  <c r="K2366"/>
  <c r="L2366"/>
  <c r="M2366"/>
  <c r="K2367"/>
  <c r="L2367"/>
  <c r="M2367"/>
  <c r="K2368"/>
  <c r="L2368"/>
  <c r="M2368"/>
  <c r="K2369"/>
  <c r="L2369"/>
  <c r="M2369"/>
  <c r="K2370"/>
  <c r="L2370"/>
  <c r="M2370"/>
  <c r="K2371"/>
  <c r="L2371"/>
  <c r="M2371"/>
  <c r="K2372"/>
  <c r="L2372"/>
  <c r="M2372"/>
  <c r="K2373"/>
  <c r="L2373"/>
  <c r="M2373"/>
  <c r="K2374"/>
  <c r="L2374"/>
  <c r="M2374"/>
  <c r="K2375"/>
  <c r="L2375"/>
  <c r="M2375"/>
  <c r="K2376"/>
  <c r="L2376"/>
  <c r="M2376"/>
  <c r="K2377"/>
  <c r="L2377"/>
  <c r="M2377"/>
  <c r="K2378"/>
  <c r="L2378"/>
  <c r="M2378"/>
  <c r="K2379"/>
  <c r="L2379"/>
  <c r="M2379"/>
  <c r="K2380"/>
  <c r="L2380"/>
  <c r="M2380"/>
  <c r="K2381"/>
  <c r="L2381"/>
  <c r="M2381"/>
  <c r="K2382"/>
  <c r="L2382"/>
  <c r="M2382"/>
  <c r="K2383"/>
  <c r="L2383"/>
  <c r="M2383"/>
  <c r="K2384"/>
  <c r="L2384"/>
  <c r="M2384"/>
  <c r="K2385"/>
  <c r="L2385"/>
  <c r="M2385"/>
  <c r="K2386"/>
  <c r="L2386"/>
  <c r="M2386"/>
  <c r="K2387"/>
  <c r="L2387"/>
  <c r="M2387"/>
  <c r="K2388"/>
  <c r="L2388"/>
  <c r="M2388"/>
  <c r="K2389"/>
  <c r="L2389"/>
  <c r="M2389"/>
  <c r="K2390"/>
  <c r="L2390"/>
  <c r="M2390"/>
  <c r="K2391"/>
  <c r="L2391"/>
  <c r="M2391"/>
  <c r="K2392"/>
  <c r="L2392"/>
  <c r="M2392"/>
  <c r="K2393"/>
  <c r="L2393"/>
  <c r="M2393"/>
  <c r="K2394"/>
  <c r="L2394"/>
  <c r="M2394"/>
  <c r="K2395"/>
  <c r="L2395"/>
  <c r="M2395"/>
  <c r="K2396"/>
  <c r="L2396"/>
  <c r="M2396"/>
  <c r="K2397"/>
  <c r="L2397"/>
  <c r="M2397"/>
  <c r="K2398"/>
  <c r="L2398"/>
  <c r="M2398"/>
  <c r="K2399"/>
  <c r="L2399"/>
  <c r="M2399"/>
  <c r="K2400"/>
  <c r="L2400"/>
  <c r="M2400"/>
  <c r="K2401"/>
  <c r="L2401"/>
  <c r="M2401"/>
  <c r="K2402"/>
  <c r="L2402"/>
  <c r="M2402"/>
  <c r="K2403"/>
  <c r="L2403"/>
  <c r="M2403"/>
  <c r="K2404"/>
  <c r="L2404"/>
  <c r="M2404"/>
  <c r="K2405"/>
  <c r="L2405"/>
  <c r="M2405"/>
  <c r="K2406"/>
  <c r="L2406"/>
  <c r="M2406"/>
  <c r="K2407"/>
  <c r="L2407"/>
  <c r="M2407"/>
  <c r="K2408"/>
  <c r="L2408"/>
  <c r="M2408"/>
  <c r="K2409"/>
  <c r="L2409"/>
  <c r="M2409"/>
  <c r="K2410"/>
  <c r="L2410"/>
  <c r="M2410"/>
  <c r="K2411"/>
  <c r="L2411"/>
  <c r="M2411"/>
  <c r="K2412"/>
  <c r="L2412"/>
  <c r="M2412"/>
  <c r="K2413"/>
  <c r="L2413"/>
  <c r="M2413"/>
  <c r="K2414"/>
  <c r="L2414"/>
  <c r="M2414"/>
  <c r="K2415"/>
  <c r="L2415"/>
  <c r="M2415"/>
  <c r="K2416"/>
  <c r="L2416"/>
  <c r="M2416"/>
  <c r="K2417"/>
  <c r="L2417"/>
  <c r="M2417"/>
  <c r="K2418"/>
  <c r="L2418"/>
  <c r="M2418"/>
  <c r="K2419"/>
  <c r="L2419"/>
  <c r="M2419"/>
  <c r="K2420"/>
  <c r="L2420"/>
  <c r="M2420"/>
  <c r="K2421"/>
  <c r="L2421"/>
  <c r="M2421"/>
  <c r="K2422"/>
  <c r="L2422"/>
  <c r="M2422"/>
  <c r="K2423"/>
  <c r="L2423"/>
  <c r="M2423"/>
  <c r="K2424"/>
  <c r="L2424"/>
  <c r="M2424"/>
  <c r="K2425"/>
  <c r="L2425"/>
  <c r="M2425"/>
  <c r="K2426"/>
  <c r="L2426"/>
  <c r="M2426"/>
  <c r="K2427"/>
  <c r="L2427"/>
  <c r="M2427"/>
  <c r="K2428"/>
  <c r="L2428"/>
  <c r="M2428"/>
  <c r="K2429"/>
  <c r="L2429"/>
  <c r="M2429"/>
  <c r="K2430"/>
  <c r="L2430"/>
  <c r="M2430"/>
  <c r="K2431"/>
  <c r="L2431"/>
  <c r="M2431"/>
  <c r="K2432"/>
  <c r="L2432"/>
  <c r="M2432"/>
  <c r="K2433"/>
  <c r="L2433"/>
  <c r="M2433"/>
  <c r="K2434"/>
  <c r="L2434"/>
  <c r="M2434"/>
  <c r="K2435"/>
  <c r="L2435"/>
  <c r="M2435"/>
  <c r="K2436"/>
  <c r="L2436"/>
  <c r="M2436"/>
  <c r="K2437"/>
  <c r="L2437"/>
  <c r="M2437"/>
  <c r="K2438"/>
  <c r="L2438"/>
  <c r="M2438"/>
  <c r="K2439"/>
  <c r="L2439"/>
  <c r="M2439"/>
  <c r="K2440"/>
  <c r="L2440"/>
  <c r="M2440"/>
  <c r="K2441"/>
  <c r="L2441"/>
  <c r="M2441"/>
  <c r="K2442"/>
  <c r="L2442"/>
  <c r="M2442"/>
  <c r="K2443"/>
  <c r="L2443"/>
  <c r="M2443"/>
  <c r="K2444"/>
  <c r="L2444"/>
  <c r="M2444"/>
  <c r="K2445"/>
  <c r="L2445"/>
  <c r="M2445"/>
  <c r="K2446"/>
  <c r="L2446"/>
  <c r="M2446"/>
  <c r="K2447"/>
  <c r="L2447"/>
  <c r="M2447"/>
  <c r="K2448"/>
  <c r="L2448"/>
  <c r="M2448"/>
  <c r="K2449"/>
  <c r="L2449"/>
  <c r="M2449"/>
  <c r="K2450"/>
  <c r="L2450"/>
  <c r="M2450"/>
  <c r="K2451"/>
  <c r="L2451"/>
  <c r="M2451"/>
  <c r="K2452"/>
  <c r="L2452"/>
  <c r="M2452"/>
  <c r="K2453"/>
  <c r="L2453"/>
  <c r="M2453"/>
  <c r="K2454"/>
  <c r="L2454"/>
  <c r="M2454"/>
  <c r="K2455"/>
  <c r="L2455"/>
  <c r="M2455"/>
  <c r="K2456"/>
  <c r="L2456"/>
  <c r="M2456"/>
  <c r="K2457"/>
  <c r="L2457"/>
  <c r="M2457"/>
  <c r="K2458"/>
  <c r="L2458"/>
  <c r="M2458"/>
  <c r="K2459"/>
  <c r="L2459"/>
  <c r="M2459"/>
  <c r="K2460"/>
  <c r="L2460"/>
  <c r="M2460"/>
  <c r="K2461"/>
  <c r="L2461"/>
  <c r="M2461"/>
  <c r="K2462"/>
  <c r="L2462"/>
  <c r="M2462"/>
  <c r="K2463"/>
  <c r="L2463"/>
  <c r="M2463"/>
  <c r="K2464"/>
  <c r="L2464"/>
  <c r="M2464"/>
  <c r="K2465"/>
  <c r="L2465"/>
  <c r="M2465"/>
  <c r="K2466"/>
  <c r="L2466"/>
  <c r="M2466"/>
  <c r="K2467"/>
  <c r="L2467"/>
  <c r="M2467"/>
  <c r="K2468"/>
  <c r="L2468"/>
  <c r="M2468"/>
  <c r="K2469"/>
  <c r="L2469"/>
  <c r="M2469"/>
  <c r="K2470"/>
  <c r="L2470"/>
  <c r="M2470"/>
  <c r="K2471"/>
  <c r="L2471"/>
  <c r="M2471"/>
  <c r="K2472"/>
  <c r="L2472"/>
  <c r="M2472"/>
  <c r="K2473"/>
  <c r="L2473"/>
  <c r="M2473"/>
  <c r="K2474"/>
  <c r="L2474"/>
  <c r="M2474"/>
  <c r="K2475"/>
  <c r="L2475"/>
  <c r="M2475"/>
  <c r="K2476"/>
  <c r="L2476"/>
  <c r="M2476"/>
  <c r="K2477"/>
  <c r="L2477"/>
  <c r="M2477"/>
  <c r="K2478"/>
  <c r="L2478"/>
  <c r="M2478"/>
  <c r="K2479"/>
  <c r="L2479"/>
  <c r="M2479"/>
  <c r="K2480"/>
  <c r="L2480"/>
  <c r="M2480"/>
  <c r="K2481"/>
  <c r="L2481"/>
  <c r="M2481"/>
  <c r="K2482"/>
  <c r="L2482"/>
  <c r="M2482"/>
  <c r="K2483"/>
  <c r="L2483"/>
  <c r="M2483"/>
  <c r="K2484"/>
  <c r="L2484"/>
  <c r="M2484"/>
  <c r="K2485"/>
  <c r="L2485"/>
  <c r="M2485"/>
  <c r="K2486"/>
  <c r="L2486"/>
  <c r="M2486"/>
  <c r="K2487"/>
  <c r="L2487"/>
  <c r="M2487"/>
  <c r="K2488"/>
  <c r="L2488"/>
  <c r="M2488"/>
  <c r="K2489"/>
  <c r="L2489"/>
  <c r="M2489"/>
  <c r="K2490"/>
  <c r="L2490"/>
  <c r="M2490"/>
  <c r="K2491"/>
  <c r="L2491"/>
  <c r="M2491"/>
  <c r="K2492"/>
  <c r="L2492"/>
  <c r="M2492"/>
  <c r="K2493"/>
  <c r="L2493"/>
  <c r="M2493"/>
  <c r="K2494"/>
  <c r="L2494"/>
  <c r="M2494"/>
  <c r="K2495"/>
  <c r="L2495"/>
  <c r="M2495"/>
  <c r="K2496"/>
  <c r="L2496"/>
  <c r="M2496"/>
  <c r="K2497"/>
  <c r="L2497"/>
  <c r="M2497"/>
  <c r="K2498"/>
  <c r="L2498"/>
  <c r="M2498"/>
  <c r="K2499"/>
  <c r="L2499"/>
  <c r="M2499"/>
  <c r="K2500"/>
  <c r="L2500"/>
  <c r="M2500"/>
  <c r="K2501"/>
  <c r="L2501"/>
  <c r="M2501"/>
  <c r="K2502"/>
  <c r="L2502"/>
  <c r="M2502"/>
  <c r="K2503"/>
  <c r="L2503"/>
  <c r="M2503"/>
  <c r="K2504"/>
  <c r="L2504"/>
  <c r="M2504"/>
  <c r="K2505"/>
  <c r="L2505"/>
  <c r="M2505"/>
  <c r="K2506"/>
  <c r="L2506"/>
  <c r="M2506"/>
  <c r="K2507"/>
  <c r="L2507"/>
  <c r="M2507"/>
  <c r="K2508"/>
  <c r="L2508"/>
  <c r="M2508"/>
  <c r="K2509"/>
  <c r="L2509"/>
  <c r="M2509"/>
  <c r="K2510"/>
  <c r="L2510"/>
  <c r="M2510"/>
  <c r="K2511"/>
  <c r="L2511"/>
  <c r="M2511"/>
  <c r="K2512"/>
  <c r="L2512"/>
  <c r="M2512"/>
  <c r="K2513"/>
  <c r="L2513"/>
  <c r="M2513"/>
  <c r="K2514"/>
  <c r="L2514"/>
  <c r="M2514"/>
  <c r="K2515"/>
  <c r="L2515"/>
  <c r="M2515"/>
  <c r="K2516"/>
  <c r="L2516"/>
  <c r="M2516"/>
  <c r="K2517"/>
  <c r="L2517"/>
  <c r="M2517"/>
  <c r="K2518"/>
  <c r="L2518"/>
  <c r="M2518"/>
  <c r="K2519"/>
  <c r="L2519"/>
  <c r="M2519"/>
  <c r="K2520"/>
  <c r="L2520"/>
  <c r="M2520"/>
  <c r="K2521"/>
  <c r="L2521"/>
  <c r="M2521"/>
  <c r="K2522"/>
  <c r="L2522"/>
  <c r="M2522"/>
  <c r="K2523"/>
  <c r="L2523"/>
  <c r="M2523"/>
  <c r="K2524"/>
  <c r="L2524"/>
  <c r="M2524"/>
  <c r="K2525"/>
  <c r="L2525"/>
  <c r="M2525"/>
  <c r="K2526"/>
  <c r="L2526"/>
  <c r="M2526"/>
  <c r="K2527"/>
  <c r="L2527"/>
  <c r="M2527"/>
  <c r="K2528"/>
  <c r="L2528"/>
  <c r="M2528"/>
  <c r="K2529"/>
  <c r="L2529"/>
  <c r="M2529"/>
  <c r="K2530"/>
  <c r="L2530"/>
  <c r="M2530"/>
  <c r="K2531"/>
  <c r="L2531"/>
  <c r="M2531"/>
  <c r="K2532"/>
  <c r="L2532"/>
  <c r="M2532"/>
  <c r="K2533"/>
  <c r="L2533"/>
  <c r="M2533"/>
  <c r="K2534"/>
  <c r="L2534"/>
  <c r="M2534"/>
  <c r="K2535"/>
  <c r="L2535"/>
  <c r="M2535"/>
  <c r="K2536"/>
  <c r="L2536"/>
  <c r="M2536"/>
  <c r="K2537"/>
  <c r="L2537"/>
  <c r="M2537"/>
  <c r="K2538"/>
  <c r="L2538"/>
  <c r="M2538"/>
  <c r="K2539"/>
  <c r="L2539"/>
  <c r="M2539"/>
  <c r="K2540"/>
  <c r="L2540"/>
  <c r="M2540"/>
  <c r="K2541"/>
  <c r="L2541"/>
  <c r="M2541"/>
  <c r="K2542"/>
  <c r="L2542"/>
  <c r="M2542"/>
  <c r="K2543"/>
  <c r="L2543"/>
  <c r="M2543"/>
  <c r="K2544"/>
  <c r="L2544"/>
  <c r="M2544"/>
  <c r="K2545"/>
  <c r="L2545"/>
  <c r="M2545"/>
  <c r="K2546"/>
  <c r="L2546"/>
  <c r="M2546"/>
  <c r="K2547"/>
  <c r="L2547"/>
  <c r="M2547"/>
  <c r="K2548"/>
  <c r="L2548"/>
  <c r="M2548"/>
  <c r="K2549"/>
  <c r="L2549"/>
  <c r="M2549"/>
  <c r="K2550"/>
  <c r="L2550"/>
  <c r="M2550"/>
  <c r="K2551"/>
  <c r="L2551"/>
  <c r="M2551"/>
  <c r="K2552"/>
  <c r="L2552"/>
  <c r="M2552"/>
  <c r="K2553"/>
  <c r="L2553"/>
  <c r="M2553"/>
  <c r="K2554"/>
  <c r="L2554"/>
  <c r="M2554"/>
  <c r="K2555"/>
  <c r="L2555"/>
  <c r="M2555"/>
  <c r="K2556"/>
  <c r="L2556"/>
  <c r="M2556"/>
  <c r="K2557"/>
  <c r="L2557"/>
  <c r="M2557"/>
  <c r="K2558"/>
  <c r="L2558"/>
  <c r="M2558"/>
  <c r="K2559"/>
  <c r="L2559"/>
  <c r="M2559"/>
  <c r="K2560"/>
  <c r="L2560"/>
  <c r="M2560"/>
  <c r="K2561"/>
  <c r="L2561"/>
  <c r="M2561"/>
  <c r="K2562"/>
  <c r="L2562"/>
  <c r="M2562"/>
  <c r="K2563"/>
  <c r="L2563"/>
  <c r="M2563"/>
  <c r="K2564"/>
  <c r="L2564"/>
  <c r="M2564"/>
  <c r="K2565"/>
  <c r="L2565"/>
  <c r="M2565"/>
  <c r="K2566"/>
  <c r="L2566"/>
  <c r="M2566"/>
  <c r="K2567"/>
  <c r="L2567"/>
  <c r="M2567"/>
  <c r="K2568"/>
  <c r="L2568"/>
  <c r="M2568"/>
  <c r="K2569"/>
  <c r="L2569"/>
  <c r="M2569"/>
  <c r="K2570"/>
  <c r="L2570"/>
  <c r="M2570"/>
  <c r="K2571"/>
  <c r="L2571"/>
  <c r="M2571"/>
  <c r="K2572"/>
  <c r="L2572"/>
  <c r="M2572"/>
  <c r="K2573"/>
  <c r="L2573"/>
  <c r="M2573"/>
  <c r="K2574"/>
  <c r="L2574"/>
  <c r="M2574"/>
  <c r="K2575"/>
  <c r="L2575"/>
  <c r="M2575"/>
  <c r="K2576"/>
  <c r="L2576"/>
  <c r="M2576"/>
  <c r="K2577"/>
  <c r="L2577"/>
  <c r="M2577"/>
  <c r="K2578"/>
  <c r="L2578"/>
  <c r="M2578"/>
  <c r="K2579"/>
  <c r="L2579"/>
  <c r="M2579"/>
  <c r="K2580"/>
  <c r="L2580"/>
  <c r="M2580"/>
  <c r="K2581"/>
  <c r="L2581"/>
  <c r="M2581"/>
  <c r="K2582"/>
  <c r="L2582"/>
  <c r="M2582"/>
  <c r="K2583"/>
  <c r="L2583"/>
  <c r="M2583"/>
  <c r="K2584"/>
  <c r="L2584"/>
  <c r="M2584"/>
  <c r="K2585"/>
  <c r="L2585"/>
  <c r="M2585"/>
  <c r="K2586"/>
  <c r="L2586"/>
  <c r="M2586"/>
  <c r="K2587"/>
  <c r="L2587"/>
  <c r="M2587"/>
  <c r="K2588"/>
  <c r="L2588"/>
  <c r="M2588"/>
  <c r="K2589"/>
  <c r="L2589"/>
  <c r="M2589"/>
  <c r="K2590"/>
  <c r="L2590"/>
  <c r="M2590"/>
  <c r="K2591"/>
  <c r="L2591"/>
  <c r="M2591"/>
  <c r="K2592"/>
  <c r="L2592"/>
  <c r="M2592"/>
  <c r="K2593"/>
  <c r="L2593"/>
  <c r="M2593"/>
  <c r="K2594"/>
  <c r="L2594"/>
  <c r="M2594"/>
  <c r="K2595"/>
  <c r="L2595"/>
  <c r="M2595"/>
  <c r="K2596"/>
  <c r="L2596"/>
  <c r="M2596"/>
  <c r="K2597"/>
  <c r="L2597"/>
  <c r="M2597"/>
  <c r="K2598"/>
  <c r="L2598"/>
  <c r="M2598"/>
  <c r="K2599"/>
  <c r="L2599"/>
  <c r="M2599"/>
  <c r="K2600"/>
  <c r="L2600"/>
  <c r="M2600"/>
  <c r="K2601"/>
  <c r="L2601"/>
  <c r="M2601"/>
  <c r="K2602"/>
  <c r="L2602"/>
  <c r="M2602"/>
  <c r="K2603"/>
  <c r="L2603"/>
  <c r="M2603"/>
  <c r="K2604"/>
  <c r="L2604"/>
  <c r="M2604"/>
  <c r="K2605"/>
  <c r="L2605"/>
  <c r="M2605"/>
  <c r="K2606"/>
  <c r="L2606"/>
  <c r="M2606"/>
  <c r="K2607"/>
  <c r="L2607"/>
  <c r="M2607"/>
  <c r="K2608"/>
  <c r="L2608"/>
  <c r="M2608"/>
  <c r="K2609"/>
  <c r="L2609"/>
  <c r="M2609"/>
  <c r="K2610"/>
  <c r="L2610"/>
  <c r="M2610"/>
  <c r="K2611"/>
  <c r="L2611"/>
  <c r="M2611"/>
  <c r="K2612"/>
  <c r="L2612"/>
  <c r="M2612"/>
  <c r="K2613"/>
  <c r="L2613"/>
  <c r="M2613"/>
  <c r="K2614"/>
  <c r="L2614"/>
  <c r="M2614"/>
  <c r="K2615"/>
  <c r="L2615"/>
  <c r="M2615"/>
  <c r="K2616"/>
  <c r="L2616"/>
  <c r="M2616"/>
  <c r="K2617"/>
  <c r="L2617"/>
  <c r="M2617"/>
  <c r="K2618"/>
  <c r="L2618"/>
  <c r="M2618"/>
  <c r="K2619"/>
  <c r="L2619"/>
  <c r="M2619"/>
  <c r="K2620"/>
  <c r="L2620"/>
  <c r="M2620"/>
  <c r="K2621"/>
  <c r="L2621"/>
  <c r="M2621"/>
  <c r="K2622"/>
  <c r="L2622"/>
  <c r="M2622"/>
  <c r="K2623"/>
  <c r="L2623"/>
  <c r="M2623"/>
  <c r="K2624"/>
  <c r="L2624"/>
  <c r="M2624"/>
  <c r="K2625"/>
  <c r="L2625"/>
  <c r="M2625"/>
  <c r="K2626"/>
  <c r="L2626"/>
  <c r="M2626"/>
  <c r="K2627"/>
  <c r="L2627"/>
  <c r="M2627"/>
  <c r="K2628"/>
  <c r="L2628"/>
  <c r="M2628"/>
  <c r="K2629"/>
  <c r="L2629"/>
  <c r="M2629"/>
  <c r="K2630"/>
  <c r="L2630"/>
  <c r="M2630"/>
  <c r="K2631"/>
  <c r="L2631"/>
  <c r="M2631"/>
  <c r="K2632"/>
  <c r="L2632"/>
  <c r="M2632"/>
  <c r="K2633"/>
  <c r="L2633"/>
  <c r="M2633"/>
  <c r="K2634"/>
  <c r="L2634"/>
  <c r="M2634"/>
  <c r="K2635"/>
  <c r="L2635"/>
  <c r="M2635"/>
  <c r="K2636"/>
  <c r="L2636"/>
  <c r="M2636"/>
  <c r="K2637"/>
  <c r="L2637"/>
  <c r="M2637"/>
  <c r="K2638"/>
  <c r="L2638"/>
  <c r="M2638"/>
  <c r="K2639"/>
  <c r="L2639"/>
  <c r="M2639"/>
  <c r="K2640"/>
  <c r="L2640"/>
  <c r="M2640"/>
  <c r="K2641"/>
  <c r="L2641"/>
  <c r="M2641"/>
  <c r="K2642"/>
  <c r="L2642"/>
  <c r="M2642"/>
  <c r="K2643"/>
  <c r="L2643"/>
  <c r="M2643"/>
  <c r="K2644"/>
  <c r="L2644"/>
  <c r="M2644"/>
  <c r="K2645"/>
  <c r="L2645"/>
  <c r="M2645"/>
  <c r="K2646"/>
  <c r="L2646"/>
  <c r="M2646"/>
  <c r="K2647"/>
  <c r="L2647"/>
  <c r="M2647"/>
  <c r="K2648"/>
  <c r="L2648"/>
  <c r="M2648"/>
  <c r="K2649"/>
  <c r="L2649"/>
  <c r="M2649"/>
  <c r="K2650"/>
  <c r="L2650"/>
  <c r="M2650"/>
  <c r="K2651"/>
  <c r="L2651"/>
  <c r="M2651"/>
  <c r="K2652"/>
  <c r="L2652"/>
  <c r="M2652"/>
  <c r="K2653"/>
  <c r="L2653"/>
  <c r="M2653"/>
  <c r="K2654"/>
  <c r="L2654"/>
  <c r="M2654"/>
  <c r="K2655"/>
  <c r="L2655"/>
  <c r="M2655"/>
  <c r="K2656"/>
  <c r="L2656"/>
  <c r="M2656"/>
  <c r="K2657"/>
  <c r="L2657"/>
  <c r="M2657"/>
  <c r="K2658"/>
  <c r="L2658"/>
  <c r="M2658"/>
  <c r="K2659"/>
  <c r="L2659"/>
  <c r="M2659"/>
  <c r="K2660"/>
  <c r="L2660"/>
  <c r="M2660"/>
  <c r="K2661"/>
  <c r="L2661"/>
  <c r="M2661"/>
  <c r="K2662"/>
  <c r="L2662"/>
  <c r="M2662"/>
  <c r="K2663"/>
  <c r="L2663"/>
  <c r="M2663"/>
  <c r="K2664"/>
  <c r="L2664"/>
  <c r="M2664"/>
  <c r="K2665"/>
  <c r="L2665"/>
  <c r="M2665"/>
  <c r="K2666"/>
  <c r="L2666"/>
  <c r="M2666"/>
  <c r="K2667"/>
  <c r="L2667"/>
  <c r="M2667"/>
  <c r="K2668"/>
  <c r="L2668"/>
  <c r="M2668"/>
  <c r="K2669"/>
  <c r="L2669"/>
  <c r="M2669"/>
  <c r="K2670"/>
  <c r="L2670"/>
  <c r="M2670"/>
  <c r="K2671"/>
  <c r="L2671"/>
  <c r="M2671"/>
  <c r="K2672"/>
  <c r="L2672"/>
  <c r="M2672"/>
  <c r="K2673"/>
  <c r="L2673"/>
  <c r="M2673"/>
  <c r="K2674"/>
  <c r="L2674"/>
  <c r="M2674"/>
  <c r="K2675"/>
  <c r="L2675"/>
  <c r="M2675"/>
  <c r="K2676"/>
  <c r="L2676"/>
  <c r="M2676"/>
  <c r="K2677"/>
  <c r="L2677"/>
  <c r="M2677"/>
  <c r="K2678"/>
  <c r="L2678"/>
  <c r="M2678"/>
  <c r="K2679"/>
  <c r="L2679"/>
  <c r="M2679"/>
  <c r="K2680"/>
  <c r="L2680"/>
  <c r="M2680"/>
  <c r="K2681"/>
  <c r="L2681"/>
  <c r="M2681"/>
  <c r="K2682"/>
  <c r="L2682"/>
  <c r="M2682"/>
  <c r="K2683"/>
  <c r="L2683"/>
  <c r="M2683"/>
  <c r="K2684"/>
  <c r="L2684"/>
  <c r="M2684"/>
  <c r="K2685"/>
  <c r="L2685"/>
  <c r="M2685"/>
  <c r="K2686"/>
  <c r="L2686"/>
  <c r="M2686"/>
  <c r="K2687"/>
  <c r="L2687"/>
  <c r="M2687"/>
  <c r="K2688"/>
  <c r="L2688"/>
  <c r="M2688"/>
  <c r="K2689"/>
  <c r="L2689"/>
  <c r="M2689"/>
  <c r="K2690"/>
  <c r="L2690"/>
  <c r="M2690"/>
  <c r="K2691"/>
  <c r="L2691"/>
  <c r="M2691"/>
  <c r="K2692"/>
  <c r="L2692"/>
  <c r="M2692"/>
  <c r="K2693"/>
  <c r="L2693"/>
  <c r="M2693"/>
  <c r="K2694"/>
  <c r="L2694"/>
  <c r="M2694"/>
  <c r="K2695"/>
  <c r="L2695"/>
  <c r="M2695"/>
  <c r="K2696"/>
  <c r="L2696"/>
  <c r="M2696"/>
  <c r="K2697"/>
  <c r="L2697"/>
  <c r="M2697"/>
  <c r="K2698"/>
  <c r="L2698"/>
  <c r="M2698"/>
  <c r="K2699"/>
  <c r="L2699"/>
  <c r="M2699"/>
  <c r="K2700"/>
  <c r="L2700"/>
  <c r="M2700"/>
  <c r="K2701"/>
  <c r="L2701"/>
  <c r="M2701"/>
  <c r="K2702"/>
  <c r="L2702"/>
  <c r="M2702"/>
  <c r="K2703"/>
  <c r="L2703"/>
  <c r="M2703"/>
  <c r="K2704"/>
  <c r="L2704"/>
  <c r="M2704"/>
  <c r="K2705"/>
  <c r="L2705"/>
  <c r="M2705"/>
  <c r="K2706"/>
  <c r="L2706"/>
  <c r="M2706"/>
  <c r="K2707"/>
  <c r="L2707"/>
  <c r="M2707"/>
  <c r="K2708"/>
  <c r="L2708"/>
  <c r="M2708"/>
  <c r="K2709"/>
  <c r="L2709"/>
  <c r="M2709"/>
  <c r="K2710"/>
  <c r="L2710"/>
  <c r="M2710"/>
  <c r="K2711"/>
  <c r="L2711"/>
  <c r="M2711"/>
  <c r="K2712"/>
  <c r="L2712"/>
  <c r="M2712"/>
  <c r="K2713"/>
  <c r="L2713"/>
  <c r="M2713"/>
  <c r="K2714"/>
  <c r="L2714"/>
  <c r="M2714"/>
  <c r="K2715"/>
  <c r="L2715"/>
  <c r="M2715"/>
  <c r="K2716"/>
  <c r="L2716"/>
  <c r="M2716"/>
  <c r="K2717"/>
  <c r="L2717"/>
  <c r="M2717"/>
  <c r="K2718"/>
  <c r="L2718"/>
  <c r="M2718"/>
  <c r="K2719"/>
  <c r="L2719"/>
  <c r="M2719"/>
  <c r="K2720"/>
  <c r="L2720"/>
  <c r="M2720"/>
  <c r="K2721"/>
  <c r="L2721"/>
  <c r="M2721"/>
  <c r="K2722"/>
  <c r="L2722"/>
  <c r="M2722"/>
  <c r="K2723"/>
  <c r="L2723"/>
  <c r="M2723"/>
  <c r="K2724"/>
  <c r="L2724"/>
  <c r="M2724"/>
  <c r="K2725"/>
  <c r="L2725"/>
  <c r="M2725"/>
  <c r="K2726"/>
  <c r="L2726"/>
  <c r="M2726"/>
  <c r="K2727"/>
  <c r="L2727"/>
  <c r="M2727"/>
  <c r="K2728"/>
  <c r="L2728"/>
  <c r="M2728"/>
  <c r="K2729"/>
  <c r="L2729"/>
  <c r="M2729"/>
  <c r="K2730"/>
  <c r="L2730"/>
  <c r="M2730"/>
  <c r="K2731"/>
  <c r="L2731"/>
  <c r="M2731"/>
  <c r="K2732"/>
  <c r="L2732"/>
  <c r="M2732"/>
  <c r="K2733"/>
  <c r="L2733"/>
  <c r="M2733"/>
  <c r="K2734"/>
  <c r="L2734"/>
  <c r="M2734"/>
  <c r="K2735"/>
  <c r="L2735"/>
  <c r="M2735"/>
  <c r="K2736"/>
  <c r="L2736"/>
  <c r="M2736"/>
  <c r="K2737"/>
  <c r="L2737"/>
  <c r="M2737"/>
  <c r="K2738"/>
  <c r="L2738"/>
  <c r="M2738"/>
  <c r="K2739"/>
  <c r="L2739"/>
  <c r="M2739"/>
  <c r="K2740"/>
  <c r="L2740"/>
  <c r="M2740"/>
  <c r="K2741"/>
  <c r="L2741"/>
  <c r="M2741"/>
  <c r="K2742"/>
  <c r="L2742"/>
  <c r="M2742"/>
  <c r="K2743"/>
  <c r="L2743"/>
  <c r="M2743"/>
  <c r="K2744"/>
  <c r="L2744"/>
  <c r="M2744"/>
  <c r="K2745"/>
  <c r="L2745"/>
  <c r="M2745"/>
  <c r="K2746"/>
  <c r="L2746"/>
  <c r="M2746"/>
  <c r="K2747"/>
  <c r="L2747"/>
  <c r="M2747"/>
  <c r="K2748"/>
  <c r="L2748"/>
  <c r="M2748"/>
  <c r="K2749"/>
  <c r="L2749"/>
  <c r="M2749"/>
  <c r="K2750"/>
  <c r="L2750"/>
  <c r="M2750"/>
  <c r="K2751"/>
  <c r="L2751"/>
  <c r="M2751"/>
  <c r="K2752"/>
  <c r="L2752"/>
  <c r="M2752"/>
  <c r="K2753"/>
  <c r="L2753"/>
  <c r="M2753"/>
  <c r="K2754"/>
  <c r="L2754"/>
  <c r="M2754"/>
  <c r="K2755"/>
  <c r="L2755"/>
  <c r="M2755"/>
  <c r="K2756"/>
  <c r="L2756"/>
  <c r="M2756"/>
  <c r="K2757"/>
  <c r="L2757"/>
  <c r="M2757"/>
  <c r="K2758"/>
  <c r="L2758"/>
  <c r="M2758"/>
  <c r="K2759"/>
  <c r="L2759"/>
  <c r="M2759"/>
  <c r="K2760"/>
  <c r="L2760"/>
  <c r="M2760"/>
  <c r="K2761"/>
  <c r="L2761"/>
  <c r="M2761"/>
  <c r="K2762"/>
  <c r="L2762"/>
  <c r="M2762"/>
  <c r="K2763"/>
  <c r="L2763"/>
  <c r="M2763"/>
  <c r="K2764"/>
  <c r="L2764"/>
  <c r="M2764"/>
  <c r="K2765"/>
  <c r="L2765"/>
  <c r="M2765"/>
  <c r="K2766"/>
  <c r="L2766"/>
  <c r="M2766"/>
  <c r="K2767"/>
  <c r="L2767"/>
  <c r="M2767"/>
  <c r="K2768"/>
  <c r="L2768"/>
  <c r="M2768"/>
  <c r="K2769"/>
  <c r="L2769"/>
  <c r="M2769"/>
  <c r="K2770"/>
  <c r="L2770"/>
  <c r="M2770"/>
  <c r="K2771"/>
  <c r="L2771"/>
  <c r="M2771"/>
  <c r="K2772"/>
  <c r="L2772"/>
  <c r="M2772"/>
  <c r="K2773"/>
  <c r="L2773"/>
  <c r="M2773"/>
  <c r="K2774"/>
  <c r="L2774"/>
  <c r="M2774"/>
  <c r="K2775"/>
  <c r="L2775"/>
  <c r="M2775"/>
  <c r="K2776"/>
  <c r="L2776"/>
  <c r="M2776"/>
  <c r="K2777"/>
  <c r="L2777"/>
  <c r="M2777"/>
  <c r="K2778"/>
  <c r="L2778"/>
  <c r="M2778"/>
  <c r="K2779"/>
  <c r="L2779"/>
  <c r="M2779"/>
  <c r="K2780"/>
  <c r="L2780"/>
  <c r="M2780"/>
  <c r="K2781"/>
  <c r="L2781"/>
  <c r="M2781"/>
  <c r="K2782"/>
  <c r="L2782"/>
  <c r="M2782"/>
  <c r="K2783"/>
  <c r="L2783"/>
  <c r="M2783"/>
  <c r="K2784"/>
  <c r="L2784"/>
  <c r="M2784"/>
  <c r="K2785"/>
  <c r="L2785"/>
  <c r="M2785"/>
  <c r="K2786"/>
  <c r="L2786"/>
  <c r="M2786"/>
  <c r="K2787"/>
  <c r="L2787"/>
  <c r="M2787"/>
  <c r="K2788"/>
  <c r="L2788"/>
  <c r="M2788"/>
  <c r="K2789"/>
  <c r="L2789"/>
  <c r="M2789"/>
  <c r="K2790"/>
  <c r="L2790"/>
  <c r="M2790"/>
  <c r="K2791"/>
  <c r="L2791"/>
  <c r="M2791"/>
  <c r="K2792"/>
  <c r="L2792"/>
  <c r="M2792"/>
  <c r="K2793"/>
  <c r="L2793"/>
  <c r="M2793"/>
  <c r="K2794"/>
  <c r="L2794"/>
  <c r="M2794"/>
  <c r="K2795"/>
  <c r="L2795"/>
  <c r="M2795"/>
  <c r="K2796"/>
  <c r="L2796"/>
  <c r="M2796"/>
  <c r="K2797"/>
  <c r="L2797"/>
  <c r="M2797"/>
  <c r="K2798"/>
  <c r="L2798"/>
  <c r="M2798"/>
  <c r="K2799"/>
  <c r="L2799"/>
  <c r="M2799"/>
  <c r="K2800"/>
  <c r="L2800"/>
  <c r="M2800"/>
  <c r="K2801"/>
  <c r="L2801"/>
  <c r="M2801"/>
  <c r="K2802"/>
  <c r="L2802"/>
  <c r="M2802"/>
  <c r="K2803"/>
  <c r="L2803"/>
  <c r="M2803"/>
  <c r="K2804"/>
  <c r="L2804"/>
  <c r="M2804"/>
  <c r="K2805"/>
  <c r="L2805"/>
  <c r="M2805"/>
  <c r="K2806"/>
  <c r="L2806"/>
  <c r="M2806"/>
  <c r="K2807"/>
  <c r="L2807"/>
  <c r="M2807"/>
  <c r="K2808"/>
  <c r="L2808"/>
  <c r="M2808"/>
  <c r="K2809"/>
  <c r="L2809"/>
  <c r="M2809"/>
  <c r="K2810"/>
  <c r="L2810"/>
  <c r="M2810"/>
  <c r="K2811"/>
  <c r="L2811"/>
  <c r="M2811"/>
  <c r="K2812"/>
  <c r="L2812"/>
  <c r="M2812"/>
  <c r="K2813"/>
  <c r="L2813"/>
  <c r="M2813"/>
  <c r="K2814"/>
  <c r="L2814"/>
  <c r="M2814"/>
  <c r="K2815"/>
  <c r="L2815"/>
  <c r="M2815"/>
  <c r="K2816"/>
  <c r="L2816"/>
  <c r="M2816"/>
  <c r="K2817"/>
  <c r="L2817"/>
  <c r="M2817"/>
  <c r="K2818"/>
  <c r="L2818"/>
  <c r="M2818"/>
  <c r="K2819"/>
  <c r="L2819"/>
  <c r="M2819"/>
  <c r="K2820"/>
  <c r="L2820"/>
  <c r="M2820"/>
  <c r="K2821"/>
  <c r="L2821"/>
  <c r="M2821"/>
  <c r="K2822"/>
  <c r="L2822"/>
  <c r="M2822"/>
  <c r="K2823"/>
  <c r="L2823"/>
  <c r="M2823"/>
  <c r="K2824"/>
  <c r="L2824"/>
  <c r="M2824"/>
  <c r="K2825"/>
  <c r="L2825"/>
  <c r="M2825"/>
  <c r="K2826"/>
  <c r="L2826"/>
  <c r="M2826"/>
  <c r="K2827"/>
  <c r="L2827"/>
  <c r="M2827"/>
  <c r="K2828"/>
  <c r="L2828"/>
  <c r="M2828"/>
  <c r="K2829"/>
  <c r="L2829"/>
  <c r="M2829"/>
  <c r="K2830"/>
  <c r="L2830"/>
  <c r="M2830"/>
  <c r="K2831"/>
  <c r="L2831"/>
  <c r="M2831"/>
  <c r="K2832"/>
  <c r="L2832"/>
  <c r="M2832"/>
  <c r="K2833"/>
  <c r="L2833"/>
  <c r="M2833"/>
  <c r="K2834"/>
  <c r="L2834"/>
  <c r="M2834"/>
  <c r="K2835"/>
  <c r="L2835"/>
  <c r="M2835"/>
  <c r="K2836"/>
  <c r="L2836"/>
  <c r="M2836"/>
  <c r="K2837"/>
  <c r="L2837"/>
  <c r="M2837"/>
  <c r="K2838"/>
  <c r="L2838"/>
  <c r="M2838"/>
  <c r="K2839"/>
  <c r="L2839"/>
  <c r="M2839"/>
  <c r="K2840"/>
  <c r="L2840"/>
  <c r="M2840"/>
  <c r="K2841"/>
  <c r="L2841"/>
  <c r="M2841"/>
  <c r="K2842"/>
  <c r="L2842"/>
  <c r="M2842"/>
  <c r="K2843"/>
  <c r="L2843"/>
  <c r="M2843"/>
  <c r="K2844"/>
  <c r="L2844"/>
  <c r="M2844"/>
  <c r="K2845"/>
  <c r="L2845"/>
  <c r="M2845"/>
  <c r="K2846"/>
  <c r="L2846"/>
  <c r="M2846"/>
  <c r="K2847"/>
  <c r="L2847"/>
  <c r="M2847"/>
  <c r="K2848"/>
  <c r="L2848"/>
  <c r="M2848"/>
  <c r="K2849"/>
  <c r="L2849"/>
  <c r="M2849"/>
  <c r="K2850"/>
  <c r="L2850"/>
  <c r="M2850"/>
  <c r="K2851"/>
  <c r="L2851"/>
  <c r="M2851"/>
  <c r="K2852"/>
  <c r="L2852"/>
  <c r="M2852"/>
  <c r="K2853"/>
  <c r="L2853"/>
  <c r="M2853"/>
  <c r="K2854"/>
  <c r="L2854"/>
  <c r="M2854"/>
  <c r="K2855"/>
  <c r="L2855"/>
  <c r="M2855"/>
  <c r="K2856"/>
  <c r="L2856"/>
  <c r="M2856"/>
  <c r="K2857"/>
  <c r="L2857"/>
  <c r="M2857"/>
  <c r="K2858"/>
  <c r="L2858"/>
  <c r="M2858"/>
  <c r="K2859"/>
  <c r="L2859"/>
  <c r="M2859"/>
  <c r="K2860"/>
  <c r="L2860"/>
  <c r="M2860"/>
  <c r="K2861"/>
  <c r="L2861"/>
  <c r="M2861"/>
  <c r="K2862"/>
  <c r="L2862"/>
  <c r="M2862"/>
  <c r="K2863"/>
  <c r="L2863"/>
  <c r="M2863"/>
  <c r="K2864"/>
  <c r="L2864"/>
  <c r="M2864"/>
  <c r="K2865"/>
  <c r="L2865"/>
  <c r="M2865"/>
  <c r="K2866"/>
  <c r="L2866"/>
  <c r="M2866"/>
  <c r="K2867"/>
  <c r="L2867"/>
  <c r="M2867"/>
  <c r="K2868"/>
  <c r="L2868"/>
  <c r="M2868"/>
  <c r="K2869"/>
  <c r="L2869"/>
  <c r="M2869"/>
  <c r="K2870"/>
  <c r="L2870"/>
  <c r="M2870"/>
  <c r="K2871"/>
  <c r="L2871"/>
  <c r="M2871"/>
  <c r="K2872"/>
  <c r="L2872"/>
  <c r="M2872"/>
  <c r="K2873"/>
  <c r="L2873"/>
  <c r="M2873"/>
  <c r="K2874"/>
  <c r="L2874"/>
  <c r="M2874"/>
  <c r="K2875"/>
  <c r="L2875"/>
  <c r="M2875"/>
  <c r="K2876"/>
  <c r="L2876"/>
  <c r="M2876"/>
  <c r="K2877"/>
  <c r="L2877"/>
  <c r="M2877"/>
  <c r="K2878"/>
  <c r="L2878"/>
  <c r="M2878"/>
  <c r="K2879"/>
  <c r="L2879"/>
  <c r="M2879"/>
  <c r="K2880"/>
  <c r="L2880"/>
  <c r="M2880"/>
  <c r="K2881"/>
  <c r="L2881"/>
  <c r="M2881"/>
  <c r="K2882"/>
  <c r="L2882"/>
  <c r="M2882"/>
  <c r="K2883"/>
  <c r="L2883"/>
  <c r="M2883"/>
  <c r="K2884"/>
  <c r="L2884"/>
  <c r="M2884"/>
  <c r="K2885"/>
  <c r="L2885"/>
  <c r="M2885"/>
  <c r="K2886"/>
  <c r="L2886"/>
  <c r="M2886"/>
  <c r="K2887"/>
  <c r="L2887"/>
  <c r="M2887"/>
  <c r="K2888"/>
  <c r="L2888"/>
  <c r="M2888"/>
  <c r="K2889"/>
  <c r="L2889"/>
  <c r="M2889"/>
  <c r="K2890"/>
  <c r="L2890"/>
  <c r="M2890"/>
  <c r="K2891"/>
  <c r="L2891"/>
  <c r="M2891"/>
  <c r="K2892"/>
  <c r="L2892"/>
  <c r="M2892"/>
  <c r="K2893"/>
  <c r="L2893"/>
  <c r="M2893"/>
  <c r="K2894"/>
  <c r="L2894"/>
  <c r="M2894"/>
  <c r="K2895"/>
  <c r="L2895"/>
  <c r="M2895"/>
  <c r="K2896"/>
  <c r="L2896"/>
  <c r="M2896"/>
  <c r="K2897"/>
  <c r="L2897"/>
  <c r="M2897"/>
  <c r="K2898"/>
  <c r="L2898"/>
  <c r="M2898"/>
  <c r="K2899"/>
  <c r="L2899"/>
  <c r="M2899"/>
  <c r="K2900"/>
  <c r="L2900"/>
  <c r="M2900"/>
  <c r="K2901"/>
  <c r="L2901"/>
  <c r="M2901"/>
  <c r="K2902"/>
  <c r="L2902"/>
  <c r="M2902"/>
  <c r="K2903"/>
  <c r="L2903"/>
  <c r="M2903"/>
  <c r="K2904"/>
  <c r="L2904"/>
  <c r="M2904"/>
  <c r="K2905"/>
  <c r="L2905"/>
  <c r="M2905"/>
  <c r="K2906"/>
  <c r="L2906"/>
  <c r="M2906"/>
  <c r="K2907"/>
  <c r="L2907"/>
  <c r="M2907"/>
  <c r="K2908"/>
  <c r="L2908"/>
  <c r="M2908"/>
  <c r="K2909"/>
  <c r="L2909"/>
  <c r="M2909"/>
  <c r="K2910"/>
  <c r="L2910"/>
  <c r="M2910"/>
  <c r="K2911"/>
  <c r="L2911"/>
  <c r="M2911"/>
  <c r="K2912"/>
  <c r="L2912"/>
  <c r="M2912"/>
  <c r="K2913"/>
  <c r="L2913"/>
  <c r="M2913"/>
  <c r="K2914"/>
  <c r="L2914"/>
  <c r="M2914"/>
  <c r="K2915"/>
  <c r="L2915"/>
  <c r="M2915"/>
  <c r="K2916"/>
  <c r="L2916"/>
  <c r="M2916"/>
  <c r="K2917"/>
  <c r="L2917"/>
  <c r="M2917"/>
  <c r="K2918"/>
  <c r="L2918"/>
  <c r="M2918"/>
  <c r="K2919"/>
  <c r="L2919"/>
  <c r="M2919"/>
  <c r="K2920"/>
  <c r="L2920"/>
  <c r="M2920"/>
  <c r="K2921"/>
  <c r="L2921"/>
  <c r="M2921"/>
  <c r="K2922"/>
  <c r="L2922"/>
  <c r="M2922"/>
  <c r="K2923"/>
  <c r="L2923"/>
  <c r="M2923"/>
  <c r="K2924"/>
  <c r="L2924"/>
  <c r="M2924"/>
  <c r="K2925"/>
  <c r="L2925"/>
  <c r="M2925"/>
  <c r="K2926"/>
  <c r="L2926"/>
  <c r="M2926"/>
  <c r="K2927"/>
  <c r="L2927"/>
  <c r="M2927"/>
  <c r="K2928"/>
  <c r="L2928"/>
  <c r="M2928"/>
  <c r="K2929"/>
  <c r="L2929"/>
  <c r="M2929"/>
  <c r="K2930"/>
  <c r="L2930"/>
  <c r="M2930"/>
  <c r="K2931"/>
  <c r="L2931"/>
  <c r="M2931"/>
  <c r="K2932"/>
  <c r="L2932"/>
  <c r="M2932"/>
  <c r="K2933"/>
  <c r="L2933"/>
  <c r="M2933"/>
  <c r="K2934"/>
  <c r="L2934"/>
  <c r="M2934"/>
  <c r="K2935"/>
  <c r="L2935"/>
  <c r="M2935"/>
  <c r="K2936"/>
  <c r="L2936"/>
  <c r="M2936"/>
  <c r="K2937"/>
  <c r="L2937"/>
  <c r="M2937"/>
  <c r="K2938"/>
  <c r="L2938"/>
  <c r="M2938"/>
  <c r="K2939"/>
  <c r="L2939"/>
  <c r="M2939"/>
  <c r="K2940"/>
  <c r="L2940"/>
  <c r="M2940"/>
  <c r="K2941"/>
  <c r="L2941"/>
  <c r="M2941"/>
  <c r="K2942"/>
  <c r="L2942"/>
  <c r="M2942"/>
  <c r="K2943"/>
  <c r="L2943"/>
  <c r="M2943"/>
  <c r="K2944"/>
  <c r="L2944"/>
  <c r="M2944"/>
  <c r="K2945"/>
  <c r="L2945"/>
  <c r="M2945"/>
  <c r="K2946"/>
  <c r="L2946"/>
  <c r="M2946"/>
  <c r="K2947"/>
  <c r="L2947"/>
  <c r="M2947"/>
  <c r="K2948"/>
  <c r="L2948"/>
  <c r="M2948"/>
  <c r="K2949"/>
  <c r="L2949"/>
  <c r="M2949"/>
  <c r="K2950"/>
  <c r="L2950"/>
  <c r="M2950"/>
  <c r="K2951"/>
  <c r="L2951"/>
  <c r="M2951"/>
  <c r="K2952"/>
  <c r="L2952"/>
  <c r="M2952"/>
  <c r="K2953"/>
  <c r="L2953"/>
  <c r="M2953"/>
  <c r="K2954"/>
  <c r="L2954"/>
  <c r="M2954"/>
  <c r="K2955"/>
  <c r="L2955"/>
  <c r="M2955"/>
  <c r="K2956"/>
  <c r="L2956"/>
  <c r="M2956"/>
  <c r="K2957"/>
  <c r="L2957"/>
  <c r="M2957"/>
  <c r="K2958"/>
  <c r="L2958"/>
  <c r="M2958"/>
  <c r="K2959"/>
  <c r="L2959"/>
  <c r="M2959"/>
  <c r="K2960"/>
  <c r="L2960"/>
  <c r="M2960"/>
  <c r="K2961"/>
  <c r="L2961"/>
  <c r="M2961"/>
  <c r="K2962"/>
  <c r="L2962"/>
  <c r="M2962"/>
  <c r="K2963"/>
  <c r="L2963"/>
  <c r="M2963"/>
  <c r="K2964"/>
  <c r="L2964"/>
  <c r="M2964"/>
  <c r="K2965"/>
  <c r="L2965"/>
  <c r="M2965"/>
  <c r="K2966"/>
  <c r="L2966"/>
  <c r="M2966"/>
  <c r="K2967"/>
  <c r="L2967"/>
  <c r="M2967"/>
  <c r="K2968"/>
  <c r="L2968"/>
  <c r="M2968"/>
  <c r="K2969"/>
  <c r="L2969"/>
  <c r="M2969"/>
  <c r="K2970"/>
  <c r="L2970"/>
  <c r="M2970"/>
  <c r="K2971"/>
  <c r="L2971"/>
  <c r="M2971"/>
  <c r="K2972"/>
  <c r="L2972"/>
  <c r="M2972"/>
  <c r="K2973"/>
  <c r="L2973"/>
  <c r="M2973"/>
  <c r="K2974"/>
  <c r="L2974"/>
  <c r="M2974"/>
  <c r="K2975"/>
  <c r="L2975"/>
  <c r="M2975"/>
  <c r="K2976"/>
  <c r="L2976"/>
  <c r="M2976"/>
  <c r="K2977"/>
  <c r="L2977"/>
  <c r="M2977"/>
  <c r="K2978"/>
  <c r="L2978"/>
  <c r="M2978"/>
  <c r="K2979"/>
  <c r="L2979"/>
  <c r="M2979"/>
  <c r="K2980"/>
  <c r="L2980"/>
  <c r="M2980"/>
  <c r="K2981"/>
  <c r="L2981"/>
  <c r="M2981"/>
  <c r="K2982"/>
  <c r="L2982"/>
  <c r="M2982"/>
  <c r="K2983"/>
  <c r="L2983"/>
  <c r="M2983"/>
  <c r="K2984"/>
  <c r="L2984"/>
  <c r="M2984"/>
  <c r="K2985"/>
  <c r="L2985"/>
  <c r="M2985"/>
  <c r="K2986"/>
  <c r="L2986"/>
  <c r="M2986"/>
  <c r="K2987"/>
  <c r="L2987"/>
  <c r="M2987"/>
  <c r="K2988"/>
  <c r="L2988"/>
  <c r="M2988"/>
  <c r="K2989"/>
  <c r="L2989"/>
  <c r="M2989"/>
  <c r="K2990"/>
  <c r="L2990"/>
  <c r="M2990"/>
  <c r="K2991"/>
  <c r="L2991"/>
  <c r="M2991"/>
  <c r="K2992"/>
  <c r="L2992"/>
  <c r="M2992"/>
  <c r="K2993"/>
  <c r="L2993"/>
  <c r="M2993"/>
  <c r="K2994"/>
  <c r="L2994"/>
  <c r="M2994"/>
  <c r="K2995"/>
  <c r="L2995"/>
  <c r="M2995"/>
  <c r="K2996"/>
  <c r="L2996"/>
  <c r="M2996"/>
  <c r="K2997"/>
  <c r="L2997"/>
  <c r="M2997"/>
  <c r="K2998"/>
  <c r="L2998"/>
  <c r="M2998"/>
  <c r="K2999"/>
  <c r="L2999"/>
  <c r="M2999"/>
  <c r="K3000"/>
  <c r="L3000"/>
  <c r="M3000"/>
  <c r="K3001"/>
  <c r="L3001"/>
  <c r="M3001"/>
  <c r="K3002"/>
  <c r="L3002"/>
  <c r="M3002"/>
  <c r="K3003"/>
  <c r="L3003"/>
  <c r="M3003"/>
  <c r="K3004"/>
  <c r="L3004"/>
  <c r="M3004"/>
  <c r="K3005"/>
  <c r="L3005"/>
  <c r="M3005"/>
  <c r="K3006"/>
  <c r="L3006"/>
  <c r="M3006"/>
  <c r="K3007"/>
  <c r="L3007"/>
  <c r="M3007"/>
  <c r="K3008"/>
  <c r="L3008"/>
  <c r="M3008"/>
  <c r="K3009"/>
  <c r="L3009"/>
  <c r="M3009"/>
  <c r="K3010"/>
  <c r="L3010"/>
  <c r="M3010"/>
  <c r="K3011"/>
  <c r="L3011"/>
  <c r="M3011"/>
  <c r="K3012"/>
  <c r="L3012"/>
  <c r="M3012"/>
  <c r="K3013"/>
  <c r="L3013"/>
  <c r="M3013"/>
  <c r="K3014"/>
  <c r="L3014"/>
  <c r="M3014"/>
  <c r="K3015"/>
  <c r="L3015"/>
  <c r="M3015"/>
  <c r="K3016"/>
  <c r="L3016"/>
  <c r="M3016"/>
  <c r="K3017"/>
  <c r="L3017"/>
  <c r="M3017"/>
  <c r="K3018"/>
  <c r="L3018"/>
  <c r="M3018"/>
  <c r="K3019"/>
  <c r="L3019"/>
  <c r="M3019"/>
  <c r="K3020"/>
  <c r="L3020"/>
  <c r="M3020"/>
  <c r="K3021"/>
  <c r="L3021"/>
  <c r="M3021"/>
  <c r="K3022"/>
  <c r="L3022"/>
  <c r="M3022"/>
  <c r="K3023"/>
  <c r="L3023"/>
  <c r="M3023"/>
  <c r="K3024"/>
  <c r="L3024"/>
  <c r="M3024"/>
  <c r="K3025"/>
  <c r="L3025"/>
  <c r="M3025"/>
  <c r="K3026"/>
  <c r="L3026"/>
  <c r="M3026"/>
  <c r="K3027"/>
  <c r="L3027"/>
  <c r="M3027"/>
  <c r="K3028"/>
  <c r="L3028"/>
  <c r="M3028"/>
  <c r="K3029"/>
  <c r="L3029"/>
  <c r="M3029"/>
  <c r="K3030"/>
  <c r="L3030"/>
  <c r="M3030"/>
  <c r="K3031"/>
  <c r="L3031"/>
  <c r="M3031"/>
  <c r="K3032"/>
  <c r="L3032"/>
  <c r="M3032"/>
  <c r="K3033"/>
  <c r="L3033"/>
  <c r="M3033"/>
  <c r="K3034"/>
  <c r="L3034"/>
  <c r="M3034"/>
  <c r="K3035"/>
  <c r="L3035"/>
  <c r="M3035"/>
  <c r="K3036"/>
  <c r="L3036"/>
  <c r="M3036"/>
  <c r="K3037"/>
  <c r="L3037"/>
  <c r="M3037"/>
  <c r="K3038"/>
  <c r="L3038"/>
  <c r="M3038"/>
  <c r="K3039"/>
  <c r="L3039"/>
  <c r="M3039"/>
  <c r="K3040"/>
  <c r="L3040"/>
  <c r="M3040"/>
  <c r="K3041"/>
  <c r="L3041"/>
  <c r="M3041"/>
  <c r="K3042"/>
  <c r="L3042"/>
  <c r="M3042"/>
  <c r="K3043"/>
  <c r="L3043"/>
  <c r="M3043"/>
  <c r="K3044"/>
  <c r="L3044"/>
  <c r="M3044"/>
  <c r="K3045"/>
  <c r="L3045"/>
  <c r="M3045"/>
  <c r="K3046"/>
  <c r="L3046"/>
  <c r="M3046"/>
  <c r="K3047"/>
  <c r="L3047"/>
  <c r="M3047"/>
  <c r="K3048"/>
  <c r="L3048"/>
  <c r="M3048"/>
  <c r="K3049"/>
  <c r="L3049"/>
  <c r="M3049"/>
  <c r="K3050"/>
  <c r="L3050"/>
  <c r="M3050"/>
  <c r="K3051"/>
  <c r="L3051"/>
  <c r="M3051"/>
  <c r="K3052"/>
  <c r="L3052"/>
  <c r="M3052"/>
  <c r="K3053"/>
  <c r="L3053"/>
  <c r="M3053"/>
  <c r="K3054"/>
  <c r="L3054"/>
  <c r="M3054"/>
  <c r="K3055"/>
  <c r="L3055"/>
  <c r="M3055"/>
  <c r="K3056"/>
  <c r="L3056"/>
  <c r="M3056"/>
  <c r="K3057"/>
  <c r="L3057"/>
  <c r="M3057"/>
  <c r="K3058"/>
  <c r="L3058"/>
  <c r="M3058"/>
  <c r="K3059"/>
  <c r="L3059"/>
  <c r="M3059"/>
  <c r="K3060"/>
  <c r="L3060"/>
  <c r="M3060"/>
  <c r="K3061"/>
  <c r="L3061"/>
  <c r="M3061"/>
  <c r="K3062"/>
  <c r="L3062"/>
  <c r="M3062"/>
  <c r="K3063"/>
  <c r="L3063"/>
  <c r="M3063"/>
  <c r="K3064"/>
  <c r="L3064"/>
  <c r="M3064"/>
  <c r="K3065"/>
  <c r="L3065"/>
  <c r="M3065"/>
  <c r="K3066"/>
  <c r="L3066"/>
  <c r="M3066"/>
  <c r="K3067"/>
  <c r="L3067"/>
  <c r="M3067"/>
  <c r="K3068"/>
  <c r="L3068"/>
  <c r="M3068"/>
  <c r="K3069"/>
  <c r="L3069"/>
  <c r="M3069"/>
  <c r="K3070"/>
  <c r="L3070"/>
  <c r="M3070"/>
  <c r="K3071"/>
  <c r="L3071"/>
  <c r="M3071"/>
  <c r="K3072"/>
  <c r="L3072"/>
  <c r="M3072"/>
  <c r="K3073"/>
  <c r="L3073"/>
  <c r="M3073"/>
  <c r="K3074"/>
  <c r="L3074"/>
  <c r="M3074"/>
  <c r="K3075"/>
  <c r="L3075"/>
  <c r="M3075"/>
  <c r="K3076"/>
  <c r="L3076"/>
  <c r="M3076"/>
  <c r="K3077"/>
  <c r="L3077"/>
  <c r="M3077"/>
  <c r="K3078"/>
  <c r="L3078"/>
  <c r="M3078"/>
  <c r="K3079"/>
  <c r="L3079"/>
  <c r="M3079"/>
  <c r="K3080"/>
  <c r="L3080"/>
  <c r="M3080"/>
  <c r="K3081"/>
  <c r="L3081"/>
  <c r="M3081"/>
  <c r="K3082"/>
  <c r="L3082"/>
  <c r="M3082"/>
  <c r="K3083"/>
  <c r="L3083"/>
  <c r="M3083"/>
  <c r="K3084"/>
  <c r="L3084"/>
  <c r="M3084"/>
  <c r="K3085"/>
  <c r="L3085"/>
  <c r="M3085"/>
  <c r="K3086"/>
  <c r="L3086"/>
  <c r="M3086"/>
  <c r="K3087"/>
  <c r="L3087"/>
  <c r="M3087"/>
  <c r="K3088"/>
  <c r="L3088"/>
  <c r="M3088"/>
  <c r="K3089"/>
  <c r="L3089"/>
  <c r="M3089"/>
  <c r="K3090"/>
  <c r="L3090"/>
  <c r="M3090"/>
  <c r="K3091"/>
  <c r="L3091"/>
  <c r="M3091"/>
  <c r="K3092"/>
  <c r="L3092"/>
  <c r="M3092"/>
  <c r="K3093"/>
  <c r="L3093"/>
  <c r="M3093"/>
  <c r="K3094"/>
  <c r="L3094"/>
  <c r="M3094"/>
  <c r="K3095"/>
  <c r="L3095"/>
  <c r="M3095"/>
  <c r="K3096"/>
  <c r="L3096"/>
  <c r="M3096"/>
  <c r="K3097"/>
  <c r="L3097"/>
  <c r="M3097"/>
  <c r="K3098"/>
  <c r="L3098"/>
  <c r="M3098"/>
  <c r="K3099"/>
  <c r="L3099"/>
  <c r="M3099"/>
  <c r="K3100"/>
  <c r="L3100"/>
  <c r="M3100"/>
  <c r="K3101"/>
  <c r="L3101"/>
  <c r="M3101"/>
  <c r="K3102"/>
  <c r="L3102"/>
  <c r="M3102"/>
  <c r="K3103"/>
  <c r="L3103"/>
  <c r="M3103"/>
  <c r="K3104"/>
  <c r="L3104"/>
  <c r="M3104"/>
  <c r="K3105"/>
  <c r="L3105"/>
  <c r="M3105"/>
  <c r="K3106"/>
  <c r="L3106"/>
  <c r="M3106"/>
  <c r="K3107"/>
  <c r="L3107"/>
  <c r="M3107"/>
  <c r="K3108"/>
  <c r="L3108"/>
  <c r="M3108"/>
  <c r="K3109"/>
  <c r="L3109"/>
  <c r="M3109"/>
  <c r="K3110"/>
  <c r="L3110"/>
  <c r="M3110"/>
  <c r="K3111"/>
  <c r="L3111"/>
  <c r="M3111"/>
  <c r="K3112"/>
  <c r="L3112"/>
  <c r="M3112"/>
  <c r="K3113"/>
  <c r="L3113"/>
  <c r="M3113"/>
  <c r="K3114"/>
  <c r="L3114"/>
  <c r="M3114"/>
  <c r="K3115"/>
  <c r="L3115"/>
  <c r="M3115"/>
  <c r="K3116"/>
  <c r="L3116"/>
  <c r="M3116"/>
  <c r="K3117"/>
  <c r="L3117"/>
  <c r="M3117"/>
  <c r="K3118"/>
  <c r="L3118"/>
  <c r="M3118"/>
  <c r="K3119"/>
  <c r="L3119"/>
  <c r="M3119"/>
  <c r="K3120"/>
  <c r="L3120"/>
  <c r="M3120"/>
  <c r="K3121"/>
  <c r="L3121"/>
  <c r="M3121"/>
  <c r="K3122"/>
  <c r="L3122"/>
  <c r="M3122"/>
  <c r="K3123"/>
  <c r="L3123"/>
  <c r="M3123"/>
  <c r="K3124"/>
  <c r="L3124"/>
  <c r="M3124"/>
  <c r="K3125"/>
  <c r="L3125"/>
  <c r="M3125"/>
  <c r="K3126"/>
  <c r="L3126"/>
  <c r="M3126"/>
  <c r="K3127"/>
  <c r="L3127"/>
  <c r="M3127"/>
  <c r="K3128"/>
  <c r="L3128"/>
  <c r="M3128"/>
  <c r="K3129"/>
  <c r="L3129"/>
  <c r="M3129"/>
  <c r="K3130"/>
  <c r="L3130"/>
  <c r="M3130"/>
  <c r="K3131"/>
  <c r="L3131"/>
  <c r="M3131"/>
  <c r="K3132"/>
  <c r="L3132"/>
  <c r="M3132"/>
  <c r="K3133"/>
  <c r="L3133"/>
  <c r="M3133"/>
  <c r="K3134"/>
  <c r="L3134"/>
  <c r="M3134"/>
  <c r="K3135"/>
  <c r="L3135"/>
  <c r="M3135"/>
  <c r="K3136"/>
  <c r="L3136"/>
  <c r="M3136"/>
  <c r="K3137"/>
  <c r="L3137"/>
  <c r="M3137"/>
  <c r="K3138"/>
  <c r="L3138"/>
  <c r="M3138"/>
  <c r="K3139"/>
  <c r="L3139"/>
  <c r="M3139"/>
  <c r="K3140"/>
  <c r="L3140"/>
  <c r="M3140"/>
  <c r="K3141"/>
  <c r="L3141"/>
  <c r="M3141"/>
  <c r="K3142"/>
  <c r="L3142"/>
  <c r="M3142"/>
  <c r="K3143"/>
  <c r="L3143"/>
  <c r="M3143"/>
  <c r="K3144"/>
  <c r="L3144"/>
  <c r="M3144"/>
  <c r="K3145"/>
  <c r="L3145"/>
  <c r="M3145"/>
  <c r="K3146"/>
  <c r="L3146"/>
  <c r="M3146"/>
  <c r="K3147"/>
  <c r="L3147"/>
  <c r="M3147"/>
  <c r="K3148"/>
  <c r="L3148"/>
  <c r="M3148"/>
  <c r="K3149"/>
  <c r="L3149"/>
  <c r="M3149"/>
  <c r="K3150"/>
  <c r="L3150"/>
  <c r="M3150"/>
  <c r="K3151"/>
  <c r="L3151"/>
  <c r="M3151"/>
  <c r="K3152"/>
  <c r="L3152"/>
  <c r="M3152"/>
  <c r="K3153"/>
  <c r="L3153"/>
  <c r="M3153"/>
  <c r="K3154"/>
  <c r="L3154"/>
  <c r="M3154"/>
  <c r="K3155"/>
  <c r="L3155"/>
  <c r="M3155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D22" i="1"/>
  <c r="D43"/>
  <c r="D85"/>
  <c r="D7"/>
  <c r="E7"/>
  <c r="E28"/>
  <c r="D8"/>
  <c r="E8"/>
  <c r="E29"/>
  <c r="D9"/>
  <c r="E9"/>
  <c r="E30"/>
  <c r="D10"/>
  <c r="E10"/>
  <c r="E31"/>
  <c r="D11"/>
  <c r="E11"/>
  <c r="E32"/>
  <c r="D12"/>
  <c r="E12"/>
  <c r="E33"/>
  <c r="D13"/>
  <c r="E13"/>
  <c r="E34"/>
  <c r="D14"/>
  <c r="E14"/>
  <c r="E35"/>
  <c r="D15"/>
  <c r="E15"/>
  <c r="E36"/>
  <c r="D16"/>
  <c r="E16"/>
  <c r="E37"/>
  <c r="D17"/>
  <c r="E17"/>
  <c r="E38"/>
  <c r="D18"/>
  <c r="E18"/>
  <c r="E39"/>
  <c r="D19"/>
  <c r="E19"/>
  <c r="E40"/>
  <c r="D20"/>
  <c r="E20"/>
  <c r="E41"/>
  <c r="D21"/>
  <c r="E21"/>
  <c r="E42"/>
  <c r="D28"/>
  <c r="D29"/>
  <c r="D30"/>
  <c r="D31"/>
  <c r="D32"/>
  <c r="D33"/>
  <c r="D34"/>
  <c r="D35"/>
  <c r="D36"/>
  <c r="D37"/>
  <c r="D38"/>
  <c r="D39"/>
  <c r="D40"/>
  <c r="D41"/>
  <c r="D42"/>
  <c r="E65"/>
  <c r="E85"/>
  <c r="F7"/>
  <c r="F28"/>
  <c r="F8"/>
  <c r="F29"/>
  <c r="F9"/>
  <c r="F30"/>
  <c r="F10"/>
  <c r="F31"/>
  <c r="F11"/>
  <c r="F32"/>
  <c r="F12"/>
  <c r="F33"/>
  <c r="F13"/>
  <c r="F34"/>
  <c r="F14"/>
  <c r="F35"/>
  <c r="F15"/>
  <c r="F36"/>
  <c r="F16"/>
  <c r="F37"/>
  <c r="F17"/>
  <c r="F38"/>
  <c r="F18"/>
  <c r="F39"/>
  <c r="F19"/>
  <c r="F40"/>
  <c r="F20"/>
  <c r="F41"/>
  <c r="F65"/>
  <c r="F85"/>
  <c r="G7"/>
  <c r="G28"/>
  <c r="G8"/>
  <c r="G29"/>
  <c r="G9"/>
  <c r="G30"/>
  <c r="G10"/>
  <c r="G31"/>
  <c r="G11"/>
  <c r="G32"/>
  <c r="G12"/>
  <c r="G33"/>
  <c r="G13"/>
  <c r="G34"/>
  <c r="G14"/>
  <c r="G35"/>
  <c r="G15"/>
  <c r="G36"/>
  <c r="G16"/>
  <c r="G37"/>
  <c r="G17"/>
  <c r="G38"/>
  <c r="G18"/>
  <c r="G39"/>
  <c r="G19"/>
  <c r="G40"/>
  <c r="G65"/>
  <c r="G85"/>
  <c r="H7"/>
  <c r="H28"/>
  <c r="H8"/>
  <c r="H29"/>
  <c r="H9"/>
  <c r="H30"/>
  <c r="H10"/>
  <c r="H31"/>
  <c r="H11"/>
  <c r="H32"/>
  <c r="H12"/>
  <c r="H33"/>
  <c r="H13"/>
  <c r="H34"/>
  <c r="H14"/>
  <c r="H35"/>
  <c r="H15"/>
  <c r="H36"/>
  <c r="H16"/>
  <c r="H37"/>
  <c r="H17"/>
  <c r="H38"/>
  <c r="H18"/>
  <c r="H39"/>
  <c r="H65"/>
  <c r="H85"/>
  <c r="I7"/>
  <c r="I28"/>
  <c r="I8"/>
  <c r="I29"/>
  <c r="I9"/>
  <c r="I30"/>
  <c r="I10"/>
  <c r="I31"/>
  <c r="I11"/>
  <c r="I32"/>
  <c r="I12"/>
  <c r="I33"/>
  <c r="I13"/>
  <c r="I34"/>
  <c r="I14"/>
  <c r="I35"/>
  <c r="I15"/>
  <c r="I36"/>
  <c r="I16"/>
  <c r="I37"/>
  <c r="I17"/>
  <c r="I38"/>
  <c r="I65"/>
  <c r="I85"/>
  <c r="J7"/>
  <c r="J28"/>
  <c r="J8"/>
  <c r="J29"/>
  <c r="J9"/>
  <c r="J30"/>
  <c r="J10"/>
  <c r="J31"/>
  <c r="J11"/>
  <c r="J32"/>
  <c r="J12"/>
  <c r="J33"/>
  <c r="J13"/>
  <c r="J34"/>
  <c r="J14"/>
  <c r="J35"/>
  <c r="J15"/>
  <c r="J36"/>
  <c r="J16"/>
  <c r="J37"/>
  <c r="J65"/>
  <c r="J85"/>
  <c r="K85"/>
  <c r="N4" i="4"/>
  <c r="O4"/>
  <c r="P4"/>
  <c r="Q4"/>
  <c r="R4"/>
  <c r="N5"/>
  <c r="O5"/>
  <c r="P5"/>
  <c r="Q5"/>
  <c r="R5"/>
  <c r="N6"/>
  <c r="O6"/>
  <c r="P6"/>
  <c r="Q6"/>
  <c r="R6"/>
  <c r="N7"/>
  <c r="O7"/>
  <c r="P7"/>
  <c r="Q7"/>
  <c r="R7"/>
  <c r="N8"/>
  <c r="O8"/>
  <c r="P8"/>
  <c r="Q8"/>
  <c r="R8"/>
  <c r="N9"/>
  <c r="O9"/>
  <c r="P9"/>
  <c r="Q9"/>
  <c r="R9"/>
  <c r="N10"/>
  <c r="O10"/>
  <c r="P10"/>
  <c r="Q10"/>
  <c r="R10"/>
  <c r="N11"/>
  <c r="O11"/>
  <c r="P11"/>
  <c r="Q11"/>
  <c r="R11"/>
  <c r="N12"/>
  <c r="O12"/>
  <c r="P12"/>
  <c r="Q12"/>
  <c r="R12"/>
  <c r="N13"/>
  <c r="O13"/>
  <c r="P13"/>
  <c r="Q13"/>
  <c r="R13"/>
  <c r="N14"/>
  <c r="O14"/>
  <c r="P14"/>
  <c r="Q14"/>
  <c r="R14"/>
  <c r="N15"/>
  <c r="O15"/>
  <c r="P15"/>
  <c r="Q15"/>
  <c r="R15"/>
  <c r="N16"/>
  <c r="O16"/>
  <c r="P16"/>
  <c r="Q16"/>
  <c r="R16"/>
  <c r="N17"/>
  <c r="O17"/>
  <c r="P17"/>
  <c r="Q17"/>
  <c r="R17"/>
  <c r="N18"/>
  <c r="O18"/>
  <c r="P18"/>
  <c r="Q18"/>
  <c r="R18"/>
  <c r="N19"/>
  <c r="O19"/>
  <c r="P19"/>
  <c r="Q19"/>
  <c r="R19"/>
  <c r="N20"/>
  <c r="O20"/>
  <c r="P20"/>
  <c r="Q20"/>
  <c r="R20"/>
  <c r="N21"/>
  <c r="O21"/>
  <c r="P21"/>
  <c r="Q21"/>
  <c r="R21"/>
  <c r="N22"/>
  <c r="O22"/>
  <c r="P22"/>
  <c r="Q22"/>
  <c r="R22"/>
  <c r="N23"/>
  <c r="O23"/>
  <c r="P23"/>
  <c r="Q23"/>
  <c r="R23"/>
  <c r="N24"/>
  <c r="O24"/>
  <c r="P24"/>
  <c r="Q24"/>
  <c r="R24"/>
  <c r="N25"/>
  <c r="O25"/>
  <c r="P25"/>
  <c r="Q25"/>
  <c r="R25"/>
  <c r="N26"/>
  <c r="O26"/>
  <c r="P26"/>
  <c r="Q26"/>
  <c r="R26"/>
  <c r="N27"/>
  <c r="O27"/>
  <c r="P27"/>
  <c r="Q27"/>
  <c r="R27"/>
  <c r="N28"/>
  <c r="O28"/>
  <c r="P28"/>
  <c r="Q28"/>
  <c r="R28"/>
  <c r="N29"/>
  <c r="O29"/>
  <c r="P29"/>
  <c r="Q29"/>
  <c r="R29"/>
  <c r="N30"/>
  <c r="O30"/>
  <c r="P30"/>
  <c r="Q30"/>
  <c r="R30"/>
  <c r="N31"/>
  <c r="O31"/>
  <c r="P31"/>
  <c r="Q31"/>
  <c r="R31"/>
  <c r="N32"/>
  <c r="O32"/>
  <c r="P32"/>
  <c r="Q32"/>
  <c r="R32"/>
  <c r="N33"/>
  <c r="O33"/>
  <c r="P33"/>
  <c r="Q33"/>
  <c r="R33"/>
  <c r="N34"/>
  <c r="O34"/>
  <c r="P34"/>
  <c r="Q34"/>
  <c r="R34"/>
  <c r="N35"/>
  <c r="O35"/>
  <c r="P35"/>
  <c r="Q35"/>
  <c r="R35"/>
  <c r="N36"/>
  <c r="O36"/>
  <c r="P36"/>
  <c r="Q36"/>
  <c r="R36"/>
  <c r="N37"/>
  <c r="O37"/>
  <c r="P37"/>
  <c r="Q37"/>
  <c r="R37"/>
  <c r="N38"/>
  <c r="O38"/>
  <c r="P38"/>
  <c r="Q38"/>
  <c r="R38"/>
  <c r="N39"/>
  <c r="O39"/>
  <c r="P39"/>
  <c r="Q39"/>
  <c r="R39"/>
  <c r="N40"/>
  <c r="O40"/>
  <c r="P40"/>
  <c r="Q40"/>
  <c r="R40"/>
  <c r="N41"/>
  <c r="O41"/>
  <c r="P41"/>
  <c r="Q41"/>
  <c r="R41"/>
  <c r="N42"/>
  <c r="O42"/>
  <c r="P42"/>
  <c r="Q42"/>
  <c r="R42"/>
  <c r="N43"/>
  <c r="O43"/>
  <c r="P43"/>
  <c r="Q43"/>
  <c r="R43"/>
  <c r="N44"/>
  <c r="O44"/>
  <c r="P44"/>
  <c r="Q44"/>
  <c r="R44"/>
  <c r="N45"/>
  <c r="O45"/>
  <c r="P45"/>
  <c r="Q45"/>
  <c r="R45"/>
  <c r="N46"/>
  <c r="O46"/>
  <c r="P46"/>
  <c r="Q46"/>
  <c r="R46"/>
  <c r="N47"/>
  <c r="O47"/>
  <c r="P47"/>
  <c r="Q47"/>
  <c r="R47"/>
  <c r="N48"/>
  <c r="O48"/>
  <c r="P48"/>
  <c r="Q48"/>
  <c r="R48"/>
  <c r="N49"/>
  <c r="O49"/>
  <c r="P49"/>
  <c r="Q49"/>
  <c r="R49"/>
  <c r="N50"/>
  <c r="O50"/>
  <c r="P50"/>
  <c r="Q50"/>
  <c r="R50"/>
  <c r="N51"/>
  <c r="O51"/>
  <c r="P51"/>
  <c r="Q51"/>
  <c r="R51"/>
  <c r="N52"/>
  <c r="O52"/>
  <c r="P52"/>
  <c r="Q52"/>
  <c r="R52"/>
  <c r="N53"/>
  <c r="O53"/>
  <c r="P53"/>
  <c r="Q53"/>
  <c r="R53"/>
  <c r="N54"/>
  <c r="O54"/>
  <c r="P54"/>
  <c r="Q54"/>
  <c r="R54"/>
  <c r="N55"/>
  <c r="O55"/>
  <c r="P55"/>
  <c r="Q55"/>
  <c r="R55"/>
  <c r="N56"/>
  <c r="O56"/>
  <c r="P56"/>
  <c r="Q56"/>
  <c r="R56"/>
  <c r="N57"/>
  <c r="O57"/>
  <c r="P57"/>
  <c r="Q57"/>
  <c r="R57"/>
  <c r="N58"/>
  <c r="O58"/>
  <c r="P58"/>
  <c r="Q58"/>
  <c r="R58"/>
  <c r="N59"/>
  <c r="O59"/>
  <c r="P59"/>
  <c r="Q59"/>
  <c r="R59"/>
  <c r="N60"/>
  <c r="O60"/>
  <c r="P60"/>
  <c r="Q60"/>
  <c r="R60"/>
  <c r="N61"/>
  <c r="O61"/>
  <c r="P61"/>
  <c r="Q61"/>
  <c r="R61"/>
  <c r="N62"/>
  <c r="O62"/>
  <c r="P62"/>
  <c r="Q62"/>
  <c r="R62"/>
  <c r="N63"/>
  <c r="O63"/>
  <c r="P63"/>
  <c r="Q63"/>
  <c r="R63"/>
  <c r="N64"/>
  <c r="O64"/>
  <c r="P64"/>
  <c r="Q64"/>
  <c r="R64"/>
  <c r="N65"/>
  <c r="O65"/>
  <c r="P65"/>
  <c r="Q65"/>
  <c r="R65"/>
  <c r="N66"/>
  <c r="O66"/>
  <c r="P66"/>
  <c r="Q66"/>
  <c r="R66"/>
  <c r="N67"/>
  <c r="O67"/>
  <c r="P67"/>
  <c r="Q67"/>
  <c r="R67"/>
  <c r="N68"/>
  <c r="O68"/>
  <c r="P68"/>
  <c r="Q68"/>
  <c r="R68"/>
  <c r="N69"/>
  <c r="O69"/>
  <c r="P69"/>
  <c r="Q69"/>
  <c r="R69"/>
  <c r="N70"/>
  <c r="O70"/>
  <c r="P70"/>
  <c r="Q70"/>
  <c r="R70"/>
  <c r="N71"/>
  <c r="O71"/>
  <c r="P71"/>
  <c r="Q71"/>
  <c r="R71"/>
  <c r="N72"/>
  <c r="O72"/>
  <c r="P72"/>
  <c r="Q72"/>
  <c r="R72"/>
  <c r="N73"/>
  <c r="O73"/>
  <c r="P73"/>
  <c r="Q73"/>
  <c r="R73"/>
  <c r="N74"/>
  <c r="O74"/>
  <c r="P74"/>
  <c r="Q74"/>
  <c r="R74"/>
  <c r="N75"/>
  <c r="O75"/>
  <c r="P75"/>
  <c r="Q75"/>
  <c r="R75"/>
  <c r="N76"/>
  <c r="O76"/>
  <c r="P76"/>
  <c r="Q76"/>
  <c r="R76"/>
  <c r="N77"/>
  <c r="O77"/>
  <c r="P77"/>
  <c r="Q77"/>
  <c r="R77"/>
  <c r="N78"/>
  <c r="O78"/>
  <c r="P78"/>
  <c r="Q78"/>
  <c r="R78"/>
  <c r="N79"/>
  <c r="O79"/>
  <c r="P79"/>
  <c r="Q79"/>
  <c r="R79"/>
  <c r="N80"/>
  <c r="O80"/>
  <c r="P80"/>
  <c r="Q80"/>
  <c r="R80"/>
  <c r="N81"/>
  <c r="O81"/>
  <c r="P81"/>
  <c r="Q81"/>
  <c r="R81"/>
  <c r="N82"/>
  <c r="O82"/>
  <c r="P82"/>
  <c r="Q82"/>
  <c r="R82"/>
  <c r="N83"/>
  <c r="O83"/>
  <c r="P83"/>
  <c r="Q83"/>
  <c r="R83"/>
  <c r="N84"/>
  <c r="O84"/>
  <c r="P84"/>
  <c r="Q84"/>
  <c r="R84"/>
  <c r="N85"/>
  <c r="O85"/>
  <c r="P85"/>
  <c r="Q85"/>
  <c r="R85"/>
  <c r="N86"/>
  <c r="O86"/>
  <c r="P86"/>
  <c r="Q86"/>
  <c r="R86"/>
  <c r="N87"/>
  <c r="O87"/>
  <c r="P87"/>
  <c r="Q87"/>
  <c r="R87"/>
  <c r="N88"/>
  <c r="O88"/>
  <c r="P88"/>
  <c r="Q88"/>
  <c r="R88"/>
  <c r="N89"/>
  <c r="O89"/>
  <c r="P89"/>
  <c r="Q89"/>
  <c r="R89"/>
  <c r="N90"/>
  <c r="O90"/>
  <c r="P90"/>
  <c r="Q90"/>
  <c r="R90"/>
  <c r="N91"/>
  <c r="O91"/>
  <c r="P91"/>
  <c r="Q91"/>
  <c r="R91"/>
  <c r="N92"/>
  <c r="O92"/>
  <c r="P92"/>
  <c r="Q92"/>
  <c r="R92"/>
  <c r="N93"/>
  <c r="O93"/>
  <c r="P93"/>
  <c r="Q93"/>
  <c r="R93"/>
  <c r="N94"/>
  <c r="O94"/>
  <c r="P94"/>
  <c r="Q94"/>
  <c r="R94"/>
  <c r="N95"/>
  <c r="O95"/>
  <c r="P95"/>
  <c r="Q95"/>
  <c r="R95"/>
  <c r="N96"/>
  <c r="O96"/>
  <c r="P96"/>
  <c r="Q96"/>
  <c r="R96"/>
  <c r="N97"/>
  <c r="O97"/>
  <c r="P97"/>
  <c r="Q97"/>
  <c r="R97"/>
  <c r="N98"/>
  <c r="O98"/>
  <c r="P98"/>
  <c r="Q98"/>
  <c r="R98"/>
  <c r="N99"/>
  <c r="O99"/>
  <c r="P99"/>
  <c r="Q99"/>
  <c r="R99"/>
  <c r="N100"/>
  <c r="O100"/>
  <c r="P100"/>
  <c r="Q100"/>
  <c r="R100"/>
  <c r="N101"/>
  <c r="O101"/>
  <c r="P101"/>
  <c r="Q101"/>
  <c r="R101"/>
  <c r="N102"/>
  <c r="O102"/>
  <c r="P102"/>
  <c r="Q102"/>
  <c r="R102"/>
  <c r="N103"/>
  <c r="O103"/>
  <c r="P103"/>
  <c r="Q103"/>
  <c r="R103"/>
  <c r="N104"/>
  <c r="O104"/>
  <c r="P104"/>
  <c r="Q104"/>
  <c r="R104"/>
  <c r="N105"/>
  <c r="O105"/>
  <c r="P105"/>
  <c r="Q105"/>
  <c r="R105"/>
  <c r="N106"/>
  <c r="O106"/>
  <c r="P106"/>
  <c r="Q106"/>
  <c r="R106"/>
  <c r="N107"/>
  <c r="O107"/>
  <c r="P107"/>
  <c r="Q107"/>
  <c r="R107"/>
  <c r="N108"/>
  <c r="O108"/>
  <c r="P108"/>
  <c r="Q108"/>
  <c r="R108"/>
  <c r="N109"/>
  <c r="O109"/>
  <c r="P109"/>
  <c r="Q109"/>
  <c r="R109"/>
  <c r="N110"/>
  <c r="O110"/>
  <c r="P110"/>
  <c r="Q110"/>
  <c r="R110"/>
  <c r="N111"/>
  <c r="O111"/>
  <c r="P111"/>
  <c r="Q111"/>
  <c r="R111"/>
  <c r="N112"/>
  <c r="O112"/>
  <c r="P112"/>
  <c r="Q112"/>
  <c r="R112"/>
  <c r="N113"/>
  <c r="O113"/>
  <c r="P113"/>
  <c r="Q113"/>
  <c r="R113"/>
  <c r="N114"/>
  <c r="O114"/>
  <c r="P114"/>
  <c r="Q114"/>
  <c r="R114"/>
  <c r="N115"/>
  <c r="O115"/>
  <c r="P115"/>
  <c r="Q115"/>
  <c r="R115"/>
  <c r="N116"/>
  <c r="O116"/>
  <c r="P116"/>
  <c r="Q116"/>
  <c r="R116"/>
  <c r="N117"/>
  <c r="O117"/>
  <c r="P117"/>
  <c r="Q117"/>
  <c r="R117"/>
  <c r="N118"/>
  <c r="O118"/>
  <c r="P118"/>
  <c r="Q118"/>
  <c r="R118"/>
  <c r="N119"/>
  <c r="O119"/>
  <c r="P119"/>
  <c r="Q119"/>
  <c r="R119"/>
  <c r="N120"/>
  <c r="O120"/>
  <c r="P120"/>
  <c r="Q120"/>
  <c r="R120"/>
  <c r="N121"/>
  <c r="O121"/>
  <c r="P121"/>
  <c r="Q121"/>
  <c r="R121"/>
  <c r="N122"/>
  <c r="O122"/>
  <c r="P122"/>
  <c r="Q122"/>
  <c r="R122"/>
  <c r="N123"/>
  <c r="O123"/>
  <c r="P123"/>
  <c r="Q123"/>
  <c r="R123"/>
  <c r="N124"/>
  <c r="O124"/>
  <c r="P124"/>
  <c r="Q124"/>
  <c r="R124"/>
  <c r="N125"/>
  <c r="O125"/>
  <c r="P125"/>
  <c r="Q125"/>
  <c r="R125"/>
  <c r="N126"/>
  <c r="O126"/>
  <c r="P126"/>
  <c r="Q126"/>
  <c r="R126"/>
  <c r="N127"/>
  <c r="O127"/>
  <c r="P127"/>
  <c r="Q127"/>
  <c r="R127"/>
  <c r="N128"/>
  <c r="O128"/>
  <c r="P128"/>
  <c r="Q128"/>
  <c r="R128"/>
  <c r="N129"/>
  <c r="O129"/>
  <c r="P129"/>
  <c r="Q129"/>
  <c r="R129"/>
  <c r="N130"/>
  <c r="O130"/>
  <c r="P130"/>
  <c r="Q130"/>
  <c r="R130"/>
  <c r="N131"/>
  <c r="O131"/>
  <c r="P131"/>
  <c r="Q131"/>
  <c r="R131"/>
  <c r="N132"/>
  <c r="O132"/>
  <c r="P132"/>
  <c r="Q132"/>
  <c r="R132"/>
  <c r="N133"/>
  <c r="O133"/>
  <c r="P133"/>
  <c r="Q133"/>
  <c r="R133"/>
  <c r="N134"/>
  <c r="O134"/>
  <c r="P134"/>
  <c r="Q134"/>
  <c r="R134"/>
  <c r="N135"/>
  <c r="O135"/>
  <c r="P135"/>
  <c r="Q135"/>
  <c r="R135"/>
  <c r="N136"/>
  <c r="O136"/>
  <c r="P136"/>
  <c r="Q136"/>
  <c r="R136"/>
  <c r="N137"/>
  <c r="O137"/>
  <c r="P137"/>
  <c r="Q137"/>
  <c r="R137"/>
  <c r="N138"/>
  <c r="O138"/>
  <c r="P138"/>
  <c r="Q138"/>
  <c r="R138"/>
  <c r="N139"/>
  <c r="O139"/>
  <c r="P139"/>
  <c r="Q139"/>
  <c r="R139"/>
  <c r="N140"/>
  <c r="O140"/>
  <c r="P140"/>
  <c r="Q140"/>
  <c r="R140"/>
  <c r="N141"/>
  <c r="O141"/>
  <c r="P141"/>
  <c r="Q141"/>
  <c r="R141"/>
  <c r="N142"/>
  <c r="O142"/>
  <c r="P142"/>
  <c r="Q142"/>
  <c r="R142"/>
  <c r="N143"/>
  <c r="O143"/>
  <c r="P143"/>
  <c r="Q143"/>
  <c r="R143"/>
  <c r="N144"/>
  <c r="O144"/>
  <c r="P144"/>
  <c r="Q144"/>
  <c r="R144"/>
  <c r="N145"/>
  <c r="O145"/>
  <c r="P145"/>
  <c r="Q145"/>
  <c r="R145"/>
  <c r="N146"/>
  <c r="O146"/>
  <c r="P146"/>
  <c r="Q146"/>
  <c r="R146"/>
  <c r="N147"/>
  <c r="O147"/>
  <c r="P147"/>
  <c r="Q147"/>
  <c r="R147"/>
  <c r="N148"/>
  <c r="O148"/>
  <c r="P148"/>
  <c r="Q148"/>
  <c r="R148"/>
  <c r="N149"/>
  <c r="O149"/>
  <c r="P149"/>
  <c r="Q149"/>
  <c r="R149"/>
  <c r="N150"/>
  <c r="O150"/>
  <c r="P150"/>
  <c r="Q150"/>
  <c r="R150"/>
  <c r="N151"/>
  <c r="O151"/>
  <c r="P151"/>
  <c r="Q151"/>
  <c r="R151"/>
  <c r="N152"/>
  <c r="O152"/>
  <c r="P152"/>
  <c r="Q152"/>
  <c r="R152"/>
  <c r="N153"/>
  <c r="O153"/>
  <c r="P153"/>
  <c r="Q153"/>
  <c r="R153"/>
  <c r="N154"/>
  <c r="O154"/>
  <c r="P154"/>
  <c r="Q154"/>
  <c r="R154"/>
  <c r="N155"/>
  <c r="O155"/>
  <c r="P155"/>
  <c r="Q155"/>
  <c r="R155"/>
  <c r="N156"/>
  <c r="O156"/>
  <c r="P156"/>
  <c r="Q156"/>
  <c r="R156"/>
  <c r="N157"/>
  <c r="O157"/>
  <c r="P157"/>
  <c r="Q157"/>
  <c r="R157"/>
  <c r="N158"/>
  <c r="O158"/>
  <c r="P158"/>
  <c r="Q158"/>
  <c r="R158"/>
  <c r="N159"/>
  <c r="O159"/>
  <c r="P159"/>
  <c r="Q159"/>
  <c r="R159"/>
  <c r="N160"/>
  <c r="O160"/>
  <c r="P160"/>
  <c r="Q160"/>
  <c r="R160"/>
  <c r="N161"/>
  <c r="O161"/>
  <c r="P161"/>
  <c r="Q161"/>
  <c r="R161"/>
  <c r="N162"/>
  <c r="O162"/>
  <c r="P162"/>
  <c r="Q162"/>
  <c r="R162"/>
  <c r="N163"/>
  <c r="O163"/>
  <c r="P163"/>
  <c r="Q163"/>
  <c r="R163"/>
  <c r="N164"/>
  <c r="O164"/>
  <c r="P164"/>
  <c r="Q164"/>
  <c r="R164"/>
  <c r="N165"/>
  <c r="O165"/>
  <c r="P165"/>
  <c r="Q165"/>
  <c r="R165"/>
  <c r="N166"/>
  <c r="O166"/>
  <c r="P166"/>
  <c r="Q166"/>
  <c r="R166"/>
  <c r="N167"/>
  <c r="O167"/>
  <c r="P167"/>
  <c r="Q167"/>
  <c r="R167"/>
  <c r="N168"/>
  <c r="O168"/>
  <c r="P168"/>
  <c r="Q168"/>
  <c r="R168"/>
  <c r="N169"/>
  <c r="O169"/>
  <c r="P169"/>
  <c r="Q169"/>
  <c r="R169"/>
  <c r="N170"/>
  <c r="O170"/>
  <c r="P170"/>
  <c r="Q170"/>
  <c r="R170"/>
  <c r="N171"/>
  <c r="O171"/>
  <c r="P171"/>
  <c r="Q171"/>
  <c r="R171"/>
  <c r="N172"/>
  <c r="O172"/>
  <c r="P172"/>
  <c r="Q172"/>
  <c r="R172"/>
  <c r="N173"/>
  <c r="O173"/>
  <c r="P173"/>
  <c r="Q173"/>
  <c r="R173"/>
  <c r="N174"/>
  <c r="O174"/>
  <c r="P174"/>
  <c r="Q174"/>
  <c r="R174"/>
  <c r="N175"/>
  <c r="O175"/>
  <c r="P175"/>
  <c r="Q175"/>
  <c r="R175"/>
  <c r="N176"/>
  <c r="O176"/>
  <c r="P176"/>
  <c r="Q176"/>
  <c r="R176"/>
  <c r="N177"/>
  <c r="O177"/>
  <c r="P177"/>
  <c r="Q177"/>
  <c r="R177"/>
  <c r="N178"/>
  <c r="O178"/>
  <c r="P178"/>
  <c r="Q178"/>
  <c r="R178"/>
  <c r="N179"/>
  <c r="O179"/>
  <c r="P179"/>
  <c r="Q179"/>
  <c r="R179"/>
  <c r="N180"/>
  <c r="O180"/>
  <c r="P180"/>
  <c r="Q180"/>
  <c r="R180"/>
  <c r="N181"/>
  <c r="O181"/>
  <c r="P181"/>
  <c r="Q181"/>
  <c r="R181"/>
  <c r="N182"/>
  <c r="O182"/>
  <c r="P182"/>
  <c r="Q182"/>
  <c r="R182"/>
  <c r="N183"/>
  <c r="O183"/>
  <c r="P183"/>
  <c r="Q183"/>
  <c r="R183"/>
  <c r="N184"/>
  <c r="O184"/>
  <c r="P184"/>
  <c r="Q184"/>
  <c r="R184"/>
  <c r="N185"/>
  <c r="O185"/>
  <c r="P185"/>
  <c r="Q185"/>
  <c r="R185"/>
  <c r="N186"/>
  <c r="O186"/>
  <c r="P186"/>
  <c r="Q186"/>
  <c r="R186"/>
  <c r="N187"/>
  <c r="O187"/>
  <c r="P187"/>
  <c r="Q187"/>
  <c r="R187"/>
  <c r="N188"/>
  <c r="O188"/>
  <c r="P188"/>
  <c r="Q188"/>
  <c r="R188"/>
  <c r="N189"/>
  <c r="O189"/>
  <c r="P189"/>
  <c r="Q189"/>
  <c r="R189"/>
  <c r="N190"/>
  <c r="O190"/>
  <c r="P190"/>
  <c r="Q190"/>
  <c r="R190"/>
  <c r="N191"/>
  <c r="O191"/>
  <c r="P191"/>
  <c r="Q191"/>
  <c r="R191"/>
  <c r="N192"/>
  <c r="O192"/>
  <c r="P192"/>
  <c r="Q192"/>
  <c r="R192"/>
  <c r="N193"/>
  <c r="O193"/>
  <c r="P193"/>
  <c r="Q193"/>
  <c r="R193"/>
  <c r="N194"/>
  <c r="O194"/>
  <c r="P194"/>
  <c r="Q194"/>
  <c r="R194"/>
  <c r="N195"/>
  <c r="O195"/>
  <c r="P195"/>
  <c r="Q195"/>
  <c r="R195"/>
  <c r="N196"/>
  <c r="O196"/>
  <c r="P196"/>
  <c r="Q196"/>
  <c r="R196"/>
  <c r="N197"/>
  <c r="O197"/>
  <c r="P197"/>
  <c r="Q197"/>
  <c r="R197"/>
  <c r="N198"/>
  <c r="O198"/>
  <c r="P198"/>
  <c r="Q198"/>
  <c r="R198"/>
  <c r="N199"/>
  <c r="O199"/>
  <c r="P199"/>
  <c r="Q199"/>
  <c r="R199"/>
  <c r="N200"/>
  <c r="O200"/>
  <c r="P200"/>
  <c r="Q200"/>
  <c r="R200"/>
  <c r="N201"/>
  <c r="O201"/>
  <c r="P201"/>
  <c r="Q201"/>
  <c r="R201"/>
  <c r="N202"/>
  <c r="O202"/>
  <c r="P202"/>
  <c r="Q202"/>
  <c r="R202"/>
  <c r="N203"/>
  <c r="O203"/>
  <c r="P203"/>
  <c r="Q203"/>
  <c r="R203"/>
  <c r="N204"/>
  <c r="O204"/>
  <c r="P204"/>
  <c r="Q204"/>
  <c r="R204"/>
  <c r="N205"/>
  <c r="O205"/>
  <c r="P205"/>
  <c r="Q205"/>
  <c r="R205"/>
  <c r="N206"/>
  <c r="O206"/>
  <c r="P206"/>
  <c r="Q206"/>
  <c r="R206"/>
  <c r="N207"/>
  <c r="O207"/>
  <c r="P207"/>
  <c r="Q207"/>
  <c r="R207"/>
  <c r="N208"/>
  <c r="O208"/>
  <c r="P208"/>
  <c r="Q208"/>
  <c r="R208"/>
  <c r="N209"/>
  <c r="O209"/>
  <c r="P209"/>
  <c r="Q209"/>
  <c r="R209"/>
  <c r="N210"/>
  <c r="O210"/>
  <c r="P210"/>
  <c r="Q210"/>
  <c r="R210"/>
  <c r="N211"/>
  <c r="O211"/>
  <c r="P211"/>
  <c r="Q211"/>
  <c r="R211"/>
  <c r="N212"/>
  <c r="O212"/>
  <c r="P212"/>
  <c r="Q212"/>
  <c r="R212"/>
  <c r="N213"/>
  <c r="O213"/>
  <c r="P213"/>
  <c r="Q213"/>
  <c r="R213"/>
  <c r="N214"/>
  <c r="O214"/>
  <c r="P214"/>
  <c r="Q214"/>
  <c r="R214"/>
  <c r="N215"/>
  <c r="O215"/>
  <c r="P215"/>
  <c r="Q215"/>
  <c r="R215"/>
  <c r="N216"/>
  <c r="O216"/>
  <c r="P216"/>
  <c r="Q216"/>
  <c r="R216"/>
  <c r="N217"/>
  <c r="O217"/>
  <c r="P217"/>
  <c r="Q217"/>
  <c r="R217"/>
  <c r="N218"/>
  <c r="O218"/>
  <c r="P218"/>
  <c r="Q218"/>
  <c r="R218"/>
  <c r="N219"/>
  <c r="O219"/>
  <c r="P219"/>
  <c r="Q219"/>
  <c r="R219"/>
  <c r="N220"/>
  <c r="O220"/>
  <c r="P220"/>
  <c r="Q220"/>
  <c r="R220"/>
  <c r="N221"/>
  <c r="O221"/>
  <c r="P221"/>
  <c r="Q221"/>
  <c r="R221"/>
  <c r="N222"/>
  <c r="O222"/>
  <c r="P222"/>
  <c r="Q222"/>
  <c r="R222"/>
  <c r="N223"/>
  <c r="O223"/>
  <c r="P223"/>
  <c r="Q223"/>
  <c r="R223"/>
  <c r="N224"/>
  <c r="O224"/>
  <c r="P224"/>
  <c r="Q224"/>
  <c r="R224"/>
  <c r="N225"/>
  <c r="O225"/>
  <c r="P225"/>
  <c r="Q225"/>
  <c r="R225"/>
  <c r="N226"/>
  <c r="O226"/>
  <c r="P226"/>
  <c r="Q226"/>
  <c r="R226"/>
  <c r="N227"/>
  <c r="O227"/>
  <c r="P227"/>
  <c r="Q227"/>
  <c r="R227"/>
  <c r="N228"/>
  <c r="O228"/>
  <c r="P228"/>
  <c r="Q228"/>
  <c r="R228"/>
  <c r="N229"/>
  <c r="O229"/>
  <c r="P229"/>
  <c r="Q229"/>
  <c r="R229"/>
  <c r="N230"/>
  <c r="O230"/>
  <c r="P230"/>
  <c r="Q230"/>
  <c r="R230"/>
  <c r="N231"/>
  <c r="O231"/>
  <c r="P231"/>
  <c r="Q231"/>
  <c r="R231"/>
  <c r="N232"/>
  <c r="O232"/>
  <c r="P232"/>
  <c r="Q232"/>
  <c r="R232"/>
  <c r="N233"/>
  <c r="O233"/>
  <c r="P233"/>
  <c r="Q233"/>
  <c r="R233"/>
  <c r="N234"/>
  <c r="O234"/>
  <c r="P234"/>
  <c r="Q234"/>
  <c r="R234"/>
  <c r="N235"/>
  <c r="O235"/>
  <c r="P235"/>
  <c r="Q235"/>
  <c r="R235"/>
  <c r="N236"/>
  <c r="O236"/>
  <c r="P236"/>
  <c r="Q236"/>
  <c r="R236"/>
  <c r="N237"/>
  <c r="O237"/>
  <c r="P237"/>
  <c r="Q237"/>
  <c r="R237"/>
  <c r="N238"/>
  <c r="O238"/>
  <c r="P238"/>
  <c r="Q238"/>
  <c r="R238"/>
  <c r="N239"/>
  <c r="O239"/>
  <c r="P239"/>
  <c r="Q239"/>
  <c r="R239"/>
  <c r="N240"/>
  <c r="O240"/>
  <c r="P240"/>
  <c r="Q240"/>
  <c r="R240"/>
  <c r="N241"/>
  <c r="O241"/>
  <c r="P241"/>
  <c r="Q241"/>
  <c r="R241"/>
  <c r="N242"/>
  <c r="O242"/>
  <c r="P242"/>
  <c r="Q242"/>
  <c r="R242"/>
  <c r="N243"/>
  <c r="O243"/>
  <c r="P243"/>
  <c r="Q243"/>
  <c r="R243"/>
  <c r="N244"/>
  <c r="O244"/>
  <c r="P244"/>
  <c r="Q244"/>
  <c r="R244"/>
  <c r="N245"/>
  <c r="O245"/>
  <c r="P245"/>
  <c r="Q245"/>
  <c r="R245"/>
  <c r="N246"/>
  <c r="O246"/>
  <c r="P246"/>
  <c r="Q246"/>
  <c r="R246"/>
  <c r="N247"/>
  <c r="O247"/>
  <c r="P247"/>
  <c r="Q247"/>
  <c r="R247"/>
  <c r="N248"/>
  <c r="O248"/>
  <c r="P248"/>
  <c r="Q248"/>
  <c r="R248"/>
  <c r="N249"/>
  <c r="O249"/>
  <c r="P249"/>
  <c r="Q249"/>
  <c r="R249"/>
  <c r="N250"/>
  <c r="O250"/>
  <c r="P250"/>
  <c r="Q250"/>
  <c r="R250"/>
  <c r="N251"/>
  <c r="O251"/>
  <c r="P251"/>
  <c r="Q251"/>
  <c r="R251"/>
  <c r="N252"/>
  <c r="O252"/>
  <c r="P252"/>
  <c r="Q252"/>
  <c r="R252"/>
  <c r="N253"/>
  <c r="O253"/>
  <c r="P253"/>
  <c r="Q253"/>
  <c r="R253"/>
  <c r="N254"/>
  <c r="O254"/>
  <c r="P254"/>
  <c r="Q254"/>
  <c r="R254"/>
  <c r="N255"/>
  <c r="O255"/>
  <c r="P255"/>
  <c r="Q255"/>
  <c r="R255"/>
  <c r="N256"/>
  <c r="O256"/>
  <c r="P256"/>
  <c r="Q256"/>
  <c r="R256"/>
  <c r="N257"/>
  <c r="O257"/>
  <c r="P257"/>
  <c r="Q257"/>
  <c r="R257"/>
  <c r="N258"/>
  <c r="O258"/>
  <c r="P258"/>
  <c r="Q258"/>
  <c r="R258"/>
  <c r="N259"/>
  <c r="O259"/>
  <c r="P259"/>
  <c r="Q259"/>
  <c r="R259"/>
  <c r="N260"/>
  <c r="O260"/>
  <c r="P260"/>
  <c r="Q260"/>
  <c r="R260"/>
  <c r="N261"/>
  <c r="O261"/>
  <c r="P261"/>
  <c r="Q261"/>
  <c r="R261"/>
  <c r="N262"/>
  <c r="O262"/>
  <c r="P262"/>
  <c r="Q262"/>
  <c r="R262"/>
  <c r="N263"/>
  <c r="O263"/>
  <c r="P263"/>
  <c r="Q263"/>
  <c r="R263"/>
  <c r="N264"/>
  <c r="O264"/>
  <c r="P264"/>
  <c r="Q264"/>
  <c r="R264"/>
  <c r="N265"/>
  <c r="O265"/>
  <c r="P265"/>
  <c r="Q265"/>
  <c r="R265"/>
  <c r="N266"/>
  <c r="O266"/>
  <c r="P266"/>
  <c r="Q266"/>
  <c r="R266"/>
  <c r="N267"/>
  <c r="O267"/>
  <c r="P267"/>
  <c r="Q267"/>
  <c r="R267"/>
  <c r="N268"/>
  <c r="O268"/>
  <c r="P268"/>
  <c r="Q268"/>
  <c r="R268"/>
  <c r="N269"/>
  <c r="O269"/>
  <c r="P269"/>
  <c r="Q269"/>
  <c r="R269"/>
  <c r="N270"/>
  <c r="O270"/>
  <c r="P270"/>
  <c r="Q270"/>
  <c r="R270"/>
  <c r="N271"/>
  <c r="O271"/>
  <c r="P271"/>
  <c r="Q271"/>
  <c r="R271"/>
  <c r="N272"/>
  <c r="O272"/>
  <c r="P272"/>
  <c r="Q272"/>
  <c r="R272"/>
  <c r="N273"/>
  <c r="O273"/>
  <c r="P273"/>
  <c r="Q273"/>
  <c r="R273"/>
  <c r="N274"/>
  <c r="O274"/>
  <c r="P274"/>
  <c r="Q274"/>
  <c r="R274"/>
  <c r="N275"/>
  <c r="O275"/>
  <c r="P275"/>
  <c r="Q275"/>
  <c r="R275"/>
  <c r="N276"/>
  <c r="O276"/>
  <c r="P276"/>
  <c r="Q276"/>
  <c r="R276"/>
  <c r="N277"/>
  <c r="O277"/>
  <c r="P277"/>
  <c r="Q277"/>
  <c r="R277"/>
  <c r="N278"/>
  <c r="O278"/>
  <c r="P278"/>
  <c r="Q278"/>
  <c r="R278"/>
  <c r="N279"/>
  <c r="O279"/>
  <c r="P279"/>
  <c r="Q279"/>
  <c r="R279"/>
  <c r="N280"/>
  <c r="O280"/>
  <c r="P280"/>
  <c r="Q280"/>
  <c r="R280"/>
  <c r="N281"/>
  <c r="O281"/>
  <c r="P281"/>
  <c r="Q281"/>
  <c r="R281"/>
  <c r="N282"/>
  <c r="O282"/>
  <c r="P282"/>
  <c r="Q282"/>
  <c r="R282"/>
  <c r="N283"/>
  <c r="O283"/>
  <c r="P283"/>
  <c r="Q283"/>
  <c r="R283"/>
  <c r="N284"/>
  <c r="O284"/>
  <c r="P284"/>
  <c r="Q284"/>
  <c r="R284"/>
  <c r="N285"/>
  <c r="O285"/>
  <c r="P285"/>
  <c r="Q285"/>
  <c r="R285"/>
  <c r="N286"/>
  <c r="O286"/>
  <c r="P286"/>
  <c r="Q286"/>
  <c r="R286"/>
  <c r="N287"/>
  <c r="O287"/>
  <c r="P287"/>
  <c r="Q287"/>
  <c r="R287"/>
  <c r="N288"/>
  <c r="O288"/>
  <c r="P288"/>
  <c r="Q288"/>
  <c r="R288"/>
  <c r="N289"/>
  <c r="O289"/>
  <c r="P289"/>
  <c r="Q289"/>
  <c r="R289"/>
  <c r="N290"/>
  <c r="O290"/>
  <c r="P290"/>
  <c r="Q290"/>
  <c r="R290"/>
  <c r="N291"/>
  <c r="O291"/>
  <c r="P291"/>
  <c r="Q291"/>
  <c r="R291"/>
  <c r="N292"/>
  <c r="O292"/>
  <c r="P292"/>
  <c r="Q292"/>
  <c r="R292"/>
  <c r="N293"/>
  <c r="O293"/>
  <c r="P293"/>
  <c r="Q293"/>
  <c r="R293"/>
  <c r="N294"/>
  <c r="O294"/>
  <c r="P294"/>
  <c r="Q294"/>
  <c r="R294"/>
  <c r="N295"/>
  <c r="O295"/>
  <c r="P295"/>
  <c r="Q295"/>
  <c r="R295"/>
  <c r="N296"/>
  <c r="O296"/>
  <c r="P296"/>
  <c r="Q296"/>
  <c r="R296"/>
  <c r="N297"/>
  <c r="O297"/>
  <c r="P297"/>
  <c r="Q297"/>
  <c r="R297"/>
  <c r="N298"/>
  <c r="O298"/>
  <c r="P298"/>
  <c r="Q298"/>
  <c r="R298"/>
  <c r="N299"/>
  <c r="O299"/>
  <c r="P299"/>
  <c r="Q299"/>
  <c r="R299"/>
  <c r="N300"/>
  <c r="O300"/>
  <c r="P300"/>
  <c r="Q300"/>
  <c r="R300"/>
  <c r="N301"/>
  <c r="O301"/>
  <c r="P301"/>
  <c r="Q301"/>
  <c r="R301"/>
  <c r="N302"/>
  <c r="O302"/>
  <c r="P302"/>
  <c r="Q302"/>
  <c r="R302"/>
  <c r="N303"/>
  <c r="O303"/>
  <c r="P303"/>
  <c r="Q303"/>
  <c r="R303"/>
  <c r="N304"/>
  <c r="O304"/>
  <c r="P304"/>
  <c r="Q304"/>
  <c r="R304"/>
  <c r="N305"/>
  <c r="O305"/>
  <c r="P305"/>
  <c r="Q305"/>
  <c r="R305"/>
  <c r="N306"/>
  <c r="O306"/>
  <c r="P306"/>
  <c r="Q306"/>
  <c r="R306"/>
  <c r="N307"/>
  <c r="O307"/>
  <c r="P307"/>
  <c r="Q307"/>
  <c r="R307"/>
  <c r="N308"/>
  <c r="O308"/>
  <c r="P308"/>
  <c r="Q308"/>
  <c r="R308"/>
  <c r="N309"/>
  <c r="O309"/>
  <c r="P309"/>
  <c r="Q309"/>
  <c r="R309"/>
  <c r="N310"/>
  <c r="O310"/>
  <c r="P310"/>
  <c r="Q310"/>
  <c r="R310"/>
  <c r="N311"/>
  <c r="O311"/>
  <c r="P311"/>
  <c r="Q311"/>
  <c r="R311"/>
  <c r="N312"/>
  <c r="O312"/>
  <c r="P312"/>
  <c r="Q312"/>
  <c r="R312"/>
  <c r="N313"/>
  <c r="O313"/>
  <c r="P313"/>
  <c r="Q313"/>
  <c r="R313"/>
  <c r="N314"/>
  <c r="O314"/>
  <c r="P314"/>
  <c r="Q314"/>
  <c r="R314"/>
  <c r="N315"/>
  <c r="O315"/>
  <c r="P315"/>
  <c r="Q315"/>
  <c r="R315"/>
  <c r="N316"/>
  <c r="O316"/>
  <c r="P316"/>
  <c r="Q316"/>
  <c r="R316"/>
  <c r="N317"/>
  <c r="O317"/>
  <c r="P317"/>
  <c r="Q317"/>
  <c r="R317"/>
  <c r="N318"/>
  <c r="O318"/>
  <c r="P318"/>
  <c r="Q318"/>
  <c r="R318"/>
  <c r="N319"/>
  <c r="O319"/>
  <c r="P319"/>
  <c r="Q319"/>
  <c r="R319"/>
  <c r="N320"/>
  <c r="O320"/>
  <c r="P320"/>
  <c r="Q320"/>
  <c r="R320"/>
  <c r="N321"/>
  <c r="O321"/>
  <c r="P321"/>
  <c r="Q321"/>
  <c r="R321"/>
  <c r="N322"/>
  <c r="O322"/>
  <c r="P322"/>
  <c r="Q322"/>
  <c r="R322"/>
  <c r="N323"/>
  <c r="O323"/>
  <c r="P323"/>
  <c r="Q323"/>
  <c r="R323"/>
  <c r="N324"/>
  <c r="O324"/>
  <c r="P324"/>
  <c r="Q324"/>
  <c r="R324"/>
  <c r="N325"/>
  <c r="O325"/>
  <c r="P325"/>
  <c r="Q325"/>
  <c r="R325"/>
  <c r="N326"/>
  <c r="O326"/>
  <c r="P326"/>
  <c r="Q326"/>
  <c r="R326"/>
  <c r="N327"/>
  <c r="O327"/>
  <c r="P327"/>
  <c r="Q327"/>
  <c r="R327"/>
  <c r="N328"/>
  <c r="O328"/>
  <c r="P328"/>
  <c r="Q328"/>
  <c r="R328"/>
  <c r="N329"/>
  <c r="O329"/>
  <c r="P329"/>
  <c r="Q329"/>
  <c r="R329"/>
  <c r="N330"/>
  <c r="O330"/>
  <c r="P330"/>
  <c r="Q330"/>
  <c r="R330"/>
  <c r="N331"/>
  <c r="O331"/>
  <c r="P331"/>
  <c r="Q331"/>
  <c r="R331"/>
  <c r="N332"/>
  <c r="O332"/>
  <c r="P332"/>
  <c r="Q332"/>
  <c r="R332"/>
  <c r="N333"/>
  <c r="O333"/>
  <c r="P333"/>
  <c r="Q333"/>
  <c r="R333"/>
  <c r="N334"/>
  <c r="O334"/>
  <c r="P334"/>
  <c r="Q334"/>
  <c r="R334"/>
  <c r="N335"/>
  <c r="O335"/>
  <c r="P335"/>
  <c r="Q335"/>
  <c r="R335"/>
  <c r="N336"/>
  <c r="O336"/>
  <c r="P336"/>
  <c r="Q336"/>
  <c r="R336"/>
  <c r="N337"/>
  <c r="O337"/>
  <c r="P337"/>
  <c r="Q337"/>
  <c r="R337"/>
  <c r="N338"/>
  <c r="O338"/>
  <c r="P338"/>
  <c r="Q338"/>
  <c r="R338"/>
  <c r="N339"/>
  <c r="O339"/>
  <c r="P339"/>
  <c r="Q339"/>
  <c r="R339"/>
  <c r="N340"/>
  <c r="O340"/>
  <c r="P340"/>
  <c r="Q340"/>
  <c r="R340"/>
  <c r="N341"/>
  <c r="O341"/>
  <c r="P341"/>
  <c r="Q341"/>
  <c r="R341"/>
  <c r="N342"/>
  <c r="O342"/>
  <c r="P342"/>
  <c r="Q342"/>
  <c r="R342"/>
  <c r="N343"/>
  <c r="O343"/>
  <c r="P343"/>
  <c r="Q343"/>
  <c r="R343"/>
  <c r="N344"/>
  <c r="O344"/>
  <c r="P344"/>
  <c r="Q344"/>
  <c r="R344"/>
  <c r="N345"/>
  <c r="O345"/>
  <c r="P345"/>
  <c r="Q345"/>
  <c r="R345"/>
  <c r="N346"/>
  <c r="O346"/>
  <c r="P346"/>
  <c r="Q346"/>
  <c r="R346"/>
  <c r="N347"/>
  <c r="O347"/>
  <c r="P347"/>
  <c r="Q347"/>
  <c r="R347"/>
  <c r="N348"/>
  <c r="O348"/>
  <c r="P348"/>
  <c r="Q348"/>
  <c r="R348"/>
  <c r="N349"/>
  <c r="O349"/>
  <c r="P349"/>
  <c r="Q349"/>
  <c r="R349"/>
  <c r="N350"/>
  <c r="O350"/>
  <c r="P350"/>
  <c r="Q350"/>
  <c r="R350"/>
  <c r="N351"/>
  <c r="O351"/>
  <c r="P351"/>
  <c r="Q351"/>
  <c r="R351"/>
  <c r="N352"/>
  <c r="O352"/>
  <c r="P352"/>
  <c r="Q352"/>
  <c r="R352"/>
  <c r="N353"/>
  <c r="O353"/>
  <c r="P353"/>
  <c r="Q353"/>
  <c r="R353"/>
  <c r="N354"/>
  <c r="O354"/>
  <c r="P354"/>
  <c r="Q354"/>
  <c r="R354"/>
  <c r="N355"/>
  <c r="O355"/>
  <c r="P355"/>
  <c r="Q355"/>
  <c r="R355"/>
  <c r="N356"/>
  <c r="O356"/>
  <c r="P356"/>
  <c r="Q356"/>
  <c r="R356"/>
  <c r="N357"/>
  <c r="O357"/>
  <c r="P357"/>
  <c r="Q357"/>
  <c r="R357"/>
  <c r="N358"/>
  <c r="O358"/>
  <c r="P358"/>
  <c r="Q358"/>
  <c r="R358"/>
  <c r="N359"/>
  <c r="O359"/>
  <c r="P359"/>
  <c r="Q359"/>
  <c r="R359"/>
  <c r="N360"/>
  <c r="O360"/>
  <c r="P360"/>
  <c r="Q360"/>
  <c r="R360"/>
  <c r="N361"/>
  <c r="O361"/>
  <c r="P361"/>
  <c r="Q361"/>
  <c r="R361"/>
  <c r="N362"/>
  <c r="O362"/>
  <c r="P362"/>
  <c r="Q362"/>
  <c r="R362"/>
  <c r="N363"/>
  <c r="O363"/>
  <c r="P363"/>
  <c r="Q363"/>
  <c r="R363"/>
  <c r="N364"/>
  <c r="O364"/>
  <c r="P364"/>
  <c r="Q364"/>
  <c r="R364"/>
  <c r="N365"/>
  <c r="O365"/>
  <c r="P365"/>
  <c r="Q365"/>
  <c r="R365"/>
  <c r="N366"/>
  <c r="O366"/>
  <c r="P366"/>
  <c r="Q366"/>
  <c r="R366"/>
  <c r="N367"/>
  <c r="O367"/>
  <c r="P367"/>
  <c r="Q367"/>
  <c r="R367"/>
  <c r="N368"/>
  <c r="O368"/>
  <c r="P368"/>
  <c r="Q368"/>
  <c r="R368"/>
  <c r="N369"/>
  <c r="O369"/>
  <c r="P369"/>
  <c r="Q369"/>
  <c r="R369"/>
  <c r="N370"/>
  <c r="O370"/>
  <c r="P370"/>
  <c r="Q370"/>
  <c r="R370"/>
  <c r="N371"/>
  <c r="O371"/>
  <c r="P371"/>
  <c r="Q371"/>
  <c r="R371"/>
  <c r="N372"/>
  <c r="O372"/>
  <c r="P372"/>
  <c r="Q372"/>
  <c r="R372"/>
  <c r="N373"/>
  <c r="O373"/>
  <c r="P373"/>
  <c r="Q373"/>
  <c r="R373"/>
  <c r="N374"/>
  <c r="O374"/>
  <c r="P374"/>
  <c r="Q374"/>
  <c r="R374"/>
  <c r="N375"/>
  <c r="O375"/>
  <c r="P375"/>
  <c r="Q375"/>
  <c r="R375"/>
  <c r="N376"/>
  <c r="O376"/>
  <c r="P376"/>
  <c r="Q376"/>
  <c r="R376"/>
  <c r="N377"/>
  <c r="O377"/>
  <c r="P377"/>
  <c r="Q377"/>
  <c r="R377"/>
  <c r="N378"/>
  <c r="O378"/>
  <c r="P378"/>
  <c r="Q378"/>
  <c r="R378"/>
  <c r="N379"/>
  <c r="O379"/>
  <c r="P379"/>
  <c r="Q379"/>
  <c r="R379"/>
  <c r="N380"/>
  <c r="O380"/>
  <c r="P380"/>
  <c r="Q380"/>
  <c r="R380"/>
  <c r="N381"/>
  <c r="O381"/>
  <c r="P381"/>
  <c r="Q381"/>
  <c r="R381"/>
  <c r="N382"/>
  <c r="O382"/>
  <c r="P382"/>
  <c r="Q382"/>
  <c r="R382"/>
  <c r="N383"/>
  <c r="O383"/>
  <c r="P383"/>
  <c r="Q383"/>
  <c r="R383"/>
  <c r="N384"/>
  <c r="O384"/>
  <c r="P384"/>
  <c r="Q384"/>
  <c r="R384"/>
  <c r="N385"/>
  <c r="O385"/>
  <c r="P385"/>
  <c r="Q385"/>
  <c r="R385"/>
  <c r="N386"/>
  <c r="O386"/>
  <c r="P386"/>
  <c r="Q386"/>
  <c r="R386"/>
  <c r="N387"/>
  <c r="O387"/>
  <c r="P387"/>
  <c r="Q387"/>
  <c r="R387"/>
  <c r="N388"/>
  <c r="O388"/>
  <c r="P388"/>
  <c r="Q388"/>
  <c r="R388"/>
  <c r="N389"/>
  <c r="O389"/>
  <c r="P389"/>
  <c r="Q389"/>
  <c r="R389"/>
  <c r="N390"/>
  <c r="O390"/>
  <c r="P390"/>
  <c r="Q390"/>
  <c r="R390"/>
  <c r="N391"/>
  <c r="O391"/>
  <c r="P391"/>
  <c r="Q391"/>
  <c r="R391"/>
  <c r="N392"/>
  <c r="O392"/>
  <c r="P392"/>
  <c r="Q392"/>
  <c r="R392"/>
  <c r="N393"/>
  <c r="O393"/>
  <c r="P393"/>
  <c r="Q393"/>
  <c r="R393"/>
  <c r="N394"/>
  <c r="O394"/>
  <c r="P394"/>
  <c r="Q394"/>
  <c r="R394"/>
  <c r="N395"/>
  <c r="O395"/>
  <c r="P395"/>
  <c r="Q395"/>
  <c r="R395"/>
  <c r="N396"/>
  <c r="O396"/>
  <c r="P396"/>
  <c r="Q396"/>
  <c r="R396"/>
  <c r="N397"/>
  <c r="O397"/>
  <c r="P397"/>
  <c r="Q397"/>
  <c r="R397"/>
  <c r="N398"/>
  <c r="O398"/>
  <c r="P398"/>
  <c r="Q398"/>
  <c r="R398"/>
  <c r="N399"/>
  <c r="O399"/>
  <c r="P399"/>
  <c r="Q399"/>
  <c r="R399"/>
  <c r="N400"/>
  <c r="O400"/>
  <c r="P400"/>
  <c r="Q400"/>
  <c r="R400"/>
  <c r="N401"/>
  <c r="O401"/>
  <c r="P401"/>
  <c r="Q401"/>
  <c r="R401"/>
  <c r="N402"/>
  <c r="O402"/>
  <c r="P402"/>
  <c r="Q402"/>
  <c r="R402"/>
  <c r="N403"/>
  <c r="O403"/>
  <c r="P403"/>
  <c r="Q403"/>
  <c r="R403"/>
  <c r="N404"/>
  <c r="O404"/>
  <c r="P404"/>
  <c r="Q404"/>
  <c r="R404"/>
  <c r="N405"/>
  <c r="O405"/>
  <c r="P405"/>
  <c r="Q405"/>
  <c r="R405"/>
  <c r="N406"/>
  <c r="O406"/>
  <c r="P406"/>
  <c r="Q406"/>
  <c r="R406"/>
  <c r="N407"/>
  <c r="O407"/>
  <c r="P407"/>
  <c r="Q407"/>
  <c r="R407"/>
  <c r="N408"/>
  <c r="O408"/>
  <c r="P408"/>
  <c r="Q408"/>
  <c r="R408"/>
  <c r="N409"/>
  <c r="O409"/>
  <c r="P409"/>
  <c r="Q409"/>
  <c r="R409"/>
  <c r="N410"/>
  <c r="O410"/>
  <c r="P410"/>
  <c r="Q410"/>
  <c r="R410"/>
  <c r="N411"/>
  <c r="O411"/>
  <c r="P411"/>
  <c r="Q411"/>
  <c r="R411"/>
  <c r="N412"/>
  <c r="O412"/>
  <c r="P412"/>
  <c r="Q412"/>
  <c r="R412"/>
  <c r="N413"/>
  <c r="O413"/>
  <c r="P413"/>
  <c r="Q413"/>
  <c r="R413"/>
  <c r="N414"/>
  <c r="O414"/>
  <c r="P414"/>
  <c r="Q414"/>
  <c r="R414"/>
  <c r="N415"/>
  <c r="O415"/>
  <c r="P415"/>
  <c r="Q415"/>
  <c r="R415"/>
  <c r="N416"/>
  <c r="O416"/>
  <c r="P416"/>
  <c r="Q416"/>
  <c r="R416"/>
  <c r="N417"/>
  <c r="O417"/>
  <c r="P417"/>
  <c r="Q417"/>
  <c r="R417"/>
  <c r="N418"/>
  <c r="O418"/>
  <c r="P418"/>
  <c r="Q418"/>
  <c r="R418"/>
  <c r="N419"/>
  <c r="O419"/>
  <c r="P419"/>
  <c r="Q419"/>
  <c r="R419"/>
  <c r="N420"/>
  <c r="O420"/>
  <c r="P420"/>
  <c r="Q420"/>
  <c r="R420"/>
  <c r="N421"/>
  <c r="O421"/>
  <c r="P421"/>
  <c r="Q421"/>
  <c r="R421"/>
  <c r="N422"/>
  <c r="O422"/>
  <c r="P422"/>
  <c r="Q422"/>
  <c r="R422"/>
  <c r="N423"/>
  <c r="O423"/>
  <c r="P423"/>
  <c r="Q423"/>
  <c r="R423"/>
  <c r="N424"/>
  <c r="O424"/>
  <c r="P424"/>
  <c r="Q424"/>
  <c r="R424"/>
  <c r="N425"/>
  <c r="O425"/>
  <c r="P425"/>
  <c r="Q425"/>
  <c r="R425"/>
  <c r="N426"/>
  <c r="O426"/>
  <c r="P426"/>
  <c r="Q426"/>
  <c r="R426"/>
  <c r="N427"/>
  <c r="O427"/>
  <c r="P427"/>
  <c r="Q427"/>
  <c r="R427"/>
  <c r="N428"/>
  <c r="O428"/>
  <c r="P428"/>
  <c r="Q428"/>
  <c r="R428"/>
  <c r="N429"/>
  <c r="O429"/>
  <c r="P429"/>
  <c r="Q429"/>
  <c r="R429"/>
  <c r="N430"/>
  <c r="O430"/>
  <c r="P430"/>
  <c r="Q430"/>
  <c r="R430"/>
  <c r="N431"/>
  <c r="O431"/>
  <c r="P431"/>
  <c r="Q431"/>
  <c r="R431"/>
  <c r="N432"/>
  <c r="O432"/>
  <c r="P432"/>
  <c r="Q432"/>
  <c r="R432"/>
  <c r="N433"/>
  <c r="O433"/>
  <c r="P433"/>
  <c r="Q433"/>
  <c r="R433"/>
  <c r="N434"/>
  <c r="O434"/>
  <c r="P434"/>
  <c r="Q434"/>
  <c r="R434"/>
  <c r="N435"/>
  <c r="O435"/>
  <c r="P435"/>
  <c r="Q435"/>
  <c r="R435"/>
  <c r="N436"/>
  <c r="O436"/>
  <c r="P436"/>
  <c r="Q436"/>
  <c r="R436"/>
  <c r="N437"/>
  <c r="O437"/>
  <c r="P437"/>
  <c r="Q437"/>
  <c r="R437"/>
  <c r="N438"/>
  <c r="O438"/>
  <c r="P438"/>
  <c r="Q438"/>
  <c r="R438"/>
  <c r="N439"/>
  <c r="O439"/>
  <c r="P439"/>
  <c r="Q439"/>
  <c r="R439"/>
  <c r="N440"/>
  <c r="O440"/>
  <c r="P440"/>
  <c r="Q440"/>
  <c r="R440"/>
  <c r="N441"/>
  <c r="O441"/>
  <c r="P441"/>
  <c r="Q441"/>
  <c r="R441"/>
  <c r="N442"/>
  <c r="O442"/>
  <c r="P442"/>
  <c r="Q442"/>
  <c r="R442"/>
  <c r="N443"/>
  <c r="O443"/>
  <c r="P443"/>
  <c r="Q443"/>
  <c r="R443"/>
  <c r="N444"/>
  <c r="O444"/>
  <c r="P444"/>
  <c r="Q444"/>
  <c r="R444"/>
  <c r="N445"/>
  <c r="O445"/>
  <c r="P445"/>
  <c r="Q445"/>
  <c r="R445"/>
  <c r="N446"/>
  <c r="O446"/>
  <c r="P446"/>
  <c r="Q446"/>
  <c r="R446"/>
  <c r="N447"/>
  <c r="O447"/>
  <c r="P447"/>
  <c r="Q447"/>
  <c r="R447"/>
  <c r="N448"/>
  <c r="O448"/>
  <c r="P448"/>
  <c r="Q448"/>
  <c r="R448"/>
  <c r="N449"/>
  <c r="O449"/>
  <c r="P449"/>
  <c r="Q449"/>
  <c r="R449"/>
  <c r="N450"/>
  <c r="O450"/>
  <c r="P450"/>
  <c r="Q450"/>
  <c r="R450"/>
  <c r="N451"/>
  <c r="O451"/>
  <c r="P451"/>
  <c r="Q451"/>
  <c r="R451"/>
  <c r="N452"/>
  <c r="O452"/>
  <c r="P452"/>
  <c r="Q452"/>
  <c r="R452"/>
  <c r="N453"/>
  <c r="O453"/>
  <c r="P453"/>
  <c r="Q453"/>
  <c r="R453"/>
  <c r="N454"/>
  <c r="O454"/>
  <c r="P454"/>
  <c r="Q454"/>
  <c r="R454"/>
  <c r="N455"/>
  <c r="O455"/>
  <c r="P455"/>
  <c r="Q455"/>
  <c r="R455"/>
  <c r="N456"/>
  <c r="O456"/>
  <c r="P456"/>
  <c r="Q456"/>
  <c r="R456"/>
  <c r="N457"/>
  <c r="O457"/>
  <c r="P457"/>
  <c r="Q457"/>
  <c r="R457"/>
  <c r="N458"/>
  <c r="O458"/>
  <c r="P458"/>
  <c r="Q458"/>
  <c r="R458"/>
  <c r="N459"/>
  <c r="O459"/>
  <c r="P459"/>
  <c r="Q459"/>
  <c r="R459"/>
  <c r="N460"/>
  <c r="O460"/>
  <c r="P460"/>
  <c r="Q460"/>
  <c r="R460"/>
  <c r="N461"/>
  <c r="O461"/>
  <c r="P461"/>
  <c r="Q461"/>
  <c r="R461"/>
  <c r="N462"/>
  <c r="O462"/>
  <c r="P462"/>
  <c r="Q462"/>
  <c r="R462"/>
  <c r="N463"/>
  <c r="O463"/>
  <c r="P463"/>
  <c r="Q463"/>
  <c r="R463"/>
  <c r="N464"/>
  <c r="O464"/>
  <c r="P464"/>
  <c r="Q464"/>
  <c r="R464"/>
  <c r="N465"/>
  <c r="O465"/>
  <c r="P465"/>
  <c r="Q465"/>
  <c r="R465"/>
  <c r="N466"/>
  <c r="O466"/>
  <c r="P466"/>
  <c r="Q466"/>
  <c r="R466"/>
  <c r="N467"/>
  <c r="O467"/>
  <c r="P467"/>
  <c r="Q467"/>
  <c r="R467"/>
  <c r="N468"/>
  <c r="O468"/>
  <c r="P468"/>
  <c r="Q468"/>
  <c r="R468"/>
  <c r="N469"/>
  <c r="O469"/>
  <c r="P469"/>
  <c r="Q469"/>
  <c r="R469"/>
  <c r="N470"/>
  <c r="O470"/>
  <c r="P470"/>
  <c r="Q470"/>
  <c r="R470"/>
  <c r="N471"/>
  <c r="O471"/>
  <c r="P471"/>
  <c r="Q471"/>
  <c r="R471"/>
  <c r="N472"/>
  <c r="O472"/>
  <c r="P472"/>
  <c r="Q472"/>
  <c r="R472"/>
  <c r="N473"/>
  <c r="O473"/>
  <c r="P473"/>
  <c r="Q473"/>
  <c r="R473"/>
  <c r="N474"/>
  <c r="O474"/>
  <c r="P474"/>
  <c r="Q474"/>
  <c r="R474"/>
  <c r="N475"/>
  <c r="O475"/>
  <c r="P475"/>
  <c r="Q475"/>
  <c r="R475"/>
  <c r="N476"/>
  <c r="O476"/>
  <c r="P476"/>
  <c r="Q476"/>
  <c r="R476"/>
  <c r="N477"/>
  <c r="O477"/>
  <c r="P477"/>
  <c r="Q477"/>
  <c r="R477"/>
  <c r="N478"/>
  <c r="O478"/>
  <c r="P478"/>
  <c r="Q478"/>
  <c r="R478"/>
  <c r="N479"/>
  <c r="O479"/>
  <c r="P479"/>
  <c r="Q479"/>
  <c r="R479"/>
  <c r="N480"/>
  <c r="O480"/>
  <c r="P480"/>
  <c r="Q480"/>
  <c r="R480"/>
  <c r="N481"/>
  <c r="O481"/>
  <c r="P481"/>
  <c r="Q481"/>
  <c r="R481"/>
  <c r="N482"/>
  <c r="O482"/>
  <c r="P482"/>
  <c r="Q482"/>
  <c r="R482"/>
  <c r="N483"/>
  <c r="O483"/>
  <c r="P483"/>
  <c r="Q483"/>
  <c r="R483"/>
  <c r="N484"/>
  <c r="O484"/>
  <c r="P484"/>
  <c r="Q484"/>
  <c r="R484"/>
  <c r="N485"/>
  <c r="O485"/>
  <c r="P485"/>
  <c r="Q485"/>
  <c r="R485"/>
  <c r="N486"/>
  <c r="O486"/>
  <c r="P486"/>
  <c r="Q486"/>
  <c r="R486"/>
  <c r="N487"/>
  <c r="O487"/>
  <c r="P487"/>
  <c r="Q487"/>
  <c r="R487"/>
  <c r="N488"/>
  <c r="O488"/>
  <c r="P488"/>
  <c r="Q488"/>
  <c r="R488"/>
  <c r="N489"/>
  <c r="O489"/>
  <c r="P489"/>
  <c r="Q489"/>
  <c r="R489"/>
  <c r="N490"/>
  <c r="O490"/>
  <c r="P490"/>
  <c r="Q490"/>
  <c r="R490"/>
  <c r="N491"/>
  <c r="O491"/>
  <c r="P491"/>
  <c r="Q491"/>
  <c r="R491"/>
  <c r="N492"/>
  <c r="O492"/>
  <c r="P492"/>
  <c r="Q492"/>
  <c r="R492"/>
  <c r="N493"/>
  <c r="O493"/>
  <c r="P493"/>
  <c r="Q493"/>
  <c r="R493"/>
  <c r="N494"/>
  <c r="O494"/>
  <c r="P494"/>
  <c r="Q494"/>
  <c r="R494"/>
  <c r="N495"/>
  <c r="O495"/>
  <c r="P495"/>
  <c r="Q495"/>
  <c r="R495"/>
  <c r="N496"/>
  <c r="O496"/>
  <c r="P496"/>
  <c r="Q496"/>
  <c r="R496"/>
  <c r="N497"/>
  <c r="O497"/>
  <c r="P497"/>
  <c r="Q497"/>
  <c r="R497"/>
  <c r="N498"/>
  <c r="O498"/>
  <c r="P498"/>
  <c r="Q498"/>
  <c r="R498"/>
  <c r="N499"/>
  <c r="O499"/>
  <c r="P499"/>
  <c r="Q499"/>
  <c r="R499"/>
  <c r="N500"/>
  <c r="O500"/>
  <c r="P500"/>
  <c r="Q500"/>
  <c r="R500"/>
  <c r="N501"/>
  <c r="O501"/>
  <c r="P501"/>
  <c r="Q501"/>
  <c r="R501"/>
  <c r="N502"/>
  <c r="O502"/>
  <c r="P502"/>
  <c r="Q502"/>
  <c r="R502"/>
  <c r="N503"/>
  <c r="O503"/>
  <c r="P503"/>
  <c r="Q503"/>
  <c r="R503"/>
  <c r="N504"/>
  <c r="O504"/>
  <c r="P504"/>
  <c r="Q504"/>
  <c r="R504"/>
  <c r="N505"/>
  <c r="O505"/>
  <c r="P505"/>
  <c r="Q505"/>
  <c r="R505"/>
  <c r="N506"/>
  <c r="O506"/>
  <c r="P506"/>
  <c r="Q506"/>
  <c r="R506"/>
  <c r="N507"/>
  <c r="O507"/>
  <c r="P507"/>
  <c r="Q507"/>
  <c r="R507"/>
  <c r="N508"/>
  <c r="O508"/>
  <c r="P508"/>
  <c r="Q508"/>
  <c r="R508"/>
  <c r="N509"/>
  <c r="O509"/>
  <c r="P509"/>
  <c r="Q509"/>
  <c r="R509"/>
  <c r="N510"/>
  <c r="O510"/>
  <c r="P510"/>
  <c r="Q510"/>
  <c r="R510"/>
  <c r="N511"/>
  <c r="O511"/>
  <c r="P511"/>
  <c r="Q511"/>
  <c r="R511"/>
  <c r="N512"/>
  <c r="O512"/>
  <c r="P512"/>
  <c r="Q512"/>
  <c r="R512"/>
  <c r="N513"/>
  <c r="O513"/>
  <c r="P513"/>
  <c r="Q513"/>
  <c r="R513"/>
  <c r="N514"/>
  <c r="O514"/>
  <c r="P514"/>
  <c r="Q514"/>
  <c r="R514"/>
  <c r="N515"/>
  <c r="O515"/>
  <c r="P515"/>
  <c r="Q515"/>
  <c r="R515"/>
  <c r="N516"/>
  <c r="O516"/>
  <c r="P516"/>
  <c r="Q516"/>
  <c r="R516"/>
  <c r="N517"/>
  <c r="O517"/>
  <c r="P517"/>
  <c r="Q517"/>
  <c r="R517"/>
  <c r="N518"/>
  <c r="O518"/>
  <c r="P518"/>
  <c r="Q518"/>
  <c r="R518"/>
  <c r="N519"/>
  <c r="O519"/>
  <c r="P519"/>
  <c r="Q519"/>
  <c r="R519"/>
  <c r="N520"/>
  <c r="O520"/>
  <c r="P520"/>
  <c r="Q520"/>
  <c r="R520"/>
  <c r="N521"/>
  <c r="O521"/>
  <c r="P521"/>
  <c r="Q521"/>
  <c r="R521"/>
  <c r="N522"/>
  <c r="O522"/>
  <c r="P522"/>
  <c r="Q522"/>
  <c r="R522"/>
  <c r="N523"/>
  <c r="O523"/>
  <c r="P523"/>
  <c r="Q523"/>
  <c r="R523"/>
  <c r="N524"/>
  <c r="O524"/>
  <c r="P524"/>
  <c r="Q524"/>
  <c r="R524"/>
  <c r="N525"/>
  <c r="O525"/>
  <c r="P525"/>
  <c r="Q525"/>
  <c r="R525"/>
  <c r="N526"/>
  <c r="O526"/>
  <c r="P526"/>
  <c r="Q526"/>
  <c r="R526"/>
  <c r="N527"/>
  <c r="O527"/>
  <c r="P527"/>
  <c r="Q527"/>
  <c r="R527"/>
  <c r="N528"/>
  <c r="O528"/>
  <c r="P528"/>
  <c r="Q528"/>
  <c r="R528"/>
  <c r="N529"/>
  <c r="O529"/>
  <c r="P529"/>
  <c r="Q529"/>
  <c r="R529"/>
  <c r="N530"/>
  <c r="O530"/>
  <c r="P530"/>
  <c r="Q530"/>
  <c r="R530"/>
  <c r="N531"/>
  <c r="O531"/>
  <c r="P531"/>
  <c r="Q531"/>
  <c r="R531"/>
  <c r="N532"/>
  <c r="O532"/>
  <c r="P532"/>
  <c r="Q532"/>
  <c r="R532"/>
  <c r="N533"/>
  <c r="O533"/>
  <c r="P533"/>
  <c r="Q533"/>
  <c r="R533"/>
  <c r="N534"/>
  <c r="O534"/>
  <c r="P534"/>
  <c r="Q534"/>
  <c r="R534"/>
  <c r="N535"/>
  <c r="O535"/>
  <c r="P535"/>
  <c r="Q535"/>
  <c r="R535"/>
  <c r="N536"/>
  <c r="O536"/>
  <c r="P536"/>
  <c r="Q536"/>
  <c r="R536"/>
  <c r="N537"/>
  <c r="O537"/>
  <c r="P537"/>
  <c r="Q537"/>
  <c r="R537"/>
  <c r="N538"/>
  <c r="O538"/>
  <c r="P538"/>
  <c r="Q538"/>
  <c r="R538"/>
  <c r="N539"/>
  <c r="O539"/>
  <c r="P539"/>
  <c r="Q539"/>
  <c r="R539"/>
  <c r="N540"/>
  <c r="O540"/>
  <c r="P540"/>
  <c r="Q540"/>
  <c r="R540"/>
  <c r="N541"/>
  <c r="O541"/>
  <c r="P541"/>
  <c r="Q541"/>
  <c r="R541"/>
  <c r="N542"/>
  <c r="O542"/>
  <c r="P542"/>
  <c r="Q542"/>
  <c r="R542"/>
  <c r="N543"/>
  <c r="O543"/>
  <c r="P543"/>
  <c r="Q543"/>
  <c r="R543"/>
  <c r="N544"/>
  <c r="O544"/>
  <c r="P544"/>
  <c r="Q544"/>
  <c r="R544"/>
  <c r="N545"/>
  <c r="O545"/>
  <c r="P545"/>
  <c r="Q545"/>
  <c r="R545"/>
  <c r="N546"/>
  <c r="O546"/>
  <c r="P546"/>
  <c r="Q546"/>
  <c r="R546"/>
  <c r="N547"/>
  <c r="O547"/>
  <c r="P547"/>
  <c r="Q547"/>
  <c r="R547"/>
  <c r="N548"/>
  <c r="O548"/>
  <c r="P548"/>
  <c r="Q548"/>
  <c r="R548"/>
  <c r="N549"/>
  <c r="O549"/>
  <c r="P549"/>
  <c r="Q549"/>
  <c r="R549"/>
  <c r="N550"/>
  <c r="O550"/>
  <c r="P550"/>
  <c r="Q550"/>
  <c r="R550"/>
  <c r="N551"/>
  <c r="O551"/>
  <c r="P551"/>
  <c r="Q551"/>
  <c r="R551"/>
  <c r="N552"/>
  <c r="O552"/>
  <c r="P552"/>
  <c r="Q552"/>
  <c r="R552"/>
  <c r="N553"/>
  <c r="O553"/>
  <c r="P553"/>
  <c r="Q553"/>
  <c r="R553"/>
  <c r="N554"/>
  <c r="O554"/>
  <c r="P554"/>
  <c r="Q554"/>
  <c r="R554"/>
  <c r="N555"/>
  <c r="O555"/>
  <c r="P555"/>
  <c r="Q555"/>
  <c r="R555"/>
  <c r="N556"/>
  <c r="O556"/>
  <c r="P556"/>
  <c r="Q556"/>
  <c r="R556"/>
  <c r="N557"/>
  <c r="O557"/>
  <c r="P557"/>
  <c r="Q557"/>
  <c r="R557"/>
  <c r="N558"/>
  <c r="O558"/>
  <c r="P558"/>
  <c r="Q558"/>
  <c r="R558"/>
  <c r="N559"/>
  <c r="O559"/>
  <c r="P559"/>
  <c r="Q559"/>
  <c r="R559"/>
  <c r="N560"/>
  <c r="O560"/>
  <c r="P560"/>
  <c r="Q560"/>
  <c r="R560"/>
  <c r="N561"/>
  <c r="O561"/>
  <c r="P561"/>
  <c r="Q561"/>
  <c r="R561"/>
  <c r="N562"/>
  <c r="O562"/>
  <c r="P562"/>
  <c r="Q562"/>
  <c r="R562"/>
  <c r="N563"/>
  <c r="O563"/>
  <c r="P563"/>
  <c r="Q563"/>
  <c r="R563"/>
  <c r="N564"/>
  <c r="O564"/>
  <c r="P564"/>
  <c r="Q564"/>
  <c r="R564"/>
  <c r="N565"/>
  <c r="O565"/>
  <c r="P565"/>
  <c r="Q565"/>
  <c r="R565"/>
  <c r="N566"/>
  <c r="O566"/>
  <c r="P566"/>
  <c r="Q566"/>
  <c r="R566"/>
  <c r="N567"/>
  <c r="O567"/>
  <c r="P567"/>
  <c r="Q567"/>
  <c r="R567"/>
  <c r="N568"/>
  <c r="O568"/>
  <c r="P568"/>
  <c r="Q568"/>
  <c r="R568"/>
  <c r="N569"/>
  <c r="O569"/>
  <c r="P569"/>
  <c r="Q569"/>
  <c r="R569"/>
  <c r="N570"/>
  <c r="O570"/>
  <c r="P570"/>
  <c r="Q570"/>
  <c r="R570"/>
  <c r="N571"/>
  <c r="O571"/>
  <c r="P571"/>
  <c r="Q571"/>
  <c r="R571"/>
  <c r="N572"/>
  <c r="O572"/>
  <c r="P572"/>
  <c r="Q572"/>
  <c r="R572"/>
  <c r="N573"/>
  <c r="O573"/>
  <c r="P573"/>
  <c r="Q573"/>
  <c r="R573"/>
  <c r="N574"/>
  <c r="O574"/>
  <c r="P574"/>
  <c r="Q574"/>
  <c r="R574"/>
  <c r="N575"/>
  <c r="O575"/>
  <c r="P575"/>
  <c r="Q575"/>
  <c r="R575"/>
  <c r="N576"/>
  <c r="O576"/>
  <c r="P576"/>
  <c r="Q576"/>
  <c r="R576"/>
  <c r="N577"/>
  <c r="O577"/>
  <c r="P577"/>
  <c r="Q577"/>
  <c r="R577"/>
  <c r="N578"/>
  <c r="O578"/>
  <c r="P578"/>
  <c r="Q578"/>
  <c r="R578"/>
  <c r="N579"/>
  <c r="O579"/>
  <c r="P579"/>
  <c r="Q579"/>
  <c r="R579"/>
  <c r="N580"/>
  <c r="O580"/>
  <c r="P580"/>
  <c r="Q580"/>
  <c r="R580"/>
  <c r="N581"/>
  <c r="O581"/>
  <c r="P581"/>
  <c r="Q581"/>
  <c r="R581"/>
  <c r="N582"/>
  <c r="O582"/>
  <c r="P582"/>
  <c r="Q582"/>
  <c r="R582"/>
  <c r="N583"/>
  <c r="O583"/>
  <c r="P583"/>
  <c r="Q583"/>
  <c r="R583"/>
  <c r="N584"/>
  <c r="O584"/>
  <c r="P584"/>
  <c r="Q584"/>
  <c r="R584"/>
  <c r="N585"/>
  <c r="O585"/>
  <c r="P585"/>
  <c r="Q585"/>
  <c r="R585"/>
  <c r="N586"/>
  <c r="O586"/>
  <c r="P586"/>
  <c r="Q586"/>
  <c r="R586"/>
  <c r="N587"/>
  <c r="O587"/>
  <c r="P587"/>
  <c r="Q587"/>
  <c r="R587"/>
  <c r="N588"/>
  <c r="O588"/>
  <c r="P588"/>
  <c r="Q588"/>
  <c r="R588"/>
  <c r="N589"/>
  <c r="O589"/>
  <c r="P589"/>
  <c r="Q589"/>
  <c r="R589"/>
  <c r="N590"/>
  <c r="O590"/>
  <c r="P590"/>
  <c r="Q590"/>
  <c r="R590"/>
  <c r="N591"/>
  <c r="O591"/>
  <c r="P591"/>
  <c r="Q591"/>
  <c r="R591"/>
  <c r="N592"/>
  <c r="O592"/>
  <c r="P592"/>
  <c r="Q592"/>
  <c r="R592"/>
  <c r="N593"/>
  <c r="O593"/>
  <c r="P593"/>
  <c r="Q593"/>
  <c r="R593"/>
  <c r="N594"/>
  <c r="O594"/>
  <c r="P594"/>
  <c r="Q594"/>
  <c r="R594"/>
  <c r="N595"/>
  <c r="O595"/>
  <c r="P595"/>
  <c r="Q595"/>
  <c r="R595"/>
  <c r="N596"/>
  <c r="O596"/>
  <c r="P596"/>
  <c r="Q596"/>
  <c r="R596"/>
  <c r="N597"/>
  <c r="O597"/>
  <c r="P597"/>
  <c r="Q597"/>
  <c r="R597"/>
  <c r="N598"/>
  <c r="O598"/>
  <c r="P598"/>
  <c r="Q598"/>
  <c r="R598"/>
  <c r="N599"/>
  <c r="O599"/>
  <c r="P599"/>
  <c r="Q599"/>
  <c r="R599"/>
  <c r="N600"/>
  <c r="O600"/>
  <c r="P600"/>
  <c r="Q600"/>
  <c r="R600"/>
  <c r="N601"/>
  <c r="O601"/>
  <c r="P601"/>
  <c r="Q601"/>
  <c r="R601"/>
  <c r="N602"/>
  <c r="O602"/>
  <c r="P602"/>
  <c r="Q602"/>
  <c r="R602"/>
  <c r="N603"/>
  <c r="O603"/>
  <c r="P603"/>
  <c r="Q603"/>
  <c r="R603"/>
  <c r="N604"/>
  <c r="O604"/>
  <c r="P604"/>
  <c r="Q604"/>
  <c r="R604"/>
  <c r="N605"/>
  <c r="O605"/>
  <c r="P605"/>
  <c r="Q605"/>
  <c r="R605"/>
  <c r="N606"/>
  <c r="O606"/>
  <c r="P606"/>
  <c r="Q606"/>
  <c r="R606"/>
  <c r="N607"/>
  <c r="O607"/>
  <c r="P607"/>
  <c r="Q607"/>
  <c r="R607"/>
  <c r="N608"/>
  <c r="O608"/>
  <c r="P608"/>
  <c r="Q608"/>
  <c r="R608"/>
  <c r="N609"/>
  <c r="O609"/>
  <c r="P609"/>
  <c r="Q609"/>
  <c r="R609"/>
  <c r="N610"/>
  <c r="O610"/>
  <c r="P610"/>
  <c r="Q610"/>
  <c r="R610"/>
  <c r="N611"/>
  <c r="O611"/>
  <c r="P611"/>
  <c r="Q611"/>
  <c r="R611"/>
  <c r="N612"/>
  <c r="O612"/>
  <c r="P612"/>
  <c r="Q612"/>
  <c r="R612"/>
  <c r="N613"/>
  <c r="O613"/>
  <c r="P613"/>
  <c r="Q613"/>
  <c r="R613"/>
  <c r="N614"/>
  <c r="O614"/>
  <c r="P614"/>
  <c r="Q614"/>
  <c r="R614"/>
  <c r="N615"/>
  <c r="O615"/>
  <c r="P615"/>
  <c r="Q615"/>
  <c r="R615"/>
  <c r="N616"/>
  <c r="O616"/>
  <c r="P616"/>
  <c r="Q616"/>
  <c r="R616"/>
  <c r="N617"/>
  <c r="O617"/>
  <c r="P617"/>
  <c r="Q617"/>
  <c r="R617"/>
  <c r="N618"/>
  <c r="O618"/>
  <c r="P618"/>
  <c r="Q618"/>
  <c r="R618"/>
  <c r="N619"/>
  <c r="O619"/>
  <c r="P619"/>
  <c r="Q619"/>
  <c r="R619"/>
  <c r="N620"/>
  <c r="O620"/>
  <c r="P620"/>
  <c r="Q620"/>
  <c r="R620"/>
  <c r="N621"/>
  <c r="O621"/>
  <c r="P621"/>
  <c r="Q621"/>
  <c r="R621"/>
  <c r="N622"/>
  <c r="O622"/>
  <c r="P622"/>
  <c r="Q622"/>
  <c r="R622"/>
  <c r="N623"/>
  <c r="O623"/>
  <c r="P623"/>
  <c r="Q623"/>
  <c r="R623"/>
  <c r="N624"/>
  <c r="O624"/>
  <c r="P624"/>
  <c r="Q624"/>
  <c r="R624"/>
  <c r="N625"/>
  <c r="O625"/>
  <c r="P625"/>
  <c r="Q625"/>
  <c r="R625"/>
  <c r="N626"/>
  <c r="O626"/>
  <c r="P626"/>
  <c r="Q626"/>
  <c r="R626"/>
  <c r="N627"/>
  <c r="O627"/>
  <c r="P627"/>
  <c r="Q627"/>
  <c r="R627"/>
  <c r="N628"/>
  <c r="O628"/>
  <c r="P628"/>
  <c r="Q628"/>
  <c r="R628"/>
  <c r="N629"/>
  <c r="O629"/>
  <c r="P629"/>
  <c r="Q629"/>
  <c r="R629"/>
  <c r="N630"/>
  <c r="O630"/>
  <c r="P630"/>
  <c r="Q630"/>
  <c r="R630"/>
  <c r="N631"/>
  <c r="O631"/>
  <c r="P631"/>
  <c r="Q631"/>
  <c r="R631"/>
  <c r="N632"/>
  <c r="O632"/>
  <c r="P632"/>
  <c r="Q632"/>
  <c r="R632"/>
  <c r="N633"/>
  <c r="O633"/>
  <c r="P633"/>
  <c r="Q633"/>
  <c r="R633"/>
  <c r="N634"/>
  <c r="O634"/>
  <c r="P634"/>
  <c r="Q634"/>
  <c r="R634"/>
  <c r="N635"/>
  <c r="O635"/>
  <c r="P635"/>
  <c r="Q635"/>
  <c r="R635"/>
  <c r="N636"/>
  <c r="O636"/>
  <c r="P636"/>
  <c r="Q636"/>
  <c r="R636"/>
  <c r="N637"/>
  <c r="O637"/>
  <c r="P637"/>
  <c r="Q637"/>
  <c r="R637"/>
  <c r="N638"/>
  <c r="O638"/>
  <c r="P638"/>
  <c r="Q638"/>
  <c r="R638"/>
  <c r="N639"/>
  <c r="O639"/>
  <c r="P639"/>
  <c r="Q639"/>
  <c r="R639"/>
  <c r="N640"/>
  <c r="O640"/>
  <c r="P640"/>
  <c r="Q640"/>
  <c r="R640"/>
  <c r="N641"/>
  <c r="O641"/>
  <c r="P641"/>
  <c r="Q641"/>
  <c r="R641"/>
  <c r="N642"/>
  <c r="O642"/>
  <c r="P642"/>
  <c r="Q642"/>
  <c r="R642"/>
  <c r="N643"/>
  <c r="O643"/>
  <c r="P643"/>
  <c r="Q643"/>
  <c r="R643"/>
  <c r="N644"/>
  <c r="O644"/>
  <c r="P644"/>
  <c r="Q644"/>
  <c r="R644"/>
  <c r="N645"/>
  <c r="O645"/>
  <c r="P645"/>
  <c r="Q645"/>
  <c r="R645"/>
  <c r="N646"/>
  <c r="O646"/>
  <c r="P646"/>
  <c r="Q646"/>
  <c r="R646"/>
  <c r="N647"/>
  <c r="O647"/>
  <c r="P647"/>
  <c r="Q647"/>
  <c r="R647"/>
  <c r="N648"/>
  <c r="O648"/>
  <c r="P648"/>
  <c r="Q648"/>
  <c r="R648"/>
  <c r="N649"/>
  <c r="O649"/>
  <c r="P649"/>
  <c r="Q649"/>
  <c r="R649"/>
  <c r="N650"/>
  <c r="O650"/>
  <c r="P650"/>
  <c r="Q650"/>
  <c r="R650"/>
  <c r="N651"/>
  <c r="O651"/>
  <c r="P651"/>
  <c r="Q651"/>
  <c r="R651"/>
  <c r="N652"/>
  <c r="O652"/>
  <c r="P652"/>
  <c r="Q652"/>
  <c r="R652"/>
  <c r="N653"/>
  <c r="O653"/>
  <c r="P653"/>
  <c r="Q653"/>
  <c r="R653"/>
  <c r="N654"/>
  <c r="O654"/>
  <c r="P654"/>
  <c r="Q654"/>
  <c r="R654"/>
  <c r="N655"/>
  <c r="O655"/>
  <c r="P655"/>
  <c r="Q655"/>
  <c r="R655"/>
  <c r="N656"/>
  <c r="O656"/>
  <c r="P656"/>
  <c r="Q656"/>
  <c r="R656"/>
  <c r="N657"/>
  <c r="O657"/>
  <c r="P657"/>
  <c r="Q657"/>
  <c r="R657"/>
  <c r="N658"/>
  <c r="O658"/>
  <c r="P658"/>
  <c r="Q658"/>
  <c r="R658"/>
  <c r="N659"/>
  <c r="O659"/>
  <c r="P659"/>
  <c r="Q659"/>
  <c r="R659"/>
  <c r="N660"/>
  <c r="O660"/>
  <c r="P660"/>
  <c r="Q660"/>
  <c r="R660"/>
  <c r="N661"/>
  <c r="O661"/>
  <c r="P661"/>
  <c r="Q661"/>
  <c r="R661"/>
  <c r="N662"/>
  <c r="O662"/>
  <c r="P662"/>
  <c r="Q662"/>
  <c r="R662"/>
  <c r="N663"/>
  <c r="O663"/>
  <c r="P663"/>
  <c r="Q663"/>
  <c r="R663"/>
  <c r="N664"/>
  <c r="O664"/>
  <c r="P664"/>
  <c r="Q664"/>
  <c r="R664"/>
  <c r="N665"/>
  <c r="O665"/>
  <c r="P665"/>
  <c r="Q665"/>
  <c r="R665"/>
  <c r="N666"/>
  <c r="O666"/>
  <c r="P666"/>
  <c r="Q666"/>
  <c r="R666"/>
  <c r="N667"/>
  <c r="O667"/>
  <c r="P667"/>
  <c r="Q667"/>
  <c r="R667"/>
  <c r="N668"/>
  <c r="O668"/>
  <c r="P668"/>
  <c r="Q668"/>
  <c r="R668"/>
  <c r="N669"/>
  <c r="O669"/>
  <c r="P669"/>
  <c r="Q669"/>
  <c r="R669"/>
  <c r="N670"/>
  <c r="O670"/>
  <c r="P670"/>
  <c r="Q670"/>
  <c r="R670"/>
  <c r="N671"/>
  <c r="O671"/>
  <c r="P671"/>
  <c r="Q671"/>
  <c r="R671"/>
  <c r="N672"/>
  <c r="O672"/>
  <c r="P672"/>
  <c r="Q672"/>
  <c r="R672"/>
  <c r="N673"/>
  <c r="O673"/>
  <c r="P673"/>
  <c r="Q673"/>
  <c r="R673"/>
  <c r="N674"/>
  <c r="O674"/>
  <c r="P674"/>
  <c r="Q674"/>
  <c r="R674"/>
  <c r="N675"/>
  <c r="O675"/>
  <c r="P675"/>
  <c r="Q675"/>
  <c r="R675"/>
  <c r="N676"/>
  <c r="O676"/>
  <c r="P676"/>
  <c r="Q676"/>
  <c r="R676"/>
  <c r="N677"/>
  <c r="O677"/>
  <c r="P677"/>
  <c r="Q677"/>
  <c r="R677"/>
  <c r="N678"/>
  <c r="O678"/>
  <c r="P678"/>
  <c r="Q678"/>
  <c r="R678"/>
  <c r="N679"/>
  <c r="O679"/>
  <c r="P679"/>
  <c r="Q679"/>
  <c r="R679"/>
  <c r="N680"/>
  <c r="O680"/>
  <c r="P680"/>
  <c r="Q680"/>
  <c r="R680"/>
  <c r="N681"/>
  <c r="O681"/>
  <c r="P681"/>
  <c r="Q681"/>
  <c r="R681"/>
  <c r="N682"/>
  <c r="O682"/>
  <c r="P682"/>
  <c r="Q682"/>
  <c r="R682"/>
  <c r="N683"/>
  <c r="O683"/>
  <c r="P683"/>
  <c r="Q683"/>
  <c r="R683"/>
  <c r="N684"/>
  <c r="O684"/>
  <c r="P684"/>
  <c r="Q684"/>
  <c r="R684"/>
  <c r="N685"/>
  <c r="O685"/>
  <c r="P685"/>
  <c r="Q685"/>
  <c r="R685"/>
  <c r="N686"/>
  <c r="O686"/>
  <c r="P686"/>
  <c r="Q686"/>
  <c r="R686"/>
  <c r="N687"/>
  <c r="O687"/>
  <c r="P687"/>
  <c r="Q687"/>
  <c r="R687"/>
  <c r="N688"/>
  <c r="O688"/>
  <c r="P688"/>
  <c r="Q688"/>
  <c r="R688"/>
  <c r="N689"/>
  <c r="O689"/>
  <c r="P689"/>
  <c r="Q689"/>
  <c r="R689"/>
  <c r="N690"/>
  <c r="O690"/>
  <c r="P690"/>
  <c r="Q690"/>
  <c r="R690"/>
  <c r="N691"/>
  <c r="O691"/>
  <c r="P691"/>
  <c r="Q691"/>
  <c r="R691"/>
  <c r="N692"/>
  <c r="O692"/>
  <c r="P692"/>
  <c r="Q692"/>
  <c r="R692"/>
  <c r="N693"/>
  <c r="O693"/>
  <c r="P693"/>
  <c r="Q693"/>
  <c r="R693"/>
  <c r="N694"/>
  <c r="O694"/>
  <c r="P694"/>
  <c r="Q694"/>
  <c r="R694"/>
  <c r="N695"/>
  <c r="O695"/>
  <c r="P695"/>
  <c r="Q695"/>
  <c r="R695"/>
  <c r="N696"/>
  <c r="O696"/>
  <c r="P696"/>
  <c r="Q696"/>
  <c r="R696"/>
  <c r="N697"/>
  <c r="O697"/>
  <c r="P697"/>
  <c r="Q697"/>
  <c r="R697"/>
  <c r="N698"/>
  <c r="O698"/>
  <c r="P698"/>
  <c r="Q698"/>
  <c r="R698"/>
  <c r="N699"/>
  <c r="O699"/>
  <c r="P699"/>
  <c r="Q699"/>
  <c r="R699"/>
  <c r="N700"/>
  <c r="O700"/>
  <c r="P700"/>
  <c r="Q700"/>
  <c r="R700"/>
  <c r="N701"/>
  <c r="O701"/>
  <c r="P701"/>
  <c r="Q701"/>
  <c r="R701"/>
  <c r="N702"/>
  <c r="O702"/>
  <c r="P702"/>
  <c r="Q702"/>
  <c r="R702"/>
  <c r="N703"/>
  <c r="O703"/>
  <c r="P703"/>
  <c r="Q703"/>
  <c r="R703"/>
  <c r="N704"/>
  <c r="O704"/>
  <c r="P704"/>
  <c r="Q704"/>
  <c r="R704"/>
  <c r="N705"/>
  <c r="O705"/>
  <c r="P705"/>
  <c r="Q705"/>
  <c r="R705"/>
  <c r="N706"/>
  <c r="O706"/>
  <c r="P706"/>
  <c r="Q706"/>
  <c r="R706"/>
  <c r="N707"/>
  <c r="O707"/>
  <c r="P707"/>
  <c r="Q707"/>
  <c r="R707"/>
  <c r="N708"/>
  <c r="O708"/>
  <c r="P708"/>
  <c r="Q708"/>
  <c r="R708"/>
  <c r="N709"/>
  <c r="O709"/>
  <c r="P709"/>
  <c r="Q709"/>
  <c r="R709"/>
  <c r="N710"/>
  <c r="O710"/>
  <c r="P710"/>
  <c r="Q710"/>
  <c r="R710"/>
  <c r="N711"/>
  <c r="O711"/>
  <c r="P711"/>
  <c r="Q711"/>
  <c r="R711"/>
  <c r="N712"/>
  <c r="O712"/>
  <c r="P712"/>
  <c r="Q712"/>
  <c r="R712"/>
  <c r="N713"/>
  <c r="O713"/>
  <c r="P713"/>
  <c r="Q713"/>
  <c r="R713"/>
  <c r="N714"/>
  <c r="O714"/>
  <c r="P714"/>
  <c r="Q714"/>
  <c r="R714"/>
  <c r="N715"/>
  <c r="O715"/>
  <c r="P715"/>
  <c r="Q715"/>
  <c r="R715"/>
  <c r="N716"/>
  <c r="O716"/>
  <c r="P716"/>
  <c r="Q716"/>
  <c r="R716"/>
  <c r="N717"/>
  <c r="O717"/>
  <c r="P717"/>
  <c r="Q717"/>
  <c r="R717"/>
  <c r="N718"/>
  <c r="O718"/>
  <c r="P718"/>
  <c r="Q718"/>
  <c r="R718"/>
  <c r="N719"/>
  <c r="O719"/>
  <c r="P719"/>
  <c r="Q719"/>
  <c r="R719"/>
  <c r="N720"/>
  <c r="O720"/>
  <c r="P720"/>
  <c r="Q720"/>
  <c r="R720"/>
  <c r="N721"/>
  <c r="O721"/>
  <c r="P721"/>
  <c r="Q721"/>
  <c r="R721"/>
  <c r="N722"/>
  <c r="O722"/>
  <c r="P722"/>
  <c r="Q722"/>
  <c r="R722"/>
  <c r="N723"/>
  <c r="O723"/>
  <c r="P723"/>
  <c r="Q723"/>
  <c r="R723"/>
  <c r="N724"/>
  <c r="O724"/>
  <c r="P724"/>
  <c r="Q724"/>
  <c r="R724"/>
  <c r="N725"/>
  <c r="O725"/>
  <c r="P725"/>
  <c r="Q725"/>
  <c r="R725"/>
  <c r="N726"/>
  <c r="O726"/>
  <c r="P726"/>
  <c r="Q726"/>
  <c r="R726"/>
  <c r="N727"/>
  <c r="O727"/>
  <c r="P727"/>
  <c r="Q727"/>
  <c r="R727"/>
  <c r="N728"/>
  <c r="O728"/>
  <c r="P728"/>
  <c r="Q728"/>
  <c r="R728"/>
  <c r="N729"/>
  <c r="O729"/>
  <c r="P729"/>
  <c r="Q729"/>
  <c r="R729"/>
  <c r="N730"/>
  <c r="O730"/>
  <c r="P730"/>
  <c r="Q730"/>
  <c r="R730"/>
  <c r="N731"/>
  <c r="O731"/>
  <c r="P731"/>
  <c r="Q731"/>
  <c r="R731"/>
  <c r="N732"/>
  <c r="O732"/>
  <c r="P732"/>
  <c r="Q732"/>
  <c r="R732"/>
  <c r="N733"/>
  <c r="O733"/>
  <c r="P733"/>
  <c r="Q733"/>
  <c r="R733"/>
  <c r="N734"/>
  <c r="O734"/>
  <c r="P734"/>
  <c r="Q734"/>
  <c r="R734"/>
  <c r="N735"/>
  <c r="O735"/>
  <c r="P735"/>
  <c r="Q735"/>
  <c r="R735"/>
  <c r="N736"/>
  <c r="O736"/>
  <c r="P736"/>
  <c r="Q736"/>
  <c r="R736"/>
  <c r="N737"/>
  <c r="O737"/>
  <c r="P737"/>
  <c r="Q737"/>
  <c r="R737"/>
  <c r="N738"/>
  <c r="O738"/>
  <c r="P738"/>
  <c r="Q738"/>
  <c r="R738"/>
  <c r="N739"/>
  <c r="O739"/>
  <c r="P739"/>
  <c r="Q739"/>
  <c r="R739"/>
  <c r="N740"/>
  <c r="O740"/>
  <c r="P740"/>
  <c r="Q740"/>
  <c r="R740"/>
  <c r="N741"/>
  <c r="O741"/>
  <c r="P741"/>
  <c r="Q741"/>
  <c r="R741"/>
  <c r="N742"/>
  <c r="O742"/>
  <c r="P742"/>
  <c r="Q742"/>
  <c r="R742"/>
  <c r="N743"/>
  <c r="O743"/>
  <c r="P743"/>
  <c r="Q743"/>
  <c r="R743"/>
  <c r="N744"/>
  <c r="O744"/>
  <c r="P744"/>
  <c r="Q744"/>
  <c r="R744"/>
  <c r="N745"/>
  <c r="O745"/>
  <c r="P745"/>
  <c r="Q745"/>
  <c r="R745"/>
  <c r="N746"/>
  <c r="O746"/>
  <c r="P746"/>
  <c r="Q746"/>
  <c r="R746"/>
  <c r="N747"/>
  <c r="O747"/>
  <c r="P747"/>
  <c r="Q747"/>
  <c r="R747"/>
  <c r="N748"/>
  <c r="O748"/>
  <c r="P748"/>
  <c r="Q748"/>
  <c r="R748"/>
  <c r="N749"/>
  <c r="O749"/>
  <c r="P749"/>
  <c r="Q749"/>
  <c r="R749"/>
  <c r="N750"/>
  <c r="O750"/>
  <c r="P750"/>
  <c r="Q750"/>
  <c r="R750"/>
  <c r="N751"/>
  <c r="O751"/>
  <c r="P751"/>
  <c r="Q751"/>
  <c r="R751"/>
  <c r="N752"/>
  <c r="O752"/>
  <c r="P752"/>
  <c r="Q752"/>
  <c r="R752"/>
  <c r="N753"/>
  <c r="O753"/>
  <c r="P753"/>
  <c r="Q753"/>
  <c r="R753"/>
  <c r="N754"/>
  <c r="O754"/>
  <c r="P754"/>
  <c r="Q754"/>
  <c r="R754"/>
  <c r="N755"/>
  <c r="O755"/>
  <c r="P755"/>
  <c r="Q755"/>
  <c r="R755"/>
  <c r="N756"/>
  <c r="O756"/>
  <c r="P756"/>
  <c r="Q756"/>
  <c r="R756"/>
  <c r="N757"/>
  <c r="O757"/>
  <c r="P757"/>
  <c r="Q757"/>
  <c r="R757"/>
  <c r="N758"/>
  <c r="O758"/>
  <c r="P758"/>
  <c r="Q758"/>
  <c r="R758"/>
  <c r="N759"/>
  <c r="O759"/>
  <c r="P759"/>
  <c r="Q759"/>
  <c r="R759"/>
  <c r="N760"/>
  <c r="O760"/>
  <c r="P760"/>
  <c r="Q760"/>
  <c r="R760"/>
  <c r="N761"/>
  <c r="O761"/>
  <c r="P761"/>
  <c r="Q761"/>
  <c r="R761"/>
  <c r="N762"/>
  <c r="O762"/>
  <c r="P762"/>
  <c r="Q762"/>
  <c r="R762"/>
  <c r="N763"/>
  <c r="O763"/>
  <c r="P763"/>
  <c r="Q763"/>
  <c r="R763"/>
  <c r="N764"/>
  <c r="O764"/>
  <c r="P764"/>
  <c r="Q764"/>
  <c r="R764"/>
  <c r="N765"/>
  <c r="O765"/>
  <c r="P765"/>
  <c r="Q765"/>
  <c r="R765"/>
  <c r="N766"/>
  <c r="O766"/>
  <c r="P766"/>
  <c r="Q766"/>
  <c r="R766"/>
  <c r="N767"/>
  <c r="O767"/>
  <c r="P767"/>
  <c r="Q767"/>
  <c r="R767"/>
  <c r="N768"/>
  <c r="O768"/>
  <c r="P768"/>
  <c r="Q768"/>
  <c r="R768"/>
  <c r="N769"/>
  <c r="O769"/>
  <c r="P769"/>
  <c r="Q769"/>
  <c r="R769"/>
  <c r="N770"/>
  <c r="O770"/>
  <c r="P770"/>
  <c r="Q770"/>
  <c r="R770"/>
  <c r="N771"/>
  <c r="O771"/>
  <c r="P771"/>
  <c r="Q771"/>
  <c r="R771"/>
  <c r="N772"/>
  <c r="O772"/>
  <c r="P772"/>
  <c r="Q772"/>
  <c r="R772"/>
  <c r="N773"/>
  <c r="O773"/>
  <c r="P773"/>
  <c r="Q773"/>
  <c r="R773"/>
  <c r="N774"/>
  <c r="O774"/>
  <c r="P774"/>
  <c r="Q774"/>
  <c r="R774"/>
  <c r="N775"/>
  <c r="O775"/>
  <c r="P775"/>
  <c r="Q775"/>
  <c r="R775"/>
  <c r="N776"/>
  <c r="O776"/>
  <c r="P776"/>
  <c r="Q776"/>
  <c r="R776"/>
  <c r="N777"/>
  <c r="O777"/>
  <c r="P777"/>
  <c r="Q777"/>
  <c r="R777"/>
  <c r="N778"/>
  <c r="O778"/>
  <c r="P778"/>
  <c r="Q778"/>
  <c r="R778"/>
  <c r="N779"/>
  <c r="O779"/>
  <c r="P779"/>
  <c r="Q779"/>
  <c r="R779"/>
  <c r="N780"/>
  <c r="O780"/>
  <c r="P780"/>
  <c r="Q780"/>
  <c r="R780"/>
  <c r="N781"/>
  <c r="O781"/>
  <c r="P781"/>
  <c r="Q781"/>
  <c r="R781"/>
  <c r="N782"/>
  <c r="O782"/>
  <c r="P782"/>
  <c r="Q782"/>
  <c r="R782"/>
  <c r="N783"/>
  <c r="O783"/>
  <c r="P783"/>
  <c r="Q783"/>
  <c r="R783"/>
  <c r="N784"/>
  <c r="O784"/>
  <c r="P784"/>
  <c r="Q784"/>
  <c r="R784"/>
  <c r="N785"/>
  <c r="O785"/>
  <c r="P785"/>
  <c r="Q785"/>
  <c r="R785"/>
  <c r="N786"/>
  <c r="O786"/>
  <c r="P786"/>
  <c r="Q786"/>
  <c r="R786"/>
  <c r="N787"/>
  <c r="O787"/>
  <c r="P787"/>
  <c r="Q787"/>
  <c r="R787"/>
  <c r="N788"/>
  <c r="O788"/>
  <c r="P788"/>
  <c r="Q788"/>
  <c r="R788"/>
  <c r="N789"/>
  <c r="O789"/>
  <c r="P789"/>
  <c r="Q789"/>
  <c r="R789"/>
  <c r="N790"/>
  <c r="O790"/>
  <c r="P790"/>
  <c r="Q790"/>
  <c r="R790"/>
  <c r="N791"/>
  <c r="O791"/>
  <c r="P791"/>
  <c r="Q791"/>
  <c r="R791"/>
  <c r="N792"/>
  <c r="O792"/>
  <c r="P792"/>
  <c r="Q792"/>
  <c r="R792"/>
  <c r="N793"/>
  <c r="O793"/>
  <c r="P793"/>
  <c r="Q793"/>
  <c r="R793"/>
  <c r="N794"/>
  <c r="O794"/>
  <c r="P794"/>
  <c r="Q794"/>
  <c r="R794"/>
  <c r="N795"/>
  <c r="O795"/>
  <c r="P795"/>
  <c r="Q795"/>
  <c r="R795"/>
  <c r="N796"/>
  <c r="O796"/>
  <c r="P796"/>
  <c r="Q796"/>
  <c r="R796"/>
  <c r="N797"/>
  <c r="O797"/>
  <c r="P797"/>
  <c r="Q797"/>
  <c r="R797"/>
  <c r="N798"/>
  <c r="O798"/>
  <c r="P798"/>
  <c r="Q798"/>
  <c r="R798"/>
  <c r="N799"/>
  <c r="O799"/>
  <c r="P799"/>
  <c r="Q799"/>
  <c r="R799"/>
  <c r="N800"/>
  <c r="O800"/>
  <c r="P800"/>
  <c r="Q800"/>
  <c r="R800"/>
  <c r="N801"/>
  <c r="O801"/>
  <c r="P801"/>
  <c r="Q801"/>
  <c r="R801"/>
  <c r="N802"/>
  <c r="O802"/>
  <c r="P802"/>
  <c r="Q802"/>
  <c r="R802"/>
  <c r="N803"/>
  <c r="O803"/>
  <c r="P803"/>
  <c r="Q803"/>
  <c r="R803"/>
  <c r="N804"/>
  <c r="O804"/>
  <c r="P804"/>
  <c r="Q804"/>
  <c r="R804"/>
  <c r="N805"/>
  <c r="O805"/>
  <c r="P805"/>
  <c r="Q805"/>
  <c r="R805"/>
  <c r="N806"/>
  <c r="O806"/>
  <c r="P806"/>
  <c r="Q806"/>
  <c r="R806"/>
  <c r="N807"/>
  <c r="O807"/>
  <c r="P807"/>
  <c r="Q807"/>
  <c r="R807"/>
  <c r="N808"/>
  <c r="O808"/>
  <c r="P808"/>
  <c r="Q808"/>
  <c r="R808"/>
  <c r="N809"/>
  <c r="O809"/>
  <c r="P809"/>
  <c r="Q809"/>
  <c r="R809"/>
  <c r="N810"/>
  <c r="O810"/>
  <c r="P810"/>
  <c r="Q810"/>
  <c r="R810"/>
  <c r="N811"/>
  <c r="O811"/>
  <c r="P811"/>
  <c r="Q811"/>
  <c r="R811"/>
  <c r="N812"/>
  <c r="O812"/>
  <c r="P812"/>
  <c r="Q812"/>
  <c r="R812"/>
  <c r="N813"/>
  <c r="O813"/>
  <c r="P813"/>
  <c r="Q813"/>
  <c r="R813"/>
  <c r="N814"/>
  <c r="O814"/>
  <c r="P814"/>
  <c r="Q814"/>
  <c r="R814"/>
  <c r="N815"/>
  <c r="O815"/>
  <c r="P815"/>
  <c r="Q815"/>
  <c r="R815"/>
  <c r="N816"/>
  <c r="O816"/>
  <c r="P816"/>
  <c r="Q816"/>
  <c r="R816"/>
  <c r="N817"/>
  <c r="O817"/>
  <c r="P817"/>
  <c r="Q817"/>
  <c r="R817"/>
  <c r="N818"/>
  <c r="O818"/>
  <c r="P818"/>
  <c r="Q818"/>
  <c r="R818"/>
  <c r="N819"/>
  <c r="O819"/>
  <c r="P819"/>
  <c r="Q819"/>
  <c r="R819"/>
  <c r="N820"/>
  <c r="O820"/>
  <c r="P820"/>
  <c r="Q820"/>
  <c r="R820"/>
  <c r="N821"/>
  <c r="O821"/>
  <c r="P821"/>
  <c r="Q821"/>
  <c r="R821"/>
  <c r="N822"/>
  <c r="O822"/>
  <c r="P822"/>
  <c r="Q822"/>
  <c r="R822"/>
  <c r="N823"/>
  <c r="O823"/>
  <c r="P823"/>
  <c r="Q823"/>
  <c r="R823"/>
  <c r="N824"/>
  <c r="O824"/>
  <c r="P824"/>
  <c r="Q824"/>
  <c r="R824"/>
  <c r="N825"/>
  <c r="O825"/>
  <c r="P825"/>
  <c r="Q825"/>
  <c r="R825"/>
  <c r="N826"/>
  <c r="O826"/>
  <c r="P826"/>
  <c r="Q826"/>
  <c r="R826"/>
  <c r="N827"/>
  <c r="O827"/>
  <c r="P827"/>
  <c r="Q827"/>
  <c r="R827"/>
  <c r="N828"/>
  <c r="O828"/>
  <c r="P828"/>
  <c r="Q828"/>
  <c r="R828"/>
  <c r="N829"/>
  <c r="O829"/>
  <c r="P829"/>
  <c r="Q829"/>
  <c r="R829"/>
  <c r="N830"/>
  <c r="O830"/>
  <c r="P830"/>
  <c r="Q830"/>
  <c r="R830"/>
  <c r="N831"/>
  <c r="O831"/>
  <c r="P831"/>
  <c r="Q831"/>
  <c r="R831"/>
  <c r="N832"/>
  <c r="O832"/>
  <c r="P832"/>
  <c r="Q832"/>
  <c r="R832"/>
  <c r="N833"/>
  <c r="O833"/>
  <c r="P833"/>
  <c r="Q833"/>
  <c r="R833"/>
  <c r="N834"/>
  <c r="O834"/>
  <c r="P834"/>
  <c r="Q834"/>
  <c r="R834"/>
  <c r="N835"/>
  <c r="O835"/>
  <c r="P835"/>
  <c r="Q835"/>
  <c r="R835"/>
  <c r="N836"/>
  <c r="O836"/>
  <c r="P836"/>
  <c r="Q836"/>
  <c r="R836"/>
  <c r="N837"/>
  <c r="O837"/>
  <c r="P837"/>
  <c r="Q837"/>
  <c r="R837"/>
  <c r="N838"/>
  <c r="O838"/>
  <c r="P838"/>
  <c r="Q838"/>
  <c r="R838"/>
  <c r="N839"/>
  <c r="O839"/>
  <c r="P839"/>
  <c r="Q839"/>
  <c r="R839"/>
  <c r="N840"/>
  <c r="O840"/>
  <c r="P840"/>
  <c r="Q840"/>
  <c r="R840"/>
  <c r="N841"/>
  <c r="O841"/>
  <c r="P841"/>
  <c r="Q841"/>
  <c r="R841"/>
  <c r="N842"/>
  <c r="O842"/>
  <c r="P842"/>
  <c r="Q842"/>
  <c r="R842"/>
  <c r="N843"/>
  <c r="O843"/>
  <c r="P843"/>
  <c r="Q843"/>
  <c r="R843"/>
  <c r="N844"/>
  <c r="O844"/>
  <c r="P844"/>
  <c r="Q844"/>
  <c r="R844"/>
  <c r="N845"/>
  <c r="O845"/>
  <c r="P845"/>
  <c r="Q845"/>
  <c r="R845"/>
  <c r="N846"/>
  <c r="O846"/>
  <c r="P846"/>
  <c r="Q846"/>
  <c r="R846"/>
  <c r="N847"/>
  <c r="O847"/>
  <c r="P847"/>
  <c r="Q847"/>
  <c r="R847"/>
  <c r="N848"/>
  <c r="O848"/>
  <c r="P848"/>
  <c r="Q848"/>
  <c r="R848"/>
  <c r="N849"/>
  <c r="O849"/>
  <c r="P849"/>
  <c r="Q849"/>
  <c r="R849"/>
  <c r="N850"/>
  <c r="O850"/>
  <c r="P850"/>
  <c r="Q850"/>
  <c r="R850"/>
  <c r="N851"/>
  <c r="O851"/>
  <c r="P851"/>
  <c r="Q851"/>
  <c r="R851"/>
  <c r="N852"/>
  <c r="O852"/>
  <c r="P852"/>
  <c r="Q852"/>
  <c r="R852"/>
  <c r="N853"/>
  <c r="O853"/>
  <c r="P853"/>
  <c r="Q853"/>
  <c r="R853"/>
  <c r="N854"/>
  <c r="O854"/>
  <c r="P854"/>
  <c r="Q854"/>
  <c r="R854"/>
  <c r="N855"/>
  <c r="O855"/>
  <c r="P855"/>
  <c r="Q855"/>
  <c r="R855"/>
  <c r="N856"/>
  <c r="O856"/>
  <c r="P856"/>
  <c r="Q856"/>
  <c r="R856"/>
  <c r="N857"/>
  <c r="O857"/>
  <c r="P857"/>
  <c r="Q857"/>
  <c r="R857"/>
  <c r="N858"/>
  <c r="O858"/>
  <c r="P858"/>
  <c r="Q858"/>
  <c r="R858"/>
  <c r="N859"/>
  <c r="O859"/>
  <c r="P859"/>
  <c r="Q859"/>
  <c r="R859"/>
  <c r="N860"/>
  <c r="O860"/>
  <c r="P860"/>
  <c r="Q860"/>
  <c r="R860"/>
  <c r="N861"/>
  <c r="O861"/>
  <c r="P861"/>
  <c r="Q861"/>
  <c r="R861"/>
  <c r="N862"/>
  <c r="O862"/>
  <c r="P862"/>
  <c r="Q862"/>
  <c r="R862"/>
  <c r="N863"/>
  <c r="O863"/>
  <c r="P863"/>
  <c r="Q863"/>
  <c r="R863"/>
  <c r="N864"/>
  <c r="O864"/>
  <c r="P864"/>
  <c r="Q864"/>
  <c r="R864"/>
  <c r="N865"/>
  <c r="O865"/>
  <c r="P865"/>
  <c r="Q865"/>
  <c r="R865"/>
  <c r="N866"/>
  <c r="O866"/>
  <c r="P866"/>
  <c r="Q866"/>
  <c r="R866"/>
  <c r="N867"/>
  <c r="O867"/>
  <c r="P867"/>
  <c r="Q867"/>
  <c r="R867"/>
  <c r="N868"/>
  <c r="O868"/>
  <c r="P868"/>
  <c r="Q868"/>
  <c r="R868"/>
  <c r="N869"/>
  <c r="O869"/>
  <c r="P869"/>
  <c r="Q869"/>
  <c r="R869"/>
  <c r="N870"/>
  <c r="O870"/>
  <c r="P870"/>
  <c r="Q870"/>
  <c r="R870"/>
  <c r="N871"/>
  <c r="O871"/>
  <c r="P871"/>
  <c r="Q871"/>
  <c r="R871"/>
  <c r="N872"/>
  <c r="O872"/>
  <c r="P872"/>
  <c r="Q872"/>
  <c r="R872"/>
  <c r="N873"/>
  <c r="O873"/>
  <c r="P873"/>
  <c r="Q873"/>
  <c r="R873"/>
  <c r="N874"/>
  <c r="O874"/>
  <c r="P874"/>
  <c r="Q874"/>
  <c r="R874"/>
  <c r="N875"/>
  <c r="O875"/>
  <c r="P875"/>
  <c r="Q875"/>
  <c r="R875"/>
  <c r="N876"/>
  <c r="O876"/>
  <c r="P876"/>
  <c r="Q876"/>
  <c r="R876"/>
  <c r="N877"/>
  <c r="O877"/>
  <c r="P877"/>
  <c r="Q877"/>
  <c r="R877"/>
  <c r="N878"/>
  <c r="O878"/>
  <c r="P878"/>
  <c r="Q878"/>
  <c r="R878"/>
  <c r="N879"/>
  <c r="O879"/>
  <c r="P879"/>
  <c r="Q879"/>
  <c r="R879"/>
  <c r="N880"/>
  <c r="O880"/>
  <c r="P880"/>
  <c r="Q880"/>
  <c r="R880"/>
  <c r="N881"/>
  <c r="O881"/>
  <c r="P881"/>
  <c r="Q881"/>
  <c r="R881"/>
  <c r="N882"/>
  <c r="O882"/>
  <c r="P882"/>
  <c r="Q882"/>
  <c r="R882"/>
  <c r="N883"/>
  <c r="O883"/>
  <c r="P883"/>
  <c r="Q883"/>
  <c r="R883"/>
  <c r="N884"/>
  <c r="O884"/>
  <c r="P884"/>
  <c r="Q884"/>
  <c r="R884"/>
  <c r="N885"/>
  <c r="O885"/>
  <c r="P885"/>
  <c r="Q885"/>
  <c r="R885"/>
  <c r="N886"/>
  <c r="O886"/>
  <c r="P886"/>
  <c r="Q886"/>
  <c r="R886"/>
  <c r="N887"/>
  <c r="O887"/>
  <c r="P887"/>
  <c r="Q887"/>
  <c r="R887"/>
  <c r="N888"/>
  <c r="O888"/>
  <c r="P888"/>
  <c r="Q888"/>
  <c r="R888"/>
  <c r="N889"/>
  <c r="O889"/>
  <c r="P889"/>
  <c r="Q889"/>
  <c r="R889"/>
  <c r="N890"/>
  <c r="O890"/>
  <c r="P890"/>
  <c r="Q890"/>
  <c r="R890"/>
  <c r="N891"/>
  <c r="O891"/>
  <c r="P891"/>
  <c r="Q891"/>
  <c r="R891"/>
  <c r="N892"/>
  <c r="O892"/>
  <c r="P892"/>
  <c r="Q892"/>
  <c r="R892"/>
  <c r="N893"/>
  <c r="O893"/>
  <c r="P893"/>
  <c r="Q893"/>
  <c r="R893"/>
  <c r="N894"/>
  <c r="O894"/>
  <c r="P894"/>
  <c r="Q894"/>
  <c r="R894"/>
  <c r="N895"/>
  <c r="O895"/>
  <c r="P895"/>
  <c r="Q895"/>
  <c r="R895"/>
  <c r="N896"/>
  <c r="O896"/>
  <c r="P896"/>
  <c r="Q896"/>
  <c r="R896"/>
  <c r="N897"/>
  <c r="O897"/>
  <c r="P897"/>
  <c r="Q897"/>
  <c r="R897"/>
  <c r="N898"/>
  <c r="O898"/>
  <c r="P898"/>
  <c r="Q898"/>
  <c r="R898"/>
  <c r="N899"/>
  <c r="O899"/>
  <c r="P899"/>
  <c r="Q899"/>
  <c r="R899"/>
  <c r="N900"/>
  <c r="O900"/>
  <c r="P900"/>
  <c r="Q900"/>
  <c r="R900"/>
  <c r="N901"/>
  <c r="O901"/>
  <c r="P901"/>
  <c r="Q901"/>
  <c r="R901"/>
  <c r="N902"/>
  <c r="O902"/>
  <c r="P902"/>
  <c r="Q902"/>
  <c r="R902"/>
  <c r="N903"/>
  <c r="O903"/>
  <c r="P903"/>
  <c r="Q903"/>
  <c r="R903"/>
  <c r="N904"/>
  <c r="O904"/>
  <c r="P904"/>
  <c r="Q904"/>
  <c r="R904"/>
  <c r="N905"/>
  <c r="O905"/>
  <c r="P905"/>
  <c r="Q905"/>
  <c r="R905"/>
  <c r="N906"/>
  <c r="O906"/>
  <c r="P906"/>
  <c r="Q906"/>
  <c r="R906"/>
  <c r="N907"/>
  <c r="O907"/>
  <c r="P907"/>
  <c r="Q907"/>
  <c r="R907"/>
  <c r="N908"/>
  <c r="O908"/>
  <c r="P908"/>
  <c r="Q908"/>
  <c r="R908"/>
  <c r="N909"/>
  <c r="O909"/>
  <c r="P909"/>
  <c r="Q909"/>
  <c r="R909"/>
  <c r="N910"/>
  <c r="O910"/>
  <c r="P910"/>
  <c r="Q910"/>
  <c r="R910"/>
  <c r="N911"/>
  <c r="O911"/>
  <c r="P911"/>
  <c r="Q911"/>
  <c r="R911"/>
  <c r="N912"/>
  <c r="O912"/>
  <c r="P912"/>
  <c r="Q912"/>
  <c r="R912"/>
  <c r="N913"/>
  <c r="O913"/>
  <c r="P913"/>
  <c r="Q913"/>
  <c r="R913"/>
  <c r="N914"/>
  <c r="O914"/>
  <c r="P914"/>
  <c r="Q914"/>
  <c r="R914"/>
  <c r="N915"/>
  <c r="O915"/>
  <c r="P915"/>
  <c r="Q915"/>
  <c r="R915"/>
  <c r="N916"/>
  <c r="O916"/>
  <c r="P916"/>
  <c r="Q916"/>
  <c r="R916"/>
  <c r="N917"/>
  <c r="O917"/>
  <c r="P917"/>
  <c r="Q917"/>
  <c r="R917"/>
  <c r="N918"/>
  <c r="O918"/>
  <c r="P918"/>
  <c r="Q918"/>
  <c r="R918"/>
  <c r="N919"/>
  <c r="O919"/>
  <c r="P919"/>
  <c r="Q919"/>
  <c r="R919"/>
  <c r="N920"/>
  <c r="O920"/>
  <c r="P920"/>
  <c r="Q920"/>
  <c r="R920"/>
  <c r="N921"/>
  <c r="O921"/>
  <c r="P921"/>
  <c r="Q921"/>
  <c r="R921"/>
  <c r="N922"/>
  <c r="O922"/>
  <c r="P922"/>
  <c r="Q922"/>
  <c r="R922"/>
  <c r="N923"/>
  <c r="O923"/>
  <c r="P923"/>
  <c r="Q923"/>
  <c r="R923"/>
  <c r="N924"/>
  <c r="O924"/>
  <c r="P924"/>
  <c r="Q924"/>
  <c r="R924"/>
  <c r="N925"/>
  <c r="O925"/>
  <c r="P925"/>
  <c r="Q925"/>
  <c r="R925"/>
  <c r="N926"/>
  <c r="O926"/>
  <c r="P926"/>
  <c r="Q926"/>
  <c r="R926"/>
  <c r="N927"/>
  <c r="O927"/>
  <c r="P927"/>
  <c r="Q927"/>
  <c r="R927"/>
  <c r="N928"/>
  <c r="O928"/>
  <c r="P928"/>
  <c r="Q928"/>
  <c r="R928"/>
  <c r="N929"/>
  <c r="O929"/>
  <c r="P929"/>
  <c r="Q929"/>
  <c r="R929"/>
  <c r="N930"/>
  <c r="O930"/>
  <c r="P930"/>
  <c r="Q930"/>
  <c r="R930"/>
  <c r="N931"/>
  <c r="O931"/>
  <c r="P931"/>
  <c r="Q931"/>
  <c r="R931"/>
  <c r="N932"/>
  <c r="O932"/>
  <c r="P932"/>
  <c r="Q932"/>
  <c r="R932"/>
  <c r="N933"/>
  <c r="O933"/>
  <c r="P933"/>
  <c r="Q933"/>
  <c r="R933"/>
  <c r="N934"/>
  <c r="O934"/>
  <c r="P934"/>
  <c r="Q934"/>
  <c r="R934"/>
  <c r="N935"/>
  <c r="O935"/>
  <c r="P935"/>
  <c r="Q935"/>
  <c r="R935"/>
  <c r="N936"/>
  <c r="O936"/>
  <c r="P936"/>
  <c r="Q936"/>
  <c r="R936"/>
  <c r="N937"/>
  <c r="O937"/>
  <c r="P937"/>
  <c r="Q937"/>
  <c r="R937"/>
  <c r="N938"/>
  <c r="O938"/>
  <c r="P938"/>
  <c r="Q938"/>
  <c r="R938"/>
  <c r="N939"/>
  <c r="O939"/>
  <c r="P939"/>
  <c r="Q939"/>
  <c r="R939"/>
  <c r="N940"/>
  <c r="O940"/>
  <c r="P940"/>
  <c r="Q940"/>
  <c r="R940"/>
  <c r="N941"/>
  <c r="O941"/>
  <c r="P941"/>
  <c r="Q941"/>
  <c r="R941"/>
  <c r="N942"/>
  <c r="O942"/>
  <c r="P942"/>
  <c r="Q942"/>
  <c r="R942"/>
  <c r="N943"/>
  <c r="O943"/>
  <c r="P943"/>
  <c r="Q943"/>
  <c r="R943"/>
  <c r="N944"/>
  <c r="O944"/>
  <c r="P944"/>
  <c r="Q944"/>
  <c r="R944"/>
  <c r="N945"/>
  <c r="O945"/>
  <c r="P945"/>
  <c r="Q945"/>
  <c r="R945"/>
  <c r="N946"/>
  <c r="O946"/>
  <c r="P946"/>
  <c r="Q946"/>
  <c r="R946"/>
  <c r="N947"/>
  <c r="O947"/>
  <c r="P947"/>
  <c r="Q947"/>
  <c r="R947"/>
  <c r="N948"/>
  <c r="O948"/>
  <c r="P948"/>
  <c r="Q948"/>
  <c r="R948"/>
  <c r="N949"/>
  <c r="O949"/>
  <c r="P949"/>
  <c r="Q949"/>
  <c r="R949"/>
  <c r="N950"/>
  <c r="O950"/>
  <c r="P950"/>
  <c r="Q950"/>
  <c r="R950"/>
  <c r="N951"/>
  <c r="O951"/>
  <c r="P951"/>
  <c r="Q951"/>
  <c r="R951"/>
  <c r="N952"/>
  <c r="O952"/>
  <c r="P952"/>
  <c r="Q952"/>
  <c r="R952"/>
  <c r="N953"/>
  <c r="O953"/>
  <c r="P953"/>
  <c r="Q953"/>
  <c r="R953"/>
  <c r="N954"/>
  <c r="O954"/>
  <c r="P954"/>
  <c r="Q954"/>
  <c r="R954"/>
  <c r="N955"/>
  <c r="O955"/>
  <c r="P955"/>
  <c r="Q955"/>
  <c r="R955"/>
  <c r="N956"/>
  <c r="O956"/>
  <c r="P956"/>
  <c r="Q956"/>
  <c r="R956"/>
  <c r="N957"/>
  <c r="O957"/>
  <c r="P957"/>
  <c r="Q957"/>
  <c r="R957"/>
  <c r="N958"/>
  <c r="O958"/>
  <c r="P958"/>
  <c r="Q958"/>
  <c r="R958"/>
  <c r="N959"/>
  <c r="O959"/>
  <c r="P959"/>
  <c r="Q959"/>
  <c r="R959"/>
  <c r="N960"/>
  <c r="O960"/>
  <c r="P960"/>
  <c r="Q960"/>
  <c r="R960"/>
  <c r="N961"/>
  <c r="O961"/>
  <c r="P961"/>
  <c r="Q961"/>
  <c r="R961"/>
  <c r="N962"/>
  <c r="O962"/>
  <c r="P962"/>
  <c r="Q962"/>
  <c r="R962"/>
  <c r="N963"/>
  <c r="O963"/>
  <c r="P963"/>
  <c r="Q963"/>
  <c r="R963"/>
  <c r="N964"/>
  <c r="O964"/>
  <c r="P964"/>
  <c r="Q964"/>
  <c r="R964"/>
  <c r="N965"/>
  <c r="O965"/>
  <c r="P965"/>
  <c r="Q965"/>
  <c r="R965"/>
  <c r="N966"/>
  <c r="O966"/>
  <c r="P966"/>
  <c r="Q966"/>
  <c r="R966"/>
  <c r="N967"/>
  <c r="O967"/>
  <c r="P967"/>
  <c r="Q967"/>
  <c r="R967"/>
  <c r="N968"/>
  <c r="O968"/>
  <c r="P968"/>
  <c r="Q968"/>
  <c r="R968"/>
  <c r="N969"/>
  <c r="O969"/>
  <c r="P969"/>
  <c r="Q969"/>
  <c r="R969"/>
  <c r="N970"/>
  <c r="O970"/>
  <c r="P970"/>
  <c r="Q970"/>
  <c r="R970"/>
  <c r="N971"/>
  <c r="O971"/>
  <c r="P971"/>
  <c r="Q971"/>
  <c r="R971"/>
  <c r="N972"/>
  <c r="O972"/>
  <c r="P972"/>
  <c r="Q972"/>
  <c r="R972"/>
  <c r="N973"/>
  <c r="O973"/>
  <c r="P973"/>
  <c r="Q973"/>
  <c r="R973"/>
  <c r="N974"/>
  <c r="O974"/>
  <c r="P974"/>
  <c r="Q974"/>
  <c r="R974"/>
  <c r="N975"/>
  <c r="O975"/>
  <c r="P975"/>
  <c r="Q975"/>
  <c r="R975"/>
  <c r="N976"/>
  <c r="O976"/>
  <c r="P976"/>
  <c r="Q976"/>
  <c r="R976"/>
  <c r="N977"/>
  <c r="O977"/>
  <c r="P977"/>
  <c r="Q977"/>
  <c r="R977"/>
  <c r="N978"/>
  <c r="O978"/>
  <c r="P978"/>
  <c r="Q978"/>
  <c r="R978"/>
  <c r="N979"/>
  <c r="O979"/>
  <c r="P979"/>
  <c r="Q979"/>
  <c r="R979"/>
  <c r="N980"/>
  <c r="O980"/>
  <c r="P980"/>
  <c r="Q980"/>
  <c r="R980"/>
  <c r="N981"/>
  <c r="O981"/>
  <c r="P981"/>
  <c r="Q981"/>
  <c r="R981"/>
  <c r="N982"/>
  <c r="O982"/>
  <c r="P982"/>
  <c r="Q982"/>
  <c r="R982"/>
  <c r="N983"/>
  <c r="O983"/>
  <c r="P983"/>
  <c r="Q983"/>
  <c r="R983"/>
  <c r="N984"/>
  <c r="O984"/>
  <c r="P984"/>
  <c r="Q984"/>
  <c r="R984"/>
  <c r="N985"/>
  <c r="O985"/>
  <c r="P985"/>
  <c r="Q985"/>
  <c r="R985"/>
  <c r="N986"/>
  <c r="O986"/>
  <c r="P986"/>
  <c r="Q986"/>
  <c r="R986"/>
  <c r="N987"/>
  <c r="O987"/>
  <c r="P987"/>
  <c r="Q987"/>
  <c r="R987"/>
  <c r="N988"/>
  <c r="O988"/>
  <c r="P988"/>
  <c r="Q988"/>
  <c r="R988"/>
  <c r="N989"/>
  <c r="O989"/>
  <c r="P989"/>
  <c r="Q989"/>
  <c r="R989"/>
  <c r="N990"/>
  <c r="O990"/>
  <c r="P990"/>
  <c r="Q990"/>
  <c r="R990"/>
  <c r="N991"/>
  <c r="O991"/>
  <c r="P991"/>
  <c r="Q991"/>
  <c r="R991"/>
  <c r="N992"/>
  <c r="O992"/>
  <c r="P992"/>
  <c r="Q992"/>
  <c r="R992"/>
  <c r="N993"/>
  <c r="O993"/>
  <c r="P993"/>
  <c r="Q993"/>
  <c r="R993"/>
  <c r="N994"/>
  <c r="O994"/>
  <c r="P994"/>
  <c r="Q994"/>
  <c r="R994"/>
  <c r="N995"/>
  <c r="O995"/>
  <c r="P995"/>
  <c r="Q995"/>
  <c r="R995"/>
  <c r="N996"/>
  <c r="O996"/>
  <c r="P996"/>
  <c r="Q996"/>
  <c r="R996"/>
  <c r="N997"/>
  <c r="O997"/>
  <c r="P997"/>
  <c r="Q997"/>
  <c r="R997"/>
  <c r="N998"/>
  <c r="O998"/>
  <c r="P998"/>
  <c r="Q998"/>
  <c r="R998"/>
  <c r="N999"/>
  <c r="O999"/>
  <c r="P999"/>
  <c r="Q999"/>
  <c r="R999"/>
  <c r="N1000"/>
  <c r="O1000"/>
  <c r="P1000"/>
  <c r="Q1000"/>
  <c r="R1000"/>
  <c r="N1001"/>
  <c r="O1001"/>
  <c r="P1001"/>
  <c r="Q1001"/>
  <c r="R1001"/>
  <c r="N1002"/>
  <c r="O1002"/>
  <c r="P1002"/>
  <c r="Q1002"/>
  <c r="R1002"/>
  <c r="N1003"/>
  <c r="O1003"/>
  <c r="P1003"/>
  <c r="Q1003"/>
  <c r="R1003"/>
  <c r="N1004"/>
  <c r="O1004"/>
  <c r="P1004"/>
  <c r="Q1004"/>
  <c r="R1004"/>
  <c r="N1005"/>
  <c r="O1005"/>
  <c r="P1005"/>
  <c r="Q1005"/>
  <c r="R1005"/>
  <c r="N1006"/>
  <c r="O1006"/>
  <c r="P1006"/>
  <c r="Q1006"/>
  <c r="R1006"/>
  <c r="N1007"/>
  <c r="O1007"/>
  <c r="P1007"/>
  <c r="Q1007"/>
  <c r="R1007"/>
  <c r="N1008"/>
  <c r="O1008"/>
  <c r="P1008"/>
  <c r="Q1008"/>
  <c r="R1008"/>
  <c r="N1009"/>
  <c r="O1009"/>
  <c r="P1009"/>
  <c r="Q1009"/>
  <c r="R1009"/>
  <c r="N1010"/>
  <c r="O1010"/>
  <c r="P1010"/>
  <c r="Q1010"/>
  <c r="R1010"/>
  <c r="N1011"/>
  <c r="O1011"/>
  <c r="P1011"/>
  <c r="Q1011"/>
  <c r="R1011"/>
  <c r="N1012"/>
  <c r="O1012"/>
  <c r="P1012"/>
  <c r="Q1012"/>
  <c r="R1012"/>
  <c r="N1013"/>
  <c r="O1013"/>
  <c r="P1013"/>
  <c r="Q1013"/>
  <c r="R1013"/>
  <c r="N1014"/>
  <c r="O1014"/>
  <c r="P1014"/>
  <c r="Q1014"/>
  <c r="R1014"/>
  <c r="N1015"/>
  <c r="O1015"/>
  <c r="P1015"/>
  <c r="Q1015"/>
  <c r="R1015"/>
  <c r="N1016"/>
  <c r="O1016"/>
  <c r="P1016"/>
  <c r="Q1016"/>
  <c r="R1016"/>
  <c r="N1017"/>
  <c r="O1017"/>
  <c r="P1017"/>
  <c r="Q1017"/>
  <c r="R1017"/>
  <c r="N1018"/>
  <c r="O1018"/>
  <c r="P1018"/>
  <c r="Q1018"/>
  <c r="R1018"/>
  <c r="N1019"/>
  <c r="O1019"/>
  <c r="P1019"/>
  <c r="Q1019"/>
  <c r="R1019"/>
  <c r="N1020"/>
  <c r="O1020"/>
  <c r="P1020"/>
  <c r="Q1020"/>
  <c r="R1020"/>
  <c r="N1021"/>
  <c r="O1021"/>
  <c r="P1021"/>
  <c r="Q1021"/>
  <c r="R1021"/>
  <c r="N1022"/>
  <c r="O1022"/>
  <c r="P1022"/>
  <c r="Q1022"/>
  <c r="R1022"/>
  <c r="N1023"/>
  <c r="O1023"/>
  <c r="P1023"/>
  <c r="Q1023"/>
  <c r="R1023"/>
  <c r="N1024"/>
  <c r="O1024"/>
  <c r="P1024"/>
  <c r="Q1024"/>
  <c r="R1024"/>
  <c r="N1025"/>
  <c r="O1025"/>
  <c r="P1025"/>
  <c r="Q1025"/>
  <c r="R1025"/>
  <c r="N1026"/>
  <c r="O1026"/>
  <c r="P1026"/>
  <c r="Q1026"/>
  <c r="R1026"/>
  <c r="N1027"/>
  <c r="O1027"/>
  <c r="P1027"/>
  <c r="Q1027"/>
  <c r="R1027"/>
  <c r="N1028"/>
  <c r="O1028"/>
  <c r="P1028"/>
  <c r="Q1028"/>
  <c r="R1028"/>
  <c r="N1029"/>
  <c r="O1029"/>
  <c r="P1029"/>
  <c r="Q1029"/>
  <c r="R1029"/>
  <c r="N1030"/>
  <c r="O1030"/>
  <c r="P1030"/>
  <c r="Q1030"/>
  <c r="R1030"/>
  <c r="N1031"/>
  <c r="O1031"/>
  <c r="P1031"/>
  <c r="Q1031"/>
  <c r="R1031"/>
  <c r="N1032"/>
  <c r="O1032"/>
  <c r="P1032"/>
  <c r="Q1032"/>
  <c r="R1032"/>
  <c r="N1033"/>
  <c r="O1033"/>
  <c r="P1033"/>
  <c r="Q1033"/>
  <c r="R1033"/>
  <c r="N1034"/>
  <c r="O1034"/>
  <c r="P1034"/>
  <c r="Q1034"/>
  <c r="R1034"/>
  <c r="N1035"/>
  <c r="O1035"/>
  <c r="P1035"/>
  <c r="Q1035"/>
  <c r="R1035"/>
  <c r="N1036"/>
  <c r="O1036"/>
  <c r="P1036"/>
  <c r="Q1036"/>
  <c r="R1036"/>
  <c r="N1037"/>
  <c r="O1037"/>
  <c r="P1037"/>
  <c r="Q1037"/>
  <c r="R1037"/>
  <c r="N1038"/>
  <c r="O1038"/>
  <c r="P1038"/>
  <c r="Q1038"/>
  <c r="R1038"/>
  <c r="N1039"/>
  <c r="O1039"/>
  <c r="P1039"/>
  <c r="Q1039"/>
  <c r="R1039"/>
  <c r="N1040"/>
  <c r="O1040"/>
  <c r="P1040"/>
  <c r="Q1040"/>
  <c r="R1040"/>
  <c r="N1041"/>
  <c r="O1041"/>
  <c r="P1041"/>
  <c r="Q1041"/>
  <c r="R1041"/>
  <c r="N1042"/>
  <c r="O1042"/>
  <c r="P1042"/>
  <c r="Q1042"/>
  <c r="R1042"/>
  <c r="N1043"/>
  <c r="O1043"/>
  <c r="P1043"/>
  <c r="Q1043"/>
  <c r="R1043"/>
  <c r="N1044"/>
  <c r="O1044"/>
  <c r="P1044"/>
  <c r="Q1044"/>
  <c r="R1044"/>
  <c r="N1045"/>
  <c r="O1045"/>
  <c r="P1045"/>
  <c r="Q1045"/>
  <c r="R1045"/>
  <c r="N1046"/>
  <c r="O1046"/>
  <c r="P1046"/>
  <c r="Q1046"/>
  <c r="R1046"/>
  <c r="N1047"/>
  <c r="O1047"/>
  <c r="P1047"/>
  <c r="Q1047"/>
  <c r="R1047"/>
  <c r="N1048"/>
  <c r="O1048"/>
  <c r="P1048"/>
  <c r="Q1048"/>
  <c r="R1048"/>
  <c r="N1049"/>
  <c r="O1049"/>
  <c r="P1049"/>
  <c r="Q1049"/>
  <c r="R1049"/>
  <c r="N1050"/>
  <c r="O1050"/>
  <c r="P1050"/>
  <c r="Q1050"/>
  <c r="R1050"/>
  <c r="N1051"/>
  <c r="O1051"/>
  <c r="P1051"/>
  <c r="Q1051"/>
  <c r="R1051"/>
  <c r="N1052"/>
  <c r="O1052"/>
  <c r="P1052"/>
  <c r="Q1052"/>
  <c r="R1052"/>
  <c r="N1053"/>
  <c r="O1053"/>
  <c r="P1053"/>
  <c r="Q1053"/>
  <c r="R1053"/>
  <c r="N1054"/>
  <c r="O1054"/>
  <c r="P1054"/>
  <c r="Q1054"/>
  <c r="R1054"/>
  <c r="N1055"/>
  <c r="O1055"/>
  <c r="P1055"/>
  <c r="Q1055"/>
  <c r="R1055"/>
  <c r="N1056"/>
  <c r="O1056"/>
  <c r="P1056"/>
  <c r="Q1056"/>
  <c r="R1056"/>
  <c r="N1057"/>
  <c r="O1057"/>
  <c r="P1057"/>
  <c r="Q1057"/>
  <c r="R1057"/>
  <c r="N1058"/>
  <c r="O1058"/>
  <c r="P1058"/>
  <c r="Q1058"/>
  <c r="R1058"/>
  <c r="N1059"/>
  <c r="O1059"/>
  <c r="P1059"/>
  <c r="Q1059"/>
  <c r="R1059"/>
  <c r="N1060"/>
  <c r="O1060"/>
  <c r="P1060"/>
  <c r="Q1060"/>
  <c r="R1060"/>
  <c r="N1061"/>
  <c r="O1061"/>
  <c r="P1061"/>
  <c r="Q1061"/>
  <c r="R1061"/>
  <c r="N1062"/>
  <c r="O1062"/>
  <c r="P1062"/>
  <c r="Q1062"/>
  <c r="R1062"/>
  <c r="N1063"/>
  <c r="O1063"/>
  <c r="P1063"/>
  <c r="Q1063"/>
  <c r="R1063"/>
  <c r="N1064"/>
  <c r="O1064"/>
  <c r="P1064"/>
  <c r="Q1064"/>
  <c r="R1064"/>
  <c r="N1065"/>
  <c r="O1065"/>
  <c r="P1065"/>
  <c r="Q1065"/>
  <c r="R1065"/>
  <c r="N1066"/>
  <c r="O1066"/>
  <c r="P1066"/>
  <c r="Q1066"/>
  <c r="R1066"/>
  <c r="N1067"/>
  <c r="O1067"/>
  <c r="P1067"/>
  <c r="Q1067"/>
  <c r="R1067"/>
  <c r="N1068"/>
  <c r="O1068"/>
  <c r="P1068"/>
  <c r="Q1068"/>
  <c r="R1068"/>
  <c r="N1069"/>
  <c r="O1069"/>
  <c r="P1069"/>
  <c r="Q1069"/>
  <c r="R1069"/>
  <c r="N1070"/>
  <c r="O1070"/>
  <c r="P1070"/>
  <c r="Q1070"/>
  <c r="R1070"/>
  <c r="N1071"/>
  <c r="O1071"/>
  <c r="P1071"/>
  <c r="Q1071"/>
  <c r="R1071"/>
  <c r="N1072"/>
  <c r="O1072"/>
  <c r="P1072"/>
  <c r="Q1072"/>
  <c r="R1072"/>
  <c r="N1073"/>
  <c r="O1073"/>
  <c r="P1073"/>
  <c r="Q1073"/>
  <c r="R1073"/>
  <c r="N1074"/>
  <c r="O1074"/>
  <c r="P1074"/>
  <c r="Q1074"/>
  <c r="R1074"/>
  <c r="N1075"/>
  <c r="O1075"/>
  <c r="P1075"/>
  <c r="Q1075"/>
  <c r="R1075"/>
  <c r="N1076"/>
  <c r="O1076"/>
  <c r="P1076"/>
  <c r="Q1076"/>
  <c r="R1076"/>
  <c r="N1077"/>
  <c r="O1077"/>
  <c r="P1077"/>
  <c r="Q1077"/>
  <c r="R1077"/>
  <c r="N1078"/>
  <c r="O1078"/>
  <c r="P1078"/>
  <c r="Q1078"/>
  <c r="R1078"/>
  <c r="N1079"/>
  <c r="O1079"/>
  <c r="P1079"/>
  <c r="Q1079"/>
  <c r="R1079"/>
  <c r="N1080"/>
  <c r="O1080"/>
  <c r="P1080"/>
  <c r="Q1080"/>
  <c r="R1080"/>
  <c r="N1081"/>
  <c r="O1081"/>
  <c r="P1081"/>
  <c r="Q1081"/>
  <c r="R1081"/>
  <c r="N1082"/>
  <c r="O1082"/>
  <c r="P1082"/>
  <c r="Q1082"/>
  <c r="R1082"/>
  <c r="N1083"/>
  <c r="O1083"/>
  <c r="P1083"/>
  <c r="Q1083"/>
  <c r="R1083"/>
  <c r="N1084"/>
  <c r="O1084"/>
  <c r="P1084"/>
  <c r="Q1084"/>
  <c r="R1084"/>
  <c r="N1085"/>
  <c r="O1085"/>
  <c r="P1085"/>
  <c r="Q1085"/>
  <c r="R1085"/>
  <c r="N1086"/>
  <c r="O1086"/>
  <c r="P1086"/>
  <c r="Q1086"/>
  <c r="R1086"/>
  <c r="N1087"/>
  <c r="O1087"/>
  <c r="P1087"/>
  <c r="Q1087"/>
  <c r="R1087"/>
  <c r="N1088"/>
  <c r="O1088"/>
  <c r="P1088"/>
  <c r="Q1088"/>
  <c r="R1088"/>
  <c r="N1089"/>
  <c r="O1089"/>
  <c r="P1089"/>
  <c r="Q1089"/>
  <c r="R1089"/>
  <c r="N1090"/>
  <c r="O1090"/>
  <c r="P1090"/>
  <c r="Q1090"/>
  <c r="R1090"/>
  <c r="N1091"/>
  <c r="O1091"/>
  <c r="P1091"/>
  <c r="Q1091"/>
  <c r="R1091"/>
  <c r="N1092"/>
  <c r="O1092"/>
  <c r="P1092"/>
  <c r="Q1092"/>
  <c r="R1092"/>
  <c r="N1093"/>
  <c r="O1093"/>
  <c r="P1093"/>
  <c r="Q1093"/>
  <c r="R1093"/>
  <c r="N1094"/>
  <c r="O1094"/>
  <c r="P1094"/>
  <c r="Q1094"/>
  <c r="R1094"/>
  <c r="N1095"/>
  <c r="O1095"/>
  <c r="P1095"/>
  <c r="Q1095"/>
  <c r="R1095"/>
  <c r="N1096"/>
  <c r="O1096"/>
  <c r="P1096"/>
  <c r="Q1096"/>
  <c r="R1096"/>
  <c r="N1097"/>
  <c r="O1097"/>
  <c r="P1097"/>
  <c r="Q1097"/>
  <c r="R1097"/>
  <c r="N1098"/>
  <c r="O1098"/>
  <c r="P1098"/>
  <c r="Q1098"/>
  <c r="R1098"/>
  <c r="N1099"/>
  <c r="O1099"/>
  <c r="P1099"/>
  <c r="Q1099"/>
  <c r="R1099"/>
  <c r="N1100"/>
  <c r="O1100"/>
  <c r="P1100"/>
  <c r="Q1100"/>
  <c r="R1100"/>
  <c r="N1101"/>
  <c r="O1101"/>
  <c r="P1101"/>
  <c r="Q1101"/>
  <c r="R1101"/>
  <c r="N1102"/>
  <c r="O1102"/>
  <c r="P1102"/>
  <c r="Q1102"/>
  <c r="R1102"/>
  <c r="N1103"/>
  <c r="O1103"/>
  <c r="P1103"/>
  <c r="Q1103"/>
  <c r="R1103"/>
  <c r="N1104"/>
  <c r="O1104"/>
  <c r="P1104"/>
  <c r="Q1104"/>
  <c r="R1104"/>
  <c r="N1105"/>
  <c r="O1105"/>
  <c r="P1105"/>
  <c r="Q1105"/>
  <c r="R1105"/>
  <c r="N1106"/>
  <c r="O1106"/>
  <c r="P1106"/>
  <c r="Q1106"/>
  <c r="R1106"/>
  <c r="N1107"/>
  <c r="O1107"/>
  <c r="P1107"/>
  <c r="Q1107"/>
  <c r="R1107"/>
  <c r="N1108"/>
  <c r="O1108"/>
  <c r="P1108"/>
  <c r="Q1108"/>
  <c r="R1108"/>
  <c r="N1109"/>
  <c r="O1109"/>
  <c r="P1109"/>
  <c r="Q1109"/>
  <c r="R1109"/>
  <c r="N1110"/>
  <c r="O1110"/>
  <c r="P1110"/>
  <c r="Q1110"/>
  <c r="R1110"/>
  <c r="N1111"/>
  <c r="O1111"/>
  <c r="P1111"/>
  <c r="Q1111"/>
  <c r="R1111"/>
  <c r="N1112"/>
  <c r="O1112"/>
  <c r="P1112"/>
  <c r="Q1112"/>
  <c r="R1112"/>
  <c r="N1113"/>
  <c r="O1113"/>
  <c r="P1113"/>
  <c r="Q1113"/>
  <c r="R1113"/>
  <c r="N1114"/>
  <c r="O1114"/>
  <c r="P1114"/>
  <c r="Q1114"/>
  <c r="R1114"/>
  <c r="N1115"/>
  <c r="O1115"/>
  <c r="P1115"/>
  <c r="Q1115"/>
  <c r="R1115"/>
  <c r="N1116"/>
  <c r="O1116"/>
  <c r="P1116"/>
  <c r="Q1116"/>
  <c r="R1116"/>
  <c r="N1117"/>
  <c r="O1117"/>
  <c r="P1117"/>
  <c r="Q1117"/>
  <c r="R1117"/>
  <c r="N1118"/>
  <c r="O1118"/>
  <c r="P1118"/>
  <c r="Q1118"/>
  <c r="R1118"/>
  <c r="N1119"/>
  <c r="O1119"/>
  <c r="P1119"/>
  <c r="Q1119"/>
  <c r="R1119"/>
  <c r="N1120"/>
  <c r="O1120"/>
  <c r="P1120"/>
  <c r="Q1120"/>
  <c r="R1120"/>
  <c r="N1121"/>
  <c r="O1121"/>
  <c r="P1121"/>
  <c r="Q1121"/>
  <c r="R1121"/>
  <c r="N1122"/>
  <c r="O1122"/>
  <c r="P1122"/>
  <c r="Q1122"/>
  <c r="R1122"/>
  <c r="N1123"/>
  <c r="O1123"/>
  <c r="P1123"/>
  <c r="Q1123"/>
  <c r="R1123"/>
  <c r="N1124"/>
  <c r="O1124"/>
  <c r="P1124"/>
  <c r="Q1124"/>
  <c r="R1124"/>
  <c r="N1125"/>
  <c r="O1125"/>
  <c r="P1125"/>
  <c r="Q1125"/>
  <c r="R1125"/>
  <c r="N1126"/>
  <c r="O1126"/>
  <c r="P1126"/>
  <c r="Q1126"/>
  <c r="R1126"/>
  <c r="N1127"/>
  <c r="O1127"/>
  <c r="P1127"/>
  <c r="Q1127"/>
  <c r="R1127"/>
  <c r="N1128"/>
  <c r="O1128"/>
  <c r="P1128"/>
  <c r="Q1128"/>
  <c r="R1128"/>
  <c r="N1129"/>
  <c r="O1129"/>
  <c r="P1129"/>
  <c r="Q1129"/>
  <c r="R1129"/>
  <c r="N1130"/>
  <c r="O1130"/>
  <c r="P1130"/>
  <c r="Q1130"/>
  <c r="R1130"/>
  <c r="N1131"/>
  <c r="O1131"/>
  <c r="P1131"/>
  <c r="Q1131"/>
  <c r="R1131"/>
  <c r="N1132"/>
  <c r="O1132"/>
  <c r="P1132"/>
  <c r="Q1132"/>
  <c r="R1132"/>
  <c r="N1133"/>
  <c r="O1133"/>
  <c r="P1133"/>
  <c r="Q1133"/>
  <c r="R1133"/>
  <c r="N1134"/>
  <c r="O1134"/>
  <c r="P1134"/>
  <c r="Q1134"/>
  <c r="R1134"/>
  <c r="N1135"/>
  <c r="O1135"/>
  <c r="P1135"/>
  <c r="Q1135"/>
  <c r="R1135"/>
  <c r="N1136"/>
  <c r="O1136"/>
  <c r="P1136"/>
  <c r="Q1136"/>
  <c r="R1136"/>
  <c r="N1137"/>
  <c r="O1137"/>
  <c r="P1137"/>
  <c r="Q1137"/>
  <c r="R1137"/>
  <c r="N1138"/>
  <c r="O1138"/>
  <c r="P1138"/>
  <c r="Q1138"/>
  <c r="R1138"/>
  <c r="N1139"/>
  <c r="O1139"/>
  <c r="P1139"/>
  <c r="Q1139"/>
  <c r="R1139"/>
  <c r="N1140"/>
  <c r="O1140"/>
  <c r="P1140"/>
  <c r="Q1140"/>
  <c r="R1140"/>
  <c r="N1141"/>
  <c r="O1141"/>
  <c r="P1141"/>
  <c r="Q1141"/>
  <c r="R1141"/>
  <c r="N1142"/>
  <c r="O1142"/>
  <c r="P1142"/>
  <c r="Q1142"/>
  <c r="R1142"/>
  <c r="N1143"/>
  <c r="O1143"/>
  <c r="P1143"/>
  <c r="Q1143"/>
  <c r="R1143"/>
  <c r="N1144"/>
  <c r="O1144"/>
  <c r="P1144"/>
  <c r="Q1144"/>
  <c r="R1144"/>
  <c r="N1145"/>
  <c r="O1145"/>
  <c r="P1145"/>
  <c r="Q1145"/>
  <c r="R1145"/>
  <c r="N1146"/>
  <c r="O1146"/>
  <c r="P1146"/>
  <c r="Q1146"/>
  <c r="R1146"/>
  <c r="N1147"/>
  <c r="O1147"/>
  <c r="P1147"/>
  <c r="Q1147"/>
  <c r="R1147"/>
  <c r="N1148"/>
  <c r="O1148"/>
  <c r="P1148"/>
  <c r="Q1148"/>
  <c r="R1148"/>
  <c r="N1149"/>
  <c r="O1149"/>
  <c r="P1149"/>
  <c r="Q1149"/>
  <c r="R1149"/>
  <c r="N1150"/>
  <c r="O1150"/>
  <c r="P1150"/>
  <c r="Q1150"/>
  <c r="R1150"/>
  <c r="N1151"/>
  <c r="O1151"/>
  <c r="P1151"/>
  <c r="Q1151"/>
  <c r="R1151"/>
  <c r="N1152"/>
  <c r="O1152"/>
  <c r="P1152"/>
  <c r="Q1152"/>
  <c r="R1152"/>
  <c r="N1153"/>
  <c r="O1153"/>
  <c r="P1153"/>
  <c r="Q1153"/>
  <c r="R1153"/>
  <c r="N1154"/>
  <c r="O1154"/>
  <c r="P1154"/>
  <c r="Q1154"/>
  <c r="R1154"/>
  <c r="N1155"/>
  <c r="O1155"/>
  <c r="P1155"/>
  <c r="Q1155"/>
  <c r="R1155"/>
  <c r="N1156"/>
  <c r="O1156"/>
  <c r="P1156"/>
  <c r="Q1156"/>
  <c r="R1156"/>
  <c r="N1157"/>
  <c r="O1157"/>
  <c r="P1157"/>
  <c r="Q1157"/>
  <c r="R1157"/>
  <c r="N1158"/>
  <c r="O1158"/>
  <c r="P1158"/>
  <c r="Q1158"/>
  <c r="R1158"/>
  <c r="N1159"/>
  <c r="O1159"/>
  <c r="P1159"/>
  <c r="Q1159"/>
  <c r="R1159"/>
  <c r="N1160"/>
  <c r="O1160"/>
  <c r="P1160"/>
  <c r="Q1160"/>
  <c r="R1160"/>
  <c r="N1161"/>
  <c r="O1161"/>
  <c r="P1161"/>
  <c r="Q1161"/>
  <c r="R1161"/>
  <c r="N1162"/>
  <c r="O1162"/>
  <c r="P1162"/>
  <c r="Q1162"/>
  <c r="R1162"/>
  <c r="N1163"/>
  <c r="O1163"/>
  <c r="P1163"/>
  <c r="Q1163"/>
  <c r="R1163"/>
  <c r="N1164"/>
  <c r="O1164"/>
  <c r="P1164"/>
  <c r="Q1164"/>
  <c r="R1164"/>
  <c r="N1165"/>
  <c r="O1165"/>
  <c r="P1165"/>
  <c r="Q1165"/>
  <c r="R1165"/>
  <c r="N1166"/>
  <c r="O1166"/>
  <c r="P1166"/>
  <c r="Q1166"/>
  <c r="R1166"/>
  <c r="N1167"/>
  <c r="O1167"/>
  <c r="P1167"/>
  <c r="Q1167"/>
  <c r="R1167"/>
  <c r="N1168"/>
  <c r="O1168"/>
  <c r="P1168"/>
  <c r="Q1168"/>
  <c r="R1168"/>
  <c r="N1169"/>
  <c r="O1169"/>
  <c r="P1169"/>
  <c r="Q1169"/>
  <c r="R1169"/>
  <c r="N1170"/>
  <c r="O1170"/>
  <c r="P1170"/>
  <c r="Q1170"/>
  <c r="R1170"/>
  <c r="N1171"/>
  <c r="O1171"/>
  <c r="P1171"/>
  <c r="Q1171"/>
  <c r="R1171"/>
  <c r="N1172"/>
  <c r="O1172"/>
  <c r="P1172"/>
  <c r="Q1172"/>
  <c r="R1172"/>
  <c r="N1173"/>
  <c r="O1173"/>
  <c r="P1173"/>
  <c r="Q1173"/>
  <c r="R1173"/>
  <c r="N1174"/>
  <c r="O1174"/>
  <c r="P1174"/>
  <c r="Q1174"/>
  <c r="R1174"/>
  <c r="N1175"/>
  <c r="O1175"/>
  <c r="P1175"/>
  <c r="Q1175"/>
  <c r="R1175"/>
  <c r="N1176"/>
  <c r="O1176"/>
  <c r="P1176"/>
  <c r="Q1176"/>
  <c r="R1176"/>
  <c r="N1177"/>
  <c r="O1177"/>
  <c r="P1177"/>
  <c r="Q1177"/>
  <c r="R1177"/>
  <c r="N1178"/>
  <c r="O1178"/>
  <c r="P1178"/>
  <c r="Q1178"/>
  <c r="R1178"/>
  <c r="N1179"/>
  <c r="O1179"/>
  <c r="P1179"/>
  <c r="Q1179"/>
  <c r="R1179"/>
  <c r="N1180"/>
  <c r="O1180"/>
  <c r="P1180"/>
  <c r="Q1180"/>
  <c r="R1180"/>
  <c r="N1181"/>
  <c r="O1181"/>
  <c r="P1181"/>
  <c r="Q1181"/>
  <c r="R1181"/>
  <c r="N1182"/>
  <c r="O1182"/>
  <c r="P1182"/>
  <c r="Q1182"/>
  <c r="R1182"/>
  <c r="N1183"/>
  <c r="O1183"/>
  <c r="P1183"/>
  <c r="Q1183"/>
  <c r="R1183"/>
  <c r="N1184"/>
  <c r="O1184"/>
  <c r="P1184"/>
  <c r="Q1184"/>
  <c r="R1184"/>
  <c r="N1185"/>
  <c r="O1185"/>
  <c r="P1185"/>
  <c r="Q1185"/>
  <c r="R1185"/>
  <c r="N1186"/>
  <c r="O1186"/>
  <c r="P1186"/>
  <c r="Q1186"/>
  <c r="R1186"/>
  <c r="N1187"/>
  <c r="O1187"/>
  <c r="P1187"/>
  <c r="Q1187"/>
  <c r="R1187"/>
  <c r="N1188"/>
  <c r="O1188"/>
  <c r="P1188"/>
  <c r="Q1188"/>
  <c r="R1188"/>
  <c r="N1189"/>
  <c r="O1189"/>
  <c r="P1189"/>
  <c r="Q1189"/>
  <c r="R1189"/>
  <c r="N1190"/>
  <c r="O1190"/>
  <c r="P1190"/>
  <c r="Q1190"/>
  <c r="R1190"/>
  <c r="N1191"/>
  <c r="O1191"/>
  <c r="P1191"/>
  <c r="Q1191"/>
  <c r="R1191"/>
  <c r="N1192"/>
  <c r="O1192"/>
  <c r="P1192"/>
  <c r="Q1192"/>
  <c r="R1192"/>
  <c r="N1193"/>
  <c r="O1193"/>
  <c r="P1193"/>
  <c r="Q1193"/>
  <c r="R1193"/>
  <c r="N1194"/>
  <c r="O1194"/>
  <c r="P1194"/>
  <c r="Q1194"/>
  <c r="R1194"/>
  <c r="N1195"/>
  <c r="O1195"/>
  <c r="P1195"/>
  <c r="Q1195"/>
  <c r="R1195"/>
  <c r="N1196"/>
  <c r="O1196"/>
  <c r="P1196"/>
  <c r="Q1196"/>
  <c r="R1196"/>
  <c r="N1197"/>
  <c r="O1197"/>
  <c r="P1197"/>
  <c r="Q1197"/>
  <c r="R1197"/>
  <c r="N1198"/>
  <c r="O1198"/>
  <c r="P1198"/>
  <c r="Q1198"/>
  <c r="R1198"/>
  <c r="N1199"/>
  <c r="O1199"/>
  <c r="P1199"/>
  <c r="Q1199"/>
  <c r="R1199"/>
  <c r="N1200"/>
  <c r="O1200"/>
  <c r="P1200"/>
  <c r="Q1200"/>
  <c r="R1200"/>
  <c r="N1201"/>
  <c r="O1201"/>
  <c r="P1201"/>
  <c r="Q1201"/>
  <c r="R1201"/>
  <c r="N1202"/>
  <c r="O1202"/>
  <c r="P1202"/>
  <c r="Q1202"/>
  <c r="R1202"/>
  <c r="N1203"/>
  <c r="O1203"/>
  <c r="P1203"/>
  <c r="Q1203"/>
  <c r="R1203"/>
  <c r="N1204"/>
  <c r="O1204"/>
  <c r="P1204"/>
  <c r="Q1204"/>
  <c r="R1204"/>
  <c r="N1205"/>
  <c r="O1205"/>
  <c r="P1205"/>
  <c r="Q1205"/>
  <c r="R1205"/>
  <c r="N1206"/>
  <c r="O1206"/>
  <c r="P1206"/>
  <c r="Q1206"/>
  <c r="R1206"/>
  <c r="N1207"/>
  <c r="O1207"/>
  <c r="P1207"/>
  <c r="Q1207"/>
  <c r="R1207"/>
  <c r="N1208"/>
  <c r="O1208"/>
  <c r="P1208"/>
  <c r="Q1208"/>
  <c r="R1208"/>
  <c r="N1209"/>
  <c r="O1209"/>
  <c r="P1209"/>
  <c r="Q1209"/>
  <c r="R1209"/>
  <c r="N1210"/>
  <c r="O1210"/>
  <c r="P1210"/>
  <c r="Q1210"/>
  <c r="R1210"/>
  <c r="N1211"/>
  <c r="O1211"/>
  <c r="P1211"/>
  <c r="Q1211"/>
  <c r="R1211"/>
  <c r="N1212"/>
  <c r="O1212"/>
  <c r="P1212"/>
  <c r="Q1212"/>
  <c r="R1212"/>
  <c r="N1213"/>
  <c r="O1213"/>
  <c r="P1213"/>
  <c r="Q1213"/>
  <c r="R1213"/>
  <c r="N1214"/>
  <c r="O1214"/>
  <c r="P1214"/>
  <c r="Q1214"/>
  <c r="R1214"/>
  <c r="N1215"/>
  <c r="O1215"/>
  <c r="P1215"/>
  <c r="Q1215"/>
  <c r="R1215"/>
  <c r="N1216"/>
  <c r="O1216"/>
  <c r="P1216"/>
  <c r="Q1216"/>
  <c r="R1216"/>
  <c r="N1217"/>
  <c r="O1217"/>
  <c r="P1217"/>
  <c r="Q1217"/>
  <c r="R1217"/>
  <c r="N1218"/>
  <c r="O1218"/>
  <c r="P1218"/>
  <c r="Q1218"/>
  <c r="R1218"/>
  <c r="N1219"/>
  <c r="O1219"/>
  <c r="P1219"/>
  <c r="Q1219"/>
  <c r="R1219"/>
  <c r="N1220"/>
  <c r="O1220"/>
  <c r="P1220"/>
  <c r="Q1220"/>
  <c r="R1220"/>
  <c r="N1221"/>
  <c r="O1221"/>
  <c r="P1221"/>
  <c r="Q1221"/>
  <c r="R1221"/>
  <c r="N1222"/>
  <c r="O1222"/>
  <c r="P1222"/>
  <c r="Q1222"/>
  <c r="R1222"/>
  <c r="N1223"/>
  <c r="O1223"/>
  <c r="P1223"/>
  <c r="Q1223"/>
  <c r="R1223"/>
  <c r="N1224"/>
  <c r="O1224"/>
  <c r="P1224"/>
  <c r="Q1224"/>
  <c r="R1224"/>
  <c r="N1225"/>
  <c r="O1225"/>
  <c r="P1225"/>
  <c r="Q1225"/>
  <c r="R1225"/>
  <c r="N1226"/>
  <c r="O1226"/>
  <c r="P1226"/>
  <c r="Q1226"/>
  <c r="R1226"/>
  <c r="N1227"/>
  <c r="O1227"/>
  <c r="P1227"/>
  <c r="Q1227"/>
  <c r="R1227"/>
  <c r="N1228"/>
  <c r="O1228"/>
  <c r="P1228"/>
  <c r="Q1228"/>
  <c r="R1228"/>
  <c r="N1229"/>
  <c r="O1229"/>
  <c r="P1229"/>
  <c r="Q1229"/>
  <c r="R1229"/>
  <c r="N1230"/>
  <c r="O1230"/>
  <c r="P1230"/>
  <c r="Q1230"/>
  <c r="R1230"/>
  <c r="N1231"/>
  <c r="O1231"/>
  <c r="P1231"/>
  <c r="Q1231"/>
  <c r="R1231"/>
  <c r="N1232"/>
  <c r="O1232"/>
  <c r="P1232"/>
  <c r="Q1232"/>
  <c r="R1232"/>
  <c r="N1233"/>
  <c r="O1233"/>
  <c r="P1233"/>
  <c r="Q1233"/>
  <c r="R1233"/>
  <c r="N1234"/>
  <c r="O1234"/>
  <c r="P1234"/>
  <c r="Q1234"/>
  <c r="R1234"/>
  <c r="N1235"/>
  <c r="O1235"/>
  <c r="P1235"/>
  <c r="Q1235"/>
  <c r="R1235"/>
  <c r="N1236"/>
  <c r="O1236"/>
  <c r="P1236"/>
  <c r="Q1236"/>
  <c r="R1236"/>
  <c r="N1237"/>
  <c r="O1237"/>
  <c r="P1237"/>
  <c r="Q1237"/>
  <c r="R1237"/>
  <c r="N1238"/>
  <c r="O1238"/>
  <c r="P1238"/>
  <c r="Q1238"/>
  <c r="R1238"/>
  <c r="N1239"/>
  <c r="O1239"/>
  <c r="P1239"/>
  <c r="Q1239"/>
  <c r="R1239"/>
  <c r="N1240"/>
  <c r="O1240"/>
  <c r="P1240"/>
  <c r="Q1240"/>
  <c r="R1240"/>
  <c r="N1241"/>
  <c r="O1241"/>
  <c r="P1241"/>
  <c r="Q1241"/>
  <c r="R1241"/>
  <c r="N1242"/>
  <c r="O1242"/>
  <c r="P1242"/>
  <c r="Q1242"/>
  <c r="R1242"/>
  <c r="N1243"/>
  <c r="O1243"/>
  <c r="P1243"/>
  <c r="Q1243"/>
  <c r="R1243"/>
  <c r="N1244"/>
  <c r="O1244"/>
  <c r="P1244"/>
  <c r="Q1244"/>
  <c r="R1244"/>
  <c r="N1245"/>
  <c r="O1245"/>
  <c r="P1245"/>
  <c r="Q1245"/>
  <c r="R1245"/>
  <c r="N1246"/>
  <c r="O1246"/>
  <c r="P1246"/>
  <c r="Q1246"/>
  <c r="R1246"/>
  <c r="N1247"/>
  <c r="O1247"/>
  <c r="P1247"/>
  <c r="Q1247"/>
  <c r="R1247"/>
  <c r="N1248"/>
  <c r="O1248"/>
  <c r="P1248"/>
  <c r="Q1248"/>
  <c r="R1248"/>
  <c r="N1249"/>
  <c r="O1249"/>
  <c r="P1249"/>
  <c r="Q1249"/>
  <c r="R1249"/>
  <c r="N1250"/>
  <c r="O1250"/>
  <c r="P1250"/>
  <c r="Q1250"/>
  <c r="R1250"/>
  <c r="N1251"/>
  <c r="O1251"/>
  <c r="P1251"/>
  <c r="Q1251"/>
  <c r="R1251"/>
  <c r="N1252"/>
  <c r="O1252"/>
  <c r="P1252"/>
  <c r="Q1252"/>
  <c r="R1252"/>
  <c r="N1253"/>
  <c r="O1253"/>
  <c r="P1253"/>
  <c r="Q1253"/>
  <c r="R1253"/>
  <c r="N1254"/>
  <c r="O1254"/>
  <c r="P1254"/>
  <c r="Q1254"/>
  <c r="R1254"/>
  <c r="N1255"/>
  <c r="O1255"/>
  <c r="P1255"/>
  <c r="Q1255"/>
  <c r="R1255"/>
  <c r="N1256"/>
  <c r="O1256"/>
  <c r="P1256"/>
  <c r="Q1256"/>
  <c r="R1256"/>
  <c r="N1257"/>
  <c r="O1257"/>
  <c r="P1257"/>
  <c r="Q1257"/>
  <c r="R1257"/>
  <c r="N1258"/>
  <c r="O1258"/>
  <c r="P1258"/>
  <c r="Q1258"/>
  <c r="R1258"/>
  <c r="N1259"/>
  <c r="O1259"/>
  <c r="P1259"/>
  <c r="Q1259"/>
  <c r="R1259"/>
  <c r="N1260"/>
  <c r="O1260"/>
  <c r="P1260"/>
  <c r="Q1260"/>
  <c r="R1260"/>
  <c r="N1261"/>
  <c r="O1261"/>
  <c r="P1261"/>
  <c r="Q1261"/>
  <c r="R1261"/>
  <c r="N1262"/>
  <c r="O1262"/>
  <c r="P1262"/>
  <c r="Q1262"/>
  <c r="R1262"/>
  <c r="N1263"/>
  <c r="O1263"/>
  <c r="P1263"/>
  <c r="Q1263"/>
  <c r="R1263"/>
  <c r="N1264"/>
  <c r="O1264"/>
  <c r="P1264"/>
  <c r="Q1264"/>
  <c r="R1264"/>
  <c r="N1265"/>
  <c r="O1265"/>
  <c r="P1265"/>
  <c r="Q1265"/>
  <c r="R1265"/>
  <c r="N1266"/>
  <c r="O1266"/>
  <c r="P1266"/>
  <c r="Q1266"/>
  <c r="R1266"/>
  <c r="N1267"/>
  <c r="O1267"/>
  <c r="P1267"/>
  <c r="Q1267"/>
  <c r="R1267"/>
  <c r="N1268"/>
  <c r="O1268"/>
  <c r="P1268"/>
  <c r="Q1268"/>
  <c r="R1268"/>
  <c r="N1269"/>
  <c r="O1269"/>
  <c r="P1269"/>
  <c r="Q1269"/>
  <c r="R1269"/>
  <c r="N1270"/>
  <c r="O1270"/>
  <c r="P1270"/>
  <c r="Q1270"/>
  <c r="R1270"/>
  <c r="N1271"/>
  <c r="O1271"/>
  <c r="P1271"/>
  <c r="Q1271"/>
  <c r="R1271"/>
  <c r="N1272"/>
  <c r="O1272"/>
  <c r="P1272"/>
  <c r="Q1272"/>
  <c r="R1272"/>
  <c r="N1273"/>
  <c r="O1273"/>
  <c r="P1273"/>
  <c r="Q1273"/>
  <c r="R1273"/>
  <c r="N1274"/>
  <c r="O1274"/>
  <c r="P1274"/>
  <c r="Q1274"/>
  <c r="R1274"/>
  <c r="N1275"/>
  <c r="O1275"/>
  <c r="P1275"/>
  <c r="Q1275"/>
  <c r="R1275"/>
  <c r="N1276"/>
  <c r="O1276"/>
  <c r="P1276"/>
  <c r="Q1276"/>
  <c r="R1276"/>
  <c r="N1277"/>
  <c r="O1277"/>
  <c r="P1277"/>
  <c r="Q1277"/>
  <c r="R1277"/>
  <c r="N1278"/>
  <c r="O1278"/>
  <c r="P1278"/>
  <c r="Q1278"/>
  <c r="R1278"/>
  <c r="N1279"/>
  <c r="O1279"/>
  <c r="P1279"/>
  <c r="Q1279"/>
  <c r="R1279"/>
  <c r="N1280"/>
  <c r="O1280"/>
  <c r="P1280"/>
  <c r="Q1280"/>
  <c r="R1280"/>
  <c r="N1281"/>
  <c r="O1281"/>
  <c r="P1281"/>
  <c r="Q1281"/>
  <c r="R1281"/>
  <c r="N1282"/>
  <c r="O1282"/>
  <c r="P1282"/>
  <c r="Q1282"/>
  <c r="R1282"/>
  <c r="N1283"/>
  <c r="O1283"/>
  <c r="P1283"/>
  <c r="Q1283"/>
  <c r="R1283"/>
  <c r="N1284"/>
  <c r="O1284"/>
  <c r="P1284"/>
  <c r="Q1284"/>
  <c r="R1284"/>
  <c r="N1285"/>
  <c r="O1285"/>
  <c r="P1285"/>
  <c r="Q1285"/>
  <c r="R1285"/>
  <c r="N1286"/>
  <c r="O1286"/>
  <c r="P1286"/>
  <c r="Q1286"/>
  <c r="R1286"/>
  <c r="N1287"/>
  <c r="O1287"/>
  <c r="P1287"/>
  <c r="Q1287"/>
  <c r="R1287"/>
  <c r="N1288"/>
  <c r="O1288"/>
  <c r="P1288"/>
  <c r="Q1288"/>
  <c r="R1288"/>
  <c r="N1289"/>
  <c r="O1289"/>
  <c r="P1289"/>
  <c r="Q1289"/>
  <c r="R1289"/>
  <c r="N1290"/>
  <c r="O1290"/>
  <c r="P1290"/>
  <c r="Q1290"/>
  <c r="R1290"/>
  <c r="N1291"/>
  <c r="O1291"/>
  <c r="P1291"/>
  <c r="Q1291"/>
  <c r="R1291"/>
  <c r="N1292"/>
  <c r="O1292"/>
  <c r="P1292"/>
  <c r="Q1292"/>
  <c r="R1292"/>
  <c r="N1293"/>
  <c r="O1293"/>
  <c r="P1293"/>
  <c r="Q1293"/>
  <c r="R1293"/>
  <c r="N1294"/>
  <c r="O1294"/>
  <c r="P1294"/>
  <c r="Q1294"/>
  <c r="R1294"/>
  <c r="N1295"/>
  <c r="O1295"/>
  <c r="P1295"/>
  <c r="Q1295"/>
  <c r="R1295"/>
  <c r="N1296"/>
  <c r="O1296"/>
  <c r="P1296"/>
  <c r="Q1296"/>
  <c r="R1296"/>
  <c r="N1297"/>
  <c r="O1297"/>
  <c r="P1297"/>
  <c r="Q1297"/>
  <c r="R1297"/>
  <c r="N1298"/>
  <c r="O1298"/>
  <c r="P1298"/>
  <c r="Q1298"/>
  <c r="R1298"/>
  <c r="N1299"/>
  <c r="O1299"/>
  <c r="P1299"/>
  <c r="Q1299"/>
  <c r="R1299"/>
  <c r="N1300"/>
  <c r="O1300"/>
  <c r="P1300"/>
  <c r="Q1300"/>
  <c r="R1300"/>
  <c r="N1301"/>
  <c r="O1301"/>
  <c r="P1301"/>
  <c r="Q1301"/>
  <c r="R1301"/>
  <c r="N1302"/>
  <c r="O1302"/>
  <c r="P1302"/>
  <c r="Q1302"/>
  <c r="R1302"/>
  <c r="N1303"/>
  <c r="O1303"/>
  <c r="P1303"/>
  <c r="Q1303"/>
  <c r="R1303"/>
  <c r="N1304"/>
  <c r="O1304"/>
  <c r="P1304"/>
  <c r="Q1304"/>
  <c r="R1304"/>
  <c r="N1305"/>
  <c r="O1305"/>
  <c r="P1305"/>
  <c r="Q1305"/>
  <c r="R1305"/>
  <c r="N1306"/>
  <c r="O1306"/>
  <c r="P1306"/>
  <c r="Q1306"/>
  <c r="R1306"/>
  <c r="N1307"/>
  <c r="O1307"/>
  <c r="P1307"/>
  <c r="Q1307"/>
  <c r="R1307"/>
  <c r="N1308"/>
  <c r="O1308"/>
  <c r="P1308"/>
  <c r="Q1308"/>
  <c r="R1308"/>
  <c r="N1309"/>
  <c r="O1309"/>
  <c r="P1309"/>
  <c r="Q1309"/>
  <c r="R1309"/>
  <c r="N1310"/>
  <c r="O1310"/>
  <c r="P1310"/>
  <c r="Q1310"/>
  <c r="R1310"/>
  <c r="N1311"/>
  <c r="O1311"/>
  <c r="P1311"/>
  <c r="Q1311"/>
  <c r="R1311"/>
  <c r="N1312"/>
  <c r="O1312"/>
  <c r="P1312"/>
  <c r="Q1312"/>
  <c r="R1312"/>
  <c r="N1313"/>
  <c r="O1313"/>
  <c r="P1313"/>
  <c r="Q1313"/>
  <c r="R1313"/>
  <c r="N1314"/>
  <c r="O1314"/>
  <c r="P1314"/>
  <c r="Q1314"/>
  <c r="R1314"/>
  <c r="N1315"/>
  <c r="O1315"/>
  <c r="P1315"/>
  <c r="Q1315"/>
  <c r="R1315"/>
  <c r="N1316"/>
  <c r="O1316"/>
  <c r="P1316"/>
  <c r="Q1316"/>
  <c r="R1316"/>
  <c r="N1317"/>
  <c r="O1317"/>
  <c r="P1317"/>
  <c r="Q1317"/>
  <c r="R1317"/>
  <c r="N1318"/>
  <c r="O1318"/>
  <c r="P1318"/>
  <c r="Q1318"/>
  <c r="R1318"/>
  <c r="N1319"/>
  <c r="O1319"/>
  <c r="P1319"/>
  <c r="Q1319"/>
  <c r="R1319"/>
  <c r="N1320"/>
  <c r="O1320"/>
  <c r="P1320"/>
  <c r="Q1320"/>
  <c r="R1320"/>
  <c r="N1321"/>
  <c r="O1321"/>
  <c r="P1321"/>
  <c r="Q1321"/>
  <c r="R1321"/>
  <c r="N1322"/>
  <c r="O1322"/>
  <c r="P1322"/>
  <c r="Q1322"/>
  <c r="R1322"/>
  <c r="N1323"/>
  <c r="O1323"/>
  <c r="P1323"/>
  <c r="Q1323"/>
  <c r="R1323"/>
  <c r="N1324"/>
  <c r="O1324"/>
  <c r="P1324"/>
  <c r="Q1324"/>
  <c r="R1324"/>
  <c r="N1325"/>
  <c r="O1325"/>
  <c r="P1325"/>
  <c r="Q1325"/>
  <c r="R1325"/>
  <c r="N1326"/>
  <c r="O1326"/>
  <c r="P1326"/>
  <c r="Q1326"/>
  <c r="R1326"/>
  <c r="N1327"/>
  <c r="O1327"/>
  <c r="P1327"/>
  <c r="Q1327"/>
  <c r="R1327"/>
  <c r="N1328"/>
  <c r="O1328"/>
  <c r="P1328"/>
  <c r="Q1328"/>
  <c r="R1328"/>
  <c r="N1329"/>
  <c r="O1329"/>
  <c r="P1329"/>
  <c r="Q1329"/>
  <c r="R1329"/>
  <c r="N1330"/>
  <c r="O1330"/>
  <c r="P1330"/>
  <c r="Q1330"/>
  <c r="R1330"/>
  <c r="N1331"/>
  <c r="O1331"/>
  <c r="P1331"/>
  <c r="Q1331"/>
  <c r="R1331"/>
  <c r="N1332"/>
  <c r="O1332"/>
  <c r="P1332"/>
  <c r="Q1332"/>
  <c r="R1332"/>
  <c r="N1333"/>
  <c r="O1333"/>
  <c r="P1333"/>
  <c r="Q1333"/>
  <c r="R1333"/>
  <c r="N1334"/>
  <c r="O1334"/>
  <c r="P1334"/>
  <c r="Q1334"/>
  <c r="R1334"/>
  <c r="N1335"/>
  <c r="O1335"/>
  <c r="P1335"/>
  <c r="Q1335"/>
  <c r="R1335"/>
  <c r="N1336"/>
  <c r="O1336"/>
  <c r="P1336"/>
  <c r="Q1336"/>
  <c r="R1336"/>
  <c r="N1337"/>
  <c r="O1337"/>
  <c r="P1337"/>
  <c r="Q1337"/>
  <c r="R1337"/>
  <c r="N1338"/>
  <c r="O1338"/>
  <c r="P1338"/>
  <c r="Q1338"/>
  <c r="R1338"/>
  <c r="N1339"/>
  <c r="O1339"/>
  <c r="P1339"/>
  <c r="Q1339"/>
  <c r="R1339"/>
  <c r="N1340"/>
  <c r="O1340"/>
  <c r="P1340"/>
  <c r="Q1340"/>
  <c r="R1340"/>
  <c r="N1341"/>
  <c r="O1341"/>
  <c r="P1341"/>
  <c r="Q1341"/>
  <c r="R1341"/>
  <c r="N1342"/>
  <c r="O1342"/>
  <c r="P1342"/>
  <c r="Q1342"/>
  <c r="R1342"/>
  <c r="N1343"/>
  <c r="O1343"/>
  <c r="P1343"/>
  <c r="Q1343"/>
  <c r="R1343"/>
  <c r="N1344"/>
  <c r="O1344"/>
  <c r="P1344"/>
  <c r="Q1344"/>
  <c r="R1344"/>
  <c r="N1345"/>
  <c r="O1345"/>
  <c r="P1345"/>
  <c r="Q1345"/>
  <c r="R1345"/>
  <c r="N1346"/>
  <c r="O1346"/>
  <c r="P1346"/>
  <c r="Q1346"/>
  <c r="R1346"/>
  <c r="N1347"/>
  <c r="O1347"/>
  <c r="P1347"/>
  <c r="Q1347"/>
  <c r="R1347"/>
  <c r="N1348"/>
  <c r="O1348"/>
  <c r="P1348"/>
  <c r="Q1348"/>
  <c r="R1348"/>
  <c r="N1349"/>
  <c r="O1349"/>
  <c r="P1349"/>
  <c r="Q1349"/>
  <c r="R1349"/>
  <c r="N1350"/>
  <c r="O1350"/>
  <c r="P1350"/>
  <c r="Q1350"/>
  <c r="R1350"/>
  <c r="N1351"/>
  <c r="O1351"/>
  <c r="P1351"/>
  <c r="Q1351"/>
  <c r="R1351"/>
  <c r="N1352"/>
  <c r="O1352"/>
  <c r="P1352"/>
  <c r="Q1352"/>
  <c r="R1352"/>
  <c r="N1353"/>
  <c r="O1353"/>
  <c r="P1353"/>
  <c r="Q1353"/>
  <c r="R1353"/>
  <c r="N1354"/>
  <c r="O1354"/>
  <c r="P1354"/>
  <c r="Q1354"/>
  <c r="R1354"/>
  <c r="N1355"/>
  <c r="O1355"/>
  <c r="P1355"/>
  <c r="Q1355"/>
  <c r="R1355"/>
  <c r="N1356"/>
  <c r="O1356"/>
  <c r="P1356"/>
  <c r="Q1356"/>
  <c r="R1356"/>
  <c r="N1357"/>
  <c r="O1357"/>
  <c r="P1357"/>
  <c r="Q1357"/>
  <c r="R1357"/>
  <c r="N1358"/>
  <c r="O1358"/>
  <c r="P1358"/>
  <c r="Q1358"/>
  <c r="R1358"/>
  <c r="N1359"/>
  <c r="O1359"/>
  <c r="P1359"/>
  <c r="Q1359"/>
  <c r="R1359"/>
  <c r="N1360"/>
  <c r="O1360"/>
  <c r="P1360"/>
  <c r="Q1360"/>
  <c r="R1360"/>
  <c r="N1361"/>
  <c r="O1361"/>
  <c r="P1361"/>
  <c r="Q1361"/>
  <c r="R1361"/>
  <c r="N1362"/>
  <c r="O1362"/>
  <c r="P1362"/>
  <c r="Q1362"/>
  <c r="R1362"/>
  <c r="N1363"/>
  <c r="O1363"/>
  <c r="P1363"/>
  <c r="Q1363"/>
  <c r="R1363"/>
  <c r="N1364"/>
  <c r="O1364"/>
  <c r="P1364"/>
  <c r="Q1364"/>
  <c r="R1364"/>
  <c r="N1365"/>
  <c r="O1365"/>
  <c r="P1365"/>
  <c r="Q1365"/>
  <c r="R1365"/>
  <c r="N1366"/>
  <c r="O1366"/>
  <c r="P1366"/>
  <c r="Q1366"/>
  <c r="R1366"/>
  <c r="N1367"/>
  <c r="O1367"/>
  <c r="P1367"/>
  <c r="Q1367"/>
  <c r="R1367"/>
  <c r="N1368"/>
  <c r="O1368"/>
  <c r="P1368"/>
  <c r="Q1368"/>
  <c r="R1368"/>
  <c r="N1369"/>
  <c r="O1369"/>
  <c r="P1369"/>
  <c r="Q1369"/>
  <c r="R1369"/>
  <c r="N1370"/>
  <c r="O1370"/>
  <c r="P1370"/>
  <c r="Q1370"/>
  <c r="R1370"/>
  <c r="N1371"/>
  <c r="O1371"/>
  <c r="P1371"/>
  <c r="Q1371"/>
  <c r="R1371"/>
  <c r="N1372"/>
  <c r="O1372"/>
  <c r="P1372"/>
  <c r="Q1372"/>
  <c r="R1372"/>
  <c r="N1373"/>
  <c r="O1373"/>
  <c r="P1373"/>
  <c r="Q1373"/>
  <c r="R1373"/>
  <c r="N1374"/>
  <c r="O1374"/>
  <c r="P1374"/>
  <c r="Q1374"/>
  <c r="R1374"/>
  <c r="N1375"/>
  <c r="O1375"/>
  <c r="P1375"/>
  <c r="Q1375"/>
  <c r="R1375"/>
  <c r="N1376"/>
  <c r="O1376"/>
  <c r="P1376"/>
  <c r="Q1376"/>
  <c r="R1376"/>
  <c r="N1377"/>
  <c r="O1377"/>
  <c r="P1377"/>
  <c r="Q1377"/>
  <c r="R1377"/>
  <c r="N1378"/>
  <c r="O1378"/>
  <c r="P1378"/>
  <c r="Q1378"/>
  <c r="R1378"/>
  <c r="N1379"/>
  <c r="O1379"/>
  <c r="P1379"/>
  <c r="Q1379"/>
  <c r="R1379"/>
  <c r="N1380"/>
  <c r="O1380"/>
  <c r="P1380"/>
  <c r="Q1380"/>
  <c r="R1380"/>
  <c r="N1381"/>
  <c r="O1381"/>
  <c r="P1381"/>
  <c r="Q1381"/>
  <c r="R1381"/>
  <c r="N1382"/>
  <c r="O1382"/>
  <c r="P1382"/>
  <c r="Q1382"/>
  <c r="R1382"/>
  <c r="N1383"/>
  <c r="O1383"/>
  <c r="P1383"/>
  <c r="Q1383"/>
  <c r="R1383"/>
  <c r="N1384"/>
  <c r="O1384"/>
  <c r="P1384"/>
  <c r="Q1384"/>
  <c r="R1384"/>
  <c r="N1385"/>
  <c r="O1385"/>
  <c r="P1385"/>
  <c r="Q1385"/>
  <c r="R1385"/>
  <c r="N1386"/>
  <c r="O1386"/>
  <c r="P1386"/>
  <c r="Q1386"/>
  <c r="R1386"/>
  <c r="N1387"/>
  <c r="O1387"/>
  <c r="P1387"/>
  <c r="Q1387"/>
  <c r="R1387"/>
  <c r="N1388"/>
  <c r="O1388"/>
  <c r="P1388"/>
  <c r="Q1388"/>
  <c r="R1388"/>
  <c r="N1389"/>
  <c r="O1389"/>
  <c r="P1389"/>
  <c r="Q1389"/>
  <c r="R1389"/>
  <c r="N1390"/>
  <c r="O1390"/>
  <c r="P1390"/>
  <c r="Q1390"/>
  <c r="R1390"/>
  <c r="N1391"/>
  <c r="O1391"/>
  <c r="P1391"/>
  <c r="Q1391"/>
  <c r="R1391"/>
  <c r="N1392"/>
  <c r="O1392"/>
  <c r="P1392"/>
  <c r="Q1392"/>
  <c r="R1392"/>
  <c r="N1393"/>
  <c r="O1393"/>
  <c r="P1393"/>
  <c r="Q1393"/>
  <c r="R1393"/>
  <c r="N1394"/>
  <c r="O1394"/>
  <c r="P1394"/>
  <c r="Q1394"/>
  <c r="R1394"/>
  <c r="N1395"/>
  <c r="O1395"/>
  <c r="P1395"/>
  <c r="Q1395"/>
  <c r="R1395"/>
  <c r="N1396"/>
  <c r="O1396"/>
  <c r="P1396"/>
  <c r="Q1396"/>
  <c r="R1396"/>
  <c r="N1397"/>
  <c r="O1397"/>
  <c r="P1397"/>
  <c r="Q1397"/>
  <c r="R1397"/>
  <c r="N1398"/>
  <c r="O1398"/>
  <c r="P1398"/>
  <c r="Q1398"/>
  <c r="R1398"/>
  <c r="N1399"/>
  <c r="O1399"/>
  <c r="P1399"/>
  <c r="Q1399"/>
  <c r="R1399"/>
  <c r="N1400"/>
  <c r="O1400"/>
  <c r="P1400"/>
  <c r="Q1400"/>
  <c r="R1400"/>
  <c r="N1401"/>
  <c r="O1401"/>
  <c r="P1401"/>
  <c r="Q1401"/>
  <c r="R1401"/>
  <c r="N1402"/>
  <c r="O1402"/>
  <c r="P1402"/>
  <c r="Q1402"/>
  <c r="R1402"/>
  <c r="N1403"/>
  <c r="O1403"/>
  <c r="P1403"/>
  <c r="Q1403"/>
  <c r="R1403"/>
  <c r="N1404"/>
  <c r="O1404"/>
  <c r="P1404"/>
  <c r="Q1404"/>
  <c r="R1404"/>
  <c r="N1405"/>
  <c r="O1405"/>
  <c r="P1405"/>
  <c r="Q1405"/>
  <c r="R1405"/>
  <c r="N1406"/>
  <c r="O1406"/>
  <c r="P1406"/>
  <c r="Q1406"/>
  <c r="R1406"/>
  <c r="N1407"/>
  <c r="O1407"/>
  <c r="P1407"/>
  <c r="Q1407"/>
  <c r="R1407"/>
  <c r="N1408"/>
  <c r="O1408"/>
  <c r="P1408"/>
  <c r="Q1408"/>
  <c r="R1408"/>
  <c r="N1409"/>
  <c r="O1409"/>
  <c r="P1409"/>
  <c r="Q1409"/>
  <c r="R1409"/>
  <c r="N1410"/>
  <c r="O1410"/>
  <c r="P1410"/>
  <c r="Q1410"/>
  <c r="R1410"/>
  <c r="N1411"/>
  <c r="O1411"/>
  <c r="P1411"/>
  <c r="Q1411"/>
  <c r="R1411"/>
  <c r="N1412"/>
  <c r="O1412"/>
  <c r="P1412"/>
  <c r="Q1412"/>
  <c r="R1412"/>
  <c r="N1413"/>
  <c r="O1413"/>
  <c r="P1413"/>
  <c r="Q1413"/>
  <c r="R1413"/>
  <c r="N1414"/>
  <c r="O1414"/>
  <c r="P1414"/>
  <c r="Q1414"/>
  <c r="R1414"/>
  <c r="N1415"/>
  <c r="O1415"/>
  <c r="P1415"/>
  <c r="Q1415"/>
  <c r="R1415"/>
  <c r="N1416"/>
  <c r="O1416"/>
  <c r="P1416"/>
  <c r="Q1416"/>
  <c r="R1416"/>
  <c r="N1417"/>
  <c r="O1417"/>
  <c r="P1417"/>
  <c r="Q1417"/>
  <c r="R1417"/>
  <c r="N1418"/>
  <c r="O1418"/>
  <c r="P1418"/>
  <c r="Q1418"/>
  <c r="R1418"/>
  <c r="N1419"/>
  <c r="O1419"/>
  <c r="P1419"/>
  <c r="Q1419"/>
  <c r="R1419"/>
  <c r="N1420"/>
  <c r="O1420"/>
  <c r="P1420"/>
  <c r="Q1420"/>
  <c r="R1420"/>
  <c r="N1421"/>
  <c r="O1421"/>
  <c r="P1421"/>
  <c r="Q1421"/>
  <c r="R1421"/>
  <c r="N1422"/>
  <c r="O1422"/>
  <c r="P1422"/>
  <c r="Q1422"/>
  <c r="R1422"/>
  <c r="N1423"/>
  <c r="O1423"/>
  <c r="P1423"/>
  <c r="Q1423"/>
  <c r="R1423"/>
  <c r="N1424"/>
  <c r="O1424"/>
  <c r="P1424"/>
  <c r="Q1424"/>
  <c r="R1424"/>
  <c r="N1425"/>
  <c r="O1425"/>
  <c r="P1425"/>
  <c r="Q1425"/>
  <c r="R1425"/>
  <c r="N1426"/>
  <c r="O1426"/>
  <c r="P1426"/>
  <c r="Q1426"/>
  <c r="R1426"/>
  <c r="N1427"/>
  <c r="O1427"/>
  <c r="P1427"/>
  <c r="Q1427"/>
  <c r="R1427"/>
  <c r="N1428"/>
  <c r="O1428"/>
  <c r="P1428"/>
  <c r="Q1428"/>
  <c r="R1428"/>
  <c r="N1429"/>
  <c r="O1429"/>
  <c r="P1429"/>
  <c r="Q1429"/>
  <c r="R1429"/>
  <c r="N1430"/>
  <c r="O1430"/>
  <c r="P1430"/>
  <c r="Q1430"/>
  <c r="R1430"/>
  <c r="N1431"/>
  <c r="O1431"/>
  <c r="P1431"/>
  <c r="Q1431"/>
  <c r="R1431"/>
  <c r="N1432"/>
  <c r="O1432"/>
  <c r="P1432"/>
  <c r="Q1432"/>
  <c r="R1432"/>
  <c r="N1433"/>
  <c r="O1433"/>
  <c r="P1433"/>
  <c r="Q1433"/>
  <c r="R1433"/>
  <c r="N1434"/>
  <c r="O1434"/>
  <c r="P1434"/>
  <c r="Q1434"/>
  <c r="R1434"/>
  <c r="N1435"/>
  <c r="O1435"/>
  <c r="P1435"/>
  <c r="Q1435"/>
  <c r="R1435"/>
  <c r="N1436"/>
  <c r="O1436"/>
  <c r="P1436"/>
  <c r="Q1436"/>
  <c r="R1436"/>
  <c r="N1437"/>
  <c r="O1437"/>
  <c r="P1437"/>
  <c r="Q1437"/>
  <c r="R1437"/>
  <c r="N1438"/>
  <c r="O1438"/>
  <c r="P1438"/>
  <c r="Q1438"/>
  <c r="R1438"/>
  <c r="N1439"/>
  <c r="O1439"/>
  <c r="P1439"/>
  <c r="Q1439"/>
  <c r="R1439"/>
  <c r="N1440"/>
  <c r="O1440"/>
  <c r="P1440"/>
  <c r="Q1440"/>
  <c r="R1440"/>
  <c r="N1441"/>
  <c r="O1441"/>
  <c r="P1441"/>
  <c r="Q1441"/>
  <c r="R1441"/>
  <c r="N1442"/>
  <c r="O1442"/>
  <c r="P1442"/>
  <c r="Q1442"/>
  <c r="R1442"/>
  <c r="N1443"/>
  <c r="O1443"/>
  <c r="P1443"/>
  <c r="Q1443"/>
  <c r="R1443"/>
  <c r="N1444"/>
  <c r="O1444"/>
  <c r="P1444"/>
  <c r="Q1444"/>
  <c r="R1444"/>
  <c r="N1445"/>
  <c r="O1445"/>
  <c r="P1445"/>
  <c r="Q1445"/>
  <c r="R1445"/>
  <c r="N1446"/>
  <c r="O1446"/>
  <c r="P1446"/>
  <c r="Q1446"/>
  <c r="R1446"/>
  <c r="N1447"/>
  <c r="O1447"/>
  <c r="P1447"/>
  <c r="Q1447"/>
  <c r="R1447"/>
  <c r="N1448"/>
  <c r="O1448"/>
  <c r="P1448"/>
  <c r="Q1448"/>
  <c r="R1448"/>
  <c r="N1449"/>
  <c r="O1449"/>
  <c r="P1449"/>
  <c r="Q1449"/>
  <c r="R1449"/>
  <c r="N1450"/>
  <c r="O1450"/>
  <c r="P1450"/>
  <c r="Q1450"/>
  <c r="R1450"/>
  <c r="N1451"/>
  <c r="O1451"/>
  <c r="P1451"/>
  <c r="Q1451"/>
  <c r="R1451"/>
  <c r="N1452"/>
  <c r="O1452"/>
  <c r="P1452"/>
  <c r="Q1452"/>
  <c r="R1452"/>
  <c r="N1453"/>
  <c r="O1453"/>
  <c r="P1453"/>
  <c r="Q1453"/>
  <c r="R1453"/>
  <c r="N1454"/>
  <c r="O1454"/>
  <c r="P1454"/>
  <c r="Q1454"/>
  <c r="R1454"/>
  <c r="N1455"/>
  <c r="O1455"/>
  <c r="P1455"/>
  <c r="Q1455"/>
  <c r="R1455"/>
  <c r="N1456"/>
  <c r="O1456"/>
  <c r="P1456"/>
  <c r="Q1456"/>
  <c r="R1456"/>
  <c r="N1457"/>
  <c r="O1457"/>
  <c r="P1457"/>
  <c r="Q1457"/>
  <c r="R1457"/>
  <c r="N1458"/>
  <c r="O1458"/>
  <c r="P1458"/>
  <c r="Q1458"/>
  <c r="R1458"/>
  <c r="N1459"/>
  <c r="O1459"/>
  <c r="P1459"/>
  <c r="Q1459"/>
  <c r="R1459"/>
  <c r="N1460"/>
  <c r="O1460"/>
  <c r="P1460"/>
  <c r="Q1460"/>
  <c r="R1460"/>
  <c r="N1461"/>
  <c r="O1461"/>
  <c r="P1461"/>
  <c r="Q1461"/>
  <c r="R1461"/>
  <c r="N1462"/>
  <c r="O1462"/>
  <c r="P1462"/>
  <c r="Q1462"/>
  <c r="R1462"/>
  <c r="N1463"/>
  <c r="O1463"/>
  <c r="P1463"/>
  <c r="Q1463"/>
  <c r="R1463"/>
  <c r="N1464"/>
  <c r="O1464"/>
  <c r="P1464"/>
  <c r="Q1464"/>
  <c r="R1464"/>
  <c r="N1465"/>
  <c r="O1465"/>
  <c r="P1465"/>
  <c r="Q1465"/>
  <c r="R1465"/>
  <c r="N1466"/>
  <c r="O1466"/>
  <c r="P1466"/>
  <c r="Q1466"/>
  <c r="R1466"/>
  <c r="N1467"/>
  <c r="O1467"/>
  <c r="P1467"/>
  <c r="Q1467"/>
  <c r="R1467"/>
  <c r="N1468"/>
  <c r="O1468"/>
  <c r="P1468"/>
  <c r="Q1468"/>
  <c r="R1468"/>
  <c r="N1469"/>
  <c r="O1469"/>
  <c r="P1469"/>
  <c r="Q1469"/>
  <c r="R1469"/>
  <c r="N1470"/>
  <c r="O1470"/>
  <c r="P1470"/>
  <c r="Q1470"/>
  <c r="R1470"/>
  <c r="N1471"/>
  <c r="O1471"/>
  <c r="P1471"/>
  <c r="Q1471"/>
  <c r="R1471"/>
  <c r="N1472"/>
  <c r="O1472"/>
  <c r="P1472"/>
  <c r="Q1472"/>
  <c r="R1472"/>
  <c r="N1473"/>
  <c r="O1473"/>
  <c r="P1473"/>
  <c r="Q1473"/>
  <c r="R1473"/>
  <c r="N1474"/>
  <c r="O1474"/>
  <c r="P1474"/>
  <c r="Q1474"/>
  <c r="R1474"/>
  <c r="N1475"/>
  <c r="O1475"/>
  <c r="P1475"/>
  <c r="Q1475"/>
  <c r="R1475"/>
  <c r="N1476"/>
  <c r="O1476"/>
  <c r="P1476"/>
  <c r="Q1476"/>
  <c r="R1476"/>
  <c r="N1477"/>
  <c r="O1477"/>
  <c r="P1477"/>
  <c r="Q1477"/>
  <c r="R1477"/>
  <c r="N1478"/>
  <c r="O1478"/>
  <c r="P1478"/>
  <c r="Q1478"/>
  <c r="R1478"/>
  <c r="N1479"/>
  <c r="O1479"/>
  <c r="P1479"/>
  <c r="Q1479"/>
  <c r="R1479"/>
  <c r="N1480"/>
  <c r="O1480"/>
  <c r="P1480"/>
  <c r="Q1480"/>
  <c r="R1480"/>
  <c r="N1481"/>
  <c r="O1481"/>
  <c r="P1481"/>
  <c r="Q1481"/>
  <c r="R1481"/>
  <c r="N1482"/>
  <c r="O1482"/>
  <c r="P1482"/>
  <c r="Q1482"/>
  <c r="R1482"/>
  <c r="N1483"/>
  <c r="O1483"/>
  <c r="P1483"/>
  <c r="Q1483"/>
  <c r="R1483"/>
  <c r="N1484"/>
  <c r="O1484"/>
  <c r="P1484"/>
  <c r="Q1484"/>
  <c r="R1484"/>
  <c r="N1485"/>
  <c r="O1485"/>
  <c r="P1485"/>
  <c r="Q1485"/>
  <c r="R1485"/>
  <c r="N1486"/>
  <c r="O1486"/>
  <c r="P1486"/>
  <c r="Q1486"/>
  <c r="R1486"/>
  <c r="N1487"/>
  <c r="O1487"/>
  <c r="P1487"/>
  <c r="Q1487"/>
  <c r="R1487"/>
  <c r="N1488"/>
  <c r="O1488"/>
  <c r="P1488"/>
  <c r="Q1488"/>
  <c r="R1488"/>
  <c r="N1489"/>
  <c r="O1489"/>
  <c r="P1489"/>
  <c r="Q1489"/>
  <c r="R1489"/>
  <c r="N1490"/>
  <c r="O1490"/>
  <c r="P1490"/>
  <c r="Q1490"/>
  <c r="R1490"/>
  <c r="N1491"/>
  <c r="O1491"/>
  <c r="P1491"/>
  <c r="Q1491"/>
  <c r="R1491"/>
  <c r="N1492"/>
  <c r="O1492"/>
  <c r="P1492"/>
  <c r="Q1492"/>
  <c r="R1492"/>
  <c r="N1493"/>
  <c r="O1493"/>
  <c r="P1493"/>
  <c r="Q1493"/>
  <c r="R1493"/>
  <c r="N1494"/>
  <c r="O1494"/>
  <c r="P1494"/>
  <c r="Q1494"/>
  <c r="R1494"/>
  <c r="N1495"/>
  <c r="O1495"/>
  <c r="P1495"/>
  <c r="Q1495"/>
  <c r="R1495"/>
  <c r="N1496"/>
  <c r="O1496"/>
  <c r="P1496"/>
  <c r="Q1496"/>
  <c r="R1496"/>
  <c r="N1497"/>
  <c r="O1497"/>
  <c r="P1497"/>
  <c r="Q1497"/>
  <c r="R1497"/>
  <c r="N1498"/>
  <c r="O1498"/>
  <c r="P1498"/>
  <c r="Q1498"/>
  <c r="R1498"/>
  <c r="N1499"/>
  <c r="O1499"/>
  <c r="P1499"/>
  <c r="Q1499"/>
  <c r="R1499"/>
  <c r="N1500"/>
  <c r="O1500"/>
  <c r="P1500"/>
  <c r="Q1500"/>
  <c r="R1500"/>
  <c r="N1501"/>
  <c r="O1501"/>
  <c r="P1501"/>
  <c r="Q1501"/>
  <c r="R1501"/>
  <c r="N1502"/>
  <c r="O1502"/>
  <c r="P1502"/>
  <c r="Q1502"/>
  <c r="R1502"/>
  <c r="N1503"/>
  <c r="O1503"/>
  <c r="P1503"/>
  <c r="Q1503"/>
  <c r="R1503"/>
  <c r="N1504"/>
  <c r="O1504"/>
  <c r="P1504"/>
  <c r="Q1504"/>
  <c r="R1504"/>
  <c r="N1505"/>
  <c r="O1505"/>
  <c r="P1505"/>
  <c r="Q1505"/>
  <c r="R1505"/>
  <c r="N1506"/>
  <c r="O1506"/>
  <c r="P1506"/>
  <c r="Q1506"/>
  <c r="R1506"/>
  <c r="N1507"/>
  <c r="O1507"/>
  <c r="P1507"/>
  <c r="Q1507"/>
  <c r="R1507"/>
  <c r="N1508"/>
  <c r="O1508"/>
  <c r="P1508"/>
  <c r="Q1508"/>
  <c r="R1508"/>
  <c r="N1509"/>
  <c r="O1509"/>
  <c r="P1509"/>
  <c r="Q1509"/>
  <c r="R1509"/>
  <c r="N1510"/>
  <c r="O1510"/>
  <c r="P1510"/>
  <c r="Q1510"/>
  <c r="R1510"/>
  <c r="N1511"/>
  <c r="O1511"/>
  <c r="P1511"/>
  <c r="Q1511"/>
  <c r="R1511"/>
  <c r="N1512"/>
  <c r="O1512"/>
  <c r="P1512"/>
  <c r="Q1512"/>
  <c r="R1512"/>
  <c r="N1513"/>
  <c r="O1513"/>
  <c r="P1513"/>
  <c r="Q1513"/>
  <c r="R1513"/>
  <c r="N1514"/>
  <c r="O1514"/>
  <c r="P1514"/>
  <c r="Q1514"/>
  <c r="R1514"/>
  <c r="N1515"/>
  <c r="O1515"/>
  <c r="P1515"/>
  <c r="Q1515"/>
  <c r="R1515"/>
  <c r="N1516"/>
  <c r="O1516"/>
  <c r="P1516"/>
  <c r="Q1516"/>
  <c r="R1516"/>
  <c r="N1517"/>
  <c r="O1517"/>
  <c r="P1517"/>
  <c r="Q1517"/>
  <c r="R1517"/>
  <c r="N1518"/>
  <c r="O1518"/>
  <c r="P1518"/>
  <c r="Q1518"/>
  <c r="R1518"/>
  <c r="N1519"/>
  <c r="O1519"/>
  <c r="P1519"/>
  <c r="Q1519"/>
  <c r="R1519"/>
  <c r="N1520"/>
  <c r="O1520"/>
  <c r="P1520"/>
  <c r="Q1520"/>
  <c r="R1520"/>
  <c r="N1521"/>
  <c r="O1521"/>
  <c r="P1521"/>
  <c r="Q1521"/>
  <c r="R1521"/>
  <c r="N1522"/>
  <c r="O1522"/>
  <c r="P1522"/>
  <c r="Q1522"/>
  <c r="R1522"/>
  <c r="N1523"/>
  <c r="O1523"/>
  <c r="P1523"/>
  <c r="Q1523"/>
  <c r="R1523"/>
  <c r="N1524"/>
  <c r="O1524"/>
  <c r="P1524"/>
  <c r="Q1524"/>
  <c r="R1524"/>
  <c r="N1525"/>
  <c r="O1525"/>
  <c r="P1525"/>
  <c r="Q1525"/>
  <c r="R1525"/>
  <c r="N1526"/>
  <c r="O1526"/>
  <c r="P1526"/>
  <c r="Q1526"/>
  <c r="R1526"/>
  <c r="N1527"/>
  <c r="O1527"/>
  <c r="P1527"/>
  <c r="Q1527"/>
  <c r="R1527"/>
  <c r="N1528"/>
  <c r="O1528"/>
  <c r="P1528"/>
  <c r="Q1528"/>
  <c r="R1528"/>
  <c r="N1529"/>
  <c r="O1529"/>
  <c r="P1529"/>
  <c r="Q1529"/>
  <c r="R1529"/>
  <c r="N1530"/>
  <c r="O1530"/>
  <c r="P1530"/>
  <c r="Q1530"/>
  <c r="R1530"/>
  <c r="N1531"/>
  <c r="O1531"/>
  <c r="P1531"/>
  <c r="Q1531"/>
  <c r="R1531"/>
  <c r="N1532"/>
  <c r="O1532"/>
  <c r="P1532"/>
  <c r="Q1532"/>
  <c r="R1532"/>
  <c r="N1533"/>
  <c r="O1533"/>
  <c r="P1533"/>
  <c r="Q1533"/>
  <c r="R1533"/>
  <c r="N1534"/>
  <c r="O1534"/>
  <c r="P1534"/>
  <c r="Q1534"/>
  <c r="R1534"/>
  <c r="N1535"/>
  <c r="O1535"/>
  <c r="P1535"/>
  <c r="Q1535"/>
  <c r="R1535"/>
  <c r="N1536"/>
  <c r="O1536"/>
  <c r="P1536"/>
  <c r="Q1536"/>
  <c r="R1536"/>
  <c r="N1537"/>
  <c r="O1537"/>
  <c r="P1537"/>
  <c r="Q1537"/>
  <c r="R1537"/>
  <c r="N1538"/>
  <c r="O1538"/>
  <c r="P1538"/>
  <c r="Q1538"/>
  <c r="R1538"/>
  <c r="N1539"/>
  <c r="O1539"/>
  <c r="P1539"/>
  <c r="Q1539"/>
  <c r="R1539"/>
  <c r="N1540"/>
  <c r="O1540"/>
  <c r="P1540"/>
  <c r="Q1540"/>
  <c r="R1540"/>
  <c r="N1541"/>
  <c r="O1541"/>
  <c r="P1541"/>
  <c r="Q1541"/>
  <c r="R1541"/>
  <c r="N1542"/>
  <c r="O1542"/>
  <c r="P1542"/>
  <c r="Q1542"/>
  <c r="R1542"/>
  <c r="N1543"/>
  <c r="O1543"/>
  <c r="P1543"/>
  <c r="Q1543"/>
  <c r="R1543"/>
  <c r="N1544"/>
  <c r="O1544"/>
  <c r="P1544"/>
  <c r="Q1544"/>
  <c r="R1544"/>
  <c r="N1545"/>
  <c r="O1545"/>
  <c r="P1545"/>
  <c r="Q1545"/>
  <c r="R1545"/>
  <c r="N1546"/>
  <c r="O1546"/>
  <c r="P1546"/>
  <c r="Q1546"/>
  <c r="R1546"/>
  <c r="N1547"/>
  <c r="O1547"/>
  <c r="P1547"/>
  <c r="Q1547"/>
  <c r="R1547"/>
  <c r="N1548"/>
  <c r="O1548"/>
  <c r="P1548"/>
  <c r="Q1548"/>
  <c r="R1548"/>
  <c r="N1549"/>
  <c r="O1549"/>
  <c r="P1549"/>
  <c r="Q1549"/>
  <c r="R1549"/>
  <c r="N1550"/>
  <c r="O1550"/>
  <c r="P1550"/>
  <c r="Q1550"/>
  <c r="R1550"/>
  <c r="N1551"/>
  <c r="O1551"/>
  <c r="P1551"/>
  <c r="Q1551"/>
  <c r="R1551"/>
  <c r="N1552"/>
  <c r="O1552"/>
  <c r="P1552"/>
  <c r="Q1552"/>
  <c r="R1552"/>
  <c r="N1553"/>
  <c r="O1553"/>
  <c r="P1553"/>
  <c r="Q1553"/>
  <c r="R1553"/>
  <c r="N1554"/>
  <c r="O1554"/>
  <c r="P1554"/>
  <c r="Q1554"/>
  <c r="R1554"/>
  <c r="N1555"/>
  <c r="O1555"/>
  <c r="P1555"/>
  <c r="Q1555"/>
  <c r="R1555"/>
  <c r="N1556"/>
  <c r="O1556"/>
  <c r="P1556"/>
  <c r="Q1556"/>
  <c r="R1556"/>
  <c r="N1557"/>
  <c r="O1557"/>
  <c r="P1557"/>
  <c r="Q1557"/>
  <c r="R1557"/>
  <c r="N1558"/>
  <c r="O1558"/>
  <c r="P1558"/>
  <c r="Q1558"/>
  <c r="R1558"/>
  <c r="N1559"/>
  <c r="O1559"/>
  <c r="P1559"/>
  <c r="Q1559"/>
  <c r="R1559"/>
  <c r="N1560"/>
  <c r="O1560"/>
  <c r="P1560"/>
  <c r="Q1560"/>
  <c r="R1560"/>
  <c r="N1561"/>
  <c r="O1561"/>
  <c r="P1561"/>
  <c r="Q1561"/>
  <c r="R1561"/>
  <c r="N1562"/>
  <c r="O1562"/>
  <c r="P1562"/>
  <c r="Q1562"/>
  <c r="R1562"/>
  <c r="N1563"/>
  <c r="O1563"/>
  <c r="P1563"/>
  <c r="Q1563"/>
  <c r="R1563"/>
  <c r="N1564"/>
  <c r="O1564"/>
  <c r="P1564"/>
  <c r="Q1564"/>
  <c r="R1564"/>
  <c r="N1565"/>
  <c r="O1565"/>
  <c r="P1565"/>
  <c r="Q1565"/>
  <c r="R1565"/>
  <c r="N1566"/>
  <c r="O1566"/>
  <c r="P1566"/>
  <c r="Q1566"/>
  <c r="R1566"/>
  <c r="N1567"/>
  <c r="O1567"/>
  <c r="P1567"/>
  <c r="Q1567"/>
  <c r="R1567"/>
  <c r="N1568"/>
  <c r="O1568"/>
  <c r="P1568"/>
  <c r="Q1568"/>
  <c r="R1568"/>
  <c r="N1569"/>
  <c r="O1569"/>
  <c r="P1569"/>
  <c r="Q1569"/>
  <c r="R1569"/>
  <c r="N1570"/>
  <c r="O1570"/>
  <c r="P1570"/>
  <c r="Q1570"/>
  <c r="R1570"/>
  <c r="N1571"/>
  <c r="O1571"/>
  <c r="P1571"/>
  <c r="Q1571"/>
  <c r="R1571"/>
  <c r="N1572"/>
  <c r="O1572"/>
  <c r="P1572"/>
  <c r="Q1572"/>
  <c r="R1572"/>
  <c r="N1573"/>
  <c r="O1573"/>
  <c r="P1573"/>
  <c r="Q1573"/>
  <c r="R1573"/>
  <c r="N1574"/>
  <c r="O1574"/>
  <c r="P1574"/>
  <c r="Q1574"/>
  <c r="R1574"/>
  <c r="N1575"/>
  <c r="O1575"/>
  <c r="P1575"/>
  <c r="Q1575"/>
  <c r="R1575"/>
  <c r="N1576"/>
  <c r="O1576"/>
  <c r="P1576"/>
  <c r="Q1576"/>
  <c r="R1576"/>
  <c r="N1577"/>
  <c r="O1577"/>
  <c r="P1577"/>
  <c r="Q1577"/>
  <c r="R1577"/>
  <c r="N1578"/>
  <c r="O1578"/>
  <c r="P1578"/>
  <c r="Q1578"/>
  <c r="R1578"/>
  <c r="N1579"/>
  <c r="O1579"/>
  <c r="P1579"/>
  <c r="Q1579"/>
  <c r="R1579"/>
  <c r="N1580"/>
  <c r="O1580"/>
  <c r="P1580"/>
  <c r="Q1580"/>
  <c r="R1580"/>
  <c r="N1581"/>
  <c r="O1581"/>
  <c r="P1581"/>
  <c r="Q1581"/>
  <c r="R1581"/>
  <c r="N1582"/>
  <c r="O1582"/>
  <c r="P1582"/>
  <c r="Q1582"/>
  <c r="R1582"/>
  <c r="N1583"/>
  <c r="O1583"/>
  <c r="P1583"/>
  <c r="Q1583"/>
  <c r="R1583"/>
  <c r="N1584"/>
  <c r="O1584"/>
  <c r="P1584"/>
  <c r="Q1584"/>
  <c r="R1584"/>
  <c r="N1585"/>
  <c r="O1585"/>
  <c r="P1585"/>
  <c r="Q1585"/>
  <c r="R1585"/>
  <c r="N1586"/>
  <c r="O1586"/>
  <c r="P1586"/>
  <c r="Q1586"/>
  <c r="R1586"/>
  <c r="N1587"/>
  <c r="O1587"/>
  <c r="P1587"/>
  <c r="Q1587"/>
  <c r="R1587"/>
  <c r="N1588"/>
  <c r="O1588"/>
  <c r="P1588"/>
  <c r="Q1588"/>
  <c r="R1588"/>
  <c r="N1589"/>
  <c r="O1589"/>
  <c r="P1589"/>
  <c r="Q1589"/>
  <c r="R1589"/>
  <c r="N1590"/>
  <c r="O1590"/>
  <c r="P1590"/>
  <c r="Q1590"/>
  <c r="R1590"/>
  <c r="N1591"/>
  <c r="O1591"/>
  <c r="P1591"/>
  <c r="Q1591"/>
  <c r="R1591"/>
  <c r="N1592"/>
  <c r="O1592"/>
  <c r="P1592"/>
  <c r="Q1592"/>
  <c r="R1592"/>
  <c r="N1593"/>
  <c r="O1593"/>
  <c r="P1593"/>
  <c r="Q1593"/>
  <c r="R1593"/>
  <c r="N1594"/>
  <c r="O1594"/>
  <c r="P1594"/>
  <c r="Q1594"/>
  <c r="R1594"/>
  <c r="N1595"/>
  <c r="O1595"/>
  <c r="P1595"/>
  <c r="Q1595"/>
  <c r="R1595"/>
  <c r="N1596"/>
  <c r="O1596"/>
  <c r="P1596"/>
  <c r="Q1596"/>
  <c r="R1596"/>
  <c r="N1597"/>
  <c r="O1597"/>
  <c r="P1597"/>
  <c r="Q1597"/>
  <c r="R1597"/>
  <c r="N1598"/>
  <c r="O1598"/>
  <c r="P1598"/>
  <c r="Q1598"/>
  <c r="R1598"/>
  <c r="N1599"/>
  <c r="O1599"/>
  <c r="P1599"/>
  <c r="Q1599"/>
  <c r="R1599"/>
  <c r="N1600"/>
  <c r="O1600"/>
  <c r="P1600"/>
  <c r="Q1600"/>
  <c r="R1600"/>
  <c r="N1601"/>
  <c r="O1601"/>
  <c r="P1601"/>
  <c r="Q1601"/>
  <c r="R1601"/>
  <c r="N1602"/>
  <c r="O1602"/>
  <c r="P1602"/>
  <c r="Q1602"/>
  <c r="R1602"/>
  <c r="N1603"/>
  <c r="O1603"/>
  <c r="P1603"/>
  <c r="Q1603"/>
  <c r="R1603"/>
  <c r="N1604"/>
  <c r="O1604"/>
  <c r="P1604"/>
  <c r="Q1604"/>
  <c r="R1604"/>
  <c r="N1605"/>
  <c r="O1605"/>
  <c r="P1605"/>
  <c r="Q1605"/>
  <c r="R1605"/>
  <c r="N1606"/>
  <c r="O1606"/>
  <c r="P1606"/>
  <c r="Q1606"/>
  <c r="R1606"/>
  <c r="N1607"/>
  <c r="O1607"/>
  <c r="P1607"/>
  <c r="Q1607"/>
  <c r="R1607"/>
  <c r="N1608"/>
  <c r="O1608"/>
  <c r="P1608"/>
  <c r="Q1608"/>
  <c r="R1608"/>
  <c r="N1609"/>
  <c r="O1609"/>
  <c r="P1609"/>
  <c r="Q1609"/>
  <c r="R1609"/>
  <c r="N1610"/>
  <c r="O1610"/>
  <c r="P1610"/>
  <c r="Q1610"/>
  <c r="R1610"/>
  <c r="N1611"/>
  <c r="O1611"/>
  <c r="P1611"/>
  <c r="Q1611"/>
  <c r="R1611"/>
  <c r="N1612"/>
  <c r="O1612"/>
  <c r="P1612"/>
  <c r="Q1612"/>
  <c r="R1612"/>
  <c r="N1613"/>
  <c r="O1613"/>
  <c r="P1613"/>
  <c r="Q1613"/>
  <c r="R1613"/>
  <c r="N1614"/>
  <c r="O1614"/>
  <c r="P1614"/>
  <c r="Q1614"/>
  <c r="R1614"/>
  <c r="N1615"/>
  <c r="O1615"/>
  <c r="P1615"/>
  <c r="Q1615"/>
  <c r="R1615"/>
  <c r="N1616"/>
  <c r="O1616"/>
  <c r="P1616"/>
  <c r="Q1616"/>
  <c r="R1616"/>
  <c r="N1617"/>
  <c r="O1617"/>
  <c r="P1617"/>
  <c r="Q1617"/>
  <c r="R1617"/>
  <c r="N1618"/>
  <c r="O1618"/>
  <c r="P1618"/>
  <c r="Q1618"/>
  <c r="R1618"/>
  <c r="N1619"/>
  <c r="O1619"/>
  <c r="P1619"/>
  <c r="Q1619"/>
  <c r="R1619"/>
  <c r="N1620"/>
  <c r="O1620"/>
  <c r="P1620"/>
  <c r="Q1620"/>
  <c r="R1620"/>
  <c r="N1621"/>
  <c r="O1621"/>
  <c r="P1621"/>
  <c r="Q1621"/>
  <c r="R1621"/>
  <c r="N1622"/>
  <c r="O1622"/>
  <c r="P1622"/>
  <c r="Q1622"/>
  <c r="R1622"/>
  <c r="N1623"/>
  <c r="O1623"/>
  <c r="P1623"/>
  <c r="Q1623"/>
  <c r="R1623"/>
  <c r="N1624"/>
  <c r="O1624"/>
  <c r="P1624"/>
  <c r="Q1624"/>
  <c r="R1624"/>
  <c r="N1625"/>
  <c r="O1625"/>
  <c r="P1625"/>
  <c r="Q1625"/>
  <c r="R1625"/>
  <c r="N1626"/>
  <c r="O1626"/>
  <c r="P1626"/>
  <c r="Q1626"/>
  <c r="R1626"/>
  <c r="N1627"/>
  <c r="O1627"/>
  <c r="P1627"/>
  <c r="Q1627"/>
  <c r="R1627"/>
  <c r="N1628"/>
  <c r="O1628"/>
  <c r="P1628"/>
  <c r="Q1628"/>
  <c r="R1628"/>
  <c r="N1629"/>
  <c r="O1629"/>
  <c r="P1629"/>
  <c r="Q1629"/>
  <c r="R1629"/>
  <c r="N1630"/>
  <c r="O1630"/>
  <c r="P1630"/>
  <c r="Q1630"/>
  <c r="R1630"/>
  <c r="N1631"/>
  <c r="O1631"/>
  <c r="P1631"/>
  <c r="Q1631"/>
  <c r="R1631"/>
  <c r="N1632"/>
  <c r="O1632"/>
  <c r="P1632"/>
  <c r="Q1632"/>
  <c r="R1632"/>
  <c r="N1633"/>
  <c r="O1633"/>
  <c r="P1633"/>
  <c r="Q1633"/>
  <c r="R1633"/>
  <c r="N1634"/>
  <c r="O1634"/>
  <c r="P1634"/>
  <c r="Q1634"/>
  <c r="R1634"/>
  <c r="N1635"/>
  <c r="O1635"/>
  <c r="P1635"/>
  <c r="Q1635"/>
  <c r="R1635"/>
  <c r="N1636"/>
  <c r="O1636"/>
  <c r="P1636"/>
  <c r="Q1636"/>
  <c r="R1636"/>
  <c r="N1637"/>
  <c r="O1637"/>
  <c r="P1637"/>
  <c r="Q1637"/>
  <c r="R1637"/>
  <c r="N1638"/>
  <c r="O1638"/>
  <c r="P1638"/>
  <c r="Q1638"/>
  <c r="R1638"/>
  <c r="N1639"/>
  <c r="O1639"/>
  <c r="P1639"/>
  <c r="Q1639"/>
  <c r="R1639"/>
  <c r="N1640"/>
  <c r="O1640"/>
  <c r="P1640"/>
  <c r="Q1640"/>
  <c r="R1640"/>
  <c r="N1641"/>
  <c r="O1641"/>
  <c r="P1641"/>
  <c r="Q1641"/>
  <c r="R1641"/>
  <c r="N1642"/>
  <c r="O1642"/>
  <c r="P1642"/>
  <c r="Q1642"/>
  <c r="R1642"/>
  <c r="N1643"/>
  <c r="O1643"/>
  <c r="P1643"/>
  <c r="Q1643"/>
  <c r="R1643"/>
  <c r="N1644"/>
  <c r="O1644"/>
  <c r="P1644"/>
  <c r="Q1644"/>
  <c r="R1644"/>
  <c r="N1645"/>
  <c r="O1645"/>
  <c r="P1645"/>
  <c r="Q1645"/>
  <c r="R1645"/>
  <c r="N1646"/>
  <c r="O1646"/>
  <c r="P1646"/>
  <c r="Q1646"/>
  <c r="R1646"/>
  <c r="N1647"/>
  <c r="O1647"/>
  <c r="P1647"/>
  <c r="Q1647"/>
  <c r="R1647"/>
  <c r="N1648"/>
  <c r="O1648"/>
  <c r="P1648"/>
  <c r="Q1648"/>
  <c r="R1648"/>
  <c r="N1649"/>
  <c r="O1649"/>
  <c r="P1649"/>
  <c r="Q1649"/>
  <c r="R1649"/>
  <c r="N1650"/>
  <c r="O1650"/>
  <c r="P1650"/>
  <c r="Q1650"/>
  <c r="R1650"/>
  <c r="N1651"/>
  <c r="O1651"/>
  <c r="P1651"/>
  <c r="Q1651"/>
  <c r="R1651"/>
  <c r="N1652"/>
  <c r="O1652"/>
  <c r="P1652"/>
  <c r="Q1652"/>
  <c r="R1652"/>
  <c r="N1653"/>
  <c r="O1653"/>
  <c r="P1653"/>
  <c r="Q1653"/>
  <c r="R1653"/>
  <c r="N1654"/>
  <c r="O1654"/>
  <c r="P1654"/>
  <c r="Q1654"/>
  <c r="R1654"/>
  <c r="N1655"/>
  <c r="O1655"/>
  <c r="P1655"/>
  <c r="Q1655"/>
  <c r="R1655"/>
  <c r="N1656"/>
  <c r="O1656"/>
  <c r="P1656"/>
  <c r="Q1656"/>
  <c r="R1656"/>
  <c r="N1657"/>
  <c r="O1657"/>
  <c r="P1657"/>
  <c r="Q1657"/>
  <c r="R1657"/>
  <c r="N1658"/>
  <c r="O1658"/>
  <c r="P1658"/>
  <c r="Q1658"/>
  <c r="R1658"/>
  <c r="N1659"/>
  <c r="O1659"/>
  <c r="P1659"/>
  <c r="Q1659"/>
  <c r="R1659"/>
  <c r="N1660"/>
  <c r="O1660"/>
  <c r="P1660"/>
  <c r="Q1660"/>
  <c r="R1660"/>
  <c r="N1661"/>
  <c r="O1661"/>
  <c r="P1661"/>
  <c r="Q1661"/>
  <c r="R1661"/>
  <c r="N1662"/>
  <c r="O1662"/>
  <c r="P1662"/>
  <c r="Q1662"/>
  <c r="R1662"/>
  <c r="N1663"/>
  <c r="O1663"/>
  <c r="P1663"/>
  <c r="Q1663"/>
  <c r="R1663"/>
  <c r="N1664"/>
  <c r="O1664"/>
  <c r="P1664"/>
  <c r="Q1664"/>
  <c r="R1664"/>
  <c r="N1665"/>
  <c r="O1665"/>
  <c r="P1665"/>
  <c r="Q1665"/>
  <c r="R1665"/>
  <c r="N1666"/>
  <c r="O1666"/>
  <c r="P1666"/>
  <c r="Q1666"/>
  <c r="R1666"/>
  <c r="N1667"/>
  <c r="O1667"/>
  <c r="P1667"/>
  <c r="Q1667"/>
  <c r="R1667"/>
  <c r="N1668"/>
  <c r="O1668"/>
  <c r="P1668"/>
  <c r="Q1668"/>
  <c r="R1668"/>
  <c r="N1669"/>
  <c r="O1669"/>
  <c r="P1669"/>
  <c r="Q1669"/>
  <c r="R1669"/>
  <c r="N1670"/>
  <c r="O1670"/>
  <c r="P1670"/>
  <c r="Q1670"/>
  <c r="R1670"/>
  <c r="N1671"/>
  <c r="O1671"/>
  <c r="P1671"/>
  <c r="Q1671"/>
  <c r="R1671"/>
  <c r="N1672"/>
  <c r="O1672"/>
  <c r="P1672"/>
  <c r="Q1672"/>
  <c r="R1672"/>
  <c r="N1673"/>
  <c r="O1673"/>
  <c r="P1673"/>
  <c r="Q1673"/>
  <c r="R1673"/>
  <c r="N1674"/>
  <c r="O1674"/>
  <c r="P1674"/>
  <c r="Q1674"/>
  <c r="R1674"/>
  <c r="N1675"/>
  <c r="O1675"/>
  <c r="P1675"/>
  <c r="Q1675"/>
  <c r="R1675"/>
  <c r="N1676"/>
  <c r="O1676"/>
  <c r="P1676"/>
  <c r="Q1676"/>
  <c r="R1676"/>
  <c r="N1677"/>
  <c r="O1677"/>
  <c r="P1677"/>
  <c r="Q1677"/>
  <c r="R1677"/>
  <c r="N1678"/>
  <c r="O1678"/>
  <c r="P1678"/>
  <c r="Q1678"/>
  <c r="R1678"/>
  <c r="N1679"/>
  <c r="O1679"/>
  <c r="P1679"/>
  <c r="Q1679"/>
  <c r="R1679"/>
  <c r="N1680"/>
  <c r="O1680"/>
  <c r="P1680"/>
  <c r="Q1680"/>
  <c r="R1680"/>
  <c r="N1681"/>
  <c r="O1681"/>
  <c r="P1681"/>
  <c r="Q1681"/>
  <c r="R1681"/>
  <c r="N1682"/>
  <c r="O1682"/>
  <c r="P1682"/>
  <c r="Q1682"/>
  <c r="R1682"/>
  <c r="N1683"/>
  <c r="O1683"/>
  <c r="P1683"/>
  <c r="Q1683"/>
  <c r="R1683"/>
  <c r="N1684"/>
  <c r="O1684"/>
  <c r="P1684"/>
  <c r="Q1684"/>
  <c r="R1684"/>
  <c r="N1685"/>
  <c r="O1685"/>
  <c r="P1685"/>
  <c r="Q1685"/>
  <c r="R1685"/>
  <c r="N1686"/>
  <c r="O1686"/>
  <c r="P1686"/>
  <c r="Q1686"/>
  <c r="R1686"/>
  <c r="N1687"/>
  <c r="O1687"/>
  <c r="P1687"/>
  <c r="Q1687"/>
  <c r="R1687"/>
  <c r="N1688"/>
  <c r="O1688"/>
  <c r="P1688"/>
  <c r="Q1688"/>
  <c r="R1688"/>
  <c r="N1689"/>
  <c r="O1689"/>
  <c r="P1689"/>
  <c r="Q1689"/>
  <c r="R1689"/>
  <c r="N1690"/>
  <c r="O1690"/>
  <c r="P1690"/>
  <c r="Q1690"/>
  <c r="R1690"/>
  <c r="N1691"/>
  <c r="O1691"/>
  <c r="P1691"/>
  <c r="Q1691"/>
  <c r="R1691"/>
  <c r="N1692"/>
  <c r="O1692"/>
  <c r="P1692"/>
  <c r="Q1692"/>
  <c r="R1692"/>
  <c r="N1693"/>
  <c r="O1693"/>
  <c r="P1693"/>
  <c r="Q1693"/>
  <c r="R1693"/>
  <c r="N1694"/>
  <c r="O1694"/>
  <c r="P1694"/>
  <c r="Q1694"/>
  <c r="R1694"/>
  <c r="N1695"/>
  <c r="O1695"/>
  <c r="P1695"/>
  <c r="Q1695"/>
  <c r="R1695"/>
  <c r="N1696"/>
  <c r="O1696"/>
  <c r="P1696"/>
  <c r="Q1696"/>
  <c r="R1696"/>
  <c r="N1697"/>
  <c r="O1697"/>
  <c r="P1697"/>
  <c r="Q1697"/>
  <c r="R1697"/>
  <c r="N1698"/>
  <c r="O1698"/>
  <c r="P1698"/>
  <c r="Q1698"/>
  <c r="R1698"/>
  <c r="N1699"/>
  <c r="O1699"/>
  <c r="P1699"/>
  <c r="Q1699"/>
  <c r="R1699"/>
  <c r="N1700"/>
  <c r="O1700"/>
  <c r="P1700"/>
  <c r="Q1700"/>
  <c r="R1700"/>
  <c r="N1701"/>
  <c r="O1701"/>
  <c r="P1701"/>
  <c r="Q1701"/>
  <c r="R1701"/>
  <c r="N1702"/>
  <c r="O1702"/>
  <c r="P1702"/>
  <c r="Q1702"/>
  <c r="R1702"/>
  <c r="N1703"/>
  <c r="O1703"/>
  <c r="P1703"/>
  <c r="Q1703"/>
  <c r="R1703"/>
  <c r="N1704"/>
  <c r="O1704"/>
  <c r="P1704"/>
  <c r="Q1704"/>
  <c r="R1704"/>
  <c r="N1705"/>
  <c r="O1705"/>
  <c r="P1705"/>
  <c r="Q1705"/>
  <c r="R1705"/>
  <c r="N1706"/>
  <c r="O1706"/>
  <c r="P1706"/>
  <c r="Q1706"/>
  <c r="R1706"/>
  <c r="N1707"/>
  <c r="O1707"/>
  <c r="P1707"/>
  <c r="Q1707"/>
  <c r="R1707"/>
  <c r="N1708"/>
  <c r="O1708"/>
  <c r="P1708"/>
  <c r="Q1708"/>
  <c r="R1708"/>
  <c r="N1709"/>
  <c r="O1709"/>
  <c r="P1709"/>
  <c r="Q1709"/>
  <c r="R1709"/>
  <c r="N1710"/>
  <c r="O1710"/>
  <c r="P1710"/>
  <c r="Q1710"/>
  <c r="R1710"/>
  <c r="N1711"/>
  <c r="O1711"/>
  <c r="P1711"/>
  <c r="Q1711"/>
  <c r="R1711"/>
  <c r="N1712"/>
  <c r="O1712"/>
  <c r="P1712"/>
  <c r="Q1712"/>
  <c r="R1712"/>
  <c r="N1713"/>
  <c r="O1713"/>
  <c r="P1713"/>
  <c r="Q1713"/>
  <c r="R1713"/>
  <c r="N1714"/>
  <c r="O1714"/>
  <c r="P1714"/>
  <c r="Q1714"/>
  <c r="R1714"/>
  <c r="N1715"/>
  <c r="O1715"/>
  <c r="P1715"/>
  <c r="Q1715"/>
  <c r="R1715"/>
  <c r="N1716"/>
  <c r="O1716"/>
  <c r="P1716"/>
  <c r="Q1716"/>
  <c r="R1716"/>
  <c r="N1717"/>
  <c r="O1717"/>
  <c r="P1717"/>
  <c r="Q1717"/>
  <c r="R1717"/>
  <c r="N1718"/>
  <c r="O1718"/>
  <c r="P1718"/>
  <c r="Q1718"/>
  <c r="R1718"/>
  <c r="N1719"/>
  <c r="O1719"/>
  <c r="P1719"/>
  <c r="Q1719"/>
  <c r="R1719"/>
  <c r="N1720"/>
  <c r="O1720"/>
  <c r="P1720"/>
  <c r="Q1720"/>
  <c r="R1720"/>
  <c r="N1721"/>
  <c r="O1721"/>
  <c r="P1721"/>
  <c r="Q1721"/>
  <c r="R1721"/>
  <c r="N1722"/>
  <c r="O1722"/>
  <c r="P1722"/>
  <c r="Q1722"/>
  <c r="R1722"/>
  <c r="N1723"/>
  <c r="O1723"/>
  <c r="P1723"/>
  <c r="Q1723"/>
  <c r="R1723"/>
  <c r="N1724"/>
  <c r="O1724"/>
  <c r="P1724"/>
  <c r="Q1724"/>
  <c r="R1724"/>
  <c r="N1725"/>
  <c r="O1725"/>
  <c r="P1725"/>
  <c r="Q1725"/>
  <c r="R1725"/>
  <c r="N1726"/>
  <c r="O1726"/>
  <c r="P1726"/>
  <c r="Q1726"/>
  <c r="R1726"/>
  <c r="N1727"/>
  <c r="O1727"/>
  <c r="P1727"/>
  <c r="Q1727"/>
  <c r="R1727"/>
  <c r="N1728"/>
  <c r="O1728"/>
  <c r="P1728"/>
  <c r="Q1728"/>
  <c r="R1728"/>
  <c r="N1729"/>
  <c r="O1729"/>
  <c r="P1729"/>
  <c r="Q1729"/>
  <c r="R1729"/>
  <c r="N1730"/>
  <c r="O1730"/>
  <c r="P1730"/>
  <c r="Q1730"/>
  <c r="R1730"/>
  <c r="N1731"/>
  <c r="O1731"/>
  <c r="P1731"/>
  <c r="Q1731"/>
  <c r="R1731"/>
  <c r="N1732"/>
  <c r="O1732"/>
  <c r="P1732"/>
  <c r="Q1732"/>
  <c r="R1732"/>
  <c r="N1733"/>
  <c r="O1733"/>
  <c r="P1733"/>
  <c r="Q1733"/>
  <c r="R1733"/>
  <c r="N1734"/>
  <c r="O1734"/>
  <c r="P1734"/>
  <c r="Q1734"/>
  <c r="R1734"/>
  <c r="N1735"/>
  <c r="O1735"/>
  <c r="P1735"/>
  <c r="Q1735"/>
  <c r="R1735"/>
  <c r="N1736"/>
  <c r="O1736"/>
  <c r="P1736"/>
  <c r="Q1736"/>
  <c r="R1736"/>
  <c r="N1737"/>
  <c r="O1737"/>
  <c r="P1737"/>
  <c r="Q1737"/>
  <c r="R1737"/>
  <c r="N1738"/>
  <c r="O1738"/>
  <c r="P1738"/>
  <c r="Q1738"/>
  <c r="R1738"/>
  <c r="N1739"/>
  <c r="O1739"/>
  <c r="P1739"/>
  <c r="Q1739"/>
  <c r="R1739"/>
  <c r="N1740"/>
  <c r="O1740"/>
  <c r="P1740"/>
  <c r="Q1740"/>
  <c r="R1740"/>
  <c r="N1741"/>
  <c r="O1741"/>
  <c r="P1741"/>
  <c r="Q1741"/>
  <c r="R1741"/>
  <c r="N1742"/>
  <c r="O1742"/>
  <c r="P1742"/>
  <c r="Q1742"/>
  <c r="R1742"/>
  <c r="N1743"/>
  <c r="O1743"/>
  <c r="P1743"/>
  <c r="Q1743"/>
  <c r="R1743"/>
  <c r="N1744"/>
  <c r="O1744"/>
  <c r="P1744"/>
  <c r="Q1744"/>
  <c r="R1744"/>
  <c r="N1745"/>
  <c r="O1745"/>
  <c r="P1745"/>
  <c r="Q1745"/>
  <c r="R1745"/>
  <c r="N1746"/>
  <c r="O1746"/>
  <c r="P1746"/>
  <c r="Q1746"/>
  <c r="R1746"/>
  <c r="N1747"/>
  <c r="O1747"/>
  <c r="P1747"/>
  <c r="Q1747"/>
  <c r="R1747"/>
  <c r="N1748"/>
  <c r="O1748"/>
  <c r="P1748"/>
  <c r="Q1748"/>
  <c r="R1748"/>
  <c r="N1749"/>
  <c r="O1749"/>
  <c r="P1749"/>
  <c r="Q1749"/>
  <c r="R1749"/>
  <c r="N1750"/>
  <c r="O1750"/>
  <c r="P1750"/>
  <c r="Q1750"/>
  <c r="R1750"/>
  <c r="N1751"/>
  <c r="O1751"/>
  <c r="P1751"/>
  <c r="Q1751"/>
  <c r="R1751"/>
  <c r="N1752"/>
  <c r="O1752"/>
  <c r="P1752"/>
  <c r="Q1752"/>
  <c r="R1752"/>
  <c r="N1753"/>
  <c r="O1753"/>
  <c r="P1753"/>
  <c r="Q1753"/>
  <c r="R1753"/>
  <c r="N1754"/>
  <c r="O1754"/>
  <c r="P1754"/>
  <c r="Q1754"/>
  <c r="R1754"/>
  <c r="N1755"/>
  <c r="O1755"/>
  <c r="P1755"/>
  <c r="Q1755"/>
  <c r="R1755"/>
  <c r="N1756"/>
  <c r="O1756"/>
  <c r="P1756"/>
  <c r="Q1756"/>
  <c r="R1756"/>
  <c r="N1757"/>
  <c r="O1757"/>
  <c r="P1757"/>
  <c r="Q1757"/>
  <c r="R1757"/>
  <c r="N1758"/>
  <c r="O1758"/>
  <c r="P1758"/>
  <c r="Q1758"/>
  <c r="R1758"/>
  <c r="N1759"/>
  <c r="O1759"/>
  <c r="P1759"/>
  <c r="Q1759"/>
  <c r="R1759"/>
  <c r="N1760"/>
  <c r="O1760"/>
  <c r="P1760"/>
  <c r="Q1760"/>
  <c r="R1760"/>
  <c r="N1761"/>
  <c r="O1761"/>
  <c r="P1761"/>
  <c r="Q1761"/>
  <c r="R1761"/>
  <c r="N1762"/>
  <c r="O1762"/>
  <c r="P1762"/>
  <c r="Q1762"/>
  <c r="R1762"/>
  <c r="N1763"/>
  <c r="O1763"/>
  <c r="P1763"/>
  <c r="Q1763"/>
  <c r="R1763"/>
  <c r="N1764"/>
  <c r="O1764"/>
  <c r="P1764"/>
  <c r="Q1764"/>
  <c r="R1764"/>
  <c r="N1765"/>
  <c r="O1765"/>
  <c r="P1765"/>
  <c r="Q1765"/>
  <c r="R1765"/>
  <c r="N1766"/>
  <c r="O1766"/>
  <c r="P1766"/>
  <c r="Q1766"/>
  <c r="R1766"/>
  <c r="N1767"/>
  <c r="O1767"/>
  <c r="P1767"/>
  <c r="Q1767"/>
  <c r="R1767"/>
  <c r="N1768"/>
  <c r="O1768"/>
  <c r="P1768"/>
  <c r="Q1768"/>
  <c r="R1768"/>
  <c r="N1769"/>
  <c r="O1769"/>
  <c r="P1769"/>
  <c r="Q1769"/>
  <c r="R1769"/>
  <c r="N1770"/>
  <c r="O1770"/>
  <c r="P1770"/>
  <c r="Q1770"/>
  <c r="R1770"/>
  <c r="N1771"/>
  <c r="O1771"/>
  <c r="P1771"/>
  <c r="Q1771"/>
  <c r="R1771"/>
  <c r="N1772"/>
  <c r="O1772"/>
  <c r="P1772"/>
  <c r="Q1772"/>
  <c r="R1772"/>
  <c r="N1773"/>
  <c r="O1773"/>
  <c r="P1773"/>
  <c r="Q1773"/>
  <c r="R1773"/>
  <c r="N1774"/>
  <c r="O1774"/>
  <c r="P1774"/>
  <c r="Q1774"/>
  <c r="R1774"/>
  <c r="N1775"/>
  <c r="O1775"/>
  <c r="P1775"/>
  <c r="Q1775"/>
  <c r="R1775"/>
  <c r="N1776"/>
  <c r="O1776"/>
  <c r="P1776"/>
  <c r="Q1776"/>
  <c r="R1776"/>
  <c r="N1777"/>
  <c r="O1777"/>
  <c r="P1777"/>
  <c r="Q1777"/>
  <c r="R1777"/>
  <c r="N1778"/>
  <c r="O1778"/>
  <c r="P1778"/>
  <c r="Q1778"/>
  <c r="R1778"/>
  <c r="N1779"/>
  <c r="O1779"/>
  <c r="P1779"/>
  <c r="Q1779"/>
  <c r="R1779"/>
  <c r="N1780"/>
  <c r="O1780"/>
  <c r="P1780"/>
  <c r="Q1780"/>
  <c r="R1780"/>
  <c r="N1781"/>
  <c r="O1781"/>
  <c r="P1781"/>
  <c r="Q1781"/>
  <c r="R1781"/>
  <c r="N1782"/>
  <c r="O1782"/>
  <c r="P1782"/>
  <c r="Q1782"/>
  <c r="R1782"/>
  <c r="N1783"/>
  <c r="O1783"/>
  <c r="P1783"/>
  <c r="Q1783"/>
  <c r="R1783"/>
  <c r="N1784"/>
  <c r="O1784"/>
  <c r="P1784"/>
  <c r="Q1784"/>
  <c r="R1784"/>
  <c r="N1785"/>
  <c r="O1785"/>
  <c r="P1785"/>
  <c r="Q1785"/>
  <c r="R1785"/>
  <c r="N1786"/>
  <c r="O1786"/>
  <c r="P1786"/>
  <c r="Q1786"/>
  <c r="R1786"/>
  <c r="N1787"/>
  <c r="O1787"/>
  <c r="P1787"/>
  <c r="Q1787"/>
  <c r="R1787"/>
  <c r="N1788"/>
  <c r="O1788"/>
  <c r="P1788"/>
  <c r="Q1788"/>
  <c r="R1788"/>
  <c r="N1789"/>
  <c r="O1789"/>
  <c r="P1789"/>
  <c r="Q1789"/>
  <c r="R1789"/>
  <c r="N1790"/>
  <c r="O1790"/>
  <c r="P1790"/>
  <c r="Q1790"/>
  <c r="R1790"/>
  <c r="N1791"/>
  <c r="O1791"/>
  <c r="P1791"/>
  <c r="Q1791"/>
  <c r="R1791"/>
  <c r="N1792"/>
  <c r="O1792"/>
  <c r="P1792"/>
  <c r="Q1792"/>
  <c r="R1792"/>
  <c r="N1793"/>
  <c r="O1793"/>
  <c r="P1793"/>
  <c r="Q1793"/>
  <c r="R1793"/>
  <c r="N1794"/>
  <c r="O1794"/>
  <c r="P1794"/>
  <c r="Q1794"/>
  <c r="R1794"/>
  <c r="N1795"/>
  <c r="O1795"/>
  <c r="P1795"/>
  <c r="Q1795"/>
  <c r="R1795"/>
  <c r="N1796"/>
  <c r="O1796"/>
  <c r="P1796"/>
  <c r="Q1796"/>
  <c r="R1796"/>
  <c r="N1797"/>
  <c r="O1797"/>
  <c r="P1797"/>
  <c r="Q1797"/>
  <c r="R1797"/>
  <c r="N1798"/>
  <c r="O1798"/>
  <c r="P1798"/>
  <c r="Q1798"/>
  <c r="R1798"/>
  <c r="N1799"/>
  <c r="O1799"/>
  <c r="P1799"/>
  <c r="Q1799"/>
  <c r="R1799"/>
  <c r="N1800"/>
  <c r="O1800"/>
  <c r="P1800"/>
  <c r="Q1800"/>
  <c r="R1800"/>
  <c r="N1801"/>
  <c r="O1801"/>
  <c r="P1801"/>
  <c r="Q1801"/>
  <c r="R1801"/>
  <c r="N1802"/>
  <c r="O1802"/>
  <c r="P1802"/>
  <c r="Q1802"/>
  <c r="R1802"/>
  <c r="N1803"/>
  <c r="O1803"/>
  <c r="P1803"/>
  <c r="Q1803"/>
  <c r="R1803"/>
  <c r="N1804"/>
  <c r="O1804"/>
  <c r="P1804"/>
  <c r="Q1804"/>
  <c r="R1804"/>
  <c r="N1805"/>
  <c r="O1805"/>
  <c r="P1805"/>
  <c r="Q1805"/>
  <c r="R1805"/>
  <c r="N1806"/>
  <c r="O1806"/>
  <c r="P1806"/>
  <c r="Q1806"/>
  <c r="R1806"/>
  <c r="N1807"/>
  <c r="O1807"/>
  <c r="P1807"/>
  <c r="Q1807"/>
  <c r="R1807"/>
  <c r="N1808"/>
  <c r="O1808"/>
  <c r="P1808"/>
  <c r="Q1808"/>
  <c r="R1808"/>
  <c r="N1809"/>
  <c r="O1809"/>
  <c r="P1809"/>
  <c r="Q1809"/>
  <c r="R1809"/>
  <c r="N1810"/>
  <c r="O1810"/>
  <c r="P1810"/>
  <c r="Q1810"/>
  <c r="R1810"/>
  <c r="N1811"/>
  <c r="O1811"/>
  <c r="P1811"/>
  <c r="Q1811"/>
  <c r="R1811"/>
  <c r="N1812"/>
  <c r="O1812"/>
  <c r="P1812"/>
  <c r="Q1812"/>
  <c r="R1812"/>
  <c r="N1813"/>
  <c r="O1813"/>
  <c r="P1813"/>
  <c r="Q1813"/>
  <c r="R1813"/>
  <c r="N1814"/>
  <c r="O1814"/>
  <c r="P1814"/>
  <c r="Q1814"/>
  <c r="R1814"/>
  <c r="N1815"/>
  <c r="O1815"/>
  <c r="P1815"/>
  <c r="Q1815"/>
  <c r="R1815"/>
  <c r="N1816"/>
  <c r="O1816"/>
  <c r="P1816"/>
  <c r="Q1816"/>
  <c r="R1816"/>
  <c r="N1817"/>
  <c r="O1817"/>
  <c r="P1817"/>
  <c r="Q1817"/>
  <c r="R1817"/>
  <c r="N1818"/>
  <c r="O1818"/>
  <c r="P1818"/>
  <c r="Q1818"/>
  <c r="R1818"/>
  <c r="N1819"/>
  <c r="O1819"/>
  <c r="P1819"/>
  <c r="Q1819"/>
  <c r="R1819"/>
  <c r="N1820"/>
  <c r="O1820"/>
  <c r="P1820"/>
  <c r="Q1820"/>
  <c r="R1820"/>
  <c r="N1821"/>
  <c r="O1821"/>
  <c r="P1821"/>
  <c r="Q1821"/>
  <c r="R1821"/>
  <c r="N1822"/>
  <c r="O1822"/>
  <c r="P1822"/>
  <c r="Q1822"/>
  <c r="R1822"/>
  <c r="N1823"/>
  <c r="O1823"/>
  <c r="P1823"/>
  <c r="Q1823"/>
  <c r="R1823"/>
  <c r="N1824"/>
  <c r="O1824"/>
  <c r="P1824"/>
  <c r="Q1824"/>
  <c r="R1824"/>
  <c r="N1825"/>
  <c r="O1825"/>
  <c r="P1825"/>
  <c r="Q1825"/>
  <c r="R1825"/>
  <c r="N1826"/>
  <c r="O1826"/>
  <c r="P1826"/>
  <c r="Q1826"/>
  <c r="R1826"/>
  <c r="N1827"/>
  <c r="O1827"/>
  <c r="P1827"/>
  <c r="Q1827"/>
  <c r="R1827"/>
  <c r="N1828"/>
  <c r="O1828"/>
  <c r="P1828"/>
  <c r="Q1828"/>
  <c r="R1828"/>
  <c r="N1829"/>
  <c r="O1829"/>
  <c r="P1829"/>
  <c r="Q1829"/>
  <c r="R1829"/>
  <c r="N1830"/>
  <c r="O1830"/>
  <c r="P1830"/>
  <c r="Q1830"/>
  <c r="R1830"/>
  <c r="N1831"/>
  <c r="O1831"/>
  <c r="P1831"/>
  <c r="Q1831"/>
  <c r="R1831"/>
  <c r="N1832"/>
  <c r="O1832"/>
  <c r="P1832"/>
  <c r="Q1832"/>
  <c r="R1832"/>
  <c r="N1833"/>
  <c r="O1833"/>
  <c r="P1833"/>
  <c r="Q1833"/>
  <c r="R1833"/>
  <c r="N1834"/>
  <c r="O1834"/>
  <c r="P1834"/>
  <c r="Q1834"/>
  <c r="R1834"/>
  <c r="N1835"/>
  <c r="O1835"/>
  <c r="P1835"/>
  <c r="Q1835"/>
  <c r="R1835"/>
  <c r="N1836"/>
  <c r="O1836"/>
  <c r="P1836"/>
  <c r="Q1836"/>
  <c r="R1836"/>
  <c r="N1837"/>
  <c r="O1837"/>
  <c r="P1837"/>
  <c r="Q1837"/>
  <c r="R1837"/>
  <c r="N1838"/>
  <c r="O1838"/>
  <c r="P1838"/>
  <c r="Q1838"/>
  <c r="R1838"/>
  <c r="N1839"/>
  <c r="O1839"/>
  <c r="P1839"/>
  <c r="Q1839"/>
  <c r="R1839"/>
  <c r="N1840"/>
  <c r="O1840"/>
  <c r="P1840"/>
  <c r="Q1840"/>
  <c r="R1840"/>
  <c r="N1841"/>
  <c r="O1841"/>
  <c r="P1841"/>
  <c r="Q1841"/>
  <c r="R1841"/>
  <c r="N1842"/>
  <c r="O1842"/>
  <c r="P1842"/>
  <c r="Q1842"/>
  <c r="R1842"/>
  <c r="N1843"/>
  <c r="O1843"/>
  <c r="P1843"/>
  <c r="Q1843"/>
  <c r="R1843"/>
  <c r="N1844"/>
  <c r="O1844"/>
  <c r="P1844"/>
  <c r="Q1844"/>
  <c r="R1844"/>
  <c r="N1845"/>
  <c r="O1845"/>
  <c r="P1845"/>
  <c r="Q1845"/>
  <c r="R1845"/>
  <c r="N1846"/>
  <c r="O1846"/>
  <c r="P1846"/>
  <c r="Q1846"/>
  <c r="R1846"/>
  <c r="N1847"/>
  <c r="O1847"/>
  <c r="P1847"/>
  <c r="Q1847"/>
  <c r="R1847"/>
  <c r="N1848"/>
  <c r="O1848"/>
  <c r="P1848"/>
  <c r="Q1848"/>
  <c r="R1848"/>
  <c r="N1849"/>
  <c r="O1849"/>
  <c r="P1849"/>
  <c r="Q1849"/>
  <c r="R1849"/>
  <c r="N1850"/>
  <c r="O1850"/>
  <c r="P1850"/>
  <c r="Q1850"/>
  <c r="R1850"/>
  <c r="N1851"/>
  <c r="O1851"/>
  <c r="P1851"/>
  <c r="Q1851"/>
  <c r="R1851"/>
  <c r="N1852"/>
  <c r="O1852"/>
  <c r="P1852"/>
  <c r="Q1852"/>
  <c r="R1852"/>
  <c r="N1853"/>
  <c r="O1853"/>
  <c r="P1853"/>
  <c r="Q1853"/>
  <c r="R1853"/>
  <c r="N1854"/>
  <c r="O1854"/>
  <c r="P1854"/>
  <c r="Q1854"/>
  <c r="R1854"/>
  <c r="N1855"/>
  <c r="O1855"/>
  <c r="P1855"/>
  <c r="Q1855"/>
  <c r="R1855"/>
  <c r="N1856"/>
  <c r="O1856"/>
  <c r="P1856"/>
  <c r="Q1856"/>
  <c r="R1856"/>
  <c r="N1857"/>
  <c r="O1857"/>
  <c r="P1857"/>
  <c r="Q1857"/>
  <c r="R1857"/>
  <c r="N1858"/>
  <c r="O1858"/>
  <c r="P1858"/>
  <c r="Q1858"/>
  <c r="R1858"/>
  <c r="N1859"/>
  <c r="O1859"/>
  <c r="P1859"/>
  <c r="Q1859"/>
  <c r="R1859"/>
  <c r="N1860"/>
  <c r="O1860"/>
  <c r="P1860"/>
  <c r="Q1860"/>
  <c r="R1860"/>
  <c r="N1861"/>
  <c r="O1861"/>
  <c r="P1861"/>
  <c r="Q1861"/>
  <c r="R1861"/>
  <c r="N1862"/>
  <c r="O1862"/>
  <c r="P1862"/>
  <c r="Q1862"/>
  <c r="R1862"/>
  <c r="N1863"/>
  <c r="O1863"/>
  <c r="P1863"/>
  <c r="Q1863"/>
  <c r="R1863"/>
  <c r="N1864"/>
  <c r="O1864"/>
  <c r="P1864"/>
  <c r="Q1864"/>
  <c r="R1864"/>
  <c r="N1865"/>
  <c r="O1865"/>
  <c r="P1865"/>
  <c r="Q1865"/>
  <c r="R1865"/>
  <c r="N1866"/>
  <c r="O1866"/>
  <c r="P1866"/>
  <c r="Q1866"/>
  <c r="R1866"/>
  <c r="N1867"/>
  <c r="O1867"/>
  <c r="P1867"/>
  <c r="Q1867"/>
  <c r="R1867"/>
  <c r="N1868"/>
  <c r="O1868"/>
  <c r="P1868"/>
  <c r="Q1868"/>
  <c r="R1868"/>
  <c r="N1869"/>
  <c r="O1869"/>
  <c r="P1869"/>
  <c r="Q1869"/>
  <c r="R1869"/>
  <c r="N1870"/>
  <c r="O1870"/>
  <c r="P1870"/>
  <c r="Q1870"/>
  <c r="R1870"/>
  <c r="N1871"/>
  <c r="O1871"/>
  <c r="P1871"/>
  <c r="Q1871"/>
  <c r="R1871"/>
  <c r="N1872"/>
  <c r="O1872"/>
  <c r="P1872"/>
  <c r="Q1872"/>
  <c r="R1872"/>
  <c r="N1873"/>
  <c r="O1873"/>
  <c r="P1873"/>
  <c r="Q1873"/>
  <c r="R1873"/>
  <c r="N1874"/>
  <c r="O1874"/>
  <c r="P1874"/>
  <c r="Q1874"/>
  <c r="R1874"/>
  <c r="N1875"/>
  <c r="O1875"/>
  <c r="P1875"/>
  <c r="Q1875"/>
  <c r="R1875"/>
  <c r="N1876"/>
  <c r="O1876"/>
  <c r="P1876"/>
  <c r="Q1876"/>
  <c r="R1876"/>
  <c r="N1877"/>
  <c r="O1877"/>
  <c r="P1877"/>
  <c r="Q1877"/>
  <c r="R1877"/>
  <c r="N1878"/>
  <c r="O1878"/>
  <c r="P1878"/>
  <c r="Q1878"/>
  <c r="R1878"/>
  <c r="N1879"/>
  <c r="O1879"/>
  <c r="P1879"/>
  <c r="Q1879"/>
  <c r="R1879"/>
  <c r="N1880"/>
  <c r="O1880"/>
  <c r="P1880"/>
  <c r="Q1880"/>
  <c r="R1880"/>
  <c r="N1881"/>
  <c r="O1881"/>
  <c r="P1881"/>
  <c r="Q1881"/>
  <c r="R1881"/>
  <c r="N1882"/>
  <c r="O1882"/>
  <c r="P1882"/>
  <c r="Q1882"/>
  <c r="R1882"/>
  <c r="N1883"/>
  <c r="O1883"/>
  <c r="P1883"/>
  <c r="Q1883"/>
  <c r="R1883"/>
  <c r="N1884"/>
  <c r="O1884"/>
  <c r="P1884"/>
  <c r="Q1884"/>
  <c r="R1884"/>
  <c r="N1885"/>
  <c r="O1885"/>
  <c r="P1885"/>
  <c r="Q1885"/>
  <c r="R1885"/>
  <c r="N1886"/>
  <c r="O1886"/>
  <c r="P1886"/>
  <c r="Q1886"/>
  <c r="R1886"/>
  <c r="N1887"/>
  <c r="O1887"/>
  <c r="P1887"/>
  <c r="Q1887"/>
  <c r="R1887"/>
  <c r="N1888"/>
  <c r="O1888"/>
  <c r="P1888"/>
  <c r="Q1888"/>
  <c r="R1888"/>
  <c r="N1889"/>
  <c r="O1889"/>
  <c r="P1889"/>
  <c r="Q1889"/>
  <c r="R1889"/>
  <c r="N1890"/>
  <c r="O1890"/>
  <c r="P1890"/>
  <c r="Q1890"/>
  <c r="R1890"/>
  <c r="N1891"/>
  <c r="O1891"/>
  <c r="P1891"/>
  <c r="Q1891"/>
  <c r="R1891"/>
  <c r="N1892"/>
  <c r="O1892"/>
  <c r="P1892"/>
  <c r="Q1892"/>
  <c r="R1892"/>
  <c r="N1893"/>
  <c r="O1893"/>
  <c r="P1893"/>
  <c r="Q1893"/>
  <c r="R1893"/>
  <c r="N1894"/>
  <c r="O1894"/>
  <c r="P1894"/>
  <c r="Q1894"/>
  <c r="R1894"/>
  <c r="N1895"/>
  <c r="O1895"/>
  <c r="P1895"/>
  <c r="Q1895"/>
  <c r="R1895"/>
  <c r="N1896"/>
  <c r="O1896"/>
  <c r="P1896"/>
  <c r="Q1896"/>
  <c r="R1896"/>
  <c r="N1897"/>
  <c r="O1897"/>
  <c r="P1897"/>
  <c r="Q1897"/>
  <c r="R1897"/>
  <c r="N1898"/>
  <c r="O1898"/>
  <c r="P1898"/>
  <c r="Q1898"/>
  <c r="R1898"/>
  <c r="N1899"/>
  <c r="O1899"/>
  <c r="P1899"/>
  <c r="Q1899"/>
  <c r="R1899"/>
  <c r="N1900"/>
  <c r="O1900"/>
  <c r="P1900"/>
  <c r="Q1900"/>
  <c r="R1900"/>
  <c r="N1901"/>
  <c r="O1901"/>
  <c r="P1901"/>
  <c r="Q1901"/>
  <c r="R1901"/>
  <c r="N1902"/>
  <c r="O1902"/>
  <c r="P1902"/>
  <c r="Q1902"/>
  <c r="R1902"/>
  <c r="N1903"/>
  <c r="O1903"/>
  <c r="P1903"/>
  <c r="Q1903"/>
  <c r="R1903"/>
  <c r="N1904"/>
  <c r="O1904"/>
  <c r="P1904"/>
  <c r="Q1904"/>
  <c r="R1904"/>
  <c r="N1905"/>
  <c r="O1905"/>
  <c r="P1905"/>
  <c r="Q1905"/>
  <c r="R1905"/>
  <c r="N1906"/>
  <c r="O1906"/>
  <c r="P1906"/>
  <c r="Q1906"/>
  <c r="R1906"/>
  <c r="N1907"/>
  <c r="O1907"/>
  <c r="P1907"/>
  <c r="Q1907"/>
  <c r="R1907"/>
  <c r="N1908"/>
  <c r="O1908"/>
  <c r="P1908"/>
  <c r="Q1908"/>
  <c r="R1908"/>
  <c r="N1909"/>
  <c r="O1909"/>
  <c r="P1909"/>
  <c r="Q1909"/>
  <c r="R1909"/>
  <c r="N1910"/>
  <c r="O1910"/>
  <c r="P1910"/>
  <c r="Q1910"/>
  <c r="R1910"/>
  <c r="N1911"/>
  <c r="O1911"/>
  <c r="P1911"/>
  <c r="Q1911"/>
  <c r="R1911"/>
  <c r="N1912"/>
  <c r="O1912"/>
  <c r="P1912"/>
  <c r="Q1912"/>
  <c r="R1912"/>
  <c r="N1913"/>
  <c r="O1913"/>
  <c r="P1913"/>
  <c r="Q1913"/>
  <c r="R1913"/>
  <c r="N1914"/>
  <c r="O1914"/>
  <c r="P1914"/>
  <c r="Q1914"/>
  <c r="R1914"/>
  <c r="N1915"/>
  <c r="O1915"/>
  <c r="P1915"/>
  <c r="Q1915"/>
  <c r="R1915"/>
  <c r="N1916"/>
  <c r="O1916"/>
  <c r="P1916"/>
  <c r="Q1916"/>
  <c r="R1916"/>
  <c r="N1917"/>
  <c r="O1917"/>
  <c r="P1917"/>
  <c r="Q1917"/>
  <c r="R1917"/>
  <c r="N1918"/>
  <c r="O1918"/>
  <c r="P1918"/>
  <c r="Q1918"/>
  <c r="R1918"/>
  <c r="N1919"/>
  <c r="O1919"/>
  <c r="P1919"/>
  <c r="Q1919"/>
  <c r="R1919"/>
  <c r="N1920"/>
  <c r="O1920"/>
  <c r="P1920"/>
  <c r="Q1920"/>
  <c r="R1920"/>
  <c r="N1921"/>
  <c r="O1921"/>
  <c r="P1921"/>
  <c r="Q1921"/>
  <c r="R1921"/>
  <c r="N1922"/>
  <c r="O1922"/>
  <c r="P1922"/>
  <c r="Q1922"/>
  <c r="R1922"/>
  <c r="N1923"/>
  <c r="O1923"/>
  <c r="P1923"/>
  <c r="Q1923"/>
  <c r="R1923"/>
  <c r="N1924"/>
  <c r="O1924"/>
  <c r="P1924"/>
  <c r="Q1924"/>
  <c r="R1924"/>
  <c r="N1925"/>
  <c r="O1925"/>
  <c r="P1925"/>
  <c r="Q1925"/>
  <c r="R1925"/>
  <c r="N1926"/>
  <c r="O1926"/>
  <c r="P1926"/>
  <c r="Q1926"/>
  <c r="R1926"/>
  <c r="N1927"/>
  <c r="O1927"/>
  <c r="P1927"/>
  <c r="Q1927"/>
  <c r="R1927"/>
  <c r="N1928"/>
  <c r="O1928"/>
  <c r="P1928"/>
  <c r="Q1928"/>
  <c r="R1928"/>
  <c r="N1929"/>
  <c r="O1929"/>
  <c r="P1929"/>
  <c r="Q1929"/>
  <c r="R1929"/>
  <c r="N1930"/>
  <c r="O1930"/>
  <c r="P1930"/>
  <c r="Q1930"/>
  <c r="R1930"/>
  <c r="N1931"/>
  <c r="O1931"/>
  <c r="P1931"/>
  <c r="Q1931"/>
  <c r="R1931"/>
  <c r="N1932"/>
  <c r="O1932"/>
  <c r="P1932"/>
  <c r="Q1932"/>
  <c r="R1932"/>
  <c r="N1933"/>
  <c r="O1933"/>
  <c r="P1933"/>
  <c r="Q1933"/>
  <c r="R1933"/>
  <c r="N1934"/>
  <c r="O1934"/>
  <c r="P1934"/>
  <c r="Q1934"/>
  <c r="R1934"/>
  <c r="N1935"/>
  <c r="O1935"/>
  <c r="P1935"/>
  <c r="Q1935"/>
  <c r="R1935"/>
  <c r="N1936"/>
  <c r="O1936"/>
  <c r="P1936"/>
  <c r="Q1936"/>
  <c r="R1936"/>
  <c r="N1937"/>
  <c r="O1937"/>
  <c r="P1937"/>
  <c r="Q1937"/>
  <c r="R1937"/>
  <c r="N1938"/>
  <c r="O1938"/>
  <c r="P1938"/>
  <c r="Q1938"/>
  <c r="R1938"/>
  <c r="N1939"/>
  <c r="O1939"/>
  <c r="P1939"/>
  <c r="Q1939"/>
  <c r="R1939"/>
  <c r="N1940"/>
  <c r="O1940"/>
  <c r="P1940"/>
  <c r="Q1940"/>
  <c r="R1940"/>
  <c r="N1941"/>
  <c r="O1941"/>
  <c r="P1941"/>
  <c r="Q1941"/>
  <c r="R1941"/>
  <c r="N1942"/>
  <c r="O1942"/>
  <c r="P1942"/>
  <c r="Q1942"/>
  <c r="R1942"/>
  <c r="N1943"/>
  <c r="O1943"/>
  <c r="P1943"/>
  <c r="Q1943"/>
  <c r="R1943"/>
  <c r="N1944"/>
  <c r="O1944"/>
  <c r="P1944"/>
  <c r="Q1944"/>
  <c r="R1944"/>
  <c r="N1945"/>
  <c r="O1945"/>
  <c r="P1945"/>
  <c r="Q1945"/>
  <c r="R1945"/>
  <c r="N1946"/>
  <c r="O1946"/>
  <c r="P1946"/>
  <c r="Q1946"/>
  <c r="R1946"/>
  <c r="N1947"/>
  <c r="O1947"/>
  <c r="P1947"/>
  <c r="Q1947"/>
  <c r="R1947"/>
  <c r="N1948"/>
  <c r="O1948"/>
  <c r="P1948"/>
  <c r="Q1948"/>
  <c r="R1948"/>
  <c r="N1949"/>
  <c r="O1949"/>
  <c r="P1949"/>
  <c r="Q1949"/>
  <c r="R1949"/>
  <c r="N1950"/>
  <c r="O1950"/>
  <c r="P1950"/>
  <c r="Q1950"/>
  <c r="R1950"/>
  <c r="N1951"/>
  <c r="O1951"/>
  <c r="P1951"/>
  <c r="Q1951"/>
  <c r="R1951"/>
  <c r="N1952"/>
  <c r="O1952"/>
  <c r="P1952"/>
  <c r="Q1952"/>
  <c r="R1952"/>
  <c r="N1953"/>
  <c r="O1953"/>
  <c r="P1953"/>
  <c r="Q1953"/>
  <c r="R1953"/>
  <c r="N1954"/>
  <c r="O1954"/>
  <c r="P1954"/>
  <c r="Q1954"/>
  <c r="R1954"/>
  <c r="N1955"/>
  <c r="O1955"/>
  <c r="P1955"/>
  <c r="Q1955"/>
  <c r="R1955"/>
  <c r="N1956"/>
  <c r="O1956"/>
  <c r="P1956"/>
  <c r="Q1956"/>
  <c r="R1956"/>
  <c r="N1957"/>
  <c r="O1957"/>
  <c r="P1957"/>
  <c r="Q1957"/>
  <c r="R1957"/>
  <c r="N1958"/>
  <c r="O1958"/>
  <c r="P1958"/>
  <c r="Q1958"/>
  <c r="R1958"/>
  <c r="N1959"/>
  <c r="O1959"/>
  <c r="P1959"/>
  <c r="Q1959"/>
  <c r="R1959"/>
  <c r="N1960"/>
  <c r="O1960"/>
  <c r="P1960"/>
  <c r="Q1960"/>
  <c r="R1960"/>
  <c r="N1961"/>
  <c r="O1961"/>
  <c r="P1961"/>
  <c r="Q1961"/>
  <c r="R1961"/>
  <c r="N1962"/>
  <c r="O1962"/>
  <c r="P1962"/>
  <c r="Q1962"/>
  <c r="R1962"/>
  <c r="N1963"/>
  <c r="O1963"/>
  <c r="P1963"/>
  <c r="Q1963"/>
  <c r="R1963"/>
  <c r="N1964"/>
  <c r="O1964"/>
  <c r="P1964"/>
  <c r="Q1964"/>
  <c r="R1964"/>
  <c r="N1965"/>
  <c r="O1965"/>
  <c r="P1965"/>
  <c r="Q1965"/>
  <c r="R1965"/>
  <c r="N1966"/>
  <c r="O1966"/>
  <c r="P1966"/>
  <c r="Q1966"/>
  <c r="R1966"/>
  <c r="N1967"/>
  <c r="O1967"/>
  <c r="P1967"/>
  <c r="Q1967"/>
  <c r="R1967"/>
  <c r="N1968"/>
  <c r="O1968"/>
  <c r="P1968"/>
  <c r="Q1968"/>
  <c r="R1968"/>
  <c r="N1969"/>
  <c r="O1969"/>
  <c r="P1969"/>
  <c r="Q1969"/>
  <c r="R1969"/>
  <c r="N1970"/>
  <c r="O1970"/>
  <c r="P1970"/>
  <c r="Q1970"/>
  <c r="R1970"/>
  <c r="N1971"/>
  <c r="O1971"/>
  <c r="P1971"/>
  <c r="Q1971"/>
  <c r="R1971"/>
  <c r="N1972"/>
  <c r="O1972"/>
  <c r="P1972"/>
  <c r="Q1972"/>
  <c r="R1972"/>
  <c r="N1973"/>
  <c r="O1973"/>
  <c r="P1973"/>
  <c r="Q1973"/>
  <c r="R1973"/>
  <c r="N1974"/>
  <c r="O1974"/>
  <c r="P1974"/>
  <c r="Q1974"/>
  <c r="R1974"/>
  <c r="N1975"/>
  <c r="O1975"/>
  <c r="P1975"/>
  <c r="Q1975"/>
  <c r="R1975"/>
  <c r="N1976"/>
  <c r="O1976"/>
  <c r="P1976"/>
  <c r="Q1976"/>
  <c r="R1976"/>
  <c r="N1977"/>
  <c r="O1977"/>
  <c r="P1977"/>
  <c r="Q1977"/>
  <c r="R1977"/>
  <c r="N1978"/>
  <c r="O1978"/>
  <c r="P1978"/>
  <c r="Q1978"/>
  <c r="R1978"/>
  <c r="N1979"/>
  <c r="O1979"/>
  <c r="P1979"/>
  <c r="Q1979"/>
  <c r="R1979"/>
  <c r="N1980"/>
  <c r="O1980"/>
  <c r="P1980"/>
  <c r="Q1980"/>
  <c r="R1980"/>
  <c r="N1981"/>
  <c r="O1981"/>
  <c r="P1981"/>
  <c r="Q1981"/>
  <c r="R1981"/>
  <c r="N1982"/>
  <c r="O1982"/>
  <c r="P1982"/>
  <c r="Q1982"/>
  <c r="R1982"/>
  <c r="N1983"/>
  <c r="O1983"/>
  <c r="P1983"/>
  <c r="Q1983"/>
  <c r="R1983"/>
  <c r="N1984"/>
  <c r="O1984"/>
  <c r="P1984"/>
  <c r="Q1984"/>
  <c r="R1984"/>
  <c r="N1985"/>
  <c r="O1985"/>
  <c r="P1985"/>
  <c r="Q1985"/>
  <c r="R1985"/>
  <c r="N1986"/>
  <c r="O1986"/>
  <c r="P1986"/>
  <c r="Q1986"/>
  <c r="R1986"/>
  <c r="N1987"/>
  <c r="O1987"/>
  <c r="P1987"/>
  <c r="Q1987"/>
  <c r="R1987"/>
  <c r="N1988"/>
  <c r="O1988"/>
  <c r="P1988"/>
  <c r="Q1988"/>
  <c r="R1988"/>
  <c r="N1989"/>
  <c r="O1989"/>
  <c r="P1989"/>
  <c r="Q1989"/>
  <c r="R1989"/>
  <c r="N1990"/>
  <c r="O1990"/>
  <c r="P1990"/>
  <c r="Q1990"/>
  <c r="R1990"/>
  <c r="N1991"/>
  <c r="O1991"/>
  <c r="P1991"/>
  <c r="Q1991"/>
  <c r="R1991"/>
  <c r="N1992"/>
  <c r="O1992"/>
  <c r="P1992"/>
  <c r="Q1992"/>
  <c r="R1992"/>
  <c r="N1993"/>
  <c r="O1993"/>
  <c r="P1993"/>
  <c r="Q1993"/>
  <c r="R1993"/>
  <c r="N1994"/>
  <c r="O1994"/>
  <c r="P1994"/>
  <c r="Q1994"/>
  <c r="R1994"/>
  <c r="N1995"/>
  <c r="O1995"/>
  <c r="P1995"/>
  <c r="Q1995"/>
  <c r="R1995"/>
  <c r="N1996"/>
  <c r="O1996"/>
  <c r="P1996"/>
  <c r="Q1996"/>
  <c r="R1996"/>
  <c r="N1997"/>
  <c r="O1997"/>
  <c r="P1997"/>
  <c r="Q1997"/>
  <c r="R1997"/>
  <c r="N1998"/>
  <c r="O1998"/>
  <c r="P1998"/>
  <c r="Q1998"/>
  <c r="R1998"/>
  <c r="N1999"/>
  <c r="O1999"/>
  <c r="P1999"/>
  <c r="Q1999"/>
  <c r="R1999"/>
  <c r="N2000"/>
  <c r="O2000"/>
  <c r="P2000"/>
  <c r="Q2000"/>
  <c r="R2000"/>
  <c r="N2001"/>
  <c r="O2001"/>
  <c r="P2001"/>
  <c r="Q2001"/>
  <c r="R2001"/>
  <c r="N2002"/>
  <c r="O2002"/>
  <c r="P2002"/>
  <c r="Q2002"/>
  <c r="R2002"/>
  <c r="N2003"/>
  <c r="O2003"/>
  <c r="P2003"/>
  <c r="Q2003"/>
  <c r="R2003"/>
  <c r="N2004"/>
  <c r="O2004"/>
  <c r="P2004"/>
  <c r="Q2004"/>
  <c r="R2004"/>
  <c r="N2005"/>
  <c r="O2005"/>
  <c r="P2005"/>
  <c r="Q2005"/>
  <c r="R2005"/>
  <c r="N2006"/>
  <c r="O2006"/>
  <c r="P2006"/>
  <c r="Q2006"/>
  <c r="R2006"/>
  <c r="N2007"/>
  <c r="O2007"/>
  <c r="P2007"/>
  <c r="Q2007"/>
  <c r="R2007"/>
  <c r="N2008"/>
  <c r="O2008"/>
  <c r="P2008"/>
  <c r="Q2008"/>
  <c r="R2008"/>
  <c r="N2009"/>
  <c r="O2009"/>
  <c r="P2009"/>
  <c r="Q2009"/>
  <c r="R2009"/>
  <c r="N2010"/>
  <c r="O2010"/>
  <c r="P2010"/>
  <c r="Q2010"/>
  <c r="R2010"/>
  <c r="N2011"/>
  <c r="O2011"/>
  <c r="P2011"/>
  <c r="Q2011"/>
  <c r="R2011"/>
  <c r="N2012"/>
  <c r="O2012"/>
  <c r="P2012"/>
  <c r="Q2012"/>
  <c r="R2012"/>
  <c r="N2013"/>
  <c r="O2013"/>
  <c r="P2013"/>
  <c r="Q2013"/>
  <c r="R2013"/>
  <c r="N2014"/>
  <c r="O2014"/>
  <c r="P2014"/>
  <c r="Q2014"/>
  <c r="R2014"/>
  <c r="N2015"/>
  <c r="O2015"/>
  <c r="P2015"/>
  <c r="Q2015"/>
  <c r="R2015"/>
  <c r="N2016"/>
  <c r="O2016"/>
  <c r="P2016"/>
  <c r="Q2016"/>
  <c r="R2016"/>
  <c r="N2017"/>
  <c r="O2017"/>
  <c r="P2017"/>
  <c r="Q2017"/>
  <c r="R2017"/>
  <c r="N2018"/>
  <c r="O2018"/>
  <c r="P2018"/>
  <c r="Q2018"/>
  <c r="R2018"/>
  <c r="N2019"/>
  <c r="O2019"/>
  <c r="P2019"/>
  <c r="Q2019"/>
  <c r="R2019"/>
  <c r="N2020"/>
  <c r="O2020"/>
  <c r="P2020"/>
  <c r="Q2020"/>
  <c r="R2020"/>
  <c r="N2021"/>
  <c r="O2021"/>
  <c r="P2021"/>
  <c r="Q2021"/>
  <c r="R2021"/>
  <c r="N2022"/>
  <c r="O2022"/>
  <c r="P2022"/>
  <c r="Q2022"/>
  <c r="R2022"/>
  <c r="N2023"/>
  <c r="O2023"/>
  <c r="P2023"/>
  <c r="Q2023"/>
  <c r="R2023"/>
  <c r="N2024"/>
  <c r="O2024"/>
  <c r="P2024"/>
  <c r="Q2024"/>
  <c r="R2024"/>
  <c r="N2025"/>
  <c r="O2025"/>
  <c r="P2025"/>
  <c r="Q2025"/>
  <c r="R2025"/>
  <c r="N2026"/>
  <c r="O2026"/>
  <c r="P2026"/>
  <c r="Q2026"/>
  <c r="R2026"/>
  <c r="N2027"/>
  <c r="O2027"/>
  <c r="P2027"/>
  <c r="Q2027"/>
  <c r="R2027"/>
  <c r="N2028"/>
  <c r="O2028"/>
  <c r="P2028"/>
  <c r="Q2028"/>
  <c r="R2028"/>
  <c r="N2029"/>
  <c r="O2029"/>
  <c r="P2029"/>
  <c r="Q2029"/>
  <c r="R2029"/>
  <c r="N2030"/>
  <c r="O2030"/>
  <c r="P2030"/>
  <c r="Q2030"/>
  <c r="R2030"/>
  <c r="N2031"/>
  <c r="O2031"/>
  <c r="P2031"/>
  <c r="Q2031"/>
  <c r="R2031"/>
  <c r="N2032"/>
  <c r="O2032"/>
  <c r="P2032"/>
  <c r="Q2032"/>
  <c r="R2032"/>
  <c r="N2033"/>
  <c r="O2033"/>
  <c r="P2033"/>
  <c r="Q2033"/>
  <c r="R2033"/>
  <c r="N2034"/>
  <c r="O2034"/>
  <c r="P2034"/>
  <c r="Q2034"/>
  <c r="R2034"/>
  <c r="N2035"/>
  <c r="O2035"/>
  <c r="P2035"/>
  <c r="Q2035"/>
  <c r="R2035"/>
  <c r="N2036"/>
  <c r="O2036"/>
  <c r="P2036"/>
  <c r="Q2036"/>
  <c r="R2036"/>
  <c r="N2037"/>
  <c r="O2037"/>
  <c r="P2037"/>
  <c r="Q2037"/>
  <c r="R2037"/>
  <c r="N2038"/>
  <c r="O2038"/>
  <c r="P2038"/>
  <c r="Q2038"/>
  <c r="R2038"/>
  <c r="N2039"/>
  <c r="O2039"/>
  <c r="P2039"/>
  <c r="Q2039"/>
  <c r="R2039"/>
  <c r="N2040"/>
  <c r="O2040"/>
  <c r="P2040"/>
  <c r="Q2040"/>
  <c r="R2040"/>
  <c r="N2041"/>
  <c r="O2041"/>
  <c r="P2041"/>
  <c r="Q2041"/>
  <c r="R2041"/>
  <c r="N2042"/>
  <c r="O2042"/>
  <c r="P2042"/>
  <c r="Q2042"/>
  <c r="R2042"/>
  <c r="N2043"/>
  <c r="O2043"/>
  <c r="P2043"/>
  <c r="Q2043"/>
  <c r="R2043"/>
  <c r="N2044"/>
  <c r="O2044"/>
  <c r="P2044"/>
  <c r="Q2044"/>
  <c r="R2044"/>
  <c r="N2045"/>
  <c r="O2045"/>
  <c r="P2045"/>
  <c r="Q2045"/>
  <c r="R2045"/>
  <c r="N2046"/>
  <c r="O2046"/>
  <c r="P2046"/>
  <c r="Q2046"/>
  <c r="R2046"/>
  <c r="N2047"/>
  <c r="O2047"/>
  <c r="P2047"/>
  <c r="Q2047"/>
  <c r="R2047"/>
  <c r="N2048"/>
  <c r="O2048"/>
  <c r="P2048"/>
  <c r="Q2048"/>
  <c r="R2048"/>
  <c r="N2049"/>
  <c r="O2049"/>
  <c r="P2049"/>
  <c r="Q2049"/>
  <c r="R2049"/>
  <c r="N2050"/>
  <c r="O2050"/>
  <c r="P2050"/>
  <c r="Q2050"/>
  <c r="R2050"/>
  <c r="N2051"/>
  <c r="O2051"/>
  <c r="P2051"/>
  <c r="Q2051"/>
  <c r="R2051"/>
  <c r="N2052"/>
  <c r="O2052"/>
  <c r="P2052"/>
  <c r="Q2052"/>
  <c r="R2052"/>
  <c r="N2053"/>
  <c r="O2053"/>
  <c r="P2053"/>
  <c r="Q2053"/>
  <c r="R2053"/>
  <c r="N2054"/>
  <c r="O2054"/>
  <c r="P2054"/>
  <c r="Q2054"/>
  <c r="R2054"/>
  <c r="N2055"/>
  <c r="O2055"/>
  <c r="P2055"/>
  <c r="Q2055"/>
  <c r="R2055"/>
  <c r="N2056"/>
  <c r="O2056"/>
  <c r="P2056"/>
  <c r="Q2056"/>
  <c r="R2056"/>
  <c r="N2057"/>
  <c r="O2057"/>
  <c r="P2057"/>
  <c r="Q2057"/>
  <c r="R2057"/>
  <c r="N2058"/>
  <c r="O2058"/>
  <c r="P2058"/>
  <c r="Q2058"/>
  <c r="R2058"/>
  <c r="N2059"/>
  <c r="O2059"/>
  <c r="P2059"/>
  <c r="Q2059"/>
  <c r="R2059"/>
  <c r="N2060"/>
  <c r="O2060"/>
  <c r="P2060"/>
  <c r="Q2060"/>
  <c r="R2060"/>
  <c r="N2061"/>
  <c r="O2061"/>
  <c r="P2061"/>
  <c r="Q2061"/>
  <c r="R2061"/>
  <c r="N2062"/>
  <c r="O2062"/>
  <c r="P2062"/>
  <c r="Q2062"/>
  <c r="R2062"/>
  <c r="N2063"/>
  <c r="O2063"/>
  <c r="P2063"/>
  <c r="Q2063"/>
  <c r="R2063"/>
  <c r="N2064"/>
  <c r="O2064"/>
  <c r="P2064"/>
  <c r="Q2064"/>
  <c r="R2064"/>
  <c r="N2065"/>
  <c r="O2065"/>
  <c r="P2065"/>
  <c r="Q2065"/>
  <c r="R2065"/>
  <c r="N2066"/>
  <c r="O2066"/>
  <c r="P2066"/>
  <c r="Q2066"/>
  <c r="R2066"/>
  <c r="N2067"/>
  <c r="O2067"/>
  <c r="P2067"/>
  <c r="Q2067"/>
  <c r="R2067"/>
  <c r="N2068"/>
  <c r="O2068"/>
  <c r="P2068"/>
  <c r="Q2068"/>
  <c r="R2068"/>
  <c r="N2069"/>
  <c r="O2069"/>
  <c r="P2069"/>
  <c r="Q2069"/>
  <c r="R2069"/>
  <c r="N2070"/>
  <c r="O2070"/>
  <c r="P2070"/>
  <c r="Q2070"/>
  <c r="R2070"/>
  <c r="N2071"/>
  <c r="O2071"/>
  <c r="P2071"/>
  <c r="Q2071"/>
  <c r="R2071"/>
  <c r="N2072"/>
  <c r="O2072"/>
  <c r="P2072"/>
  <c r="Q2072"/>
  <c r="R2072"/>
  <c r="N2073"/>
  <c r="O2073"/>
  <c r="P2073"/>
  <c r="Q2073"/>
  <c r="R2073"/>
  <c r="N2074"/>
  <c r="O2074"/>
  <c r="P2074"/>
  <c r="Q2074"/>
  <c r="R2074"/>
  <c r="N2075"/>
  <c r="O2075"/>
  <c r="P2075"/>
  <c r="Q2075"/>
  <c r="R2075"/>
  <c r="N2076"/>
  <c r="O2076"/>
  <c r="P2076"/>
  <c r="Q2076"/>
  <c r="R2076"/>
  <c r="N2077"/>
  <c r="O2077"/>
  <c r="P2077"/>
  <c r="Q2077"/>
  <c r="R2077"/>
  <c r="N2078"/>
  <c r="O2078"/>
  <c r="P2078"/>
  <c r="Q2078"/>
  <c r="R2078"/>
  <c r="N2079"/>
  <c r="O2079"/>
  <c r="P2079"/>
  <c r="Q2079"/>
  <c r="R2079"/>
  <c r="N2080"/>
  <c r="O2080"/>
  <c r="P2080"/>
  <c r="Q2080"/>
  <c r="R2080"/>
  <c r="N2081"/>
  <c r="O2081"/>
  <c r="P2081"/>
  <c r="Q2081"/>
  <c r="R2081"/>
  <c r="N2082"/>
  <c r="O2082"/>
  <c r="P2082"/>
  <c r="Q2082"/>
  <c r="R2082"/>
  <c r="N2083"/>
  <c r="O2083"/>
  <c r="P2083"/>
  <c r="Q2083"/>
  <c r="R2083"/>
  <c r="N2084"/>
  <c r="O2084"/>
  <c r="P2084"/>
  <c r="Q2084"/>
  <c r="R2084"/>
  <c r="N2085"/>
  <c r="O2085"/>
  <c r="P2085"/>
  <c r="Q2085"/>
  <c r="R2085"/>
  <c r="N2086"/>
  <c r="O2086"/>
  <c r="P2086"/>
  <c r="Q2086"/>
  <c r="R2086"/>
  <c r="N2087"/>
  <c r="O2087"/>
  <c r="P2087"/>
  <c r="Q2087"/>
  <c r="R2087"/>
  <c r="N2088"/>
  <c r="O2088"/>
  <c r="P2088"/>
  <c r="Q2088"/>
  <c r="R2088"/>
  <c r="N2089"/>
  <c r="O2089"/>
  <c r="P2089"/>
  <c r="Q2089"/>
  <c r="R2089"/>
  <c r="N2090"/>
  <c r="O2090"/>
  <c r="P2090"/>
  <c r="Q2090"/>
  <c r="R2090"/>
  <c r="N2091"/>
  <c r="O2091"/>
  <c r="P2091"/>
  <c r="Q2091"/>
  <c r="R2091"/>
  <c r="N2092"/>
  <c r="O2092"/>
  <c r="P2092"/>
  <c r="Q2092"/>
  <c r="R2092"/>
  <c r="N2093"/>
  <c r="O2093"/>
  <c r="P2093"/>
  <c r="Q2093"/>
  <c r="R2093"/>
  <c r="N2094"/>
  <c r="O2094"/>
  <c r="P2094"/>
  <c r="Q2094"/>
  <c r="R2094"/>
  <c r="N2095"/>
  <c r="O2095"/>
  <c r="P2095"/>
  <c r="Q2095"/>
  <c r="R2095"/>
  <c r="N2096"/>
  <c r="O2096"/>
  <c r="P2096"/>
  <c r="Q2096"/>
  <c r="R2096"/>
  <c r="N2097"/>
  <c r="O2097"/>
  <c r="P2097"/>
  <c r="Q2097"/>
  <c r="R2097"/>
  <c r="N2098"/>
  <c r="O2098"/>
  <c r="P2098"/>
  <c r="Q2098"/>
  <c r="R2098"/>
  <c r="N2099"/>
  <c r="O2099"/>
  <c r="P2099"/>
  <c r="Q2099"/>
  <c r="R2099"/>
  <c r="N2100"/>
  <c r="O2100"/>
  <c r="P2100"/>
  <c r="Q2100"/>
  <c r="R2100"/>
  <c r="N2101"/>
  <c r="O2101"/>
  <c r="P2101"/>
  <c r="Q2101"/>
  <c r="R2101"/>
  <c r="N2102"/>
  <c r="O2102"/>
  <c r="P2102"/>
  <c r="Q2102"/>
  <c r="R2102"/>
  <c r="N2103"/>
  <c r="O2103"/>
  <c r="P2103"/>
  <c r="Q2103"/>
  <c r="R2103"/>
  <c r="N2104"/>
  <c r="O2104"/>
  <c r="P2104"/>
  <c r="Q2104"/>
  <c r="R2104"/>
  <c r="N2105"/>
  <c r="O2105"/>
  <c r="P2105"/>
  <c r="Q2105"/>
  <c r="R2105"/>
  <c r="N2106"/>
  <c r="O2106"/>
  <c r="P2106"/>
  <c r="Q2106"/>
  <c r="R2106"/>
  <c r="N2107"/>
  <c r="O2107"/>
  <c r="P2107"/>
  <c r="Q2107"/>
  <c r="R2107"/>
  <c r="N2108"/>
  <c r="O2108"/>
  <c r="P2108"/>
  <c r="Q2108"/>
  <c r="R2108"/>
  <c r="N2109"/>
  <c r="O2109"/>
  <c r="P2109"/>
  <c r="Q2109"/>
  <c r="R2109"/>
  <c r="N2110"/>
  <c r="O2110"/>
  <c r="P2110"/>
  <c r="Q2110"/>
  <c r="R2110"/>
  <c r="N2111"/>
  <c r="O2111"/>
  <c r="P2111"/>
  <c r="Q2111"/>
  <c r="R2111"/>
  <c r="N2112"/>
  <c r="O2112"/>
  <c r="P2112"/>
  <c r="Q2112"/>
  <c r="R2112"/>
  <c r="N2113"/>
  <c r="O2113"/>
  <c r="P2113"/>
  <c r="Q2113"/>
  <c r="R2113"/>
  <c r="N2114"/>
  <c r="O2114"/>
  <c r="P2114"/>
  <c r="Q2114"/>
  <c r="R2114"/>
  <c r="N2115"/>
  <c r="O2115"/>
  <c r="P2115"/>
  <c r="Q2115"/>
  <c r="R2115"/>
  <c r="N2116"/>
  <c r="O2116"/>
  <c r="P2116"/>
  <c r="Q2116"/>
  <c r="R2116"/>
  <c r="N2117"/>
  <c r="O2117"/>
  <c r="P2117"/>
  <c r="Q2117"/>
  <c r="R2117"/>
  <c r="N2118"/>
  <c r="O2118"/>
  <c r="P2118"/>
  <c r="Q2118"/>
  <c r="R2118"/>
  <c r="N2119"/>
  <c r="O2119"/>
  <c r="P2119"/>
  <c r="Q2119"/>
  <c r="R2119"/>
  <c r="N2120"/>
  <c r="O2120"/>
  <c r="P2120"/>
  <c r="Q2120"/>
  <c r="R2120"/>
  <c r="N2121"/>
  <c r="O2121"/>
  <c r="P2121"/>
  <c r="Q2121"/>
  <c r="R2121"/>
  <c r="N2122"/>
  <c r="O2122"/>
  <c r="P2122"/>
  <c r="Q2122"/>
  <c r="R2122"/>
  <c r="N2123"/>
  <c r="O2123"/>
  <c r="P2123"/>
  <c r="Q2123"/>
  <c r="R2123"/>
  <c r="N2124"/>
  <c r="O2124"/>
  <c r="P2124"/>
  <c r="Q2124"/>
  <c r="R2124"/>
  <c r="N2125"/>
  <c r="O2125"/>
  <c r="P2125"/>
  <c r="Q2125"/>
  <c r="R2125"/>
  <c r="N2126"/>
  <c r="O2126"/>
  <c r="P2126"/>
  <c r="Q2126"/>
  <c r="R2126"/>
  <c r="N2127"/>
  <c r="O2127"/>
  <c r="P2127"/>
  <c r="Q2127"/>
  <c r="R2127"/>
  <c r="N2128"/>
  <c r="O2128"/>
  <c r="P2128"/>
  <c r="Q2128"/>
  <c r="R2128"/>
  <c r="N2129"/>
  <c r="O2129"/>
  <c r="P2129"/>
  <c r="Q2129"/>
  <c r="R2129"/>
  <c r="N2130"/>
  <c r="O2130"/>
  <c r="P2130"/>
  <c r="Q2130"/>
  <c r="R2130"/>
  <c r="N2131"/>
  <c r="O2131"/>
  <c r="P2131"/>
  <c r="Q2131"/>
  <c r="R2131"/>
  <c r="N2132"/>
  <c r="O2132"/>
  <c r="P2132"/>
  <c r="Q2132"/>
  <c r="R2132"/>
  <c r="N2133"/>
  <c r="O2133"/>
  <c r="P2133"/>
  <c r="Q2133"/>
  <c r="R2133"/>
  <c r="N2134"/>
  <c r="O2134"/>
  <c r="P2134"/>
  <c r="Q2134"/>
  <c r="R2134"/>
  <c r="N2135"/>
  <c r="O2135"/>
  <c r="P2135"/>
  <c r="Q2135"/>
  <c r="R2135"/>
  <c r="N2136"/>
  <c r="O2136"/>
  <c r="P2136"/>
  <c r="Q2136"/>
  <c r="R2136"/>
  <c r="N2137"/>
  <c r="O2137"/>
  <c r="P2137"/>
  <c r="Q2137"/>
  <c r="R2137"/>
  <c r="N2138"/>
  <c r="O2138"/>
  <c r="P2138"/>
  <c r="Q2138"/>
  <c r="R2138"/>
  <c r="N2139"/>
  <c r="O2139"/>
  <c r="P2139"/>
  <c r="Q2139"/>
  <c r="R2139"/>
  <c r="N2140"/>
  <c r="O2140"/>
  <c r="P2140"/>
  <c r="Q2140"/>
  <c r="R2140"/>
  <c r="N2141"/>
  <c r="O2141"/>
  <c r="P2141"/>
  <c r="Q2141"/>
  <c r="R2141"/>
  <c r="N2142"/>
  <c r="O2142"/>
  <c r="P2142"/>
  <c r="Q2142"/>
  <c r="R2142"/>
  <c r="N2143"/>
  <c r="O2143"/>
  <c r="P2143"/>
  <c r="Q2143"/>
  <c r="R2143"/>
  <c r="N2144"/>
  <c r="O2144"/>
  <c r="P2144"/>
  <c r="Q2144"/>
  <c r="R2144"/>
  <c r="N2145"/>
  <c r="O2145"/>
  <c r="P2145"/>
  <c r="Q2145"/>
  <c r="R2145"/>
  <c r="N2146"/>
  <c r="O2146"/>
  <c r="P2146"/>
  <c r="Q2146"/>
  <c r="R2146"/>
  <c r="N2147"/>
  <c r="O2147"/>
  <c r="P2147"/>
  <c r="Q2147"/>
  <c r="R2147"/>
  <c r="N2148"/>
  <c r="O2148"/>
  <c r="P2148"/>
  <c r="Q2148"/>
  <c r="R2148"/>
  <c r="N2149"/>
  <c r="O2149"/>
  <c r="P2149"/>
  <c r="Q2149"/>
  <c r="R2149"/>
  <c r="N2150"/>
  <c r="O2150"/>
  <c r="P2150"/>
  <c r="Q2150"/>
  <c r="R2150"/>
  <c r="N2151"/>
  <c r="O2151"/>
  <c r="P2151"/>
  <c r="Q2151"/>
  <c r="R2151"/>
  <c r="N2152"/>
  <c r="O2152"/>
  <c r="P2152"/>
  <c r="Q2152"/>
  <c r="R2152"/>
  <c r="N2153"/>
  <c r="O2153"/>
  <c r="P2153"/>
  <c r="Q2153"/>
  <c r="R2153"/>
  <c r="N2154"/>
  <c r="O2154"/>
  <c r="P2154"/>
  <c r="Q2154"/>
  <c r="R2154"/>
  <c r="N2155"/>
  <c r="O2155"/>
  <c r="P2155"/>
  <c r="Q2155"/>
  <c r="R2155"/>
  <c r="N2156"/>
  <c r="O2156"/>
  <c r="P2156"/>
  <c r="Q2156"/>
  <c r="R2156"/>
  <c r="N2157"/>
  <c r="O2157"/>
  <c r="P2157"/>
  <c r="Q2157"/>
  <c r="R2157"/>
  <c r="N2158"/>
  <c r="O2158"/>
  <c r="P2158"/>
  <c r="Q2158"/>
  <c r="R2158"/>
  <c r="N2159"/>
  <c r="O2159"/>
  <c r="P2159"/>
  <c r="Q2159"/>
  <c r="R2159"/>
  <c r="N2160"/>
  <c r="O2160"/>
  <c r="P2160"/>
  <c r="Q2160"/>
  <c r="R2160"/>
  <c r="N2161"/>
  <c r="O2161"/>
  <c r="P2161"/>
  <c r="Q2161"/>
  <c r="R2161"/>
  <c r="N2162"/>
  <c r="O2162"/>
  <c r="P2162"/>
  <c r="Q2162"/>
  <c r="R2162"/>
  <c r="N2163"/>
  <c r="O2163"/>
  <c r="P2163"/>
  <c r="Q2163"/>
  <c r="R2163"/>
  <c r="N2164"/>
  <c r="O2164"/>
  <c r="P2164"/>
  <c r="Q2164"/>
  <c r="R2164"/>
  <c r="N2165"/>
  <c r="O2165"/>
  <c r="P2165"/>
  <c r="Q2165"/>
  <c r="R2165"/>
  <c r="N2166"/>
  <c r="O2166"/>
  <c r="P2166"/>
  <c r="Q2166"/>
  <c r="R2166"/>
  <c r="N2167"/>
  <c r="O2167"/>
  <c r="P2167"/>
  <c r="Q2167"/>
  <c r="R2167"/>
  <c r="N2168"/>
  <c r="O2168"/>
  <c r="P2168"/>
  <c r="Q2168"/>
  <c r="R2168"/>
  <c r="N2169"/>
  <c r="O2169"/>
  <c r="P2169"/>
  <c r="Q2169"/>
  <c r="R2169"/>
  <c r="N2170"/>
  <c r="O2170"/>
  <c r="P2170"/>
  <c r="Q2170"/>
  <c r="R2170"/>
  <c r="N2171"/>
  <c r="O2171"/>
  <c r="P2171"/>
  <c r="Q2171"/>
  <c r="R2171"/>
  <c r="N2172"/>
  <c r="O2172"/>
  <c r="P2172"/>
  <c r="Q2172"/>
  <c r="R2172"/>
  <c r="N2173"/>
  <c r="O2173"/>
  <c r="P2173"/>
  <c r="Q2173"/>
  <c r="R2173"/>
  <c r="N2174"/>
  <c r="O2174"/>
  <c r="P2174"/>
  <c r="Q2174"/>
  <c r="R2174"/>
  <c r="N2175"/>
  <c r="O2175"/>
  <c r="P2175"/>
  <c r="Q2175"/>
  <c r="R2175"/>
  <c r="N2176"/>
  <c r="O2176"/>
  <c r="P2176"/>
  <c r="Q2176"/>
  <c r="R2176"/>
  <c r="N2177"/>
  <c r="O2177"/>
  <c r="P2177"/>
  <c r="Q2177"/>
  <c r="R2177"/>
  <c r="N2178"/>
  <c r="O2178"/>
  <c r="P2178"/>
  <c r="Q2178"/>
  <c r="R2178"/>
  <c r="N2179"/>
  <c r="O2179"/>
  <c r="P2179"/>
  <c r="Q2179"/>
  <c r="R2179"/>
  <c r="N2180"/>
  <c r="O2180"/>
  <c r="P2180"/>
  <c r="Q2180"/>
  <c r="R2180"/>
  <c r="N2181"/>
  <c r="O2181"/>
  <c r="P2181"/>
  <c r="Q2181"/>
  <c r="R2181"/>
  <c r="N2182"/>
  <c r="O2182"/>
  <c r="P2182"/>
  <c r="Q2182"/>
  <c r="R2182"/>
  <c r="N2183"/>
  <c r="O2183"/>
  <c r="P2183"/>
  <c r="Q2183"/>
  <c r="R2183"/>
  <c r="N2184"/>
  <c r="O2184"/>
  <c r="P2184"/>
  <c r="Q2184"/>
  <c r="R2184"/>
  <c r="N2185"/>
  <c r="O2185"/>
  <c r="P2185"/>
  <c r="Q2185"/>
  <c r="R2185"/>
  <c r="N2186"/>
  <c r="O2186"/>
  <c r="P2186"/>
  <c r="Q2186"/>
  <c r="R2186"/>
  <c r="N2187"/>
  <c r="O2187"/>
  <c r="P2187"/>
  <c r="Q2187"/>
  <c r="R2187"/>
  <c r="N2188"/>
  <c r="O2188"/>
  <c r="P2188"/>
  <c r="Q2188"/>
  <c r="R2188"/>
  <c r="N2189"/>
  <c r="O2189"/>
  <c r="P2189"/>
  <c r="Q2189"/>
  <c r="R2189"/>
  <c r="N2190"/>
  <c r="O2190"/>
  <c r="P2190"/>
  <c r="Q2190"/>
  <c r="R2190"/>
  <c r="N2191"/>
  <c r="O2191"/>
  <c r="P2191"/>
  <c r="Q2191"/>
  <c r="R2191"/>
  <c r="N2192"/>
  <c r="O2192"/>
  <c r="P2192"/>
  <c r="Q2192"/>
  <c r="R2192"/>
  <c r="N2193"/>
  <c r="O2193"/>
  <c r="P2193"/>
  <c r="Q2193"/>
  <c r="R2193"/>
  <c r="N2194"/>
  <c r="O2194"/>
  <c r="P2194"/>
  <c r="Q2194"/>
  <c r="R2194"/>
  <c r="N2195"/>
  <c r="O2195"/>
  <c r="P2195"/>
  <c r="Q2195"/>
  <c r="R2195"/>
  <c r="N2196"/>
  <c r="O2196"/>
  <c r="P2196"/>
  <c r="Q2196"/>
  <c r="R2196"/>
  <c r="N2197"/>
  <c r="O2197"/>
  <c r="P2197"/>
  <c r="Q2197"/>
  <c r="R2197"/>
  <c r="N2198"/>
  <c r="O2198"/>
  <c r="P2198"/>
  <c r="Q2198"/>
  <c r="R2198"/>
  <c r="N2199"/>
  <c r="O2199"/>
  <c r="P2199"/>
  <c r="Q2199"/>
  <c r="R2199"/>
  <c r="N2200"/>
  <c r="O2200"/>
  <c r="P2200"/>
  <c r="Q2200"/>
  <c r="R2200"/>
  <c r="N2201"/>
  <c r="O2201"/>
  <c r="P2201"/>
  <c r="Q2201"/>
  <c r="R2201"/>
  <c r="N2202"/>
  <c r="O2202"/>
  <c r="P2202"/>
  <c r="Q2202"/>
  <c r="R2202"/>
  <c r="N2203"/>
  <c r="O2203"/>
  <c r="P2203"/>
  <c r="Q2203"/>
  <c r="R2203"/>
  <c r="N2204"/>
  <c r="O2204"/>
  <c r="P2204"/>
  <c r="Q2204"/>
  <c r="R2204"/>
  <c r="N2205"/>
  <c r="O2205"/>
  <c r="P2205"/>
  <c r="Q2205"/>
  <c r="R2205"/>
  <c r="N2206"/>
  <c r="O2206"/>
  <c r="P2206"/>
  <c r="Q2206"/>
  <c r="R2206"/>
  <c r="N2207"/>
  <c r="O2207"/>
  <c r="P2207"/>
  <c r="Q2207"/>
  <c r="R2207"/>
  <c r="N2208"/>
  <c r="O2208"/>
  <c r="P2208"/>
  <c r="Q2208"/>
  <c r="R2208"/>
  <c r="N2209"/>
  <c r="O2209"/>
  <c r="P2209"/>
  <c r="Q2209"/>
  <c r="R2209"/>
  <c r="N2210"/>
  <c r="O2210"/>
  <c r="P2210"/>
  <c r="Q2210"/>
  <c r="R2210"/>
  <c r="N2211"/>
  <c r="O2211"/>
  <c r="P2211"/>
  <c r="Q2211"/>
  <c r="R2211"/>
  <c r="N2212"/>
  <c r="O2212"/>
  <c r="P2212"/>
  <c r="Q2212"/>
  <c r="R2212"/>
  <c r="N2213"/>
  <c r="O2213"/>
  <c r="P2213"/>
  <c r="Q2213"/>
  <c r="R2213"/>
  <c r="N2214"/>
  <c r="O2214"/>
  <c r="P2214"/>
  <c r="Q2214"/>
  <c r="R2214"/>
  <c r="N2215"/>
  <c r="O2215"/>
  <c r="P2215"/>
  <c r="Q2215"/>
  <c r="R2215"/>
  <c r="N2216"/>
  <c r="O2216"/>
  <c r="P2216"/>
  <c r="Q2216"/>
  <c r="R2216"/>
  <c r="N2217"/>
  <c r="O2217"/>
  <c r="P2217"/>
  <c r="Q2217"/>
  <c r="R2217"/>
  <c r="N2218"/>
  <c r="O2218"/>
  <c r="P2218"/>
  <c r="Q2218"/>
  <c r="R2218"/>
  <c r="N2219"/>
  <c r="O2219"/>
  <c r="P2219"/>
  <c r="Q2219"/>
  <c r="R2219"/>
  <c r="N2220"/>
  <c r="O2220"/>
  <c r="P2220"/>
  <c r="Q2220"/>
  <c r="R2220"/>
  <c r="N2221"/>
  <c r="O2221"/>
  <c r="P2221"/>
  <c r="Q2221"/>
  <c r="R2221"/>
  <c r="N2222"/>
  <c r="O2222"/>
  <c r="P2222"/>
  <c r="Q2222"/>
  <c r="R2222"/>
  <c r="N2223"/>
  <c r="O2223"/>
  <c r="P2223"/>
  <c r="Q2223"/>
  <c r="R2223"/>
  <c r="N2224"/>
  <c r="O2224"/>
  <c r="P2224"/>
  <c r="Q2224"/>
  <c r="R2224"/>
  <c r="N2225"/>
  <c r="O2225"/>
  <c r="P2225"/>
  <c r="Q2225"/>
  <c r="R2225"/>
  <c r="N2226"/>
  <c r="O2226"/>
  <c r="P2226"/>
  <c r="Q2226"/>
  <c r="R2226"/>
  <c r="N2227"/>
  <c r="O2227"/>
  <c r="P2227"/>
  <c r="Q2227"/>
  <c r="R2227"/>
  <c r="N2228"/>
  <c r="O2228"/>
  <c r="P2228"/>
  <c r="Q2228"/>
  <c r="R2228"/>
  <c r="N2229"/>
  <c r="O2229"/>
  <c r="P2229"/>
  <c r="Q2229"/>
  <c r="R2229"/>
  <c r="N2230"/>
  <c r="O2230"/>
  <c r="P2230"/>
  <c r="Q2230"/>
  <c r="R2230"/>
  <c r="N2231"/>
  <c r="O2231"/>
  <c r="P2231"/>
  <c r="Q2231"/>
  <c r="R2231"/>
  <c r="N2232"/>
  <c r="O2232"/>
  <c r="P2232"/>
  <c r="Q2232"/>
  <c r="R2232"/>
  <c r="N2233"/>
  <c r="O2233"/>
  <c r="P2233"/>
  <c r="Q2233"/>
  <c r="R2233"/>
  <c r="N2234"/>
  <c r="O2234"/>
  <c r="P2234"/>
  <c r="Q2234"/>
  <c r="R2234"/>
  <c r="N2235"/>
  <c r="O2235"/>
  <c r="P2235"/>
  <c r="Q2235"/>
  <c r="R2235"/>
  <c r="N2236"/>
  <c r="O2236"/>
  <c r="P2236"/>
  <c r="Q2236"/>
  <c r="R2236"/>
  <c r="N2237"/>
  <c r="O2237"/>
  <c r="P2237"/>
  <c r="Q2237"/>
  <c r="R2237"/>
  <c r="N2238"/>
  <c r="O2238"/>
  <c r="P2238"/>
  <c r="Q2238"/>
  <c r="R2238"/>
  <c r="N2239"/>
  <c r="O2239"/>
  <c r="P2239"/>
  <c r="Q2239"/>
  <c r="R2239"/>
  <c r="N2240"/>
  <c r="O2240"/>
  <c r="P2240"/>
  <c r="Q2240"/>
  <c r="R2240"/>
  <c r="N2241"/>
  <c r="O2241"/>
  <c r="P2241"/>
  <c r="Q2241"/>
  <c r="R2241"/>
  <c r="N2242"/>
  <c r="O2242"/>
  <c r="P2242"/>
  <c r="Q2242"/>
  <c r="R2242"/>
  <c r="N2243"/>
  <c r="O2243"/>
  <c r="P2243"/>
  <c r="Q2243"/>
  <c r="R2243"/>
  <c r="N2244"/>
  <c r="O2244"/>
  <c r="P2244"/>
  <c r="Q2244"/>
  <c r="R2244"/>
  <c r="N2245"/>
  <c r="O2245"/>
  <c r="P2245"/>
  <c r="Q2245"/>
  <c r="R2245"/>
  <c r="N2246"/>
  <c r="O2246"/>
  <c r="P2246"/>
  <c r="Q2246"/>
  <c r="R2246"/>
  <c r="N2247"/>
  <c r="O2247"/>
  <c r="P2247"/>
  <c r="Q2247"/>
  <c r="R2247"/>
  <c r="N2248"/>
  <c r="O2248"/>
  <c r="P2248"/>
  <c r="Q2248"/>
  <c r="R2248"/>
  <c r="N2249"/>
  <c r="O2249"/>
  <c r="P2249"/>
  <c r="Q2249"/>
  <c r="R2249"/>
  <c r="N2250"/>
  <c r="O2250"/>
  <c r="P2250"/>
  <c r="Q2250"/>
  <c r="R2250"/>
  <c r="N2251"/>
  <c r="O2251"/>
  <c r="P2251"/>
  <c r="Q2251"/>
  <c r="R2251"/>
  <c r="N2252"/>
  <c r="O2252"/>
  <c r="P2252"/>
  <c r="Q2252"/>
  <c r="R2252"/>
  <c r="N2253"/>
  <c r="O2253"/>
  <c r="P2253"/>
  <c r="Q2253"/>
  <c r="R2253"/>
  <c r="N2254"/>
  <c r="O2254"/>
  <c r="P2254"/>
  <c r="Q2254"/>
  <c r="R2254"/>
  <c r="N2255"/>
  <c r="O2255"/>
  <c r="P2255"/>
  <c r="Q2255"/>
  <c r="R2255"/>
  <c r="N2256"/>
  <c r="O2256"/>
  <c r="P2256"/>
  <c r="Q2256"/>
  <c r="R2256"/>
  <c r="N2257"/>
  <c r="O2257"/>
  <c r="P2257"/>
  <c r="Q2257"/>
  <c r="R2257"/>
  <c r="N2258"/>
  <c r="O2258"/>
  <c r="P2258"/>
  <c r="Q2258"/>
  <c r="R2258"/>
  <c r="N2259"/>
  <c r="O2259"/>
  <c r="P2259"/>
  <c r="Q2259"/>
  <c r="R2259"/>
  <c r="N2260"/>
  <c r="O2260"/>
  <c r="P2260"/>
  <c r="Q2260"/>
  <c r="R2260"/>
  <c r="N2261"/>
  <c r="O2261"/>
  <c r="P2261"/>
  <c r="Q2261"/>
  <c r="R2261"/>
  <c r="N2262"/>
  <c r="O2262"/>
  <c r="P2262"/>
  <c r="Q2262"/>
  <c r="R2262"/>
  <c r="N2263"/>
  <c r="O2263"/>
  <c r="P2263"/>
  <c r="Q2263"/>
  <c r="R2263"/>
  <c r="N2264"/>
  <c r="O2264"/>
  <c r="P2264"/>
  <c r="Q2264"/>
  <c r="R2264"/>
  <c r="N2265"/>
  <c r="O2265"/>
  <c r="P2265"/>
  <c r="Q2265"/>
  <c r="R2265"/>
  <c r="N2266"/>
  <c r="O2266"/>
  <c r="P2266"/>
  <c r="Q2266"/>
  <c r="R2266"/>
  <c r="N2267"/>
  <c r="O2267"/>
  <c r="P2267"/>
  <c r="Q2267"/>
  <c r="R2267"/>
  <c r="N2268"/>
  <c r="O2268"/>
  <c r="P2268"/>
  <c r="Q2268"/>
  <c r="R2268"/>
  <c r="N2269"/>
  <c r="O2269"/>
  <c r="P2269"/>
  <c r="Q2269"/>
  <c r="R2269"/>
  <c r="N2270"/>
  <c r="O2270"/>
  <c r="P2270"/>
  <c r="Q2270"/>
  <c r="R2270"/>
  <c r="N2271"/>
  <c r="O2271"/>
  <c r="P2271"/>
  <c r="Q2271"/>
  <c r="R2271"/>
  <c r="N2272"/>
  <c r="O2272"/>
  <c r="P2272"/>
  <c r="Q2272"/>
  <c r="R2272"/>
  <c r="N2273"/>
  <c r="O2273"/>
  <c r="P2273"/>
  <c r="Q2273"/>
  <c r="R2273"/>
  <c r="N2274"/>
  <c r="O2274"/>
  <c r="P2274"/>
  <c r="Q2274"/>
  <c r="R2274"/>
  <c r="N2275"/>
  <c r="O2275"/>
  <c r="P2275"/>
  <c r="Q2275"/>
  <c r="R2275"/>
  <c r="N2276"/>
  <c r="O2276"/>
  <c r="P2276"/>
  <c r="Q2276"/>
  <c r="R2276"/>
  <c r="N2277"/>
  <c r="O2277"/>
  <c r="P2277"/>
  <c r="Q2277"/>
  <c r="R2277"/>
  <c r="N2278"/>
  <c r="O2278"/>
  <c r="P2278"/>
  <c r="Q2278"/>
  <c r="R2278"/>
  <c r="N2279"/>
  <c r="O2279"/>
  <c r="P2279"/>
  <c r="Q2279"/>
  <c r="R2279"/>
  <c r="N2280"/>
  <c r="O2280"/>
  <c r="P2280"/>
  <c r="Q2280"/>
  <c r="R2280"/>
  <c r="N2281"/>
  <c r="O2281"/>
  <c r="P2281"/>
  <c r="Q2281"/>
  <c r="R2281"/>
  <c r="N2282"/>
  <c r="O2282"/>
  <c r="P2282"/>
  <c r="Q2282"/>
  <c r="R2282"/>
  <c r="N2283"/>
  <c r="O2283"/>
  <c r="P2283"/>
  <c r="Q2283"/>
  <c r="R2283"/>
  <c r="N2284"/>
  <c r="O2284"/>
  <c r="P2284"/>
  <c r="Q2284"/>
  <c r="R2284"/>
  <c r="N2285"/>
  <c r="O2285"/>
  <c r="P2285"/>
  <c r="Q2285"/>
  <c r="R2285"/>
  <c r="N2286"/>
  <c r="O2286"/>
  <c r="P2286"/>
  <c r="Q2286"/>
  <c r="R2286"/>
  <c r="N2287"/>
  <c r="O2287"/>
  <c r="P2287"/>
  <c r="Q2287"/>
  <c r="R2287"/>
  <c r="N2288"/>
  <c r="O2288"/>
  <c r="P2288"/>
  <c r="Q2288"/>
  <c r="R2288"/>
  <c r="N2289"/>
  <c r="O2289"/>
  <c r="P2289"/>
  <c r="Q2289"/>
  <c r="R2289"/>
  <c r="N2290"/>
  <c r="O2290"/>
  <c r="P2290"/>
  <c r="Q2290"/>
  <c r="R2290"/>
  <c r="N2291"/>
  <c r="O2291"/>
  <c r="P2291"/>
  <c r="Q2291"/>
  <c r="R2291"/>
  <c r="N2292"/>
  <c r="O2292"/>
  <c r="P2292"/>
  <c r="Q2292"/>
  <c r="R2292"/>
  <c r="N2293"/>
  <c r="O2293"/>
  <c r="P2293"/>
  <c r="Q2293"/>
  <c r="R2293"/>
  <c r="N2294"/>
  <c r="O2294"/>
  <c r="P2294"/>
  <c r="Q2294"/>
  <c r="R2294"/>
  <c r="N2295"/>
  <c r="O2295"/>
  <c r="P2295"/>
  <c r="Q2295"/>
  <c r="R2295"/>
  <c r="N2296"/>
  <c r="O2296"/>
  <c r="P2296"/>
  <c r="Q2296"/>
  <c r="R2296"/>
  <c r="N2297"/>
  <c r="O2297"/>
  <c r="P2297"/>
  <c r="Q2297"/>
  <c r="R2297"/>
  <c r="N2298"/>
  <c r="O2298"/>
  <c r="P2298"/>
  <c r="Q2298"/>
  <c r="R2298"/>
  <c r="N2299"/>
  <c r="O2299"/>
  <c r="P2299"/>
  <c r="Q2299"/>
  <c r="R2299"/>
  <c r="N2300"/>
  <c r="O2300"/>
  <c r="P2300"/>
  <c r="Q2300"/>
  <c r="R2300"/>
  <c r="N2301"/>
  <c r="O2301"/>
  <c r="P2301"/>
  <c r="Q2301"/>
  <c r="R2301"/>
  <c r="N2302"/>
  <c r="O2302"/>
  <c r="P2302"/>
  <c r="Q2302"/>
  <c r="R2302"/>
  <c r="N2303"/>
  <c r="O2303"/>
  <c r="P2303"/>
  <c r="Q2303"/>
  <c r="R2303"/>
  <c r="N2304"/>
  <c r="O2304"/>
  <c r="P2304"/>
  <c r="Q2304"/>
  <c r="R2304"/>
  <c r="N2305"/>
  <c r="O2305"/>
  <c r="P2305"/>
  <c r="Q2305"/>
  <c r="R2305"/>
  <c r="N2306"/>
  <c r="O2306"/>
  <c r="P2306"/>
  <c r="Q2306"/>
  <c r="R2306"/>
  <c r="N2307"/>
  <c r="O2307"/>
  <c r="P2307"/>
  <c r="Q2307"/>
  <c r="R2307"/>
  <c r="N2308"/>
  <c r="O2308"/>
  <c r="P2308"/>
  <c r="Q2308"/>
  <c r="R2308"/>
  <c r="N2309"/>
  <c r="O2309"/>
  <c r="P2309"/>
  <c r="Q2309"/>
  <c r="R2309"/>
  <c r="N2310"/>
  <c r="O2310"/>
  <c r="P2310"/>
  <c r="Q2310"/>
  <c r="R2310"/>
  <c r="N2311"/>
  <c r="O2311"/>
  <c r="P2311"/>
  <c r="Q2311"/>
  <c r="R2311"/>
  <c r="N2312"/>
  <c r="O2312"/>
  <c r="P2312"/>
  <c r="Q2312"/>
  <c r="R2312"/>
  <c r="N2313"/>
  <c r="O2313"/>
  <c r="P2313"/>
  <c r="Q2313"/>
  <c r="R2313"/>
  <c r="N2314"/>
  <c r="O2314"/>
  <c r="P2314"/>
  <c r="Q2314"/>
  <c r="R2314"/>
  <c r="N2315"/>
  <c r="O2315"/>
  <c r="P2315"/>
  <c r="Q2315"/>
  <c r="R2315"/>
  <c r="N2316"/>
  <c r="O2316"/>
  <c r="P2316"/>
  <c r="Q2316"/>
  <c r="R2316"/>
  <c r="N2317"/>
  <c r="O2317"/>
  <c r="P2317"/>
  <c r="Q2317"/>
  <c r="R2317"/>
  <c r="N2318"/>
  <c r="O2318"/>
  <c r="P2318"/>
  <c r="Q2318"/>
  <c r="R2318"/>
  <c r="N2319"/>
  <c r="O2319"/>
  <c r="P2319"/>
  <c r="Q2319"/>
  <c r="R2319"/>
  <c r="N2320"/>
  <c r="O2320"/>
  <c r="P2320"/>
  <c r="Q2320"/>
  <c r="R2320"/>
  <c r="N2321"/>
  <c r="O2321"/>
  <c r="P2321"/>
  <c r="Q2321"/>
  <c r="R2321"/>
  <c r="N2322"/>
  <c r="O2322"/>
  <c r="P2322"/>
  <c r="Q2322"/>
  <c r="R2322"/>
  <c r="N2323"/>
  <c r="O2323"/>
  <c r="P2323"/>
  <c r="Q2323"/>
  <c r="R2323"/>
  <c r="N2324"/>
  <c r="O2324"/>
  <c r="P2324"/>
  <c r="Q2324"/>
  <c r="R2324"/>
  <c r="N2325"/>
  <c r="O2325"/>
  <c r="P2325"/>
  <c r="Q2325"/>
  <c r="R2325"/>
  <c r="N2326"/>
  <c r="O2326"/>
  <c r="P2326"/>
  <c r="Q2326"/>
  <c r="R2326"/>
  <c r="N2327"/>
  <c r="O2327"/>
  <c r="P2327"/>
  <c r="Q2327"/>
  <c r="R2327"/>
  <c r="N2328"/>
  <c r="O2328"/>
  <c r="P2328"/>
  <c r="Q2328"/>
  <c r="R2328"/>
  <c r="N2329"/>
  <c r="O2329"/>
  <c r="P2329"/>
  <c r="Q2329"/>
  <c r="R2329"/>
  <c r="N2330"/>
  <c r="O2330"/>
  <c r="P2330"/>
  <c r="Q2330"/>
  <c r="R2330"/>
  <c r="N2331"/>
  <c r="O2331"/>
  <c r="P2331"/>
  <c r="Q2331"/>
  <c r="R2331"/>
  <c r="N2332"/>
  <c r="O2332"/>
  <c r="P2332"/>
  <c r="Q2332"/>
  <c r="R2332"/>
  <c r="N2333"/>
  <c r="O2333"/>
  <c r="P2333"/>
  <c r="Q2333"/>
  <c r="R2333"/>
  <c r="N2334"/>
  <c r="O2334"/>
  <c r="P2334"/>
  <c r="Q2334"/>
  <c r="R2334"/>
  <c r="N2335"/>
  <c r="O2335"/>
  <c r="P2335"/>
  <c r="Q2335"/>
  <c r="R2335"/>
  <c r="N2336"/>
  <c r="O2336"/>
  <c r="P2336"/>
  <c r="Q2336"/>
  <c r="R2336"/>
  <c r="N2337"/>
  <c r="O2337"/>
  <c r="P2337"/>
  <c r="Q2337"/>
  <c r="R2337"/>
  <c r="N2338"/>
  <c r="O2338"/>
  <c r="P2338"/>
  <c r="Q2338"/>
  <c r="R2338"/>
  <c r="N2339"/>
  <c r="O2339"/>
  <c r="P2339"/>
  <c r="Q2339"/>
  <c r="R2339"/>
  <c r="N2340"/>
  <c r="O2340"/>
  <c r="P2340"/>
  <c r="Q2340"/>
  <c r="R2340"/>
  <c r="N2341"/>
  <c r="O2341"/>
  <c r="P2341"/>
  <c r="Q2341"/>
  <c r="R2341"/>
  <c r="N2342"/>
  <c r="O2342"/>
  <c r="P2342"/>
  <c r="Q2342"/>
  <c r="R2342"/>
  <c r="N2343"/>
  <c r="O2343"/>
  <c r="P2343"/>
  <c r="Q2343"/>
  <c r="R2343"/>
  <c r="N2344"/>
  <c r="O2344"/>
  <c r="P2344"/>
  <c r="Q2344"/>
  <c r="R2344"/>
  <c r="N2345"/>
  <c r="O2345"/>
  <c r="P2345"/>
  <c r="Q2345"/>
  <c r="R2345"/>
  <c r="N2346"/>
  <c r="O2346"/>
  <c r="P2346"/>
  <c r="Q2346"/>
  <c r="R2346"/>
  <c r="N2347"/>
  <c r="O2347"/>
  <c r="P2347"/>
  <c r="Q2347"/>
  <c r="R2347"/>
  <c r="N2348"/>
  <c r="O2348"/>
  <c r="P2348"/>
  <c r="Q2348"/>
  <c r="R2348"/>
  <c r="N2349"/>
  <c r="O2349"/>
  <c r="P2349"/>
  <c r="Q2349"/>
  <c r="R2349"/>
  <c r="N2350"/>
  <c r="O2350"/>
  <c r="P2350"/>
  <c r="Q2350"/>
  <c r="R2350"/>
  <c r="N2351"/>
  <c r="O2351"/>
  <c r="P2351"/>
  <c r="Q2351"/>
  <c r="R2351"/>
  <c r="N2352"/>
  <c r="O2352"/>
  <c r="P2352"/>
  <c r="Q2352"/>
  <c r="R2352"/>
  <c r="N2353"/>
  <c r="O2353"/>
  <c r="P2353"/>
  <c r="Q2353"/>
  <c r="R2353"/>
  <c r="N2354"/>
  <c r="O2354"/>
  <c r="P2354"/>
  <c r="Q2354"/>
  <c r="R2354"/>
  <c r="N2355"/>
  <c r="O2355"/>
  <c r="P2355"/>
  <c r="Q2355"/>
  <c r="R2355"/>
  <c r="N2356"/>
  <c r="O2356"/>
  <c r="P2356"/>
  <c r="Q2356"/>
  <c r="R2356"/>
  <c r="N2357"/>
  <c r="O2357"/>
  <c r="P2357"/>
  <c r="Q2357"/>
  <c r="R2357"/>
  <c r="N2358"/>
  <c r="O2358"/>
  <c r="P2358"/>
  <c r="Q2358"/>
  <c r="R2358"/>
  <c r="N2359"/>
  <c r="O2359"/>
  <c r="P2359"/>
  <c r="Q2359"/>
  <c r="R2359"/>
  <c r="N2360"/>
  <c r="O2360"/>
  <c r="P2360"/>
  <c r="Q2360"/>
  <c r="R2360"/>
  <c r="N2361"/>
  <c r="O2361"/>
  <c r="P2361"/>
  <c r="Q2361"/>
  <c r="R2361"/>
  <c r="N2362"/>
  <c r="O2362"/>
  <c r="P2362"/>
  <c r="Q2362"/>
  <c r="R2362"/>
  <c r="N2363"/>
  <c r="O2363"/>
  <c r="P2363"/>
  <c r="Q2363"/>
  <c r="R2363"/>
  <c r="N2364"/>
  <c r="O2364"/>
  <c r="P2364"/>
  <c r="Q2364"/>
  <c r="R2364"/>
  <c r="N2365"/>
  <c r="O2365"/>
  <c r="P2365"/>
  <c r="Q2365"/>
  <c r="R2365"/>
  <c r="N2366"/>
  <c r="O2366"/>
  <c r="P2366"/>
  <c r="Q2366"/>
  <c r="R2366"/>
  <c r="N2367"/>
  <c r="O2367"/>
  <c r="P2367"/>
  <c r="Q2367"/>
  <c r="R2367"/>
  <c r="N2368"/>
  <c r="O2368"/>
  <c r="P2368"/>
  <c r="Q2368"/>
  <c r="R2368"/>
  <c r="N2369"/>
  <c r="O2369"/>
  <c r="P2369"/>
  <c r="Q2369"/>
  <c r="R2369"/>
  <c r="N2370"/>
  <c r="O2370"/>
  <c r="P2370"/>
  <c r="Q2370"/>
  <c r="R2370"/>
  <c r="N2371"/>
  <c r="O2371"/>
  <c r="P2371"/>
  <c r="Q2371"/>
  <c r="R2371"/>
  <c r="N2372"/>
  <c r="O2372"/>
  <c r="P2372"/>
  <c r="Q2372"/>
  <c r="R2372"/>
  <c r="N2373"/>
  <c r="O2373"/>
  <c r="P2373"/>
  <c r="Q2373"/>
  <c r="R2373"/>
  <c r="N2374"/>
  <c r="O2374"/>
  <c r="P2374"/>
  <c r="Q2374"/>
  <c r="R2374"/>
  <c r="N2375"/>
  <c r="O2375"/>
  <c r="P2375"/>
  <c r="Q2375"/>
  <c r="R2375"/>
  <c r="N2376"/>
  <c r="O2376"/>
  <c r="P2376"/>
  <c r="Q2376"/>
  <c r="R2376"/>
  <c r="N2377"/>
  <c r="O2377"/>
  <c r="P2377"/>
  <c r="Q2377"/>
  <c r="R2377"/>
  <c r="N2378"/>
  <c r="O2378"/>
  <c r="P2378"/>
  <c r="Q2378"/>
  <c r="R2378"/>
  <c r="N2379"/>
  <c r="O2379"/>
  <c r="P2379"/>
  <c r="Q2379"/>
  <c r="R2379"/>
  <c r="N2380"/>
  <c r="O2380"/>
  <c r="P2380"/>
  <c r="Q2380"/>
  <c r="R2380"/>
  <c r="N2381"/>
  <c r="O2381"/>
  <c r="P2381"/>
  <c r="Q2381"/>
  <c r="R2381"/>
  <c r="N2382"/>
  <c r="O2382"/>
  <c r="P2382"/>
  <c r="Q2382"/>
  <c r="R2382"/>
  <c r="N2383"/>
  <c r="O2383"/>
  <c r="P2383"/>
  <c r="Q2383"/>
  <c r="R2383"/>
  <c r="N2384"/>
  <c r="O2384"/>
  <c r="P2384"/>
  <c r="Q2384"/>
  <c r="R2384"/>
  <c r="N2385"/>
  <c r="O2385"/>
  <c r="P2385"/>
  <c r="Q2385"/>
  <c r="R2385"/>
  <c r="N2386"/>
  <c r="O2386"/>
  <c r="P2386"/>
  <c r="Q2386"/>
  <c r="R2386"/>
  <c r="N2387"/>
  <c r="O2387"/>
  <c r="P2387"/>
  <c r="Q2387"/>
  <c r="R2387"/>
  <c r="N2388"/>
  <c r="O2388"/>
  <c r="P2388"/>
  <c r="Q2388"/>
  <c r="R2388"/>
  <c r="N2389"/>
  <c r="O2389"/>
  <c r="P2389"/>
  <c r="Q2389"/>
  <c r="R2389"/>
  <c r="N2390"/>
  <c r="O2390"/>
  <c r="P2390"/>
  <c r="Q2390"/>
  <c r="R2390"/>
  <c r="N2391"/>
  <c r="O2391"/>
  <c r="P2391"/>
  <c r="Q2391"/>
  <c r="R2391"/>
  <c r="N2392"/>
  <c r="O2392"/>
  <c r="P2392"/>
  <c r="Q2392"/>
  <c r="R2392"/>
  <c r="N2393"/>
  <c r="O2393"/>
  <c r="P2393"/>
  <c r="Q2393"/>
  <c r="R2393"/>
  <c r="N2394"/>
  <c r="O2394"/>
  <c r="P2394"/>
  <c r="Q2394"/>
  <c r="R2394"/>
  <c r="N2395"/>
  <c r="O2395"/>
  <c r="P2395"/>
  <c r="Q2395"/>
  <c r="R2395"/>
  <c r="N2396"/>
  <c r="O2396"/>
  <c r="P2396"/>
  <c r="Q2396"/>
  <c r="R2396"/>
  <c r="N2397"/>
  <c r="O2397"/>
  <c r="P2397"/>
  <c r="Q2397"/>
  <c r="R2397"/>
  <c r="N2398"/>
  <c r="O2398"/>
  <c r="P2398"/>
  <c r="Q2398"/>
  <c r="R2398"/>
  <c r="N2399"/>
  <c r="O2399"/>
  <c r="P2399"/>
  <c r="Q2399"/>
  <c r="R2399"/>
  <c r="N2400"/>
  <c r="O2400"/>
  <c r="P2400"/>
  <c r="Q2400"/>
  <c r="R2400"/>
  <c r="N2401"/>
  <c r="O2401"/>
  <c r="P2401"/>
  <c r="Q2401"/>
  <c r="R2401"/>
  <c r="N2402"/>
  <c r="O2402"/>
  <c r="P2402"/>
  <c r="Q2402"/>
  <c r="R2402"/>
  <c r="N2403"/>
  <c r="O2403"/>
  <c r="P2403"/>
  <c r="Q2403"/>
  <c r="R2403"/>
  <c r="N2404"/>
  <c r="O2404"/>
  <c r="P2404"/>
  <c r="Q2404"/>
  <c r="R2404"/>
  <c r="N2405"/>
  <c r="O2405"/>
  <c r="P2405"/>
  <c r="Q2405"/>
  <c r="R2405"/>
  <c r="N2406"/>
  <c r="O2406"/>
  <c r="P2406"/>
  <c r="Q2406"/>
  <c r="R2406"/>
  <c r="N2407"/>
  <c r="O2407"/>
  <c r="P2407"/>
  <c r="Q2407"/>
  <c r="R2407"/>
  <c r="N2408"/>
  <c r="O2408"/>
  <c r="P2408"/>
  <c r="Q2408"/>
  <c r="R2408"/>
  <c r="N2409"/>
  <c r="O2409"/>
  <c r="P2409"/>
  <c r="Q2409"/>
  <c r="R2409"/>
  <c r="N2410"/>
  <c r="O2410"/>
  <c r="P2410"/>
  <c r="Q2410"/>
  <c r="R2410"/>
  <c r="N2411"/>
  <c r="O2411"/>
  <c r="P2411"/>
  <c r="Q2411"/>
  <c r="R2411"/>
  <c r="N2412"/>
  <c r="O2412"/>
  <c r="P2412"/>
  <c r="Q2412"/>
  <c r="R2412"/>
  <c r="N2413"/>
  <c r="O2413"/>
  <c r="P2413"/>
  <c r="Q2413"/>
  <c r="R2413"/>
  <c r="N2414"/>
  <c r="O2414"/>
  <c r="P2414"/>
  <c r="Q2414"/>
  <c r="R2414"/>
  <c r="N2415"/>
  <c r="O2415"/>
  <c r="P2415"/>
  <c r="Q2415"/>
  <c r="R2415"/>
  <c r="N2416"/>
  <c r="O2416"/>
  <c r="P2416"/>
  <c r="Q2416"/>
  <c r="R2416"/>
  <c r="N2417"/>
  <c r="O2417"/>
  <c r="P2417"/>
  <c r="Q2417"/>
  <c r="R2417"/>
  <c r="N2418"/>
  <c r="O2418"/>
  <c r="P2418"/>
  <c r="Q2418"/>
  <c r="R2418"/>
  <c r="N2419"/>
  <c r="O2419"/>
  <c r="P2419"/>
  <c r="Q2419"/>
  <c r="R2419"/>
  <c r="N2420"/>
  <c r="O2420"/>
  <c r="P2420"/>
  <c r="Q2420"/>
  <c r="R2420"/>
  <c r="N2421"/>
  <c r="O2421"/>
  <c r="P2421"/>
  <c r="Q2421"/>
  <c r="R2421"/>
  <c r="N2422"/>
  <c r="O2422"/>
  <c r="P2422"/>
  <c r="Q2422"/>
  <c r="R2422"/>
  <c r="N2423"/>
  <c r="O2423"/>
  <c r="P2423"/>
  <c r="Q2423"/>
  <c r="R2423"/>
  <c r="N2424"/>
  <c r="O2424"/>
  <c r="P2424"/>
  <c r="Q2424"/>
  <c r="R2424"/>
  <c r="N2425"/>
  <c r="O2425"/>
  <c r="P2425"/>
  <c r="Q2425"/>
  <c r="R2425"/>
  <c r="N2426"/>
  <c r="O2426"/>
  <c r="P2426"/>
  <c r="Q2426"/>
  <c r="R2426"/>
  <c r="N2427"/>
  <c r="O2427"/>
  <c r="P2427"/>
  <c r="Q2427"/>
  <c r="R2427"/>
  <c r="N2428"/>
  <c r="O2428"/>
  <c r="P2428"/>
  <c r="Q2428"/>
  <c r="R2428"/>
  <c r="N2429"/>
  <c r="O2429"/>
  <c r="P2429"/>
  <c r="Q2429"/>
  <c r="R2429"/>
  <c r="N2430"/>
  <c r="O2430"/>
  <c r="P2430"/>
  <c r="Q2430"/>
  <c r="R2430"/>
  <c r="N2431"/>
  <c r="O2431"/>
  <c r="P2431"/>
  <c r="Q2431"/>
  <c r="R2431"/>
  <c r="N2432"/>
  <c r="O2432"/>
  <c r="P2432"/>
  <c r="Q2432"/>
  <c r="R2432"/>
  <c r="N2433"/>
  <c r="O2433"/>
  <c r="P2433"/>
  <c r="Q2433"/>
  <c r="R2433"/>
  <c r="N2434"/>
  <c r="O2434"/>
  <c r="P2434"/>
  <c r="Q2434"/>
  <c r="R2434"/>
  <c r="N2435"/>
  <c r="O2435"/>
  <c r="P2435"/>
  <c r="Q2435"/>
  <c r="R2435"/>
  <c r="N2436"/>
  <c r="O2436"/>
  <c r="P2436"/>
  <c r="Q2436"/>
  <c r="R2436"/>
  <c r="N2437"/>
  <c r="O2437"/>
  <c r="P2437"/>
  <c r="Q2437"/>
  <c r="R2437"/>
  <c r="N2438"/>
  <c r="O2438"/>
  <c r="P2438"/>
  <c r="Q2438"/>
  <c r="R2438"/>
  <c r="N2439"/>
  <c r="O2439"/>
  <c r="P2439"/>
  <c r="Q2439"/>
  <c r="R2439"/>
  <c r="N2440"/>
  <c r="O2440"/>
  <c r="P2440"/>
  <c r="Q2440"/>
  <c r="R2440"/>
  <c r="N2441"/>
  <c r="O2441"/>
  <c r="P2441"/>
  <c r="Q2441"/>
  <c r="R2441"/>
  <c r="N2442"/>
  <c r="O2442"/>
  <c r="P2442"/>
  <c r="Q2442"/>
  <c r="R2442"/>
  <c r="N2443"/>
  <c r="O2443"/>
  <c r="P2443"/>
  <c r="Q2443"/>
  <c r="R2443"/>
  <c r="N2444"/>
  <c r="O2444"/>
  <c r="P2444"/>
  <c r="Q2444"/>
  <c r="R2444"/>
  <c r="N2445"/>
  <c r="O2445"/>
  <c r="P2445"/>
  <c r="Q2445"/>
  <c r="R2445"/>
  <c r="N2446"/>
  <c r="O2446"/>
  <c r="P2446"/>
  <c r="Q2446"/>
  <c r="R2446"/>
  <c r="N2447"/>
  <c r="O2447"/>
  <c r="P2447"/>
  <c r="Q2447"/>
  <c r="R2447"/>
  <c r="N2448"/>
  <c r="O2448"/>
  <c r="P2448"/>
  <c r="Q2448"/>
  <c r="R2448"/>
  <c r="N2449"/>
  <c r="O2449"/>
  <c r="P2449"/>
  <c r="Q2449"/>
  <c r="R2449"/>
  <c r="N2450"/>
  <c r="O2450"/>
  <c r="P2450"/>
  <c r="Q2450"/>
  <c r="R2450"/>
  <c r="N2451"/>
  <c r="O2451"/>
  <c r="P2451"/>
  <c r="Q2451"/>
  <c r="R2451"/>
  <c r="N2452"/>
  <c r="O2452"/>
  <c r="P2452"/>
  <c r="Q2452"/>
  <c r="R2452"/>
  <c r="N2453"/>
  <c r="O2453"/>
  <c r="P2453"/>
  <c r="Q2453"/>
  <c r="R2453"/>
  <c r="N2454"/>
  <c r="O2454"/>
  <c r="P2454"/>
  <c r="Q2454"/>
  <c r="R2454"/>
  <c r="N2455"/>
  <c r="O2455"/>
  <c r="P2455"/>
  <c r="Q2455"/>
  <c r="R2455"/>
  <c r="N2456"/>
  <c r="O2456"/>
  <c r="P2456"/>
  <c r="Q2456"/>
  <c r="R2456"/>
  <c r="N2457"/>
  <c r="O2457"/>
  <c r="P2457"/>
  <c r="Q2457"/>
  <c r="R2457"/>
  <c r="N2458"/>
  <c r="O2458"/>
  <c r="P2458"/>
  <c r="Q2458"/>
  <c r="R2458"/>
  <c r="N2459"/>
  <c r="O2459"/>
  <c r="P2459"/>
  <c r="Q2459"/>
  <c r="R2459"/>
  <c r="N2460"/>
  <c r="O2460"/>
  <c r="P2460"/>
  <c r="Q2460"/>
  <c r="R2460"/>
  <c r="N2461"/>
  <c r="O2461"/>
  <c r="P2461"/>
  <c r="Q2461"/>
  <c r="R2461"/>
  <c r="N2462"/>
  <c r="O2462"/>
  <c r="P2462"/>
  <c r="Q2462"/>
  <c r="R2462"/>
  <c r="N2463"/>
  <c r="O2463"/>
  <c r="P2463"/>
  <c r="Q2463"/>
  <c r="R2463"/>
  <c r="N2464"/>
  <c r="O2464"/>
  <c r="P2464"/>
  <c r="Q2464"/>
  <c r="R2464"/>
  <c r="N2465"/>
  <c r="O2465"/>
  <c r="P2465"/>
  <c r="Q2465"/>
  <c r="R2465"/>
  <c r="N2466"/>
  <c r="O2466"/>
  <c r="P2466"/>
  <c r="Q2466"/>
  <c r="R2466"/>
  <c r="N2467"/>
  <c r="O2467"/>
  <c r="P2467"/>
  <c r="Q2467"/>
  <c r="R2467"/>
  <c r="N2468"/>
  <c r="O2468"/>
  <c r="P2468"/>
  <c r="Q2468"/>
  <c r="R2468"/>
  <c r="N2469"/>
  <c r="O2469"/>
  <c r="P2469"/>
  <c r="Q2469"/>
  <c r="R2469"/>
  <c r="N2470"/>
  <c r="O2470"/>
  <c r="P2470"/>
  <c r="Q2470"/>
  <c r="R2470"/>
  <c r="N2471"/>
  <c r="O2471"/>
  <c r="P2471"/>
  <c r="Q2471"/>
  <c r="R2471"/>
  <c r="N2472"/>
  <c r="O2472"/>
  <c r="P2472"/>
  <c r="Q2472"/>
  <c r="R2472"/>
  <c r="N2473"/>
  <c r="O2473"/>
  <c r="P2473"/>
  <c r="Q2473"/>
  <c r="R2473"/>
  <c r="N2474"/>
  <c r="O2474"/>
  <c r="P2474"/>
  <c r="Q2474"/>
  <c r="R2474"/>
  <c r="N2475"/>
  <c r="O2475"/>
  <c r="P2475"/>
  <c r="Q2475"/>
  <c r="R2475"/>
  <c r="N2476"/>
  <c r="O2476"/>
  <c r="P2476"/>
  <c r="Q2476"/>
  <c r="R2476"/>
  <c r="N2477"/>
  <c r="O2477"/>
  <c r="P2477"/>
  <c r="Q2477"/>
  <c r="R2477"/>
  <c r="N2478"/>
  <c r="O2478"/>
  <c r="P2478"/>
  <c r="Q2478"/>
  <c r="R2478"/>
  <c r="N2479"/>
  <c r="O2479"/>
  <c r="P2479"/>
  <c r="Q2479"/>
  <c r="R2479"/>
  <c r="N2480"/>
  <c r="O2480"/>
  <c r="P2480"/>
  <c r="Q2480"/>
  <c r="R2480"/>
  <c r="N2481"/>
  <c r="O2481"/>
  <c r="P2481"/>
  <c r="Q2481"/>
  <c r="R2481"/>
  <c r="N2482"/>
  <c r="O2482"/>
  <c r="P2482"/>
  <c r="Q2482"/>
  <c r="R2482"/>
  <c r="N2483"/>
  <c r="O2483"/>
  <c r="P2483"/>
  <c r="Q2483"/>
  <c r="R2483"/>
  <c r="N2484"/>
  <c r="O2484"/>
  <c r="P2484"/>
  <c r="Q2484"/>
  <c r="R2484"/>
  <c r="N2485"/>
  <c r="O2485"/>
  <c r="P2485"/>
  <c r="Q2485"/>
  <c r="R2485"/>
  <c r="N2486"/>
  <c r="O2486"/>
  <c r="P2486"/>
  <c r="Q2486"/>
  <c r="R2486"/>
  <c r="N2487"/>
  <c r="O2487"/>
  <c r="P2487"/>
  <c r="Q2487"/>
  <c r="R2487"/>
  <c r="N2488"/>
  <c r="O2488"/>
  <c r="P2488"/>
  <c r="Q2488"/>
  <c r="R2488"/>
  <c r="N2489"/>
  <c r="O2489"/>
  <c r="P2489"/>
  <c r="Q2489"/>
  <c r="R2489"/>
  <c r="N2490"/>
  <c r="O2490"/>
  <c r="P2490"/>
  <c r="Q2490"/>
  <c r="R2490"/>
  <c r="N2491"/>
  <c r="O2491"/>
  <c r="P2491"/>
  <c r="Q2491"/>
  <c r="R2491"/>
  <c r="N2492"/>
  <c r="O2492"/>
  <c r="P2492"/>
  <c r="Q2492"/>
  <c r="R2492"/>
  <c r="N2493"/>
  <c r="O2493"/>
  <c r="P2493"/>
  <c r="Q2493"/>
  <c r="R2493"/>
  <c r="N2494"/>
  <c r="O2494"/>
  <c r="P2494"/>
  <c r="Q2494"/>
  <c r="R2494"/>
  <c r="N2495"/>
  <c r="O2495"/>
  <c r="P2495"/>
  <c r="Q2495"/>
  <c r="R2495"/>
  <c r="N2496"/>
  <c r="O2496"/>
  <c r="P2496"/>
  <c r="Q2496"/>
  <c r="R2496"/>
  <c r="N2497"/>
  <c r="O2497"/>
  <c r="P2497"/>
  <c r="Q2497"/>
  <c r="R2497"/>
  <c r="N2498"/>
  <c r="O2498"/>
  <c r="P2498"/>
  <c r="Q2498"/>
  <c r="R2498"/>
  <c r="N2499"/>
  <c r="O2499"/>
  <c r="P2499"/>
  <c r="Q2499"/>
  <c r="R2499"/>
  <c r="N2500"/>
  <c r="O2500"/>
  <c r="P2500"/>
  <c r="Q2500"/>
  <c r="R2500"/>
  <c r="N2501"/>
  <c r="O2501"/>
  <c r="P2501"/>
  <c r="Q2501"/>
  <c r="R2501"/>
  <c r="N2502"/>
  <c r="O2502"/>
  <c r="P2502"/>
  <c r="Q2502"/>
  <c r="R2502"/>
  <c r="N2503"/>
  <c r="O2503"/>
  <c r="P2503"/>
  <c r="Q2503"/>
  <c r="R2503"/>
  <c r="N2504"/>
  <c r="O2504"/>
  <c r="P2504"/>
  <c r="Q2504"/>
  <c r="R2504"/>
  <c r="N2505"/>
  <c r="O2505"/>
  <c r="P2505"/>
  <c r="Q2505"/>
  <c r="R2505"/>
  <c r="N2506"/>
  <c r="O2506"/>
  <c r="P2506"/>
  <c r="Q2506"/>
  <c r="R2506"/>
  <c r="N2507"/>
  <c r="O2507"/>
  <c r="P2507"/>
  <c r="Q2507"/>
  <c r="R2507"/>
  <c r="N2508"/>
  <c r="O2508"/>
  <c r="P2508"/>
  <c r="Q2508"/>
  <c r="R2508"/>
  <c r="N2509"/>
  <c r="O2509"/>
  <c r="P2509"/>
  <c r="Q2509"/>
  <c r="R2509"/>
  <c r="N2510"/>
  <c r="O2510"/>
  <c r="P2510"/>
  <c r="Q2510"/>
  <c r="R2510"/>
  <c r="N2511"/>
  <c r="O2511"/>
  <c r="P2511"/>
  <c r="Q2511"/>
  <c r="R2511"/>
  <c r="N2512"/>
  <c r="O2512"/>
  <c r="P2512"/>
  <c r="Q2512"/>
  <c r="R2512"/>
  <c r="N2513"/>
  <c r="O2513"/>
  <c r="P2513"/>
  <c r="Q2513"/>
  <c r="R2513"/>
  <c r="N2514"/>
  <c r="O2514"/>
  <c r="P2514"/>
  <c r="Q2514"/>
  <c r="R2514"/>
  <c r="N2515"/>
  <c r="O2515"/>
  <c r="P2515"/>
  <c r="Q2515"/>
  <c r="R2515"/>
  <c r="N2516"/>
  <c r="O2516"/>
  <c r="P2516"/>
  <c r="Q2516"/>
  <c r="R2516"/>
  <c r="N2517"/>
  <c r="O2517"/>
  <c r="P2517"/>
  <c r="Q2517"/>
  <c r="R2517"/>
  <c r="N2518"/>
  <c r="O2518"/>
  <c r="P2518"/>
  <c r="Q2518"/>
  <c r="R2518"/>
  <c r="N2519"/>
  <c r="O2519"/>
  <c r="P2519"/>
  <c r="Q2519"/>
  <c r="R2519"/>
  <c r="N2520"/>
  <c r="O2520"/>
  <c r="P2520"/>
  <c r="Q2520"/>
  <c r="R2520"/>
  <c r="N2521"/>
  <c r="O2521"/>
  <c r="P2521"/>
  <c r="Q2521"/>
  <c r="R2521"/>
  <c r="N2522"/>
  <c r="O2522"/>
  <c r="P2522"/>
  <c r="Q2522"/>
  <c r="R2522"/>
  <c r="N2523"/>
  <c r="O2523"/>
  <c r="P2523"/>
  <c r="Q2523"/>
  <c r="R2523"/>
  <c r="N2524"/>
  <c r="O2524"/>
  <c r="P2524"/>
  <c r="Q2524"/>
  <c r="R2524"/>
  <c r="N2525"/>
  <c r="O2525"/>
  <c r="P2525"/>
  <c r="Q2525"/>
  <c r="R2525"/>
  <c r="N2526"/>
  <c r="O2526"/>
  <c r="P2526"/>
  <c r="Q2526"/>
  <c r="R2526"/>
  <c r="N2527"/>
  <c r="O2527"/>
  <c r="P2527"/>
  <c r="Q2527"/>
  <c r="R2527"/>
  <c r="N2528"/>
  <c r="O2528"/>
  <c r="P2528"/>
  <c r="Q2528"/>
  <c r="R2528"/>
  <c r="N2529"/>
  <c r="O2529"/>
  <c r="P2529"/>
  <c r="Q2529"/>
  <c r="R2529"/>
  <c r="N2530"/>
  <c r="O2530"/>
  <c r="P2530"/>
  <c r="Q2530"/>
  <c r="R2530"/>
  <c r="N2531"/>
  <c r="O2531"/>
  <c r="P2531"/>
  <c r="Q2531"/>
  <c r="R2531"/>
  <c r="N2532"/>
  <c r="O2532"/>
  <c r="P2532"/>
  <c r="Q2532"/>
  <c r="R2532"/>
  <c r="N2533"/>
  <c r="O2533"/>
  <c r="P2533"/>
  <c r="Q2533"/>
  <c r="R2533"/>
  <c r="N2534"/>
  <c r="O2534"/>
  <c r="P2534"/>
  <c r="Q2534"/>
  <c r="R2534"/>
  <c r="N2535"/>
  <c r="O2535"/>
  <c r="P2535"/>
  <c r="Q2535"/>
  <c r="R2535"/>
  <c r="N2536"/>
  <c r="O2536"/>
  <c r="P2536"/>
  <c r="Q2536"/>
  <c r="R2536"/>
  <c r="N2537"/>
  <c r="O2537"/>
  <c r="P2537"/>
  <c r="Q2537"/>
  <c r="R2537"/>
  <c r="N2538"/>
  <c r="O2538"/>
  <c r="P2538"/>
  <c r="Q2538"/>
  <c r="R2538"/>
  <c r="N2539"/>
  <c r="O2539"/>
  <c r="P2539"/>
  <c r="Q2539"/>
  <c r="R2539"/>
  <c r="N2540"/>
  <c r="O2540"/>
  <c r="P2540"/>
  <c r="Q2540"/>
  <c r="R2540"/>
  <c r="N2541"/>
  <c r="O2541"/>
  <c r="P2541"/>
  <c r="Q2541"/>
  <c r="R2541"/>
  <c r="N2542"/>
  <c r="O2542"/>
  <c r="P2542"/>
  <c r="Q2542"/>
  <c r="R2542"/>
  <c r="N2543"/>
  <c r="O2543"/>
  <c r="P2543"/>
  <c r="Q2543"/>
  <c r="R2543"/>
  <c r="N2544"/>
  <c r="O2544"/>
  <c r="P2544"/>
  <c r="Q2544"/>
  <c r="R2544"/>
  <c r="N2545"/>
  <c r="O2545"/>
  <c r="P2545"/>
  <c r="Q2545"/>
  <c r="R2545"/>
  <c r="N2546"/>
  <c r="O2546"/>
  <c r="P2546"/>
  <c r="Q2546"/>
  <c r="R2546"/>
  <c r="N2547"/>
  <c r="O2547"/>
  <c r="P2547"/>
  <c r="Q2547"/>
  <c r="R2547"/>
  <c r="N2548"/>
  <c r="O2548"/>
  <c r="P2548"/>
  <c r="Q2548"/>
  <c r="R2548"/>
  <c r="N2549"/>
  <c r="O2549"/>
  <c r="P2549"/>
  <c r="Q2549"/>
  <c r="R2549"/>
  <c r="N2550"/>
  <c r="O2550"/>
  <c r="P2550"/>
  <c r="Q2550"/>
  <c r="R2550"/>
  <c r="N2551"/>
  <c r="O2551"/>
  <c r="P2551"/>
  <c r="Q2551"/>
  <c r="R2551"/>
  <c r="N2552"/>
  <c r="O2552"/>
  <c r="P2552"/>
  <c r="Q2552"/>
  <c r="R2552"/>
  <c r="N2553"/>
  <c r="O2553"/>
  <c r="P2553"/>
  <c r="Q2553"/>
  <c r="R2553"/>
  <c r="N2554"/>
  <c r="O2554"/>
  <c r="P2554"/>
  <c r="Q2554"/>
  <c r="R2554"/>
  <c r="N2555"/>
  <c r="O2555"/>
  <c r="P2555"/>
  <c r="Q2555"/>
  <c r="R2555"/>
  <c r="N2556"/>
  <c r="O2556"/>
  <c r="P2556"/>
  <c r="Q2556"/>
  <c r="R2556"/>
  <c r="N2557"/>
  <c r="O2557"/>
  <c r="P2557"/>
  <c r="Q2557"/>
  <c r="R2557"/>
  <c r="N2558"/>
  <c r="O2558"/>
  <c r="P2558"/>
  <c r="Q2558"/>
  <c r="R2558"/>
  <c r="N2559"/>
  <c r="O2559"/>
  <c r="P2559"/>
  <c r="Q2559"/>
  <c r="R2559"/>
  <c r="N2560"/>
  <c r="O2560"/>
  <c r="P2560"/>
  <c r="Q2560"/>
  <c r="R2560"/>
  <c r="N2561"/>
  <c r="O2561"/>
  <c r="P2561"/>
  <c r="Q2561"/>
  <c r="R2561"/>
  <c r="N2562"/>
  <c r="O2562"/>
  <c r="P2562"/>
  <c r="Q2562"/>
  <c r="R2562"/>
  <c r="N2563"/>
  <c r="O2563"/>
  <c r="P2563"/>
  <c r="Q2563"/>
  <c r="R2563"/>
  <c r="N2564"/>
  <c r="O2564"/>
  <c r="P2564"/>
  <c r="Q2564"/>
  <c r="R2564"/>
  <c r="N2565"/>
  <c r="O2565"/>
  <c r="P2565"/>
  <c r="Q2565"/>
  <c r="R2565"/>
  <c r="N2566"/>
  <c r="O2566"/>
  <c r="P2566"/>
  <c r="Q2566"/>
  <c r="R2566"/>
  <c r="N2567"/>
  <c r="O2567"/>
  <c r="P2567"/>
  <c r="Q2567"/>
  <c r="R2567"/>
  <c r="N2568"/>
  <c r="O2568"/>
  <c r="P2568"/>
  <c r="Q2568"/>
  <c r="R2568"/>
  <c r="N2569"/>
  <c r="O2569"/>
  <c r="P2569"/>
  <c r="Q2569"/>
  <c r="R2569"/>
  <c r="N2570"/>
  <c r="O2570"/>
  <c r="P2570"/>
  <c r="Q2570"/>
  <c r="R2570"/>
  <c r="N2571"/>
  <c r="O2571"/>
  <c r="P2571"/>
  <c r="Q2571"/>
  <c r="R2571"/>
  <c r="N2572"/>
  <c r="O2572"/>
  <c r="P2572"/>
  <c r="Q2572"/>
  <c r="R2572"/>
  <c r="N2573"/>
  <c r="O2573"/>
  <c r="P2573"/>
  <c r="Q2573"/>
  <c r="R2573"/>
  <c r="N2574"/>
  <c r="O2574"/>
  <c r="P2574"/>
  <c r="Q2574"/>
  <c r="R2574"/>
  <c r="N2575"/>
  <c r="O2575"/>
  <c r="P2575"/>
  <c r="Q2575"/>
  <c r="R2575"/>
  <c r="N2576"/>
  <c r="O2576"/>
  <c r="P2576"/>
  <c r="Q2576"/>
  <c r="R2576"/>
  <c r="N2577"/>
  <c r="O2577"/>
  <c r="P2577"/>
  <c r="Q2577"/>
  <c r="R2577"/>
  <c r="N2578"/>
  <c r="O2578"/>
  <c r="P2578"/>
  <c r="Q2578"/>
  <c r="R2578"/>
  <c r="N2579"/>
  <c r="O2579"/>
  <c r="P2579"/>
  <c r="Q2579"/>
  <c r="R2579"/>
  <c r="N2580"/>
  <c r="O2580"/>
  <c r="P2580"/>
  <c r="Q2580"/>
  <c r="R2580"/>
  <c r="N2581"/>
  <c r="O2581"/>
  <c r="P2581"/>
  <c r="Q2581"/>
  <c r="R2581"/>
  <c r="N2582"/>
  <c r="O2582"/>
  <c r="P2582"/>
  <c r="Q2582"/>
  <c r="R2582"/>
  <c r="N2583"/>
  <c r="O2583"/>
  <c r="P2583"/>
  <c r="Q2583"/>
  <c r="R2583"/>
  <c r="N2584"/>
  <c r="O2584"/>
  <c r="P2584"/>
  <c r="Q2584"/>
  <c r="R2584"/>
  <c r="N2585"/>
  <c r="O2585"/>
  <c r="P2585"/>
  <c r="Q2585"/>
  <c r="R2585"/>
  <c r="N2586"/>
  <c r="O2586"/>
  <c r="P2586"/>
  <c r="Q2586"/>
  <c r="R2586"/>
  <c r="N2587"/>
  <c r="O2587"/>
  <c r="P2587"/>
  <c r="Q2587"/>
  <c r="R2587"/>
  <c r="N2588"/>
  <c r="O2588"/>
  <c r="P2588"/>
  <c r="Q2588"/>
  <c r="R2588"/>
  <c r="N2589"/>
  <c r="O2589"/>
  <c r="P2589"/>
  <c r="Q2589"/>
  <c r="R2589"/>
  <c r="N2590"/>
  <c r="O2590"/>
  <c r="P2590"/>
  <c r="Q2590"/>
  <c r="R2590"/>
  <c r="N2591"/>
  <c r="O2591"/>
  <c r="P2591"/>
  <c r="Q2591"/>
  <c r="R2591"/>
  <c r="N2592"/>
  <c r="O2592"/>
  <c r="P2592"/>
  <c r="Q2592"/>
  <c r="R2592"/>
  <c r="N2593"/>
  <c r="O2593"/>
  <c r="P2593"/>
  <c r="Q2593"/>
  <c r="R2593"/>
  <c r="N2594"/>
  <c r="O2594"/>
  <c r="P2594"/>
  <c r="Q2594"/>
  <c r="R2594"/>
  <c r="N2595"/>
  <c r="O2595"/>
  <c r="P2595"/>
  <c r="Q2595"/>
  <c r="R2595"/>
  <c r="N2596"/>
  <c r="O2596"/>
  <c r="P2596"/>
  <c r="Q2596"/>
  <c r="R2596"/>
  <c r="N2597"/>
  <c r="O2597"/>
  <c r="P2597"/>
  <c r="Q2597"/>
  <c r="R2597"/>
  <c r="N2598"/>
  <c r="O2598"/>
  <c r="P2598"/>
  <c r="Q2598"/>
  <c r="R2598"/>
  <c r="N2599"/>
  <c r="O2599"/>
  <c r="P2599"/>
  <c r="Q2599"/>
  <c r="R2599"/>
  <c r="N2600"/>
  <c r="O2600"/>
  <c r="P2600"/>
  <c r="Q2600"/>
  <c r="R2600"/>
  <c r="N2601"/>
  <c r="O2601"/>
  <c r="P2601"/>
  <c r="Q2601"/>
  <c r="R2601"/>
  <c r="N2602"/>
  <c r="O2602"/>
  <c r="P2602"/>
  <c r="Q2602"/>
  <c r="R2602"/>
  <c r="N2603"/>
  <c r="O2603"/>
  <c r="P2603"/>
  <c r="Q2603"/>
  <c r="R2603"/>
  <c r="N2604"/>
  <c r="O2604"/>
  <c r="P2604"/>
  <c r="Q2604"/>
  <c r="R2604"/>
  <c r="N2605"/>
  <c r="O2605"/>
  <c r="P2605"/>
  <c r="Q2605"/>
  <c r="R2605"/>
  <c r="N2606"/>
  <c r="O2606"/>
  <c r="P2606"/>
  <c r="Q2606"/>
  <c r="R2606"/>
  <c r="N2607"/>
  <c r="O2607"/>
  <c r="P2607"/>
  <c r="Q2607"/>
  <c r="R2607"/>
  <c r="N2608"/>
  <c r="O2608"/>
  <c r="P2608"/>
  <c r="Q2608"/>
  <c r="R2608"/>
  <c r="N2609"/>
  <c r="O2609"/>
  <c r="P2609"/>
  <c r="Q2609"/>
  <c r="R2609"/>
  <c r="N2610"/>
  <c r="O2610"/>
  <c r="P2610"/>
  <c r="Q2610"/>
  <c r="R2610"/>
  <c r="N2611"/>
  <c r="O2611"/>
  <c r="P2611"/>
  <c r="Q2611"/>
  <c r="R2611"/>
  <c r="N2612"/>
  <c r="O2612"/>
  <c r="P2612"/>
  <c r="Q2612"/>
  <c r="R2612"/>
  <c r="N2613"/>
  <c r="O2613"/>
  <c r="P2613"/>
  <c r="Q2613"/>
  <c r="R2613"/>
  <c r="N2614"/>
  <c r="O2614"/>
  <c r="P2614"/>
  <c r="Q2614"/>
  <c r="R2614"/>
  <c r="N2615"/>
  <c r="O2615"/>
  <c r="P2615"/>
  <c r="Q2615"/>
  <c r="R2615"/>
  <c r="N2616"/>
  <c r="O2616"/>
  <c r="P2616"/>
  <c r="Q2616"/>
  <c r="R2616"/>
  <c r="N2617"/>
  <c r="O2617"/>
  <c r="P2617"/>
  <c r="Q2617"/>
  <c r="R2617"/>
  <c r="N2618"/>
  <c r="O2618"/>
  <c r="P2618"/>
  <c r="Q2618"/>
  <c r="R2618"/>
  <c r="N2619"/>
  <c r="O2619"/>
  <c r="P2619"/>
  <c r="Q2619"/>
  <c r="R2619"/>
  <c r="N2620"/>
  <c r="O2620"/>
  <c r="P2620"/>
  <c r="Q2620"/>
  <c r="R2620"/>
  <c r="N2621"/>
  <c r="O2621"/>
  <c r="P2621"/>
  <c r="Q2621"/>
  <c r="R2621"/>
  <c r="N2622"/>
  <c r="O2622"/>
  <c r="P2622"/>
  <c r="Q2622"/>
  <c r="R2622"/>
  <c r="N2623"/>
  <c r="O2623"/>
  <c r="P2623"/>
  <c r="Q2623"/>
  <c r="R2623"/>
  <c r="N2624"/>
  <c r="O2624"/>
  <c r="P2624"/>
  <c r="Q2624"/>
  <c r="R2624"/>
  <c r="N2625"/>
  <c r="O2625"/>
  <c r="P2625"/>
  <c r="Q2625"/>
  <c r="R2625"/>
  <c r="N2626"/>
  <c r="O2626"/>
  <c r="P2626"/>
  <c r="Q2626"/>
  <c r="R2626"/>
  <c r="N2627"/>
  <c r="O2627"/>
  <c r="P2627"/>
  <c r="Q2627"/>
  <c r="R2627"/>
  <c r="N2628"/>
  <c r="O2628"/>
  <c r="P2628"/>
  <c r="Q2628"/>
  <c r="R2628"/>
  <c r="N2629"/>
  <c r="O2629"/>
  <c r="P2629"/>
  <c r="Q2629"/>
  <c r="R2629"/>
  <c r="N2630"/>
  <c r="O2630"/>
  <c r="P2630"/>
  <c r="Q2630"/>
  <c r="R2630"/>
  <c r="N2631"/>
  <c r="O2631"/>
  <c r="P2631"/>
  <c r="Q2631"/>
  <c r="R2631"/>
  <c r="N2632"/>
  <c r="O2632"/>
  <c r="P2632"/>
  <c r="Q2632"/>
  <c r="R2632"/>
  <c r="N2633"/>
  <c r="O2633"/>
  <c r="P2633"/>
  <c r="Q2633"/>
  <c r="R2633"/>
  <c r="N2634"/>
  <c r="O2634"/>
  <c r="P2634"/>
  <c r="Q2634"/>
  <c r="R2634"/>
  <c r="N2635"/>
  <c r="O2635"/>
  <c r="P2635"/>
  <c r="Q2635"/>
  <c r="R2635"/>
  <c r="N2636"/>
  <c r="O2636"/>
  <c r="P2636"/>
  <c r="Q2636"/>
  <c r="R2636"/>
  <c r="N2637"/>
  <c r="O2637"/>
  <c r="P2637"/>
  <c r="Q2637"/>
  <c r="R2637"/>
  <c r="N2638"/>
  <c r="O2638"/>
  <c r="P2638"/>
  <c r="Q2638"/>
  <c r="R2638"/>
  <c r="N2639"/>
  <c r="O2639"/>
  <c r="P2639"/>
  <c r="Q2639"/>
  <c r="R2639"/>
  <c r="N2640"/>
  <c r="O2640"/>
  <c r="P2640"/>
  <c r="Q2640"/>
  <c r="R2640"/>
  <c r="N2641"/>
  <c r="O2641"/>
  <c r="P2641"/>
  <c r="Q2641"/>
  <c r="R2641"/>
  <c r="N2642"/>
  <c r="O2642"/>
  <c r="P2642"/>
  <c r="Q2642"/>
  <c r="R2642"/>
  <c r="N2643"/>
  <c r="O2643"/>
  <c r="P2643"/>
  <c r="Q2643"/>
  <c r="R2643"/>
  <c r="N2644"/>
  <c r="O2644"/>
  <c r="P2644"/>
  <c r="Q2644"/>
  <c r="R2644"/>
  <c r="N2645"/>
  <c r="O2645"/>
  <c r="P2645"/>
  <c r="Q2645"/>
  <c r="R2645"/>
  <c r="N2646"/>
  <c r="O2646"/>
  <c r="P2646"/>
  <c r="Q2646"/>
  <c r="R2646"/>
  <c r="N2647"/>
  <c r="O2647"/>
  <c r="P2647"/>
  <c r="Q2647"/>
  <c r="R2647"/>
  <c r="N2648"/>
  <c r="O2648"/>
  <c r="P2648"/>
  <c r="Q2648"/>
  <c r="R2648"/>
  <c r="N2649"/>
  <c r="O2649"/>
  <c r="P2649"/>
  <c r="Q2649"/>
  <c r="R2649"/>
  <c r="N2650"/>
  <c r="O2650"/>
  <c r="P2650"/>
  <c r="Q2650"/>
  <c r="R2650"/>
  <c r="N2651"/>
  <c r="O2651"/>
  <c r="P2651"/>
  <c r="Q2651"/>
  <c r="R2651"/>
  <c r="N2652"/>
  <c r="O2652"/>
  <c r="P2652"/>
  <c r="Q2652"/>
  <c r="R2652"/>
  <c r="N2653"/>
  <c r="O2653"/>
  <c r="P2653"/>
  <c r="Q2653"/>
  <c r="R2653"/>
  <c r="N2654"/>
  <c r="O2654"/>
  <c r="P2654"/>
  <c r="Q2654"/>
  <c r="R2654"/>
  <c r="N2655"/>
  <c r="O2655"/>
  <c r="P2655"/>
  <c r="Q2655"/>
  <c r="R2655"/>
  <c r="N2656"/>
  <c r="O2656"/>
  <c r="P2656"/>
  <c r="Q2656"/>
  <c r="R2656"/>
  <c r="N2657"/>
  <c r="O2657"/>
  <c r="P2657"/>
  <c r="Q2657"/>
  <c r="R2657"/>
  <c r="N2658"/>
  <c r="O2658"/>
  <c r="P2658"/>
  <c r="Q2658"/>
  <c r="R2658"/>
  <c r="N2659"/>
  <c r="O2659"/>
  <c r="P2659"/>
  <c r="Q2659"/>
  <c r="R2659"/>
  <c r="N2660"/>
  <c r="O2660"/>
  <c r="P2660"/>
  <c r="Q2660"/>
  <c r="R2660"/>
  <c r="N2661"/>
  <c r="O2661"/>
  <c r="P2661"/>
  <c r="Q2661"/>
  <c r="R2661"/>
  <c r="N2662"/>
  <c r="O2662"/>
  <c r="P2662"/>
  <c r="Q2662"/>
  <c r="R2662"/>
  <c r="N2663"/>
  <c r="O2663"/>
  <c r="P2663"/>
  <c r="Q2663"/>
  <c r="R2663"/>
  <c r="N2664"/>
  <c r="O2664"/>
  <c r="P2664"/>
  <c r="Q2664"/>
  <c r="R2664"/>
  <c r="N2665"/>
  <c r="O2665"/>
  <c r="P2665"/>
  <c r="Q2665"/>
  <c r="R2665"/>
  <c r="N2666"/>
  <c r="O2666"/>
  <c r="P2666"/>
  <c r="Q2666"/>
  <c r="R2666"/>
  <c r="N2667"/>
  <c r="O2667"/>
  <c r="P2667"/>
  <c r="Q2667"/>
  <c r="R2667"/>
  <c r="N2668"/>
  <c r="O2668"/>
  <c r="P2668"/>
  <c r="Q2668"/>
  <c r="R2668"/>
  <c r="N2669"/>
  <c r="O2669"/>
  <c r="P2669"/>
  <c r="Q2669"/>
  <c r="R2669"/>
  <c r="N2670"/>
  <c r="O2670"/>
  <c r="P2670"/>
  <c r="Q2670"/>
  <c r="R2670"/>
  <c r="N2671"/>
  <c r="O2671"/>
  <c r="P2671"/>
  <c r="Q2671"/>
  <c r="R2671"/>
  <c r="N2672"/>
  <c r="O2672"/>
  <c r="P2672"/>
  <c r="Q2672"/>
  <c r="R2672"/>
  <c r="N2673"/>
  <c r="O2673"/>
  <c r="P2673"/>
  <c r="Q2673"/>
  <c r="R2673"/>
  <c r="N2674"/>
  <c r="O2674"/>
  <c r="P2674"/>
  <c r="Q2674"/>
  <c r="R2674"/>
  <c r="N2675"/>
  <c r="O2675"/>
  <c r="P2675"/>
  <c r="Q2675"/>
  <c r="R2675"/>
  <c r="N2676"/>
  <c r="O2676"/>
  <c r="P2676"/>
  <c r="Q2676"/>
  <c r="R2676"/>
  <c r="N2677"/>
  <c r="O2677"/>
  <c r="P2677"/>
  <c r="Q2677"/>
  <c r="R2677"/>
  <c r="N2678"/>
  <c r="O2678"/>
  <c r="P2678"/>
  <c r="Q2678"/>
  <c r="R2678"/>
  <c r="N2679"/>
  <c r="O2679"/>
  <c r="P2679"/>
  <c r="Q2679"/>
  <c r="R2679"/>
  <c r="N2680"/>
  <c r="O2680"/>
  <c r="P2680"/>
  <c r="Q2680"/>
  <c r="R2680"/>
  <c r="N2681"/>
  <c r="O2681"/>
  <c r="P2681"/>
  <c r="Q2681"/>
  <c r="R2681"/>
  <c r="N2682"/>
  <c r="O2682"/>
  <c r="P2682"/>
  <c r="Q2682"/>
  <c r="R2682"/>
  <c r="N2683"/>
  <c r="O2683"/>
  <c r="P2683"/>
  <c r="Q2683"/>
  <c r="R2683"/>
  <c r="N2684"/>
  <c r="O2684"/>
  <c r="P2684"/>
  <c r="Q2684"/>
  <c r="R2684"/>
  <c r="N2685"/>
  <c r="O2685"/>
  <c r="P2685"/>
  <c r="Q2685"/>
  <c r="R2685"/>
  <c r="N2686"/>
  <c r="O2686"/>
  <c r="P2686"/>
  <c r="Q2686"/>
  <c r="R2686"/>
  <c r="N2687"/>
  <c r="O2687"/>
  <c r="P2687"/>
  <c r="Q2687"/>
  <c r="R2687"/>
  <c r="N2688"/>
  <c r="O2688"/>
  <c r="P2688"/>
  <c r="Q2688"/>
  <c r="R2688"/>
  <c r="N2689"/>
  <c r="O2689"/>
  <c r="P2689"/>
  <c r="Q2689"/>
  <c r="R2689"/>
  <c r="N2690"/>
  <c r="O2690"/>
  <c r="P2690"/>
  <c r="Q2690"/>
  <c r="R2690"/>
  <c r="N2691"/>
  <c r="O2691"/>
  <c r="P2691"/>
  <c r="Q2691"/>
  <c r="R2691"/>
  <c r="N2692"/>
  <c r="O2692"/>
  <c r="P2692"/>
  <c r="Q2692"/>
  <c r="R2692"/>
  <c r="N2693"/>
  <c r="O2693"/>
  <c r="P2693"/>
  <c r="Q2693"/>
  <c r="R2693"/>
  <c r="N2694"/>
  <c r="O2694"/>
  <c r="P2694"/>
  <c r="Q2694"/>
  <c r="R2694"/>
  <c r="N2695"/>
  <c r="O2695"/>
  <c r="P2695"/>
  <c r="Q2695"/>
  <c r="R2695"/>
  <c r="N2696"/>
  <c r="O2696"/>
  <c r="P2696"/>
  <c r="Q2696"/>
  <c r="R2696"/>
  <c r="N2697"/>
  <c r="O2697"/>
  <c r="P2697"/>
  <c r="Q2697"/>
  <c r="R2697"/>
  <c r="N2698"/>
  <c r="O2698"/>
  <c r="P2698"/>
  <c r="Q2698"/>
  <c r="R2698"/>
  <c r="N2699"/>
  <c r="O2699"/>
  <c r="P2699"/>
  <c r="Q2699"/>
  <c r="R2699"/>
  <c r="N2700"/>
  <c r="O2700"/>
  <c r="P2700"/>
  <c r="Q2700"/>
  <c r="R2700"/>
  <c r="N2701"/>
  <c r="O2701"/>
  <c r="P2701"/>
  <c r="Q2701"/>
  <c r="R2701"/>
  <c r="N2702"/>
  <c r="O2702"/>
  <c r="P2702"/>
  <c r="Q2702"/>
  <c r="R2702"/>
  <c r="N2703"/>
  <c r="O2703"/>
  <c r="P2703"/>
  <c r="Q2703"/>
  <c r="R2703"/>
  <c r="N2704"/>
  <c r="O2704"/>
  <c r="P2704"/>
  <c r="Q2704"/>
  <c r="R2704"/>
  <c r="N2705"/>
  <c r="O2705"/>
  <c r="P2705"/>
  <c r="Q2705"/>
  <c r="R2705"/>
  <c r="N2706"/>
  <c r="O2706"/>
  <c r="P2706"/>
  <c r="Q2706"/>
  <c r="R2706"/>
  <c r="N2707"/>
  <c r="O2707"/>
  <c r="P2707"/>
  <c r="Q2707"/>
  <c r="R2707"/>
  <c r="N2708"/>
  <c r="O2708"/>
  <c r="P2708"/>
  <c r="Q2708"/>
  <c r="R2708"/>
  <c r="N2709"/>
  <c r="O2709"/>
  <c r="P2709"/>
  <c r="Q2709"/>
  <c r="R2709"/>
  <c r="N2710"/>
  <c r="O2710"/>
  <c r="P2710"/>
  <c r="Q2710"/>
  <c r="R2710"/>
  <c r="N2711"/>
  <c r="O2711"/>
  <c r="P2711"/>
  <c r="Q2711"/>
  <c r="R2711"/>
  <c r="N2712"/>
  <c r="O2712"/>
  <c r="P2712"/>
  <c r="Q2712"/>
  <c r="R2712"/>
  <c r="N2713"/>
  <c r="O2713"/>
  <c r="P2713"/>
  <c r="Q2713"/>
  <c r="R2713"/>
  <c r="N2714"/>
  <c r="O2714"/>
  <c r="P2714"/>
  <c r="Q2714"/>
  <c r="R2714"/>
  <c r="N2715"/>
  <c r="O2715"/>
  <c r="P2715"/>
  <c r="Q2715"/>
  <c r="R2715"/>
  <c r="N2716"/>
  <c r="O2716"/>
  <c r="P2716"/>
  <c r="Q2716"/>
  <c r="R2716"/>
  <c r="N2717"/>
  <c r="O2717"/>
  <c r="P2717"/>
  <c r="Q2717"/>
  <c r="R2717"/>
  <c r="N2718"/>
  <c r="O2718"/>
  <c r="P2718"/>
  <c r="Q2718"/>
  <c r="R2718"/>
  <c r="N2719"/>
  <c r="O2719"/>
  <c r="P2719"/>
  <c r="Q2719"/>
  <c r="R2719"/>
  <c r="N2720"/>
  <c r="O2720"/>
  <c r="P2720"/>
  <c r="Q2720"/>
  <c r="R2720"/>
  <c r="N2721"/>
  <c r="O2721"/>
  <c r="P2721"/>
  <c r="Q2721"/>
  <c r="R2721"/>
  <c r="N2722"/>
  <c r="O2722"/>
  <c r="P2722"/>
  <c r="Q2722"/>
  <c r="R2722"/>
  <c r="N2723"/>
  <c r="O2723"/>
  <c r="P2723"/>
  <c r="Q2723"/>
  <c r="R2723"/>
  <c r="N2724"/>
  <c r="O2724"/>
  <c r="P2724"/>
  <c r="Q2724"/>
  <c r="R2724"/>
  <c r="N2725"/>
  <c r="O2725"/>
  <c r="P2725"/>
  <c r="Q2725"/>
  <c r="R2725"/>
  <c r="N2726"/>
  <c r="O2726"/>
  <c r="P2726"/>
  <c r="Q2726"/>
  <c r="R2726"/>
  <c r="N2727"/>
  <c r="O2727"/>
  <c r="P2727"/>
  <c r="Q2727"/>
  <c r="R2727"/>
  <c r="N2728"/>
  <c r="O2728"/>
  <c r="P2728"/>
  <c r="Q2728"/>
  <c r="R2728"/>
  <c r="N2729"/>
  <c r="O2729"/>
  <c r="P2729"/>
  <c r="Q2729"/>
  <c r="R2729"/>
  <c r="N2730"/>
  <c r="O2730"/>
  <c r="P2730"/>
  <c r="Q2730"/>
  <c r="R2730"/>
  <c r="N2731"/>
  <c r="O2731"/>
  <c r="P2731"/>
  <c r="Q2731"/>
  <c r="R2731"/>
  <c r="N2732"/>
  <c r="O2732"/>
  <c r="P2732"/>
  <c r="Q2732"/>
  <c r="R2732"/>
  <c r="N2733"/>
  <c r="O2733"/>
  <c r="P2733"/>
  <c r="Q2733"/>
  <c r="R2733"/>
  <c r="N2734"/>
  <c r="O2734"/>
  <c r="P2734"/>
  <c r="Q2734"/>
  <c r="R2734"/>
  <c r="N2735"/>
  <c r="O2735"/>
  <c r="P2735"/>
  <c r="Q2735"/>
  <c r="R2735"/>
  <c r="N2736"/>
  <c r="O2736"/>
  <c r="P2736"/>
  <c r="Q2736"/>
  <c r="R2736"/>
  <c r="N2737"/>
  <c r="O2737"/>
  <c r="P2737"/>
  <c r="Q2737"/>
  <c r="R2737"/>
  <c r="N2738"/>
  <c r="O2738"/>
  <c r="P2738"/>
  <c r="Q2738"/>
  <c r="R2738"/>
  <c r="N2739"/>
  <c r="O2739"/>
  <c r="P2739"/>
  <c r="Q2739"/>
  <c r="R2739"/>
  <c r="N2740"/>
  <c r="O2740"/>
  <c r="P2740"/>
  <c r="Q2740"/>
  <c r="R2740"/>
  <c r="N2741"/>
  <c r="O2741"/>
  <c r="P2741"/>
  <c r="Q2741"/>
  <c r="R2741"/>
  <c r="N2742"/>
  <c r="O2742"/>
  <c r="P2742"/>
  <c r="Q2742"/>
  <c r="R2742"/>
  <c r="N2743"/>
  <c r="O2743"/>
  <c r="P2743"/>
  <c r="Q2743"/>
  <c r="R2743"/>
  <c r="N2744"/>
  <c r="O2744"/>
  <c r="P2744"/>
  <c r="Q2744"/>
  <c r="R2744"/>
  <c r="N2745"/>
  <c r="O2745"/>
  <c r="P2745"/>
  <c r="Q2745"/>
  <c r="R2745"/>
  <c r="N2746"/>
  <c r="O2746"/>
  <c r="P2746"/>
  <c r="Q2746"/>
  <c r="R2746"/>
  <c r="N2747"/>
  <c r="O2747"/>
  <c r="P2747"/>
  <c r="Q2747"/>
  <c r="R2747"/>
  <c r="N2748"/>
  <c r="O2748"/>
  <c r="P2748"/>
  <c r="Q2748"/>
  <c r="R2748"/>
  <c r="N2749"/>
  <c r="O2749"/>
  <c r="P2749"/>
  <c r="Q2749"/>
  <c r="R2749"/>
  <c r="N2750"/>
  <c r="O2750"/>
  <c r="P2750"/>
  <c r="Q2750"/>
  <c r="R2750"/>
  <c r="N2751"/>
  <c r="O2751"/>
  <c r="P2751"/>
  <c r="Q2751"/>
  <c r="R2751"/>
  <c r="N2752"/>
  <c r="O2752"/>
  <c r="P2752"/>
  <c r="Q2752"/>
  <c r="R2752"/>
  <c r="N2753"/>
  <c r="O2753"/>
  <c r="P2753"/>
  <c r="Q2753"/>
  <c r="R2753"/>
  <c r="N2754"/>
  <c r="O2754"/>
  <c r="P2754"/>
  <c r="Q2754"/>
  <c r="R2754"/>
  <c r="N2755"/>
  <c r="O2755"/>
  <c r="P2755"/>
  <c r="Q2755"/>
  <c r="R2755"/>
  <c r="N2756"/>
  <c r="O2756"/>
  <c r="P2756"/>
  <c r="Q2756"/>
  <c r="R2756"/>
  <c r="N2757"/>
  <c r="O2757"/>
  <c r="P2757"/>
  <c r="Q2757"/>
  <c r="R2757"/>
  <c r="N2758"/>
  <c r="O2758"/>
  <c r="P2758"/>
  <c r="Q2758"/>
  <c r="R2758"/>
  <c r="N2759"/>
  <c r="O2759"/>
  <c r="P2759"/>
  <c r="Q2759"/>
  <c r="R2759"/>
  <c r="N2760"/>
  <c r="O2760"/>
  <c r="P2760"/>
  <c r="Q2760"/>
  <c r="R2760"/>
  <c r="N2761"/>
  <c r="O2761"/>
  <c r="P2761"/>
  <c r="Q2761"/>
  <c r="R2761"/>
  <c r="N2762"/>
  <c r="O2762"/>
  <c r="P2762"/>
  <c r="Q2762"/>
  <c r="R2762"/>
  <c r="N2763"/>
  <c r="O2763"/>
  <c r="P2763"/>
  <c r="Q2763"/>
  <c r="R2763"/>
  <c r="N2764"/>
  <c r="O2764"/>
  <c r="P2764"/>
  <c r="Q2764"/>
  <c r="R2764"/>
  <c r="N2765"/>
  <c r="O2765"/>
  <c r="P2765"/>
  <c r="Q2765"/>
  <c r="R2765"/>
  <c r="N2766"/>
  <c r="O2766"/>
  <c r="P2766"/>
  <c r="Q2766"/>
  <c r="R2766"/>
  <c r="N2767"/>
  <c r="O2767"/>
  <c r="P2767"/>
  <c r="Q2767"/>
  <c r="R2767"/>
  <c r="N2768"/>
  <c r="O2768"/>
  <c r="P2768"/>
  <c r="Q2768"/>
  <c r="R2768"/>
  <c r="N2769"/>
  <c r="O2769"/>
  <c r="P2769"/>
  <c r="Q2769"/>
  <c r="R2769"/>
  <c r="N2770"/>
  <c r="O2770"/>
  <c r="P2770"/>
  <c r="Q2770"/>
  <c r="R2770"/>
  <c r="N2771"/>
  <c r="O2771"/>
  <c r="P2771"/>
  <c r="Q2771"/>
  <c r="R2771"/>
  <c r="N2772"/>
  <c r="O2772"/>
  <c r="P2772"/>
  <c r="Q2772"/>
  <c r="R2772"/>
  <c r="N2773"/>
  <c r="O2773"/>
  <c r="P2773"/>
  <c r="Q2773"/>
  <c r="R2773"/>
  <c r="N2774"/>
  <c r="O2774"/>
  <c r="P2774"/>
  <c r="Q2774"/>
  <c r="R2774"/>
  <c r="N2775"/>
  <c r="O2775"/>
  <c r="P2775"/>
  <c r="Q2775"/>
  <c r="R2775"/>
  <c r="N2776"/>
  <c r="O2776"/>
  <c r="P2776"/>
  <c r="Q2776"/>
  <c r="R2776"/>
  <c r="N2777"/>
  <c r="O2777"/>
  <c r="P2777"/>
  <c r="Q2777"/>
  <c r="R2777"/>
  <c r="N2778"/>
  <c r="O2778"/>
  <c r="P2778"/>
  <c r="Q2778"/>
  <c r="R2778"/>
  <c r="N2779"/>
  <c r="O2779"/>
  <c r="P2779"/>
  <c r="Q2779"/>
  <c r="R2779"/>
  <c r="N2780"/>
  <c r="O2780"/>
  <c r="P2780"/>
  <c r="Q2780"/>
  <c r="R2780"/>
  <c r="N2781"/>
  <c r="O2781"/>
  <c r="P2781"/>
  <c r="Q2781"/>
  <c r="R2781"/>
  <c r="N2782"/>
  <c r="O2782"/>
  <c r="P2782"/>
  <c r="Q2782"/>
  <c r="R2782"/>
  <c r="N2783"/>
  <c r="O2783"/>
  <c r="P2783"/>
  <c r="Q2783"/>
  <c r="R2783"/>
  <c r="N2784"/>
  <c r="O2784"/>
  <c r="P2784"/>
  <c r="Q2784"/>
  <c r="R2784"/>
  <c r="N2785"/>
  <c r="O2785"/>
  <c r="P2785"/>
  <c r="Q2785"/>
  <c r="R2785"/>
  <c r="N2786"/>
  <c r="O2786"/>
  <c r="P2786"/>
  <c r="Q2786"/>
  <c r="R2786"/>
  <c r="N2787"/>
  <c r="O2787"/>
  <c r="P2787"/>
  <c r="Q2787"/>
  <c r="R2787"/>
  <c r="N2788"/>
  <c r="O2788"/>
  <c r="P2788"/>
  <c r="Q2788"/>
  <c r="R2788"/>
  <c r="N2789"/>
  <c r="O2789"/>
  <c r="P2789"/>
  <c r="Q2789"/>
  <c r="R2789"/>
  <c r="N2790"/>
  <c r="O2790"/>
  <c r="P2790"/>
  <c r="Q2790"/>
  <c r="R2790"/>
  <c r="N2791"/>
  <c r="O2791"/>
  <c r="P2791"/>
  <c r="Q2791"/>
  <c r="R2791"/>
  <c r="N2792"/>
  <c r="O2792"/>
  <c r="P2792"/>
  <c r="Q2792"/>
  <c r="R2792"/>
  <c r="N2793"/>
  <c r="O2793"/>
  <c r="P2793"/>
  <c r="Q2793"/>
  <c r="R2793"/>
  <c r="N2794"/>
  <c r="O2794"/>
  <c r="P2794"/>
  <c r="Q2794"/>
  <c r="R2794"/>
  <c r="N2795"/>
  <c r="O2795"/>
  <c r="P2795"/>
  <c r="Q2795"/>
  <c r="R2795"/>
  <c r="N2796"/>
  <c r="O2796"/>
  <c r="P2796"/>
  <c r="Q2796"/>
  <c r="R2796"/>
  <c r="N2797"/>
  <c r="O2797"/>
  <c r="P2797"/>
  <c r="Q2797"/>
  <c r="R2797"/>
  <c r="N2798"/>
  <c r="O2798"/>
  <c r="P2798"/>
  <c r="Q2798"/>
  <c r="R2798"/>
  <c r="N2799"/>
  <c r="O2799"/>
  <c r="P2799"/>
  <c r="Q2799"/>
  <c r="R2799"/>
  <c r="N2800"/>
  <c r="O2800"/>
  <c r="P2800"/>
  <c r="Q2800"/>
  <c r="R2800"/>
  <c r="N2801"/>
  <c r="O2801"/>
  <c r="P2801"/>
  <c r="Q2801"/>
  <c r="R2801"/>
  <c r="N2802"/>
  <c r="O2802"/>
  <c r="P2802"/>
  <c r="Q2802"/>
  <c r="R2802"/>
  <c r="N2803"/>
  <c r="O2803"/>
  <c r="P2803"/>
  <c r="Q2803"/>
  <c r="R2803"/>
  <c r="N2804"/>
  <c r="O2804"/>
  <c r="P2804"/>
  <c r="Q2804"/>
  <c r="R2804"/>
  <c r="N2805"/>
  <c r="O2805"/>
  <c r="P2805"/>
  <c r="Q2805"/>
  <c r="R2805"/>
  <c r="N2806"/>
  <c r="O2806"/>
  <c r="P2806"/>
  <c r="Q2806"/>
  <c r="R2806"/>
  <c r="N2807"/>
  <c r="O2807"/>
  <c r="P2807"/>
  <c r="Q2807"/>
  <c r="R2807"/>
  <c r="N2808"/>
  <c r="O2808"/>
  <c r="P2808"/>
  <c r="Q2808"/>
  <c r="R2808"/>
  <c r="N2809"/>
  <c r="O2809"/>
  <c r="P2809"/>
  <c r="Q2809"/>
  <c r="R2809"/>
  <c r="N2810"/>
  <c r="O2810"/>
  <c r="P2810"/>
  <c r="Q2810"/>
  <c r="R2810"/>
  <c r="N2811"/>
  <c r="O2811"/>
  <c r="P2811"/>
  <c r="Q2811"/>
  <c r="R2811"/>
  <c r="N2812"/>
  <c r="O2812"/>
  <c r="P2812"/>
  <c r="Q2812"/>
  <c r="R2812"/>
  <c r="N2813"/>
  <c r="O2813"/>
  <c r="P2813"/>
  <c r="Q2813"/>
  <c r="R2813"/>
  <c r="N2814"/>
  <c r="O2814"/>
  <c r="P2814"/>
  <c r="Q2814"/>
  <c r="R2814"/>
  <c r="N2815"/>
  <c r="O2815"/>
  <c r="P2815"/>
  <c r="Q2815"/>
  <c r="R2815"/>
  <c r="N2816"/>
  <c r="O2816"/>
  <c r="P2816"/>
  <c r="Q2816"/>
  <c r="R2816"/>
  <c r="N2817"/>
  <c r="O2817"/>
  <c r="P2817"/>
  <c r="Q2817"/>
  <c r="R2817"/>
  <c r="N2818"/>
  <c r="O2818"/>
  <c r="P2818"/>
  <c r="Q2818"/>
  <c r="R2818"/>
  <c r="N2819"/>
  <c r="O2819"/>
  <c r="P2819"/>
  <c r="Q2819"/>
  <c r="R2819"/>
  <c r="N2820"/>
  <c r="O2820"/>
  <c r="P2820"/>
  <c r="Q2820"/>
  <c r="R2820"/>
  <c r="N2821"/>
  <c r="O2821"/>
  <c r="P2821"/>
  <c r="Q2821"/>
  <c r="R2821"/>
  <c r="N2822"/>
  <c r="O2822"/>
  <c r="P2822"/>
  <c r="Q2822"/>
  <c r="R2822"/>
  <c r="N2823"/>
  <c r="O2823"/>
  <c r="P2823"/>
  <c r="Q2823"/>
  <c r="R2823"/>
  <c r="N2824"/>
  <c r="O2824"/>
  <c r="P2824"/>
  <c r="Q2824"/>
  <c r="R2824"/>
  <c r="N2825"/>
  <c r="O2825"/>
  <c r="P2825"/>
  <c r="Q2825"/>
  <c r="R2825"/>
  <c r="N2826"/>
  <c r="O2826"/>
  <c r="P2826"/>
  <c r="Q2826"/>
  <c r="R2826"/>
  <c r="N2827"/>
  <c r="O2827"/>
  <c r="P2827"/>
  <c r="Q2827"/>
  <c r="R2827"/>
  <c r="N2828"/>
  <c r="O2828"/>
  <c r="P2828"/>
  <c r="Q2828"/>
  <c r="R2828"/>
  <c r="N2829"/>
  <c r="O2829"/>
  <c r="P2829"/>
  <c r="Q2829"/>
  <c r="R2829"/>
  <c r="N2830"/>
  <c r="O2830"/>
  <c r="P2830"/>
  <c r="Q2830"/>
  <c r="R2830"/>
  <c r="N2831"/>
  <c r="O2831"/>
  <c r="P2831"/>
  <c r="Q2831"/>
  <c r="R2831"/>
  <c r="N2832"/>
  <c r="O2832"/>
  <c r="P2832"/>
  <c r="Q2832"/>
  <c r="R2832"/>
  <c r="N2833"/>
  <c r="O2833"/>
  <c r="P2833"/>
  <c r="Q2833"/>
  <c r="R2833"/>
  <c r="N2834"/>
  <c r="O2834"/>
  <c r="P2834"/>
  <c r="Q2834"/>
  <c r="R2834"/>
  <c r="N2835"/>
  <c r="O2835"/>
  <c r="P2835"/>
  <c r="Q2835"/>
  <c r="R2835"/>
  <c r="N2836"/>
  <c r="O2836"/>
  <c r="P2836"/>
  <c r="Q2836"/>
  <c r="R2836"/>
  <c r="N2837"/>
  <c r="O2837"/>
  <c r="P2837"/>
  <c r="Q2837"/>
  <c r="R2837"/>
  <c r="N2838"/>
  <c r="O2838"/>
  <c r="P2838"/>
  <c r="Q2838"/>
  <c r="R2838"/>
  <c r="N2839"/>
  <c r="O2839"/>
  <c r="P2839"/>
  <c r="Q2839"/>
  <c r="R2839"/>
  <c r="N2840"/>
  <c r="O2840"/>
  <c r="P2840"/>
  <c r="Q2840"/>
  <c r="R2840"/>
  <c r="N2841"/>
  <c r="O2841"/>
  <c r="P2841"/>
  <c r="Q2841"/>
  <c r="R2841"/>
  <c r="N2842"/>
  <c r="O2842"/>
  <c r="P2842"/>
  <c r="Q2842"/>
  <c r="R2842"/>
  <c r="N2843"/>
  <c r="O2843"/>
  <c r="P2843"/>
  <c r="Q2843"/>
  <c r="R2843"/>
  <c r="N2844"/>
  <c r="O2844"/>
  <c r="P2844"/>
  <c r="Q2844"/>
  <c r="R2844"/>
  <c r="N2845"/>
  <c r="O2845"/>
  <c r="P2845"/>
  <c r="Q2845"/>
  <c r="R2845"/>
  <c r="N2846"/>
  <c r="O2846"/>
  <c r="P2846"/>
  <c r="Q2846"/>
  <c r="R2846"/>
  <c r="N2847"/>
  <c r="O2847"/>
  <c r="P2847"/>
  <c r="Q2847"/>
  <c r="R2847"/>
  <c r="N2848"/>
  <c r="O2848"/>
  <c r="P2848"/>
  <c r="Q2848"/>
  <c r="R2848"/>
  <c r="N2849"/>
  <c r="O2849"/>
  <c r="P2849"/>
  <c r="Q2849"/>
  <c r="R2849"/>
  <c r="N2850"/>
  <c r="O2850"/>
  <c r="P2850"/>
  <c r="Q2850"/>
  <c r="R2850"/>
  <c r="N2851"/>
  <c r="O2851"/>
  <c r="P2851"/>
  <c r="Q2851"/>
  <c r="R2851"/>
  <c r="N2852"/>
  <c r="O2852"/>
  <c r="P2852"/>
  <c r="Q2852"/>
  <c r="R2852"/>
  <c r="N2853"/>
  <c r="O2853"/>
  <c r="P2853"/>
  <c r="Q2853"/>
  <c r="R2853"/>
  <c r="N2854"/>
  <c r="O2854"/>
  <c r="P2854"/>
  <c r="Q2854"/>
  <c r="R2854"/>
  <c r="N2855"/>
  <c r="O2855"/>
  <c r="P2855"/>
  <c r="Q2855"/>
  <c r="R2855"/>
  <c r="N2856"/>
  <c r="O2856"/>
  <c r="P2856"/>
  <c r="Q2856"/>
  <c r="R2856"/>
  <c r="N2857"/>
  <c r="O2857"/>
  <c r="P2857"/>
  <c r="Q2857"/>
  <c r="R2857"/>
  <c r="N2858"/>
  <c r="O2858"/>
  <c r="P2858"/>
  <c r="Q2858"/>
  <c r="R2858"/>
  <c r="N2859"/>
  <c r="O2859"/>
  <c r="P2859"/>
  <c r="Q2859"/>
  <c r="R2859"/>
  <c r="N2860"/>
  <c r="O2860"/>
  <c r="P2860"/>
  <c r="Q2860"/>
  <c r="R2860"/>
  <c r="N2861"/>
  <c r="O2861"/>
  <c r="P2861"/>
  <c r="Q2861"/>
  <c r="R2861"/>
  <c r="N2862"/>
  <c r="O2862"/>
  <c r="P2862"/>
  <c r="Q2862"/>
  <c r="R2862"/>
  <c r="N2863"/>
  <c r="O2863"/>
  <c r="P2863"/>
  <c r="Q2863"/>
  <c r="R2863"/>
  <c r="N2864"/>
  <c r="O2864"/>
  <c r="P2864"/>
  <c r="Q2864"/>
  <c r="R2864"/>
  <c r="N2865"/>
  <c r="O2865"/>
  <c r="P2865"/>
  <c r="Q2865"/>
  <c r="R2865"/>
  <c r="N2866"/>
  <c r="O2866"/>
  <c r="P2866"/>
  <c r="Q2866"/>
  <c r="R2866"/>
  <c r="N2867"/>
  <c r="O2867"/>
  <c r="P2867"/>
  <c r="Q2867"/>
  <c r="R2867"/>
  <c r="N2868"/>
  <c r="O2868"/>
  <c r="P2868"/>
  <c r="Q2868"/>
  <c r="R2868"/>
  <c r="N2869"/>
  <c r="O2869"/>
  <c r="P2869"/>
  <c r="Q2869"/>
  <c r="R2869"/>
  <c r="N2870"/>
  <c r="O2870"/>
  <c r="P2870"/>
  <c r="Q2870"/>
  <c r="R2870"/>
  <c r="N2871"/>
  <c r="O2871"/>
  <c r="P2871"/>
  <c r="Q2871"/>
  <c r="R2871"/>
  <c r="N2872"/>
  <c r="O2872"/>
  <c r="P2872"/>
  <c r="Q2872"/>
  <c r="R2872"/>
  <c r="N2873"/>
  <c r="O2873"/>
  <c r="P2873"/>
  <c r="Q2873"/>
  <c r="R2873"/>
  <c r="N2874"/>
  <c r="O2874"/>
  <c r="P2874"/>
  <c r="Q2874"/>
  <c r="R2874"/>
  <c r="N2875"/>
  <c r="O2875"/>
  <c r="P2875"/>
  <c r="Q2875"/>
  <c r="R2875"/>
  <c r="N2876"/>
  <c r="O2876"/>
  <c r="P2876"/>
  <c r="Q2876"/>
  <c r="R2876"/>
  <c r="N2877"/>
  <c r="O2877"/>
  <c r="P2877"/>
  <c r="Q2877"/>
  <c r="R2877"/>
  <c r="N2878"/>
  <c r="O2878"/>
  <c r="P2878"/>
  <c r="Q2878"/>
  <c r="R2878"/>
  <c r="N2879"/>
  <c r="O2879"/>
  <c r="P2879"/>
  <c r="Q2879"/>
  <c r="R2879"/>
  <c r="N2880"/>
  <c r="O2880"/>
  <c r="P2880"/>
  <c r="Q2880"/>
  <c r="R2880"/>
  <c r="N2881"/>
  <c r="O2881"/>
  <c r="P2881"/>
  <c r="Q2881"/>
  <c r="R2881"/>
  <c r="N2882"/>
  <c r="O2882"/>
  <c r="P2882"/>
  <c r="Q2882"/>
  <c r="R2882"/>
  <c r="N2883"/>
  <c r="O2883"/>
  <c r="P2883"/>
  <c r="Q2883"/>
  <c r="R2883"/>
  <c r="N2884"/>
  <c r="O2884"/>
  <c r="P2884"/>
  <c r="Q2884"/>
  <c r="R2884"/>
  <c r="N2885"/>
  <c r="O2885"/>
  <c r="P2885"/>
  <c r="Q2885"/>
  <c r="R2885"/>
  <c r="N2886"/>
  <c r="O2886"/>
  <c r="P2886"/>
  <c r="Q2886"/>
  <c r="R2886"/>
  <c r="N2887"/>
  <c r="O2887"/>
  <c r="P2887"/>
  <c r="Q2887"/>
  <c r="R2887"/>
  <c r="N2888"/>
  <c r="O2888"/>
  <c r="P2888"/>
  <c r="Q2888"/>
  <c r="R2888"/>
  <c r="N2889"/>
  <c r="O2889"/>
  <c r="P2889"/>
  <c r="Q2889"/>
  <c r="R2889"/>
  <c r="N2890"/>
  <c r="O2890"/>
  <c r="P2890"/>
  <c r="Q2890"/>
  <c r="R2890"/>
  <c r="N2891"/>
  <c r="O2891"/>
  <c r="P2891"/>
  <c r="Q2891"/>
  <c r="R2891"/>
  <c r="N2892"/>
  <c r="O2892"/>
  <c r="P2892"/>
  <c r="Q2892"/>
  <c r="R2892"/>
  <c r="N2893"/>
  <c r="O2893"/>
  <c r="P2893"/>
  <c r="Q2893"/>
  <c r="R2893"/>
  <c r="N2894"/>
  <c r="O2894"/>
  <c r="P2894"/>
  <c r="Q2894"/>
  <c r="R2894"/>
  <c r="N2895"/>
  <c r="O2895"/>
  <c r="P2895"/>
  <c r="Q2895"/>
  <c r="R2895"/>
  <c r="N2896"/>
  <c r="O2896"/>
  <c r="P2896"/>
  <c r="Q2896"/>
  <c r="R2896"/>
  <c r="N2897"/>
  <c r="O2897"/>
  <c r="P2897"/>
  <c r="Q2897"/>
  <c r="R2897"/>
  <c r="N2898"/>
  <c r="O2898"/>
  <c r="P2898"/>
  <c r="Q2898"/>
  <c r="R2898"/>
  <c r="N2899"/>
  <c r="O2899"/>
  <c r="P2899"/>
  <c r="Q2899"/>
  <c r="R2899"/>
  <c r="N2900"/>
  <c r="O2900"/>
  <c r="P2900"/>
  <c r="Q2900"/>
  <c r="R2900"/>
  <c r="N2901"/>
  <c r="O2901"/>
  <c r="P2901"/>
  <c r="Q2901"/>
  <c r="R2901"/>
  <c r="N2902"/>
  <c r="O2902"/>
  <c r="P2902"/>
  <c r="Q2902"/>
  <c r="R2902"/>
  <c r="N2903"/>
  <c r="O2903"/>
  <c r="P2903"/>
  <c r="Q2903"/>
  <c r="R2903"/>
  <c r="N2904"/>
  <c r="O2904"/>
  <c r="P2904"/>
  <c r="Q2904"/>
  <c r="R2904"/>
  <c r="N2905"/>
  <c r="O2905"/>
  <c r="P2905"/>
  <c r="Q2905"/>
  <c r="R2905"/>
  <c r="N2906"/>
  <c r="O2906"/>
  <c r="P2906"/>
  <c r="Q2906"/>
  <c r="R2906"/>
  <c r="N2907"/>
  <c r="O2907"/>
  <c r="P2907"/>
  <c r="Q2907"/>
  <c r="R2907"/>
  <c r="N2908"/>
  <c r="O2908"/>
  <c r="P2908"/>
  <c r="Q2908"/>
  <c r="R2908"/>
  <c r="N2909"/>
  <c r="O2909"/>
  <c r="P2909"/>
  <c r="Q2909"/>
  <c r="R2909"/>
  <c r="N2910"/>
  <c r="O2910"/>
  <c r="P2910"/>
  <c r="Q2910"/>
  <c r="R2910"/>
  <c r="N2911"/>
  <c r="O2911"/>
  <c r="P2911"/>
  <c r="Q2911"/>
  <c r="R2911"/>
  <c r="N2912"/>
  <c r="O2912"/>
  <c r="P2912"/>
  <c r="Q2912"/>
  <c r="R2912"/>
  <c r="N2913"/>
  <c r="O2913"/>
  <c r="P2913"/>
  <c r="Q2913"/>
  <c r="R2913"/>
  <c r="N2914"/>
  <c r="O2914"/>
  <c r="P2914"/>
  <c r="Q2914"/>
  <c r="R2914"/>
  <c r="N2915"/>
  <c r="O2915"/>
  <c r="P2915"/>
  <c r="Q2915"/>
  <c r="R2915"/>
  <c r="N2916"/>
  <c r="O2916"/>
  <c r="P2916"/>
  <c r="Q2916"/>
  <c r="R2916"/>
  <c r="N2917"/>
  <c r="O2917"/>
  <c r="P2917"/>
  <c r="Q2917"/>
  <c r="R2917"/>
  <c r="N2918"/>
  <c r="O2918"/>
  <c r="P2918"/>
  <c r="Q2918"/>
  <c r="R2918"/>
  <c r="N2919"/>
  <c r="O2919"/>
  <c r="P2919"/>
  <c r="Q2919"/>
  <c r="R2919"/>
  <c r="N2920"/>
  <c r="O2920"/>
  <c r="P2920"/>
  <c r="Q2920"/>
  <c r="R2920"/>
  <c r="N2921"/>
  <c r="O2921"/>
  <c r="P2921"/>
  <c r="Q2921"/>
  <c r="R2921"/>
  <c r="N2922"/>
  <c r="O2922"/>
  <c r="P2922"/>
  <c r="Q2922"/>
  <c r="R2922"/>
  <c r="N2923"/>
  <c r="O2923"/>
  <c r="P2923"/>
  <c r="Q2923"/>
  <c r="R2923"/>
  <c r="N2924"/>
  <c r="O2924"/>
  <c r="P2924"/>
  <c r="Q2924"/>
  <c r="R2924"/>
  <c r="N2925"/>
  <c r="O2925"/>
  <c r="P2925"/>
  <c r="Q2925"/>
  <c r="R2925"/>
  <c r="N2926"/>
  <c r="O2926"/>
  <c r="P2926"/>
  <c r="Q2926"/>
  <c r="R2926"/>
  <c r="N2927"/>
  <c r="O2927"/>
  <c r="P2927"/>
  <c r="Q2927"/>
  <c r="R2927"/>
  <c r="N2928"/>
  <c r="O2928"/>
  <c r="P2928"/>
  <c r="Q2928"/>
  <c r="R2928"/>
  <c r="N2929"/>
  <c r="O2929"/>
  <c r="P2929"/>
  <c r="Q2929"/>
  <c r="R2929"/>
  <c r="N2930"/>
  <c r="O2930"/>
  <c r="P2930"/>
  <c r="Q2930"/>
  <c r="R2930"/>
  <c r="N2931"/>
  <c r="O2931"/>
  <c r="P2931"/>
  <c r="Q2931"/>
  <c r="R2931"/>
  <c r="N2932"/>
  <c r="O2932"/>
  <c r="P2932"/>
  <c r="Q2932"/>
  <c r="R2932"/>
  <c r="N2933"/>
  <c r="O2933"/>
  <c r="P2933"/>
  <c r="Q2933"/>
  <c r="R2933"/>
  <c r="N2934"/>
  <c r="O2934"/>
  <c r="P2934"/>
  <c r="Q2934"/>
  <c r="R2934"/>
  <c r="N2935"/>
  <c r="O2935"/>
  <c r="P2935"/>
  <c r="Q2935"/>
  <c r="R2935"/>
  <c r="N2936"/>
  <c r="O2936"/>
  <c r="P2936"/>
  <c r="Q2936"/>
  <c r="R2936"/>
  <c r="N2937"/>
  <c r="O2937"/>
  <c r="P2937"/>
  <c r="Q2937"/>
  <c r="R2937"/>
  <c r="N2938"/>
  <c r="O2938"/>
  <c r="P2938"/>
  <c r="Q2938"/>
  <c r="R2938"/>
  <c r="N2939"/>
  <c r="O2939"/>
  <c r="P2939"/>
  <c r="Q2939"/>
  <c r="R2939"/>
  <c r="N2940"/>
  <c r="O2940"/>
  <c r="P2940"/>
  <c r="Q2940"/>
  <c r="R2940"/>
  <c r="N2941"/>
  <c r="O2941"/>
  <c r="P2941"/>
  <c r="Q2941"/>
  <c r="R2941"/>
  <c r="N2942"/>
  <c r="O2942"/>
  <c r="P2942"/>
  <c r="Q2942"/>
  <c r="R2942"/>
  <c r="N2943"/>
  <c r="O2943"/>
  <c r="P2943"/>
  <c r="Q2943"/>
  <c r="R2943"/>
  <c r="N2944"/>
  <c r="O2944"/>
  <c r="P2944"/>
  <c r="Q2944"/>
  <c r="R2944"/>
  <c r="N2945"/>
  <c r="O2945"/>
  <c r="P2945"/>
  <c r="Q2945"/>
  <c r="R2945"/>
  <c r="N2946"/>
  <c r="O2946"/>
  <c r="P2946"/>
  <c r="Q2946"/>
  <c r="R2946"/>
  <c r="N2947"/>
  <c r="O2947"/>
  <c r="P2947"/>
  <c r="Q2947"/>
  <c r="R2947"/>
  <c r="N2948"/>
  <c r="O2948"/>
  <c r="P2948"/>
  <c r="Q2948"/>
  <c r="R2948"/>
  <c r="N2949"/>
  <c r="O2949"/>
  <c r="P2949"/>
  <c r="Q2949"/>
  <c r="R2949"/>
  <c r="N2950"/>
  <c r="O2950"/>
  <c r="P2950"/>
  <c r="Q2950"/>
  <c r="R2950"/>
  <c r="N2951"/>
  <c r="O2951"/>
  <c r="P2951"/>
  <c r="Q2951"/>
  <c r="R2951"/>
  <c r="N2952"/>
  <c r="O2952"/>
  <c r="P2952"/>
  <c r="Q2952"/>
  <c r="R2952"/>
  <c r="N2953"/>
  <c r="O2953"/>
  <c r="P2953"/>
  <c r="Q2953"/>
  <c r="R2953"/>
  <c r="N2954"/>
  <c r="O2954"/>
  <c r="P2954"/>
  <c r="Q2954"/>
  <c r="R2954"/>
  <c r="N2955"/>
  <c r="O2955"/>
  <c r="P2955"/>
  <c r="Q2955"/>
  <c r="R2955"/>
  <c r="N2956"/>
  <c r="O2956"/>
  <c r="P2956"/>
  <c r="Q2956"/>
  <c r="R2956"/>
  <c r="N2957"/>
  <c r="O2957"/>
  <c r="P2957"/>
  <c r="Q2957"/>
  <c r="R2957"/>
  <c r="N2958"/>
  <c r="O2958"/>
  <c r="P2958"/>
  <c r="Q2958"/>
  <c r="R2958"/>
  <c r="N2959"/>
  <c r="O2959"/>
  <c r="P2959"/>
  <c r="Q2959"/>
  <c r="R2959"/>
  <c r="N2960"/>
  <c r="O2960"/>
  <c r="P2960"/>
  <c r="Q2960"/>
  <c r="R2960"/>
  <c r="N2961"/>
  <c r="O2961"/>
  <c r="P2961"/>
  <c r="Q2961"/>
  <c r="R2961"/>
  <c r="N2962"/>
  <c r="O2962"/>
  <c r="P2962"/>
  <c r="Q2962"/>
  <c r="R2962"/>
  <c r="N2963"/>
  <c r="O2963"/>
  <c r="P2963"/>
  <c r="Q2963"/>
  <c r="R2963"/>
  <c r="N2964"/>
  <c r="O2964"/>
  <c r="P2964"/>
  <c r="Q2964"/>
  <c r="R2964"/>
  <c r="N2965"/>
  <c r="O2965"/>
  <c r="P2965"/>
  <c r="Q2965"/>
  <c r="R2965"/>
  <c r="N2966"/>
  <c r="O2966"/>
  <c r="P2966"/>
  <c r="Q2966"/>
  <c r="R2966"/>
  <c r="N2967"/>
  <c r="O2967"/>
  <c r="P2967"/>
  <c r="Q2967"/>
  <c r="R2967"/>
  <c r="N2968"/>
  <c r="O2968"/>
  <c r="P2968"/>
  <c r="Q2968"/>
  <c r="R2968"/>
  <c r="N2969"/>
  <c r="O2969"/>
  <c r="P2969"/>
  <c r="Q2969"/>
  <c r="R2969"/>
  <c r="N2970"/>
  <c r="O2970"/>
  <c r="P2970"/>
  <c r="Q2970"/>
  <c r="R2970"/>
  <c r="N2971"/>
  <c r="O2971"/>
  <c r="P2971"/>
  <c r="Q2971"/>
  <c r="R2971"/>
  <c r="N2972"/>
  <c r="O2972"/>
  <c r="P2972"/>
  <c r="Q2972"/>
  <c r="R2972"/>
  <c r="N2973"/>
  <c r="O2973"/>
  <c r="P2973"/>
  <c r="Q2973"/>
  <c r="R2973"/>
  <c r="N2974"/>
  <c r="O2974"/>
  <c r="P2974"/>
  <c r="Q2974"/>
  <c r="R2974"/>
  <c r="N2975"/>
  <c r="O2975"/>
  <c r="P2975"/>
  <c r="Q2975"/>
  <c r="R2975"/>
  <c r="N2976"/>
  <c r="O2976"/>
  <c r="P2976"/>
  <c r="Q2976"/>
  <c r="R2976"/>
  <c r="N2977"/>
  <c r="O2977"/>
  <c r="P2977"/>
  <c r="Q2977"/>
  <c r="R2977"/>
  <c r="N2978"/>
  <c r="O2978"/>
  <c r="P2978"/>
  <c r="Q2978"/>
  <c r="R2978"/>
  <c r="N2979"/>
  <c r="O2979"/>
  <c r="P2979"/>
  <c r="Q2979"/>
  <c r="R2979"/>
  <c r="N2980"/>
  <c r="O2980"/>
  <c r="P2980"/>
  <c r="Q2980"/>
  <c r="R2980"/>
  <c r="N2981"/>
  <c r="O2981"/>
  <c r="P2981"/>
  <c r="Q2981"/>
  <c r="R2981"/>
  <c r="N2982"/>
  <c r="O2982"/>
  <c r="P2982"/>
  <c r="Q2982"/>
  <c r="R2982"/>
  <c r="N2983"/>
  <c r="O2983"/>
  <c r="P2983"/>
  <c r="Q2983"/>
  <c r="R2983"/>
  <c r="N2984"/>
  <c r="O2984"/>
  <c r="P2984"/>
  <c r="Q2984"/>
  <c r="R2984"/>
  <c r="N2985"/>
  <c r="O2985"/>
  <c r="P2985"/>
  <c r="Q2985"/>
  <c r="R2985"/>
  <c r="N2986"/>
  <c r="O2986"/>
  <c r="P2986"/>
  <c r="Q2986"/>
  <c r="R2986"/>
  <c r="N2987"/>
  <c r="O2987"/>
  <c r="P2987"/>
  <c r="Q2987"/>
  <c r="R2987"/>
  <c r="N2988"/>
  <c r="O2988"/>
  <c r="P2988"/>
  <c r="Q2988"/>
  <c r="R2988"/>
  <c r="N2989"/>
  <c r="O2989"/>
  <c r="P2989"/>
  <c r="Q2989"/>
  <c r="R2989"/>
  <c r="N2990"/>
  <c r="O2990"/>
  <c r="P2990"/>
  <c r="Q2990"/>
  <c r="R2990"/>
  <c r="N2991"/>
  <c r="O2991"/>
  <c r="P2991"/>
  <c r="Q2991"/>
  <c r="R2991"/>
  <c r="N2992"/>
  <c r="O2992"/>
  <c r="P2992"/>
  <c r="Q2992"/>
  <c r="R2992"/>
  <c r="N2993"/>
  <c r="O2993"/>
  <c r="P2993"/>
  <c r="Q2993"/>
  <c r="R2993"/>
  <c r="N2994"/>
  <c r="O2994"/>
  <c r="P2994"/>
  <c r="Q2994"/>
  <c r="R2994"/>
  <c r="N2995"/>
  <c r="O2995"/>
  <c r="P2995"/>
  <c r="Q2995"/>
  <c r="R2995"/>
  <c r="N2996"/>
  <c r="O2996"/>
  <c r="P2996"/>
  <c r="Q2996"/>
  <c r="R2996"/>
  <c r="N2997"/>
  <c r="O2997"/>
  <c r="P2997"/>
  <c r="Q2997"/>
  <c r="R2997"/>
  <c r="N2998"/>
  <c r="O2998"/>
  <c r="P2998"/>
  <c r="Q2998"/>
  <c r="R2998"/>
  <c r="N2999"/>
  <c r="O2999"/>
  <c r="P2999"/>
  <c r="Q2999"/>
  <c r="R2999"/>
  <c r="N3000"/>
  <c r="O3000"/>
  <c r="P3000"/>
  <c r="Q3000"/>
  <c r="R3000"/>
  <c r="N3001"/>
  <c r="O3001"/>
  <c r="P3001"/>
  <c r="Q3001"/>
  <c r="R3001"/>
  <c r="N3002"/>
  <c r="O3002"/>
  <c r="P3002"/>
  <c r="Q3002"/>
  <c r="R3002"/>
  <c r="N3003"/>
  <c r="O3003"/>
  <c r="P3003"/>
  <c r="Q3003"/>
  <c r="R3003"/>
  <c r="N3004"/>
  <c r="O3004"/>
  <c r="P3004"/>
  <c r="Q3004"/>
  <c r="R3004"/>
  <c r="N3005"/>
  <c r="O3005"/>
  <c r="P3005"/>
  <c r="Q3005"/>
  <c r="R3005"/>
  <c r="N3006"/>
  <c r="O3006"/>
  <c r="P3006"/>
  <c r="Q3006"/>
  <c r="R3006"/>
  <c r="N3007"/>
  <c r="O3007"/>
  <c r="P3007"/>
  <c r="Q3007"/>
  <c r="R3007"/>
  <c r="N3008"/>
  <c r="O3008"/>
  <c r="P3008"/>
  <c r="Q3008"/>
  <c r="R3008"/>
  <c r="N3009"/>
  <c r="O3009"/>
  <c r="P3009"/>
  <c r="Q3009"/>
  <c r="R3009"/>
  <c r="N3010"/>
  <c r="O3010"/>
  <c r="P3010"/>
  <c r="Q3010"/>
  <c r="R3010"/>
  <c r="N3011"/>
  <c r="O3011"/>
  <c r="P3011"/>
  <c r="Q3011"/>
  <c r="R3011"/>
  <c r="N3012"/>
  <c r="O3012"/>
  <c r="P3012"/>
  <c r="Q3012"/>
  <c r="R3012"/>
  <c r="N3013"/>
  <c r="O3013"/>
  <c r="P3013"/>
  <c r="Q3013"/>
  <c r="R3013"/>
  <c r="N3014"/>
  <c r="O3014"/>
  <c r="P3014"/>
  <c r="Q3014"/>
  <c r="R3014"/>
  <c r="N3015"/>
  <c r="O3015"/>
  <c r="P3015"/>
  <c r="Q3015"/>
  <c r="R3015"/>
  <c r="N3016"/>
  <c r="O3016"/>
  <c r="P3016"/>
  <c r="Q3016"/>
  <c r="R3016"/>
  <c r="N3017"/>
  <c r="O3017"/>
  <c r="P3017"/>
  <c r="Q3017"/>
  <c r="R3017"/>
  <c r="N3018"/>
  <c r="O3018"/>
  <c r="P3018"/>
  <c r="Q3018"/>
  <c r="R3018"/>
  <c r="N3019"/>
  <c r="O3019"/>
  <c r="P3019"/>
  <c r="Q3019"/>
  <c r="R3019"/>
  <c r="N3020"/>
  <c r="O3020"/>
  <c r="P3020"/>
  <c r="Q3020"/>
  <c r="R3020"/>
  <c r="N3021"/>
  <c r="O3021"/>
  <c r="P3021"/>
  <c r="Q3021"/>
  <c r="R3021"/>
  <c r="N3022"/>
  <c r="O3022"/>
  <c r="P3022"/>
  <c r="Q3022"/>
  <c r="R3022"/>
  <c r="N3023"/>
  <c r="O3023"/>
  <c r="P3023"/>
  <c r="Q3023"/>
  <c r="R3023"/>
  <c r="N3024"/>
  <c r="O3024"/>
  <c r="P3024"/>
  <c r="Q3024"/>
  <c r="R3024"/>
  <c r="N3025"/>
  <c r="O3025"/>
  <c r="P3025"/>
  <c r="Q3025"/>
  <c r="R3025"/>
  <c r="N3026"/>
  <c r="O3026"/>
  <c r="P3026"/>
  <c r="Q3026"/>
  <c r="R3026"/>
  <c r="N3027"/>
  <c r="O3027"/>
  <c r="P3027"/>
  <c r="Q3027"/>
  <c r="R3027"/>
  <c r="N3028"/>
  <c r="O3028"/>
  <c r="P3028"/>
  <c r="Q3028"/>
  <c r="R3028"/>
  <c r="N3029"/>
  <c r="O3029"/>
  <c r="P3029"/>
  <c r="Q3029"/>
  <c r="R3029"/>
  <c r="N3030"/>
  <c r="O3030"/>
  <c r="P3030"/>
  <c r="Q3030"/>
  <c r="R3030"/>
  <c r="N3031"/>
  <c r="O3031"/>
  <c r="P3031"/>
  <c r="Q3031"/>
  <c r="R3031"/>
  <c r="N3032"/>
  <c r="O3032"/>
  <c r="P3032"/>
  <c r="Q3032"/>
  <c r="R3032"/>
  <c r="N3033"/>
  <c r="O3033"/>
  <c r="P3033"/>
  <c r="Q3033"/>
  <c r="R3033"/>
  <c r="N3034"/>
  <c r="O3034"/>
  <c r="P3034"/>
  <c r="Q3034"/>
  <c r="R3034"/>
  <c r="N3035"/>
  <c r="O3035"/>
  <c r="P3035"/>
  <c r="Q3035"/>
  <c r="R3035"/>
  <c r="N3036"/>
  <c r="O3036"/>
  <c r="P3036"/>
  <c r="Q3036"/>
  <c r="R3036"/>
  <c r="N3037"/>
  <c r="O3037"/>
  <c r="P3037"/>
  <c r="Q3037"/>
  <c r="R3037"/>
  <c r="N3038"/>
  <c r="O3038"/>
  <c r="P3038"/>
  <c r="Q3038"/>
  <c r="R3038"/>
  <c r="N3039"/>
  <c r="O3039"/>
  <c r="P3039"/>
  <c r="Q3039"/>
  <c r="R3039"/>
  <c r="N3040"/>
  <c r="O3040"/>
  <c r="P3040"/>
  <c r="Q3040"/>
  <c r="R3040"/>
  <c r="N3041"/>
  <c r="O3041"/>
  <c r="P3041"/>
  <c r="Q3041"/>
  <c r="R3041"/>
  <c r="N3042"/>
  <c r="O3042"/>
  <c r="P3042"/>
  <c r="Q3042"/>
  <c r="R3042"/>
  <c r="N3043"/>
  <c r="O3043"/>
  <c r="P3043"/>
  <c r="Q3043"/>
  <c r="R3043"/>
  <c r="N3044"/>
  <c r="O3044"/>
  <c r="P3044"/>
  <c r="Q3044"/>
  <c r="R3044"/>
  <c r="N3045"/>
  <c r="O3045"/>
  <c r="P3045"/>
  <c r="Q3045"/>
  <c r="R3045"/>
  <c r="N3046"/>
  <c r="O3046"/>
  <c r="P3046"/>
  <c r="Q3046"/>
  <c r="R3046"/>
  <c r="N3047"/>
  <c r="O3047"/>
  <c r="P3047"/>
  <c r="Q3047"/>
  <c r="R3047"/>
  <c r="N3048"/>
  <c r="O3048"/>
  <c r="P3048"/>
  <c r="Q3048"/>
  <c r="R3048"/>
  <c r="N3049"/>
  <c r="O3049"/>
  <c r="P3049"/>
  <c r="Q3049"/>
  <c r="R3049"/>
  <c r="N3050"/>
  <c r="O3050"/>
  <c r="P3050"/>
  <c r="Q3050"/>
  <c r="R3050"/>
  <c r="N3051"/>
  <c r="O3051"/>
  <c r="P3051"/>
  <c r="Q3051"/>
  <c r="R3051"/>
  <c r="N3052"/>
  <c r="O3052"/>
  <c r="P3052"/>
  <c r="Q3052"/>
  <c r="R3052"/>
  <c r="N3053"/>
  <c r="O3053"/>
  <c r="P3053"/>
  <c r="Q3053"/>
  <c r="R3053"/>
  <c r="N3054"/>
  <c r="O3054"/>
  <c r="P3054"/>
  <c r="Q3054"/>
  <c r="R3054"/>
  <c r="N3055"/>
  <c r="O3055"/>
  <c r="P3055"/>
  <c r="Q3055"/>
  <c r="R3055"/>
  <c r="N3056"/>
  <c r="O3056"/>
  <c r="P3056"/>
  <c r="Q3056"/>
  <c r="R3056"/>
  <c r="N3057"/>
  <c r="O3057"/>
  <c r="P3057"/>
  <c r="Q3057"/>
  <c r="R3057"/>
  <c r="N3058"/>
  <c r="O3058"/>
  <c r="P3058"/>
  <c r="Q3058"/>
  <c r="R3058"/>
  <c r="N3059"/>
  <c r="O3059"/>
  <c r="P3059"/>
  <c r="Q3059"/>
  <c r="R3059"/>
  <c r="N3060"/>
  <c r="O3060"/>
  <c r="P3060"/>
  <c r="Q3060"/>
  <c r="R3060"/>
  <c r="N3061"/>
  <c r="O3061"/>
  <c r="P3061"/>
  <c r="Q3061"/>
  <c r="R3061"/>
  <c r="N3062"/>
  <c r="O3062"/>
  <c r="P3062"/>
  <c r="Q3062"/>
  <c r="R3062"/>
  <c r="N3063"/>
  <c r="O3063"/>
  <c r="P3063"/>
  <c r="Q3063"/>
  <c r="R3063"/>
  <c r="N3064"/>
  <c r="O3064"/>
  <c r="P3064"/>
  <c r="Q3064"/>
  <c r="R3064"/>
  <c r="N3065"/>
  <c r="O3065"/>
  <c r="P3065"/>
  <c r="Q3065"/>
  <c r="R3065"/>
  <c r="N3066"/>
  <c r="O3066"/>
  <c r="P3066"/>
  <c r="Q3066"/>
  <c r="R3066"/>
  <c r="N3067"/>
  <c r="O3067"/>
  <c r="P3067"/>
  <c r="Q3067"/>
  <c r="R3067"/>
  <c r="N3068"/>
  <c r="O3068"/>
  <c r="P3068"/>
  <c r="Q3068"/>
  <c r="R3068"/>
  <c r="N3069"/>
  <c r="O3069"/>
  <c r="P3069"/>
  <c r="Q3069"/>
  <c r="R3069"/>
  <c r="N3070"/>
  <c r="O3070"/>
  <c r="P3070"/>
  <c r="Q3070"/>
  <c r="R3070"/>
  <c r="N3071"/>
  <c r="O3071"/>
  <c r="P3071"/>
  <c r="Q3071"/>
  <c r="R3071"/>
  <c r="N3072"/>
  <c r="O3072"/>
  <c r="P3072"/>
  <c r="Q3072"/>
  <c r="R3072"/>
  <c r="N3073"/>
  <c r="O3073"/>
  <c r="P3073"/>
  <c r="Q3073"/>
  <c r="R3073"/>
  <c r="N3074"/>
  <c r="O3074"/>
  <c r="P3074"/>
  <c r="Q3074"/>
  <c r="R3074"/>
  <c r="N3075"/>
  <c r="O3075"/>
  <c r="P3075"/>
  <c r="Q3075"/>
  <c r="R3075"/>
  <c r="N3076"/>
  <c r="O3076"/>
  <c r="P3076"/>
  <c r="Q3076"/>
  <c r="R3076"/>
  <c r="N3077"/>
  <c r="O3077"/>
  <c r="P3077"/>
  <c r="Q3077"/>
  <c r="R3077"/>
  <c r="N3078"/>
  <c r="O3078"/>
  <c r="P3078"/>
  <c r="Q3078"/>
  <c r="R3078"/>
  <c r="N3079"/>
  <c r="O3079"/>
  <c r="P3079"/>
  <c r="Q3079"/>
  <c r="R3079"/>
  <c r="N3080"/>
  <c r="O3080"/>
  <c r="P3080"/>
  <c r="Q3080"/>
  <c r="R3080"/>
  <c r="N3081"/>
  <c r="O3081"/>
  <c r="P3081"/>
  <c r="Q3081"/>
  <c r="R3081"/>
  <c r="N3082"/>
  <c r="O3082"/>
  <c r="P3082"/>
  <c r="Q3082"/>
  <c r="R3082"/>
  <c r="N3083"/>
  <c r="O3083"/>
  <c r="P3083"/>
  <c r="Q3083"/>
  <c r="R3083"/>
  <c r="N3084"/>
  <c r="O3084"/>
  <c r="P3084"/>
  <c r="Q3084"/>
  <c r="R3084"/>
  <c r="N3085"/>
  <c r="O3085"/>
  <c r="P3085"/>
  <c r="Q3085"/>
  <c r="R3085"/>
  <c r="N3086"/>
  <c r="O3086"/>
  <c r="P3086"/>
  <c r="Q3086"/>
  <c r="R3086"/>
  <c r="N3087"/>
  <c r="O3087"/>
  <c r="P3087"/>
  <c r="Q3087"/>
  <c r="R3087"/>
  <c r="N3088"/>
  <c r="O3088"/>
  <c r="P3088"/>
  <c r="Q3088"/>
  <c r="R3088"/>
  <c r="N3089"/>
  <c r="O3089"/>
  <c r="P3089"/>
  <c r="Q3089"/>
  <c r="R3089"/>
  <c r="N3090"/>
  <c r="O3090"/>
  <c r="P3090"/>
  <c r="Q3090"/>
  <c r="R3090"/>
  <c r="N3091"/>
  <c r="O3091"/>
  <c r="P3091"/>
  <c r="Q3091"/>
  <c r="R3091"/>
  <c r="N3092"/>
  <c r="O3092"/>
  <c r="P3092"/>
  <c r="Q3092"/>
  <c r="R3092"/>
  <c r="N3093"/>
  <c r="O3093"/>
  <c r="P3093"/>
  <c r="Q3093"/>
  <c r="R3093"/>
  <c r="N3094"/>
  <c r="O3094"/>
  <c r="P3094"/>
  <c r="Q3094"/>
  <c r="R3094"/>
  <c r="N3095"/>
  <c r="O3095"/>
  <c r="P3095"/>
  <c r="Q3095"/>
  <c r="R3095"/>
  <c r="N3096"/>
  <c r="O3096"/>
  <c r="P3096"/>
  <c r="Q3096"/>
  <c r="R3096"/>
  <c r="N3097"/>
  <c r="O3097"/>
  <c r="P3097"/>
  <c r="Q3097"/>
  <c r="R3097"/>
  <c r="N3098"/>
  <c r="O3098"/>
  <c r="P3098"/>
  <c r="Q3098"/>
  <c r="R3098"/>
  <c r="N3099"/>
  <c r="O3099"/>
  <c r="P3099"/>
  <c r="Q3099"/>
  <c r="R3099"/>
  <c r="N3100"/>
  <c r="O3100"/>
  <c r="P3100"/>
  <c r="Q3100"/>
  <c r="R3100"/>
  <c r="N3101"/>
  <c r="O3101"/>
  <c r="P3101"/>
  <c r="Q3101"/>
  <c r="R3101"/>
  <c r="N3102"/>
  <c r="O3102"/>
  <c r="P3102"/>
  <c r="Q3102"/>
  <c r="R3102"/>
  <c r="N3103"/>
  <c r="O3103"/>
  <c r="P3103"/>
  <c r="Q3103"/>
  <c r="R3103"/>
  <c r="N3104"/>
  <c r="O3104"/>
  <c r="P3104"/>
  <c r="Q3104"/>
  <c r="R3104"/>
  <c r="N3105"/>
  <c r="O3105"/>
  <c r="P3105"/>
  <c r="Q3105"/>
  <c r="R3105"/>
  <c r="N3106"/>
  <c r="O3106"/>
  <c r="P3106"/>
  <c r="Q3106"/>
  <c r="R3106"/>
  <c r="N3107"/>
  <c r="O3107"/>
  <c r="P3107"/>
  <c r="Q3107"/>
  <c r="R3107"/>
  <c r="N3108"/>
  <c r="O3108"/>
  <c r="P3108"/>
  <c r="Q3108"/>
  <c r="R3108"/>
  <c r="N3109"/>
  <c r="O3109"/>
  <c r="P3109"/>
  <c r="Q3109"/>
  <c r="R3109"/>
  <c r="N3110"/>
  <c r="O3110"/>
  <c r="P3110"/>
  <c r="Q3110"/>
  <c r="R3110"/>
  <c r="N3111"/>
  <c r="O3111"/>
  <c r="P3111"/>
  <c r="Q3111"/>
  <c r="R3111"/>
  <c r="N3112"/>
  <c r="O3112"/>
  <c r="P3112"/>
  <c r="Q3112"/>
  <c r="R3112"/>
  <c r="N3113"/>
  <c r="O3113"/>
  <c r="P3113"/>
  <c r="Q3113"/>
  <c r="R3113"/>
  <c r="N3114"/>
  <c r="O3114"/>
  <c r="P3114"/>
  <c r="Q3114"/>
  <c r="R3114"/>
  <c r="N3115"/>
  <c r="O3115"/>
  <c r="P3115"/>
  <c r="Q3115"/>
  <c r="R3115"/>
  <c r="N3116"/>
  <c r="O3116"/>
  <c r="P3116"/>
  <c r="Q3116"/>
  <c r="R3116"/>
  <c r="N3117"/>
  <c r="O3117"/>
  <c r="P3117"/>
  <c r="Q3117"/>
  <c r="R3117"/>
  <c r="N3118"/>
  <c r="O3118"/>
  <c r="P3118"/>
  <c r="Q3118"/>
  <c r="R3118"/>
  <c r="N3119"/>
  <c r="O3119"/>
  <c r="P3119"/>
  <c r="Q3119"/>
  <c r="R3119"/>
  <c r="N3120"/>
  <c r="O3120"/>
  <c r="P3120"/>
  <c r="Q3120"/>
  <c r="R3120"/>
  <c r="N3121"/>
  <c r="O3121"/>
  <c r="P3121"/>
  <c r="Q3121"/>
  <c r="R3121"/>
  <c r="N3122"/>
  <c r="O3122"/>
  <c r="P3122"/>
  <c r="Q3122"/>
  <c r="R3122"/>
  <c r="N3123"/>
  <c r="O3123"/>
  <c r="P3123"/>
  <c r="Q3123"/>
  <c r="R3123"/>
  <c r="N3124"/>
  <c r="O3124"/>
  <c r="P3124"/>
  <c r="Q3124"/>
  <c r="R3124"/>
  <c r="N3125"/>
  <c r="O3125"/>
  <c r="P3125"/>
  <c r="Q3125"/>
  <c r="R3125"/>
  <c r="N3126"/>
  <c r="O3126"/>
  <c r="P3126"/>
  <c r="Q3126"/>
  <c r="R3126"/>
  <c r="N3127"/>
  <c r="O3127"/>
  <c r="P3127"/>
  <c r="Q3127"/>
  <c r="R3127"/>
  <c r="N3128"/>
  <c r="O3128"/>
  <c r="P3128"/>
  <c r="Q3128"/>
  <c r="R3128"/>
  <c r="N3129"/>
  <c r="O3129"/>
  <c r="P3129"/>
  <c r="Q3129"/>
  <c r="R3129"/>
  <c r="N3130"/>
  <c r="O3130"/>
  <c r="P3130"/>
  <c r="Q3130"/>
  <c r="R3130"/>
  <c r="N3131"/>
  <c r="O3131"/>
  <c r="P3131"/>
  <c r="Q3131"/>
  <c r="R3131"/>
  <c r="N3132"/>
  <c r="O3132"/>
  <c r="P3132"/>
  <c r="Q3132"/>
  <c r="R3132"/>
  <c r="N3133"/>
  <c r="O3133"/>
  <c r="P3133"/>
  <c r="Q3133"/>
  <c r="R3133"/>
  <c r="N3134"/>
  <c r="O3134"/>
  <c r="P3134"/>
  <c r="Q3134"/>
  <c r="R3134"/>
  <c r="N3135"/>
  <c r="O3135"/>
  <c r="P3135"/>
  <c r="Q3135"/>
  <c r="R3135"/>
  <c r="N3136"/>
  <c r="O3136"/>
  <c r="P3136"/>
  <c r="Q3136"/>
  <c r="R3136"/>
  <c r="N3137"/>
  <c r="O3137"/>
  <c r="P3137"/>
  <c r="Q3137"/>
  <c r="R3137"/>
  <c r="N3138"/>
  <c r="O3138"/>
  <c r="P3138"/>
  <c r="Q3138"/>
  <c r="R3138"/>
  <c r="N3139"/>
  <c r="O3139"/>
  <c r="P3139"/>
  <c r="Q3139"/>
  <c r="R3139"/>
  <c r="N3140"/>
  <c r="O3140"/>
  <c r="P3140"/>
  <c r="Q3140"/>
  <c r="R3140"/>
  <c r="N3141"/>
  <c r="O3141"/>
  <c r="P3141"/>
  <c r="Q3141"/>
  <c r="R3141"/>
  <c r="N3142"/>
  <c r="O3142"/>
  <c r="P3142"/>
  <c r="Q3142"/>
  <c r="R3142"/>
  <c r="N3143"/>
  <c r="O3143"/>
  <c r="P3143"/>
  <c r="Q3143"/>
  <c r="R3143"/>
  <c r="N3144"/>
  <c r="O3144"/>
  <c r="P3144"/>
  <c r="Q3144"/>
  <c r="R3144"/>
  <c r="N3145"/>
  <c r="O3145"/>
  <c r="P3145"/>
  <c r="Q3145"/>
  <c r="R3145"/>
  <c r="N3146"/>
  <c r="O3146"/>
  <c r="P3146"/>
  <c r="Q3146"/>
  <c r="R3146"/>
  <c r="N3147"/>
  <c r="O3147"/>
  <c r="P3147"/>
  <c r="Q3147"/>
  <c r="R3147"/>
  <c r="N3148"/>
  <c r="O3148"/>
  <c r="P3148"/>
  <c r="Q3148"/>
  <c r="R3148"/>
  <c r="N3149"/>
  <c r="O3149"/>
  <c r="P3149"/>
  <c r="Q3149"/>
  <c r="R3149"/>
  <c r="N3150"/>
  <c r="O3150"/>
  <c r="P3150"/>
  <c r="Q3150"/>
  <c r="R3150"/>
  <c r="N3151"/>
  <c r="O3151"/>
  <c r="P3151"/>
  <c r="Q3151"/>
  <c r="R3151"/>
  <c r="N3152"/>
  <c r="O3152"/>
  <c r="P3152"/>
  <c r="Q3152"/>
  <c r="R3152"/>
  <c r="N3153"/>
  <c r="O3153"/>
  <c r="P3153"/>
  <c r="Q3153"/>
  <c r="R3153"/>
  <c r="N3154"/>
  <c r="O3154"/>
  <c r="P3154"/>
  <c r="Q3154"/>
  <c r="R3154"/>
  <c r="N3155"/>
  <c r="O3155"/>
  <c r="P3155"/>
  <c r="Q3155"/>
  <c r="R3155"/>
  <c r="O3"/>
  <c r="P3"/>
  <c r="Q3"/>
  <c r="R3"/>
  <c r="N3"/>
  <c r="O22" i="1"/>
  <c r="O43"/>
  <c r="O85"/>
  <c r="O7"/>
  <c r="P7"/>
  <c r="P28"/>
  <c r="O8"/>
  <c r="P8"/>
  <c r="P29"/>
  <c r="O9"/>
  <c r="P9"/>
  <c r="P30"/>
  <c r="O10"/>
  <c r="P10"/>
  <c r="P31"/>
  <c r="O11"/>
  <c r="P11"/>
  <c r="P32"/>
  <c r="O12"/>
  <c r="P12"/>
  <c r="P33"/>
  <c r="O13"/>
  <c r="P13"/>
  <c r="P34"/>
  <c r="O14"/>
  <c r="P14"/>
  <c r="P35"/>
  <c r="O15"/>
  <c r="P15"/>
  <c r="P36"/>
  <c r="O16"/>
  <c r="P16"/>
  <c r="P37"/>
  <c r="O17"/>
  <c r="P17"/>
  <c r="P38"/>
  <c r="O18"/>
  <c r="P18"/>
  <c r="P39"/>
  <c r="O19"/>
  <c r="P19"/>
  <c r="P40"/>
  <c r="O20"/>
  <c r="P20"/>
  <c r="P41"/>
  <c r="O21"/>
  <c r="P21"/>
  <c r="P42"/>
  <c r="O28"/>
  <c r="O29"/>
  <c r="O30"/>
  <c r="O31"/>
  <c r="O32"/>
  <c r="O33"/>
  <c r="O34"/>
  <c r="O35"/>
  <c r="O36"/>
  <c r="O37"/>
  <c r="O38"/>
  <c r="O39"/>
  <c r="O40"/>
  <c r="O41"/>
  <c r="O42"/>
  <c r="P65"/>
  <c r="P85"/>
  <c r="J70"/>
  <c r="Q7"/>
  <c r="R7"/>
  <c r="S7"/>
  <c r="T7"/>
  <c r="U7"/>
  <c r="U28"/>
  <c r="U70"/>
  <c r="V70"/>
  <c r="J71"/>
  <c r="Q8"/>
  <c r="R8"/>
  <c r="S8"/>
  <c r="T8"/>
  <c r="U8"/>
  <c r="U29"/>
  <c r="U71"/>
  <c r="V71"/>
  <c r="J72"/>
  <c r="Q9"/>
  <c r="R9"/>
  <c r="S9"/>
  <c r="T9"/>
  <c r="U9"/>
  <c r="U30"/>
  <c r="U72"/>
  <c r="V72"/>
  <c r="J73"/>
  <c r="Q10"/>
  <c r="R10"/>
  <c r="S10"/>
  <c r="T10"/>
  <c r="U10"/>
  <c r="U31"/>
  <c r="U73"/>
  <c r="V73"/>
  <c r="J74"/>
  <c r="Q11"/>
  <c r="R11"/>
  <c r="S11"/>
  <c r="T11"/>
  <c r="U11"/>
  <c r="U32"/>
  <c r="U74"/>
  <c r="V74"/>
  <c r="J75"/>
  <c r="Q12"/>
  <c r="R12"/>
  <c r="S12"/>
  <c r="T12"/>
  <c r="U12"/>
  <c r="U33"/>
  <c r="U75"/>
  <c r="V75"/>
  <c r="J76"/>
  <c r="Q13"/>
  <c r="R13"/>
  <c r="S13"/>
  <c r="T13"/>
  <c r="U13"/>
  <c r="U34"/>
  <c r="U76"/>
  <c r="V76"/>
  <c r="J77"/>
  <c r="Q14"/>
  <c r="R14"/>
  <c r="S14"/>
  <c r="T14"/>
  <c r="U14"/>
  <c r="U35"/>
  <c r="U77"/>
  <c r="V77"/>
  <c r="J78"/>
  <c r="Q15"/>
  <c r="R15"/>
  <c r="S15"/>
  <c r="T15"/>
  <c r="U15"/>
  <c r="U36"/>
  <c r="U78"/>
  <c r="V78"/>
  <c r="J79"/>
  <c r="Q16"/>
  <c r="R16"/>
  <c r="S16"/>
  <c r="T16"/>
  <c r="U16"/>
  <c r="U37"/>
  <c r="U79"/>
  <c r="V79"/>
  <c r="I80"/>
  <c r="J80"/>
  <c r="Q17"/>
  <c r="R17"/>
  <c r="S17"/>
  <c r="T17"/>
  <c r="T38"/>
  <c r="T80"/>
  <c r="T28"/>
  <c r="T29"/>
  <c r="T30"/>
  <c r="T31"/>
  <c r="T32"/>
  <c r="T33"/>
  <c r="T34"/>
  <c r="T35"/>
  <c r="T36"/>
  <c r="T37"/>
  <c r="U65"/>
  <c r="U80"/>
  <c r="V80"/>
  <c r="H81"/>
  <c r="I81"/>
  <c r="J81"/>
  <c r="Q18"/>
  <c r="R18"/>
  <c r="S18"/>
  <c r="S39"/>
  <c r="S81"/>
  <c r="S28"/>
  <c r="S29"/>
  <c r="S30"/>
  <c r="S31"/>
  <c r="S32"/>
  <c r="S33"/>
  <c r="S34"/>
  <c r="S35"/>
  <c r="S36"/>
  <c r="S37"/>
  <c r="S38"/>
  <c r="T65"/>
  <c r="T81"/>
  <c r="U81"/>
  <c r="V81"/>
  <c r="G82"/>
  <c r="H82"/>
  <c r="I82"/>
  <c r="J82"/>
  <c r="Q19"/>
  <c r="R19"/>
  <c r="R40"/>
  <c r="R82"/>
  <c r="R28"/>
  <c r="R29"/>
  <c r="R30"/>
  <c r="R31"/>
  <c r="R32"/>
  <c r="R33"/>
  <c r="R34"/>
  <c r="R35"/>
  <c r="R36"/>
  <c r="R37"/>
  <c r="R38"/>
  <c r="R39"/>
  <c r="S65"/>
  <c r="S82"/>
  <c r="T82"/>
  <c r="U82"/>
  <c r="V82"/>
  <c r="F83"/>
  <c r="G83"/>
  <c r="H83"/>
  <c r="I83"/>
  <c r="J83"/>
  <c r="Q20"/>
  <c r="Q41"/>
  <c r="Q83"/>
  <c r="Q28"/>
  <c r="Q29"/>
  <c r="Q30"/>
  <c r="Q31"/>
  <c r="Q32"/>
  <c r="Q33"/>
  <c r="Q34"/>
  <c r="Q35"/>
  <c r="Q36"/>
  <c r="Q37"/>
  <c r="Q38"/>
  <c r="Q39"/>
  <c r="Q40"/>
  <c r="R65"/>
  <c r="R83"/>
  <c r="S83"/>
  <c r="T83"/>
  <c r="U83"/>
  <c r="V83"/>
  <c r="E84"/>
  <c r="F84"/>
  <c r="G84"/>
  <c r="H84"/>
  <c r="I84"/>
  <c r="J84"/>
  <c r="P84"/>
  <c r="Q65"/>
  <c r="Q84"/>
  <c r="R84"/>
  <c r="S84"/>
  <c r="T84"/>
  <c r="U84"/>
  <c r="V84"/>
  <c r="Q85"/>
  <c r="R85"/>
  <c r="S85"/>
  <c r="T85"/>
  <c r="U85"/>
  <c r="V85"/>
  <c r="V86"/>
  <c r="P106"/>
  <c r="Q105"/>
  <c r="R104"/>
  <c r="S103"/>
  <c r="T102"/>
  <c r="U101"/>
  <c r="O110"/>
  <c r="O111"/>
  <c r="Q106"/>
  <c r="R105"/>
  <c r="S104"/>
  <c r="T103"/>
  <c r="U102"/>
  <c r="P110"/>
  <c r="P111"/>
  <c r="R106"/>
  <c r="S105"/>
  <c r="T104"/>
  <c r="U103"/>
  <c r="Q110"/>
  <c r="Q111"/>
  <c r="S106"/>
  <c r="T105"/>
  <c r="U104"/>
  <c r="R110"/>
  <c r="R111"/>
  <c r="T106"/>
  <c r="U105"/>
  <c r="S110"/>
  <c r="S111"/>
  <c r="U106"/>
  <c r="T110"/>
  <c r="T111"/>
  <c r="O115"/>
  <c r="P1" i="4"/>
  <c r="C105" i="1"/>
  <c r="C106"/>
  <c r="C42" i="5"/>
  <c r="N22"/>
  <c r="N21"/>
  <c r="N20"/>
  <c r="N19"/>
  <c r="N18"/>
  <c r="N17"/>
  <c r="N16"/>
  <c r="N15"/>
  <c r="C56"/>
  <c r="C57"/>
  <c r="C58"/>
  <c r="C59"/>
  <c r="C60"/>
  <c r="C61"/>
  <c r="C62"/>
  <c r="C63"/>
  <c r="N22" i="1"/>
  <c r="N21"/>
  <c r="N20"/>
  <c r="N19"/>
  <c r="N18"/>
  <c r="N17"/>
  <c r="N16"/>
  <c r="N15"/>
  <c r="C42"/>
  <c r="C43"/>
  <c r="N106" i="5"/>
  <c r="C106"/>
  <c r="N105"/>
  <c r="C105"/>
  <c r="N104"/>
  <c r="C104"/>
  <c r="N103"/>
  <c r="C103"/>
  <c r="N102"/>
  <c r="C102"/>
  <c r="N101"/>
  <c r="C101"/>
  <c r="N100"/>
  <c r="C100"/>
  <c r="N99"/>
  <c r="C99"/>
  <c r="N85"/>
  <c r="C85"/>
  <c r="N84"/>
  <c r="C84"/>
  <c r="N83"/>
  <c r="C83"/>
  <c r="N82"/>
  <c r="C82"/>
  <c r="N81"/>
  <c r="C81"/>
  <c r="N80"/>
  <c r="C80"/>
  <c r="N79"/>
  <c r="C79"/>
  <c r="N78"/>
  <c r="C78"/>
  <c r="N63"/>
  <c r="N62"/>
  <c r="N61"/>
  <c r="N60"/>
  <c r="N59"/>
  <c r="N58"/>
  <c r="N57"/>
  <c r="N56"/>
  <c r="N43"/>
  <c r="N42"/>
  <c r="N41"/>
  <c r="C41"/>
  <c r="N40"/>
  <c r="C40"/>
  <c r="N39"/>
  <c r="C39"/>
  <c r="N38"/>
  <c r="C38"/>
  <c r="N37"/>
  <c r="C37"/>
  <c r="N36"/>
  <c r="C36"/>
  <c r="N106" i="1"/>
  <c r="N105"/>
  <c r="N104"/>
  <c r="N103"/>
  <c r="N102"/>
  <c r="N101"/>
  <c r="N100"/>
  <c r="N99"/>
  <c r="N85"/>
  <c r="N84"/>
  <c r="N83"/>
  <c r="N82"/>
  <c r="N81"/>
  <c r="N80"/>
  <c r="N79"/>
  <c r="N78"/>
  <c r="N63"/>
  <c r="N62"/>
  <c r="N61"/>
  <c r="N60"/>
  <c r="N59"/>
  <c r="N58"/>
  <c r="N57"/>
  <c r="N56"/>
  <c r="N43"/>
  <c r="N42"/>
  <c r="N41"/>
  <c r="N40"/>
  <c r="N39"/>
  <c r="N38"/>
  <c r="N37"/>
  <c r="N36"/>
  <c r="C104"/>
  <c r="C103"/>
  <c r="C102"/>
  <c r="C101"/>
  <c r="C100"/>
  <c r="C99"/>
  <c r="C85"/>
  <c r="C84"/>
  <c r="C83"/>
  <c r="C82"/>
  <c r="C81"/>
  <c r="C80"/>
  <c r="C79"/>
  <c r="C78"/>
  <c r="C63"/>
  <c r="C62"/>
  <c r="C61"/>
  <c r="C60"/>
  <c r="C59"/>
  <c r="C58"/>
  <c r="C57"/>
  <c r="C56"/>
  <c r="C41"/>
  <c r="C40"/>
  <c r="C39"/>
  <c r="C38"/>
  <c r="C37"/>
  <c r="C36"/>
  <c r="H22" i="5"/>
  <c r="D22"/>
  <c r="D43"/>
  <c r="D85"/>
  <c r="G21"/>
  <c r="J20"/>
  <c r="I19"/>
  <c r="D35"/>
  <c r="D77"/>
  <c r="S22"/>
  <c r="O22"/>
  <c r="O43"/>
  <c r="O85"/>
  <c r="R21"/>
  <c r="U20"/>
  <c r="Q20"/>
  <c r="T19"/>
  <c r="P19"/>
  <c r="S18"/>
  <c r="O18"/>
  <c r="R17"/>
  <c r="U16"/>
  <c r="Q16"/>
  <c r="T15"/>
  <c r="P15"/>
  <c r="S14"/>
  <c r="O14"/>
  <c r="R13"/>
  <c r="U12"/>
  <c r="Q12"/>
  <c r="T11"/>
  <c r="P11"/>
  <c r="S10"/>
  <c r="O10"/>
  <c r="R9"/>
  <c r="U8"/>
  <c r="Q8"/>
  <c r="J22"/>
  <c r="F22"/>
  <c r="I21"/>
  <c r="E21"/>
  <c r="H20"/>
  <c r="D41"/>
  <c r="D83"/>
  <c r="J18"/>
  <c r="U22"/>
  <c r="Q22"/>
  <c r="T21"/>
  <c r="P21"/>
  <c r="S20"/>
  <c r="O20"/>
  <c r="O41"/>
  <c r="O83"/>
  <c r="R19"/>
  <c r="U18"/>
  <c r="Q18"/>
  <c r="T17"/>
  <c r="P17"/>
  <c r="S16"/>
  <c r="O16"/>
  <c r="R15"/>
  <c r="U14"/>
  <c r="Q14"/>
  <c r="T13"/>
  <c r="P13"/>
  <c r="S12"/>
  <c r="O12"/>
  <c r="O33"/>
  <c r="O75"/>
  <c r="R11"/>
  <c r="U10"/>
  <c r="Q10"/>
  <c r="T9"/>
  <c r="P9"/>
  <c r="S8"/>
  <c r="O8"/>
  <c r="O29"/>
  <c r="O71"/>
  <c r="R7"/>
  <c r="I22"/>
  <c r="E22"/>
  <c r="H21"/>
  <c r="D21"/>
  <c r="D42"/>
  <c r="D84"/>
  <c r="G20"/>
  <c r="J19"/>
  <c r="I18"/>
  <c r="D34"/>
  <c r="D76"/>
  <c r="D30"/>
  <c r="D72"/>
  <c r="T22"/>
  <c r="I20"/>
  <c r="D28"/>
  <c r="D70"/>
  <c r="S21"/>
  <c r="R20"/>
  <c r="Q19"/>
  <c r="P18"/>
  <c r="O17"/>
  <c r="O38"/>
  <c r="O80"/>
  <c r="U15"/>
  <c r="T14"/>
  <c r="S13"/>
  <c r="R12"/>
  <c r="Q11"/>
  <c r="P10"/>
  <c r="O9"/>
  <c r="U7"/>
  <c r="P7"/>
  <c r="G22"/>
  <c r="J17"/>
  <c r="R22"/>
  <c r="Q21"/>
  <c r="P20"/>
  <c r="O19"/>
  <c r="U17"/>
  <c r="T16"/>
  <c r="S15"/>
  <c r="R14"/>
  <c r="Q13"/>
  <c r="P12"/>
  <c r="O11"/>
  <c r="O32"/>
  <c r="O74"/>
  <c r="U9"/>
  <c r="T8"/>
  <c r="T7"/>
  <c r="O7"/>
  <c r="J21"/>
  <c r="H19"/>
  <c r="F80"/>
  <c r="D36"/>
  <c r="D78"/>
  <c r="E29"/>
  <c r="P22"/>
  <c r="O21"/>
  <c r="O42"/>
  <c r="O84"/>
  <c r="U19"/>
  <c r="T18"/>
  <c r="S17"/>
  <c r="R16"/>
  <c r="Q15"/>
  <c r="P14"/>
  <c r="O13"/>
  <c r="U11"/>
  <c r="T10"/>
  <c r="S9"/>
  <c r="R8"/>
  <c r="S7"/>
  <c r="F21"/>
  <c r="D40"/>
  <c r="D82"/>
  <c r="U21"/>
  <c r="T20"/>
  <c r="S19"/>
  <c r="R18"/>
  <c r="Q17"/>
  <c r="P16"/>
  <c r="O15"/>
  <c r="U13"/>
  <c r="T12"/>
  <c r="S11"/>
  <c r="R10"/>
  <c r="Q9"/>
  <c r="P8"/>
  <c r="Q7"/>
  <c r="D29"/>
  <c r="D71"/>
  <c r="D31"/>
  <c r="D73"/>
  <c r="D37"/>
  <c r="D79"/>
  <c r="I22" i="1"/>
  <c r="E22"/>
  <c r="H19"/>
  <c r="T20"/>
  <c r="J20"/>
  <c r="U20"/>
  <c r="T18"/>
  <c r="J18"/>
  <c r="U18"/>
  <c r="H21"/>
  <c r="Q21"/>
  <c r="G21"/>
  <c r="R21"/>
  <c r="S21"/>
  <c r="I21"/>
  <c r="T21"/>
  <c r="G20"/>
  <c r="G22"/>
  <c r="J17"/>
  <c r="J19"/>
  <c r="J21"/>
  <c r="S19"/>
  <c r="U21"/>
  <c r="I19"/>
  <c r="T19"/>
  <c r="U19"/>
  <c r="P22"/>
  <c r="F22"/>
  <c r="Q22"/>
  <c r="F21"/>
  <c r="I18"/>
  <c r="I20"/>
  <c r="U17"/>
  <c r="R22"/>
  <c r="H22"/>
  <c r="S22"/>
  <c r="R20"/>
  <c r="T22"/>
  <c r="H20"/>
  <c r="J22"/>
  <c r="S20"/>
  <c r="U22"/>
  <c r="P29" i="5"/>
  <c r="P34"/>
  <c r="P76"/>
  <c r="R40"/>
  <c r="R82"/>
  <c r="E40"/>
  <c r="E82"/>
  <c r="T31"/>
  <c r="T73"/>
  <c r="Q36"/>
  <c r="Q78"/>
  <c r="E49"/>
  <c r="G75"/>
  <c r="H71"/>
  <c r="G71"/>
  <c r="H76"/>
  <c r="S33"/>
  <c r="S75"/>
  <c r="V12"/>
  <c r="P31"/>
  <c r="P73"/>
  <c r="R28"/>
  <c r="R70"/>
  <c r="Q38"/>
  <c r="Q80"/>
  <c r="O40"/>
  <c r="O82"/>
  <c r="P30"/>
  <c r="P72"/>
  <c r="Q33"/>
  <c r="Q75"/>
  <c r="O31"/>
  <c r="O73"/>
  <c r="E41"/>
  <c r="E83"/>
  <c r="V14"/>
  <c r="K9"/>
  <c r="V21"/>
  <c r="T38"/>
  <c r="T80"/>
  <c r="F71"/>
  <c r="S38"/>
  <c r="S80"/>
  <c r="R33"/>
  <c r="R75"/>
  <c r="O35"/>
  <c r="O77"/>
  <c r="E34"/>
  <c r="E54"/>
  <c r="G72"/>
  <c r="P33"/>
  <c r="P53"/>
  <c r="U33"/>
  <c r="U75"/>
  <c r="G81"/>
  <c r="K19"/>
  <c r="V11"/>
  <c r="T32"/>
  <c r="T74"/>
  <c r="K11"/>
  <c r="U29"/>
  <c r="U71"/>
  <c r="S31"/>
  <c r="T51"/>
  <c r="H74"/>
  <c r="R31"/>
  <c r="G79"/>
  <c r="F72"/>
  <c r="E42"/>
  <c r="E84"/>
  <c r="D39"/>
  <c r="D81"/>
  <c r="S39"/>
  <c r="S81"/>
  <c r="K17"/>
  <c r="K15"/>
  <c r="S35"/>
  <c r="S77"/>
  <c r="S29"/>
  <c r="S71"/>
  <c r="R39"/>
  <c r="R81"/>
  <c r="U35"/>
  <c r="U77"/>
  <c r="G82"/>
  <c r="T30"/>
  <c r="T72"/>
  <c r="S28"/>
  <c r="S70"/>
  <c r="P40"/>
  <c r="U34"/>
  <c r="U76"/>
  <c r="I70"/>
  <c r="K21"/>
  <c r="E38"/>
  <c r="E80"/>
  <c r="Q37"/>
  <c r="Q79"/>
  <c r="I74"/>
  <c r="V17"/>
  <c r="T28"/>
  <c r="T70"/>
  <c r="U37"/>
  <c r="U79"/>
  <c r="R38"/>
  <c r="R80"/>
  <c r="K8"/>
  <c r="K20"/>
  <c r="J73"/>
  <c r="V15"/>
  <c r="R35"/>
  <c r="R77"/>
  <c r="D38"/>
  <c r="D80"/>
  <c r="S32"/>
  <c r="S74"/>
  <c r="H70"/>
  <c r="Q35"/>
  <c r="Q77"/>
  <c r="T33"/>
  <c r="S30"/>
  <c r="S72"/>
  <c r="J78"/>
  <c r="K78"/>
  <c r="F79"/>
  <c r="K18"/>
  <c r="H75"/>
  <c r="H80"/>
  <c r="K12"/>
  <c r="R30"/>
  <c r="R72"/>
  <c r="P35"/>
  <c r="P77"/>
  <c r="F82"/>
  <c r="R34"/>
  <c r="R76"/>
  <c r="T29"/>
  <c r="T71"/>
  <c r="J79"/>
  <c r="K79"/>
  <c r="H72"/>
  <c r="I71"/>
  <c r="P32"/>
  <c r="P52"/>
  <c r="G78"/>
  <c r="F70"/>
  <c r="E31"/>
  <c r="E51"/>
  <c r="J70"/>
  <c r="K14"/>
  <c r="G74"/>
  <c r="V10"/>
  <c r="E30"/>
  <c r="E72"/>
  <c r="U28"/>
  <c r="U70"/>
  <c r="P28"/>
  <c r="P70"/>
  <c r="U31"/>
  <c r="U73"/>
  <c r="F77"/>
  <c r="R36"/>
  <c r="U32"/>
  <c r="V16"/>
  <c r="P37"/>
  <c r="D32"/>
  <c r="D74"/>
  <c r="E32"/>
  <c r="Q28"/>
  <c r="Q70"/>
  <c r="Q39"/>
  <c r="J75"/>
  <c r="E28"/>
  <c r="E70"/>
  <c r="T34"/>
  <c r="V19"/>
  <c r="J76"/>
  <c r="O39"/>
  <c r="O81"/>
  <c r="J71"/>
  <c r="V13"/>
  <c r="T35"/>
  <c r="G76"/>
  <c r="O37"/>
  <c r="O79"/>
  <c r="K10"/>
  <c r="K13"/>
  <c r="I75"/>
  <c r="O28"/>
  <c r="O70"/>
  <c r="I76"/>
  <c r="R32"/>
  <c r="R74"/>
  <c r="K7"/>
  <c r="I77"/>
  <c r="V18"/>
  <c r="O30"/>
  <c r="O72"/>
  <c r="I79"/>
  <c r="Q34"/>
  <c r="Q76"/>
  <c r="E39"/>
  <c r="E81"/>
  <c r="I72"/>
  <c r="S36"/>
  <c r="V7"/>
  <c r="F73"/>
  <c r="O36"/>
  <c r="O78"/>
  <c r="P36"/>
  <c r="F76"/>
  <c r="R29"/>
  <c r="R71"/>
  <c r="P42"/>
  <c r="P84"/>
  <c r="P38"/>
  <c r="P80"/>
  <c r="K22"/>
  <c r="Q31"/>
  <c r="Q73"/>
  <c r="F78"/>
  <c r="Q40"/>
  <c r="Q82"/>
  <c r="G77"/>
  <c r="O34"/>
  <c r="O76"/>
  <c r="K16"/>
  <c r="H77"/>
  <c r="U36"/>
  <c r="S37"/>
  <c r="S79"/>
  <c r="E37"/>
  <c r="Q30"/>
  <c r="G70"/>
  <c r="E36"/>
  <c r="E56"/>
  <c r="Q29"/>
  <c r="Q71"/>
  <c r="V20"/>
  <c r="Q32"/>
  <c r="Q74"/>
  <c r="I73"/>
  <c r="T36"/>
  <c r="T78"/>
  <c r="V22"/>
  <c r="V8"/>
  <c r="T37"/>
  <c r="T79"/>
  <c r="Q41"/>
  <c r="G58"/>
  <c r="U30"/>
  <c r="U72"/>
  <c r="R37"/>
  <c r="R79"/>
  <c r="G73"/>
  <c r="S34"/>
  <c r="H78"/>
  <c r="E35"/>
  <c r="P39"/>
  <c r="P81"/>
  <c r="V9"/>
  <c r="D33"/>
  <c r="D75"/>
  <c r="E33"/>
  <c r="P41"/>
  <c r="E71"/>
  <c r="P49"/>
  <c r="P75"/>
  <c r="P71"/>
  <c r="V10" i="1"/>
  <c r="V16"/>
  <c r="V19"/>
  <c r="V17"/>
  <c r="V14"/>
  <c r="O77"/>
  <c r="V12"/>
  <c r="V15"/>
  <c r="V9"/>
  <c r="V18"/>
  <c r="V8"/>
  <c r="V11"/>
  <c r="V20"/>
  <c r="V7"/>
  <c r="V21"/>
  <c r="O84"/>
  <c r="O83"/>
  <c r="V13"/>
  <c r="V22"/>
  <c r="O79"/>
  <c r="O75"/>
  <c r="D76"/>
  <c r="K13"/>
  <c r="K7"/>
  <c r="D70"/>
  <c r="D82"/>
  <c r="K19"/>
  <c r="D84"/>
  <c r="K21"/>
  <c r="D75"/>
  <c r="K12"/>
  <c r="K14"/>
  <c r="D77"/>
  <c r="K15"/>
  <c r="D78"/>
  <c r="D80"/>
  <c r="K17"/>
  <c r="D71"/>
  <c r="K8"/>
  <c r="K10"/>
  <c r="D73"/>
  <c r="K11"/>
  <c r="H74"/>
  <c r="D74"/>
  <c r="K20"/>
  <c r="D83"/>
  <c r="K22"/>
  <c r="D72"/>
  <c r="K9"/>
  <c r="D79"/>
  <c r="K16"/>
  <c r="D81"/>
  <c r="K18"/>
  <c r="E76" i="5"/>
  <c r="R56"/>
  <c r="F54"/>
  <c r="G49"/>
  <c r="E60"/>
  <c r="F49"/>
  <c r="P51"/>
  <c r="T53"/>
  <c r="S53"/>
  <c r="T58"/>
  <c r="Q57"/>
  <c r="S48"/>
  <c r="G53"/>
  <c r="H49"/>
  <c r="H57"/>
  <c r="F61"/>
  <c r="Q53"/>
  <c r="R53"/>
  <c r="P60"/>
  <c r="E61"/>
  <c r="V75"/>
  <c r="U52"/>
  <c r="G59"/>
  <c r="P54"/>
  <c r="E62"/>
  <c r="S73"/>
  <c r="P55"/>
  <c r="R51"/>
  <c r="H56"/>
  <c r="R78"/>
  <c r="R73"/>
  <c r="Q51"/>
  <c r="R59"/>
  <c r="V73"/>
  <c r="I50"/>
  <c r="H50"/>
  <c r="U49"/>
  <c r="F60"/>
  <c r="F58"/>
  <c r="G52"/>
  <c r="V71"/>
  <c r="S51"/>
  <c r="U48"/>
  <c r="I49"/>
  <c r="H52"/>
  <c r="G50"/>
  <c r="J52"/>
  <c r="G57"/>
  <c r="E59"/>
  <c r="J74"/>
  <c r="H48"/>
  <c r="H54"/>
  <c r="S49"/>
  <c r="P82"/>
  <c r="H79"/>
  <c r="H55"/>
  <c r="I58"/>
  <c r="I57"/>
  <c r="E58"/>
  <c r="U50"/>
  <c r="U74"/>
  <c r="T52"/>
  <c r="S58"/>
  <c r="H53"/>
  <c r="R58"/>
  <c r="R55"/>
  <c r="H51"/>
  <c r="V70"/>
  <c r="V79"/>
  <c r="U51"/>
  <c r="T65"/>
  <c r="P50"/>
  <c r="S65"/>
  <c r="S82"/>
  <c r="U65"/>
  <c r="U80"/>
  <c r="S59"/>
  <c r="P62"/>
  <c r="H73"/>
  <c r="G104"/>
  <c r="F57"/>
  <c r="Q49"/>
  <c r="U53"/>
  <c r="E73"/>
  <c r="S55"/>
  <c r="U54"/>
  <c r="J48"/>
  <c r="P59"/>
  <c r="V76"/>
  <c r="P74"/>
  <c r="Q60"/>
  <c r="U78"/>
  <c r="V78"/>
  <c r="T75"/>
  <c r="T50"/>
  <c r="T48"/>
  <c r="G60"/>
  <c r="P58"/>
  <c r="I52"/>
  <c r="Q52"/>
  <c r="S50"/>
  <c r="Q55"/>
  <c r="F51"/>
  <c r="J55"/>
  <c r="K80"/>
  <c r="E50"/>
  <c r="F50"/>
  <c r="G48"/>
  <c r="T57"/>
  <c r="G80"/>
  <c r="H58"/>
  <c r="I54"/>
  <c r="F55"/>
  <c r="G54"/>
  <c r="I55"/>
  <c r="R54"/>
  <c r="H82"/>
  <c r="H103"/>
  <c r="G56"/>
  <c r="S52"/>
  <c r="I51"/>
  <c r="E65"/>
  <c r="E85"/>
  <c r="E106"/>
  <c r="J51"/>
  <c r="E78"/>
  <c r="I48"/>
  <c r="J49"/>
  <c r="R52"/>
  <c r="Q48"/>
  <c r="Q54"/>
  <c r="T49"/>
  <c r="E75"/>
  <c r="E53"/>
  <c r="E55"/>
  <c r="E77"/>
  <c r="P78"/>
  <c r="P56"/>
  <c r="S78"/>
  <c r="S56"/>
  <c r="J72"/>
  <c r="V72"/>
  <c r="J50"/>
  <c r="T55"/>
  <c r="T77"/>
  <c r="E74"/>
  <c r="E52"/>
  <c r="G55"/>
  <c r="Q56"/>
  <c r="P65"/>
  <c r="P85"/>
  <c r="U56"/>
  <c r="P48"/>
  <c r="I53"/>
  <c r="F48"/>
  <c r="J54"/>
  <c r="J77"/>
  <c r="V77"/>
  <c r="J57"/>
  <c r="E48"/>
  <c r="G51"/>
  <c r="F74"/>
  <c r="F52"/>
  <c r="F81"/>
  <c r="F59"/>
  <c r="U55"/>
  <c r="R48"/>
  <c r="S57"/>
  <c r="S76"/>
  <c r="S54"/>
  <c r="Q50"/>
  <c r="Q72"/>
  <c r="H59"/>
  <c r="H81"/>
  <c r="Q59"/>
  <c r="Q81"/>
  <c r="P79"/>
  <c r="P57"/>
  <c r="U57"/>
  <c r="R50"/>
  <c r="F56"/>
  <c r="Q65"/>
  <c r="Q84"/>
  <c r="R65"/>
  <c r="F65"/>
  <c r="F84"/>
  <c r="F105"/>
  <c r="R57"/>
  <c r="J53"/>
  <c r="T81"/>
  <c r="T56"/>
  <c r="P83"/>
  <c r="P61"/>
  <c r="Q83"/>
  <c r="Q61"/>
  <c r="R49"/>
  <c r="E79"/>
  <c r="E57"/>
  <c r="F53"/>
  <c r="F75"/>
  <c r="I78"/>
  <c r="I56"/>
  <c r="J56"/>
  <c r="Q58"/>
  <c r="T76"/>
  <c r="T54"/>
  <c r="R60"/>
  <c r="K79" i="1"/>
  <c r="P48"/>
  <c r="R76"/>
  <c r="Q75"/>
  <c r="Q53"/>
  <c r="P70"/>
  <c r="Q50"/>
  <c r="Q72"/>
  <c r="Q74"/>
  <c r="S77"/>
  <c r="O73"/>
  <c r="U50"/>
  <c r="R72"/>
  <c r="R50"/>
  <c r="R78"/>
  <c r="R56"/>
  <c r="S78"/>
  <c r="S56"/>
  <c r="Q55"/>
  <c r="Q77"/>
  <c r="U52"/>
  <c r="S52"/>
  <c r="S74"/>
  <c r="P57"/>
  <c r="P79"/>
  <c r="Q79"/>
  <c r="Q57"/>
  <c r="O72"/>
  <c r="O81"/>
  <c r="O82"/>
  <c r="U49"/>
  <c r="O74"/>
  <c r="U53"/>
  <c r="O80"/>
  <c r="O70"/>
  <c r="P72"/>
  <c r="P50"/>
  <c r="T72"/>
  <c r="U56"/>
  <c r="Q78"/>
  <c r="P55"/>
  <c r="P77"/>
  <c r="O71"/>
  <c r="R52"/>
  <c r="R74"/>
  <c r="T74"/>
  <c r="T52"/>
  <c r="P53"/>
  <c r="P75"/>
  <c r="R53"/>
  <c r="R75"/>
  <c r="T50"/>
  <c r="Q56"/>
  <c r="O78"/>
  <c r="O76"/>
  <c r="H59"/>
  <c r="F79"/>
  <c r="F57"/>
  <c r="G72"/>
  <c r="G50"/>
  <c r="H52"/>
  <c r="G74"/>
  <c r="G52"/>
  <c r="H73"/>
  <c r="H51"/>
  <c r="E73"/>
  <c r="E51"/>
  <c r="H71"/>
  <c r="H49"/>
  <c r="J49"/>
  <c r="I58"/>
  <c r="G78"/>
  <c r="G56"/>
  <c r="J53"/>
  <c r="G60"/>
  <c r="H70"/>
  <c r="H48"/>
  <c r="E70"/>
  <c r="E48"/>
  <c r="F76"/>
  <c r="F54"/>
  <c r="G76"/>
  <c r="G54"/>
  <c r="H79"/>
  <c r="H57"/>
  <c r="E57"/>
  <c r="E79"/>
  <c r="J50"/>
  <c r="I72"/>
  <c r="I50"/>
  <c r="E83"/>
  <c r="E61"/>
  <c r="E74"/>
  <c r="E52"/>
  <c r="F49"/>
  <c r="F71"/>
  <c r="F58"/>
  <c r="F80"/>
  <c r="J56"/>
  <c r="E78"/>
  <c r="E56"/>
  <c r="G77"/>
  <c r="G55"/>
  <c r="F77"/>
  <c r="F55"/>
  <c r="I75"/>
  <c r="I53"/>
  <c r="F75"/>
  <c r="F53"/>
  <c r="E62"/>
  <c r="F70"/>
  <c r="F48"/>
  <c r="G70"/>
  <c r="G48"/>
  <c r="J54"/>
  <c r="F81"/>
  <c r="F59"/>
  <c r="G81"/>
  <c r="G59"/>
  <c r="G79"/>
  <c r="G57"/>
  <c r="E72"/>
  <c r="E50"/>
  <c r="F61"/>
  <c r="J52"/>
  <c r="I74"/>
  <c r="I52"/>
  <c r="F73"/>
  <c r="F51"/>
  <c r="J51"/>
  <c r="E71"/>
  <c r="E49"/>
  <c r="I71"/>
  <c r="I49"/>
  <c r="H80"/>
  <c r="H58"/>
  <c r="E80"/>
  <c r="E58"/>
  <c r="H78"/>
  <c r="H56"/>
  <c r="J55"/>
  <c r="H77"/>
  <c r="H55"/>
  <c r="E75"/>
  <c r="E53"/>
  <c r="E60"/>
  <c r="E82"/>
  <c r="J48"/>
  <c r="I70"/>
  <c r="I48"/>
  <c r="I76"/>
  <c r="I54"/>
  <c r="H76"/>
  <c r="H54"/>
  <c r="E81"/>
  <c r="E59"/>
  <c r="J57"/>
  <c r="I79"/>
  <c r="I57"/>
  <c r="H72"/>
  <c r="H50"/>
  <c r="F50"/>
  <c r="F72"/>
  <c r="F74"/>
  <c r="F52"/>
  <c r="G73"/>
  <c r="G51"/>
  <c r="I73"/>
  <c r="I51"/>
  <c r="G71"/>
  <c r="G49"/>
  <c r="G80"/>
  <c r="G58"/>
  <c r="F78"/>
  <c r="F56"/>
  <c r="I78"/>
  <c r="I56"/>
  <c r="E77"/>
  <c r="E55"/>
  <c r="I77"/>
  <c r="I55"/>
  <c r="H75"/>
  <c r="H53"/>
  <c r="G75"/>
  <c r="G53"/>
  <c r="F82"/>
  <c r="F60"/>
  <c r="E76"/>
  <c r="E54"/>
  <c r="T82" i="5"/>
  <c r="U81"/>
  <c r="V74"/>
  <c r="R84"/>
  <c r="I81"/>
  <c r="J81"/>
  <c r="Q85"/>
  <c r="G84"/>
  <c r="G105"/>
  <c r="F85"/>
  <c r="F106"/>
  <c r="I82"/>
  <c r="V80"/>
  <c r="R83"/>
  <c r="K78" i="1"/>
  <c r="P58"/>
  <c r="P80"/>
  <c r="U57"/>
  <c r="Q73"/>
  <c r="Q51"/>
  <c r="Q70"/>
  <c r="Q48"/>
  <c r="Q82"/>
  <c r="Q60"/>
  <c r="P51"/>
  <c r="P73"/>
  <c r="Q80"/>
  <c r="Q58"/>
  <c r="R79"/>
  <c r="R57"/>
  <c r="S71"/>
  <c r="S49"/>
  <c r="U55"/>
  <c r="S76"/>
  <c r="S54"/>
  <c r="T58"/>
  <c r="R60"/>
  <c r="P81"/>
  <c r="P59"/>
  <c r="P61"/>
  <c r="P83"/>
  <c r="R49"/>
  <c r="R71"/>
  <c r="P78"/>
  <c r="P56"/>
  <c r="U54"/>
  <c r="R58"/>
  <c r="R80"/>
  <c r="P76"/>
  <c r="P54"/>
  <c r="S79"/>
  <c r="S57"/>
  <c r="T49"/>
  <c r="T71"/>
  <c r="T56"/>
  <c r="T78"/>
  <c r="S73"/>
  <c r="S51"/>
  <c r="T70"/>
  <c r="T48"/>
  <c r="S75"/>
  <c r="S53"/>
  <c r="P60"/>
  <c r="P82"/>
  <c r="S59"/>
  <c r="T54"/>
  <c r="T76"/>
  <c r="Q71"/>
  <c r="Q49"/>
  <c r="Q76"/>
  <c r="Q54"/>
  <c r="Q61"/>
  <c r="P74"/>
  <c r="P52"/>
  <c r="Q59"/>
  <c r="Q81"/>
  <c r="R51"/>
  <c r="R73"/>
  <c r="R48"/>
  <c r="R70"/>
  <c r="T51"/>
  <c r="T73"/>
  <c r="Q52"/>
  <c r="R54"/>
  <c r="S48"/>
  <c r="S70"/>
  <c r="T79"/>
  <c r="T57"/>
  <c r="R77"/>
  <c r="R55"/>
  <c r="S72"/>
  <c r="S50"/>
  <c r="U48"/>
  <c r="R59"/>
  <c r="R81"/>
  <c r="T53"/>
  <c r="T75"/>
  <c r="T55"/>
  <c r="T77"/>
  <c r="P62"/>
  <c r="S58"/>
  <c r="S80"/>
  <c r="P49"/>
  <c r="P71"/>
  <c r="S55"/>
  <c r="U51"/>
  <c r="J101"/>
  <c r="E106"/>
  <c r="R85" i="5"/>
  <c r="S83"/>
  <c r="U82"/>
  <c r="S84"/>
  <c r="H104"/>
  <c r="I102"/>
  <c r="D110"/>
  <c r="D111"/>
  <c r="H84"/>
  <c r="H105"/>
  <c r="G85"/>
  <c r="G106"/>
  <c r="J82"/>
  <c r="I103"/>
  <c r="K81"/>
  <c r="V81"/>
  <c r="J102"/>
  <c r="G104" i="1"/>
  <c r="I104" i="5"/>
  <c r="F105" i="1"/>
  <c r="K80"/>
  <c r="I102"/>
  <c r="H104"/>
  <c r="H103"/>
  <c r="G105"/>
  <c r="F106"/>
  <c r="T84" i="5"/>
  <c r="T83"/>
  <c r="S85"/>
  <c r="H85"/>
  <c r="H106"/>
  <c r="I84"/>
  <c r="I105"/>
  <c r="E110"/>
  <c r="E111"/>
  <c r="J103"/>
  <c r="F110"/>
  <c r="F111"/>
  <c r="K82"/>
  <c r="V82"/>
  <c r="K83"/>
  <c r="J104"/>
  <c r="D110" i="1"/>
  <c r="D111"/>
  <c r="H105"/>
  <c r="I104"/>
  <c r="G106"/>
  <c r="I103"/>
  <c r="K81"/>
  <c r="J102"/>
  <c r="U83" i="5"/>
  <c r="T85"/>
  <c r="U84"/>
  <c r="J84"/>
  <c r="K84"/>
  <c r="I85"/>
  <c r="I106"/>
  <c r="G110"/>
  <c r="G111"/>
  <c r="E110" i="1"/>
  <c r="E111"/>
  <c r="J103"/>
  <c r="F110"/>
  <c r="F111"/>
  <c r="H106"/>
  <c r="I105"/>
  <c r="J104"/>
  <c r="G110"/>
  <c r="G111"/>
  <c r="I106"/>
  <c r="J105"/>
  <c r="H110"/>
  <c r="H111"/>
  <c r="J106"/>
  <c r="I110"/>
  <c r="I111"/>
  <c r="D115"/>
  <c r="K82"/>
  <c r="K83"/>
  <c r="V83" i="5"/>
  <c r="U85"/>
  <c r="V84"/>
  <c r="J85"/>
  <c r="J106"/>
  <c r="I110"/>
  <c r="I111"/>
  <c r="J105"/>
  <c r="H110"/>
  <c r="H111"/>
  <c r="K84" i="1"/>
  <c r="K85" i="5"/>
  <c r="V85"/>
  <c r="D115"/>
  <c r="V86"/>
  <c r="S103"/>
  <c r="U101"/>
  <c r="P106"/>
  <c r="T102"/>
  <c r="Q105"/>
  <c r="R104"/>
  <c r="R105"/>
  <c r="Q106"/>
  <c r="U102"/>
  <c r="T103"/>
  <c r="U103"/>
  <c r="S105"/>
  <c r="R106"/>
  <c r="S104"/>
  <c r="T104"/>
  <c r="T105"/>
  <c r="S106"/>
  <c r="T106"/>
  <c r="U105"/>
  <c r="U104"/>
  <c r="U106"/>
  <c r="T110"/>
  <c r="T111"/>
  <c r="S110"/>
  <c r="S111"/>
  <c r="R110"/>
  <c r="R111"/>
  <c r="Q110"/>
  <c r="Q111"/>
  <c r="P110"/>
  <c r="P111"/>
  <c r="O110"/>
  <c r="O111"/>
  <c r="O115"/>
</calcChain>
</file>

<file path=xl/sharedStrings.xml><?xml version="1.0" encoding="utf-8"?>
<sst xmlns="http://schemas.openxmlformats.org/spreadsheetml/2006/main" count="9940" uniqueCount="64">
  <si>
    <t>Incidence year</t>
  </si>
  <si>
    <t>Earned premiums</t>
  </si>
  <si>
    <t>Claim development factors</t>
  </si>
  <si>
    <t>Average</t>
  </si>
  <si>
    <t>Face value</t>
  </si>
  <si>
    <t>Present value</t>
  </si>
  <si>
    <t>Total IBNR Reserve</t>
  </si>
  <si>
    <t>Claim Number</t>
  </si>
  <si>
    <t>Date of Birth</t>
  </si>
  <si>
    <t>Benefit Type</t>
  </si>
  <si>
    <t>Claim Incurred Date</t>
  </si>
  <si>
    <t>Claim Notified Date</t>
  </si>
  <si>
    <t>Claim Status</t>
  </si>
  <si>
    <t>Insurer</t>
  </si>
  <si>
    <t>Golden Life</t>
  </si>
  <si>
    <t>Silver Life</t>
  </si>
  <si>
    <t>Nadal Life</t>
  </si>
  <si>
    <t>Delay Half Years</t>
  </si>
  <si>
    <t>Claim Incidence Half Year</t>
  </si>
  <si>
    <t>Death</t>
  </si>
  <si>
    <t>Accepted</t>
  </si>
  <si>
    <t>H2_2006</t>
  </si>
  <si>
    <t>TPD</t>
  </si>
  <si>
    <t>H1_2007</t>
  </si>
  <si>
    <t>H1_2006</t>
  </si>
  <si>
    <t>Declined</t>
  </si>
  <si>
    <t>H2_2007</t>
  </si>
  <si>
    <t>H1_2008</t>
  </si>
  <si>
    <t>H1_2010</t>
  </si>
  <si>
    <t>H2_2008</t>
  </si>
  <si>
    <t>H1_2009</t>
  </si>
  <si>
    <t>H2_2009</t>
  </si>
  <si>
    <t>H2_2010</t>
  </si>
  <si>
    <t>H1_2011</t>
  </si>
  <si>
    <t>H1_2012</t>
  </si>
  <si>
    <t>H2_2012</t>
  </si>
  <si>
    <t>H2_2011</t>
  </si>
  <si>
    <t>H1_2013</t>
  </si>
  <si>
    <t>H2_2013</t>
  </si>
  <si>
    <t>Not available</t>
  </si>
  <si>
    <t>Cumulative reported claims ($'000) - n half years after end of incidence date</t>
  </si>
  <si>
    <t>6+</t>
  </si>
  <si>
    <t>TOTAL</t>
  </si>
  <si>
    <t>Triangle Lookup</t>
  </si>
  <si>
    <t>Reported claims ($'000) - n half years after end of incidence date</t>
  </si>
  <si>
    <t>Cumulative reported claims ($'000) - n half years after end of incidence date INCLUDING IBNR</t>
  </si>
  <si>
    <t>Discount Rate</t>
  </si>
  <si>
    <t>Discounted IBNR claim payments by payment year</t>
  </si>
  <si>
    <t>IBNR claims for NADAL LIFE ($'000) - n half years after end of incidence date INCLUDING IBNR and UNDISCOUNTED</t>
  </si>
  <si>
    <t>IBNR FOR NADAL LIFE GROUP CLAIMS</t>
  </si>
  <si>
    <t>Loss Ratio (incl IBNR)</t>
  </si>
  <si>
    <t>Average Claim Size</t>
  </si>
  <si>
    <t>&gt;&gt;&gt; Group Claims data</t>
  </si>
  <si>
    <t>&gt;&gt;&gt; Analyst Working</t>
  </si>
  <si>
    <t>&gt;&gt;&gt; Actuary Working</t>
  </si>
  <si>
    <t>Claim Amount (used in triangle)</t>
  </si>
  <si>
    <t>Claim Count (used in triangle)</t>
  </si>
  <si>
    <t>Pending</t>
  </si>
  <si>
    <t>Reported Claim (before adjustment for pending claims)</t>
  </si>
  <si>
    <t>Selected Average Claim Size</t>
  </si>
  <si>
    <t>Reported claims (numbers) - n half years after end of incidence date</t>
  </si>
  <si>
    <t>Cumulative reported claims (numbers) - n half years after end of incidence date</t>
  </si>
  <si>
    <t>Cumulative reported claims (numbers) - n half years after end of incidence date INCLUDING IBNR</t>
  </si>
  <si>
    <t>2017+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</si>
</sst>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#,##0_ ;\-#,##0\ "/>
    <numFmt numFmtId="165" formatCode="#,##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FF0000"/>
      <name val="Times New Roman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5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Continuous"/>
    </xf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Border="1" applyAlignment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3" fontId="2" fillId="0" borderId="7" xfId="0" applyNumberFormat="1" applyFont="1" applyBorder="1"/>
    <xf numFmtId="3" fontId="2" fillId="0" borderId="8" xfId="0" applyNumberFormat="1" applyFont="1" applyBorder="1"/>
    <xf numFmtId="0" fontId="2" fillId="0" borderId="11" xfId="0" applyFont="1" applyBorder="1" applyAlignment="1">
      <alignment horizontal="center"/>
    </xf>
    <xf numFmtId="3" fontId="2" fillId="0" borderId="11" xfId="0" applyNumberFormat="1" applyFont="1" applyBorder="1"/>
    <xf numFmtId="4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3" fontId="2" fillId="0" borderId="1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14" fontId="0" fillId="0" borderId="0" xfId="0" applyNumberFormat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2" fillId="0" borderId="0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3" fontId="6" fillId="0" borderId="0" xfId="0" applyNumberFormat="1" applyFont="1" applyBorder="1"/>
    <xf numFmtId="0" fontId="6" fillId="0" borderId="0" xfId="0" applyFont="1" applyBorder="1"/>
    <xf numFmtId="0" fontId="2" fillId="0" borderId="4" xfId="0" applyFont="1" applyBorder="1" applyAlignment="1"/>
    <xf numFmtId="0" fontId="2" fillId="0" borderId="17" xfId="0" applyFont="1" applyBorder="1" applyAlignment="1"/>
    <xf numFmtId="0" fontId="2" fillId="0" borderId="17" xfId="0" applyFont="1" applyBorder="1" applyAlignment="1">
      <alignment horizontal="center" wrapText="1"/>
    </xf>
    <xf numFmtId="0" fontId="2" fillId="0" borderId="2" xfId="0" applyFont="1" applyBorder="1"/>
    <xf numFmtId="3" fontId="2" fillId="0" borderId="9" xfId="2" applyNumberFormat="1" applyFont="1" applyBorder="1" applyAlignment="1">
      <alignment horizontal="right"/>
    </xf>
    <xf numFmtId="3" fontId="2" fillId="0" borderId="6" xfId="2" applyNumberFormat="1" applyFont="1" applyBorder="1" applyAlignment="1">
      <alignment horizontal="right"/>
    </xf>
    <xf numFmtId="3" fontId="2" fillId="3" borderId="7" xfId="0" applyNumberFormat="1" applyFont="1" applyFill="1" applyBorder="1" applyAlignment="1">
      <alignment horizontal="right"/>
    </xf>
    <xf numFmtId="3" fontId="2" fillId="3" borderId="0" xfId="0" applyNumberFormat="1" applyFont="1" applyFill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4" fontId="2" fillId="3" borderId="7" xfId="0" applyNumberFormat="1" applyFont="1" applyFill="1" applyBorder="1" applyAlignment="1">
      <alignment horizontal="right"/>
    </xf>
    <xf numFmtId="3" fontId="2" fillId="0" borderId="2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2" fillId="3" borderId="8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3" xfId="0" applyNumberFormat="1" applyFont="1" applyFill="1" applyBorder="1" applyAlignment="1">
      <alignment horizontal="right"/>
    </xf>
    <xf numFmtId="4" fontId="2" fillId="0" borderId="4" xfId="0" applyNumberFormat="1" applyFont="1" applyFill="1" applyBorder="1" applyAlignment="1">
      <alignment horizontal="right"/>
    </xf>
    <xf numFmtId="4" fontId="2" fillId="0" borderId="7" xfId="0" applyNumberFormat="1" applyFont="1" applyFill="1" applyBorder="1" applyAlignment="1">
      <alignment horizontal="right"/>
    </xf>
    <xf numFmtId="4" fontId="2" fillId="0" borderId="8" xfId="0" applyNumberFormat="1" applyFont="1" applyFill="1" applyBorder="1" applyAlignment="1">
      <alignment horizontal="right"/>
    </xf>
    <xf numFmtId="9" fontId="2" fillId="0" borderId="0" xfId="0" applyNumberFormat="1" applyFont="1" applyBorder="1" applyAlignment="1">
      <alignment horizontal="center"/>
    </xf>
    <xf numFmtId="9" fontId="2" fillId="0" borderId="9" xfId="1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164" fontId="2" fillId="0" borderId="9" xfId="2" applyNumberFormat="1" applyFont="1" applyBorder="1" applyAlignment="1">
      <alignment horizontal="center" vertical="center"/>
    </xf>
    <xf numFmtId="164" fontId="2" fillId="0" borderId="6" xfId="2" applyNumberFormat="1" applyFont="1" applyBorder="1" applyAlignment="1">
      <alignment horizontal="center" vertical="center"/>
    </xf>
    <xf numFmtId="0" fontId="0" fillId="4" borderId="19" xfId="0" applyFill="1" applyBorder="1"/>
    <xf numFmtId="0" fontId="0" fillId="4" borderId="20" xfId="0" applyFill="1" applyBorder="1"/>
    <xf numFmtId="0" fontId="5" fillId="4" borderId="0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/>
    </xf>
    <xf numFmtId="0" fontId="5" fillId="4" borderId="0" xfId="0" applyNumberFormat="1" applyFont="1" applyFill="1" applyBorder="1" applyAlignment="1">
      <alignment horizontal="center"/>
    </xf>
    <xf numFmtId="0" fontId="5" fillId="4" borderId="15" xfId="0" applyFont="1" applyFill="1" applyBorder="1"/>
    <xf numFmtId="0" fontId="7" fillId="4" borderId="19" xfId="0" applyFont="1" applyFill="1" applyBorder="1"/>
    <xf numFmtId="3" fontId="5" fillId="4" borderId="0" xfId="0" applyNumberFormat="1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23" xfId="0" applyNumberFormat="1" applyFont="1" applyFill="1" applyBorder="1" applyAlignment="1">
      <alignment horizontal="center"/>
    </xf>
    <xf numFmtId="0" fontId="5" fillId="4" borderId="16" xfId="0" applyFont="1" applyFill="1" applyBorder="1"/>
    <xf numFmtId="0" fontId="5" fillId="4" borderId="21" xfId="0" applyFont="1" applyFill="1" applyBorder="1" applyAlignment="1">
      <alignment horizontal="center" vertical="center" wrapText="1"/>
    </xf>
    <xf numFmtId="3" fontId="5" fillId="4" borderId="23" xfId="0" applyNumberFormat="1" applyFont="1" applyFill="1" applyBorder="1" applyAlignment="1">
      <alignment horizontal="center"/>
    </xf>
    <xf numFmtId="0" fontId="7" fillId="5" borderId="19" xfId="0" applyFont="1" applyFill="1" applyBorder="1"/>
    <xf numFmtId="0" fontId="0" fillId="5" borderId="19" xfId="0" applyFill="1" applyBorder="1"/>
    <xf numFmtId="0" fontId="0" fillId="5" borderId="20" xfId="0" applyFill="1" applyBorder="1"/>
    <xf numFmtId="0" fontId="5" fillId="5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3" fontId="5" fillId="5" borderId="0" xfId="0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0" xfId="0" applyNumberFormat="1" applyFont="1" applyFill="1" applyBorder="1" applyAlignment="1">
      <alignment horizontal="center"/>
    </xf>
    <xf numFmtId="0" fontId="5" fillId="5" borderId="15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4" fontId="0" fillId="0" borderId="23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3" fontId="0" fillId="0" borderId="23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5" fillId="4" borderId="21" xfId="0" applyNumberFormat="1" applyFont="1" applyFill="1" applyBorder="1" applyAlignment="1">
      <alignment horizontal="center"/>
    </xf>
    <xf numFmtId="165" fontId="5" fillId="4" borderId="22" xfId="0" applyNumberFormat="1" applyFont="1" applyFill="1" applyBorder="1" applyAlignment="1">
      <alignment horizontal="center"/>
    </xf>
    <xf numFmtId="4" fontId="5" fillId="5" borderId="2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Border="1" applyAlignment="1">
      <alignment horizontal="center"/>
    </xf>
    <xf numFmtId="4" fontId="2" fillId="0" borderId="10" xfId="0" applyNumberFormat="1" applyFont="1" applyBorder="1" applyAlignment="1">
      <alignment horizontal="right"/>
    </xf>
    <xf numFmtId="4" fontId="2" fillId="3" borderId="10" xfId="0" applyNumberFormat="1" applyFont="1" applyFill="1" applyBorder="1" applyAlignment="1">
      <alignment horizontal="right"/>
    </xf>
    <xf numFmtId="4" fontId="2" fillId="3" borderId="8" xfId="0" applyNumberFormat="1" applyFont="1" applyFill="1" applyBorder="1" applyAlignment="1">
      <alignment horizontal="right"/>
    </xf>
    <xf numFmtId="164" fontId="3" fillId="0" borderId="17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3" fontId="2" fillId="0" borderId="0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right"/>
    </xf>
    <xf numFmtId="9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164" fontId="3" fillId="0" borderId="17" xfId="2" applyNumberFormat="1" applyFont="1" applyFill="1" applyBorder="1" applyAlignment="1">
      <alignment horizontal="center" vertical="center"/>
    </xf>
    <xf numFmtId="3" fontId="2" fillId="0" borderId="12" xfId="2" applyNumberFormat="1" applyFont="1" applyBorder="1" applyAlignment="1">
      <alignment horizontal="right"/>
    </xf>
    <xf numFmtId="0" fontId="0" fillId="2" borderId="15" xfId="0" applyFill="1" applyBorder="1" applyAlignment="1">
      <alignment horizontal="center"/>
    </xf>
    <xf numFmtId="0" fontId="7" fillId="4" borderId="18" xfId="0" applyFont="1" applyFill="1" applyBorder="1"/>
    <xf numFmtId="0" fontId="2" fillId="6" borderId="9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5">
    <cellStyle name="Comma" xfId="2" builtinId="3"/>
    <cellStyle name="Followed Hyperlink" xfId="4" builtinId="9" hidden="1"/>
    <cellStyle name="Hyperlink" xfId="3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V119"/>
  <sheetViews>
    <sheetView tabSelected="1" topLeftCell="A79" workbookViewId="0">
      <selection activeCell="B118" sqref="B118"/>
    </sheetView>
  </sheetViews>
  <sheetFormatPr defaultColWidth="10.5703125" defaultRowHeight="12.75"/>
  <cols>
    <col min="1" max="1" width="2.5703125" style="1" customWidth="1"/>
    <col min="2" max="4" width="10.5703125" style="3" customWidth="1"/>
    <col min="5" max="11" width="10.5703125" style="1" customWidth="1"/>
    <col min="12" max="20" width="10.5703125" style="1"/>
    <col min="21" max="21" width="12.42578125" style="1" customWidth="1"/>
    <col min="22" max="256" width="10.5703125" style="1"/>
    <col min="257" max="257" width="2.5703125" style="1" customWidth="1"/>
    <col min="258" max="267" width="10.5703125" style="1" customWidth="1"/>
    <col min="268" max="512" width="10.5703125" style="1"/>
    <col min="513" max="513" width="2.5703125" style="1" customWidth="1"/>
    <col min="514" max="523" width="10.5703125" style="1" customWidth="1"/>
    <col min="524" max="768" width="10.5703125" style="1"/>
    <col min="769" max="769" width="2.5703125" style="1" customWidth="1"/>
    <col min="770" max="779" width="10.5703125" style="1" customWidth="1"/>
    <col min="780" max="1024" width="10.5703125" style="1"/>
    <col min="1025" max="1025" width="2.5703125" style="1" customWidth="1"/>
    <col min="1026" max="1035" width="10.5703125" style="1" customWidth="1"/>
    <col min="1036" max="1280" width="10.5703125" style="1"/>
    <col min="1281" max="1281" width="2.5703125" style="1" customWidth="1"/>
    <col min="1282" max="1291" width="10.5703125" style="1" customWidth="1"/>
    <col min="1292" max="1536" width="10.5703125" style="1"/>
    <col min="1537" max="1537" width="2.5703125" style="1" customWidth="1"/>
    <col min="1538" max="1547" width="10.5703125" style="1" customWidth="1"/>
    <col min="1548" max="1792" width="10.5703125" style="1"/>
    <col min="1793" max="1793" width="2.5703125" style="1" customWidth="1"/>
    <col min="1794" max="1803" width="10.5703125" style="1" customWidth="1"/>
    <col min="1804" max="2048" width="10.5703125" style="1"/>
    <col min="2049" max="2049" width="2.5703125" style="1" customWidth="1"/>
    <col min="2050" max="2059" width="10.5703125" style="1" customWidth="1"/>
    <col min="2060" max="2304" width="10.5703125" style="1"/>
    <col min="2305" max="2305" width="2.5703125" style="1" customWidth="1"/>
    <col min="2306" max="2315" width="10.5703125" style="1" customWidth="1"/>
    <col min="2316" max="2560" width="10.5703125" style="1"/>
    <col min="2561" max="2561" width="2.5703125" style="1" customWidth="1"/>
    <col min="2562" max="2571" width="10.5703125" style="1" customWidth="1"/>
    <col min="2572" max="2816" width="10.5703125" style="1"/>
    <col min="2817" max="2817" width="2.5703125" style="1" customWidth="1"/>
    <col min="2818" max="2827" width="10.5703125" style="1" customWidth="1"/>
    <col min="2828" max="3072" width="10.5703125" style="1"/>
    <col min="3073" max="3073" width="2.5703125" style="1" customWidth="1"/>
    <col min="3074" max="3083" width="10.5703125" style="1" customWidth="1"/>
    <col min="3084" max="3328" width="10.5703125" style="1"/>
    <col min="3329" max="3329" width="2.5703125" style="1" customWidth="1"/>
    <col min="3330" max="3339" width="10.5703125" style="1" customWidth="1"/>
    <col min="3340" max="3584" width="10.5703125" style="1"/>
    <col min="3585" max="3585" width="2.5703125" style="1" customWidth="1"/>
    <col min="3586" max="3595" width="10.5703125" style="1" customWidth="1"/>
    <col min="3596" max="3840" width="10.5703125" style="1"/>
    <col min="3841" max="3841" width="2.5703125" style="1" customWidth="1"/>
    <col min="3842" max="3851" width="10.5703125" style="1" customWidth="1"/>
    <col min="3852" max="4096" width="10.5703125" style="1"/>
    <col min="4097" max="4097" width="2.5703125" style="1" customWidth="1"/>
    <col min="4098" max="4107" width="10.5703125" style="1" customWidth="1"/>
    <col min="4108" max="4352" width="10.5703125" style="1"/>
    <col min="4353" max="4353" width="2.5703125" style="1" customWidth="1"/>
    <col min="4354" max="4363" width="10.5703125" style="1" customWidth="1"/>
    <col min="4364" max="4608" width="10.5703125" style="1"/>
    <col min="4609" max="4609" width="2.5703125" style="1" customWidth="1"/>
    <col min="4610" max="4619" width="10.5703125" style="1" customWidth="1"/>
    <col min="4620" max="4864" width="10.5703125" style="1"/>
    <col min="4865" max="4865" width="2.5703125" style="1" customWidth="1"/>
    <col min="4866" max="4875" width="10.5703125" style="1" customWidth="1"/>
    <col min="4876" max="5120" width="10.5703125" style="1"/>
    <col min="5121" max="5121" width="2.5703125" style="1" customWidth="1"/>
    <col min="5122" max="5131" width="10.5703125" style="1" customWidth="1"/>
    <col min="5132" max="5376" width="10.5703125" style="1"/>
    <col min="5377" max="5377" width="2.5703125" style="1" customWidth="1"/>
    <col min="5378" max="5387" width="10.5703125" style="1" customWidth="1"/>
    <col min="5388" max="5632" width="10.5703125" style="1"/>
    <col min="5633" max="5633" width="2.5703125" style="1" customWidth="1"/>
    <col min="5634" max="5643" width="10.5703125" style="1" customWidth="1"/>
    <col min="5644" max="5888" width="10.5703125" style="1"/>
    <col min="5889" max="5889" width="2.5703125" style="1" customWidth="1"/>
    <col min="5890" max="5899" width="10.5703125" style="1" customWidth="1"/>
    <col min="5900" max="6144" width="10.5703125" style="1"/>
    <col min="6145" max="6145" width="2.5703125" style="1" customWidth="1"/>
    <col min="6146" max="6155" width="10.5703125" style="1" customWidth="1"/>
    <col min="6156" max="6400" width="10.5703125" style="1"/>
    <col min="6401" max="6401" width="2.5703125" style="1" customWidth="1"/>
    <col min="6402" max="6411" width="10.5703125" style="1" customWidth="1"/>
    <col min="6412" max="6656" width="10.5703125" style="1"/>
    <col min="6657" max="6657" width="2.5703125" style="1" customWidth="1"/>
    <col min="6658" max="6667" width="10.5703125" style="1" customWidth="1"/>
    <col min="6668" max="6912" width="10.5703125" style="1"/>
    <col min="6913" max="6913" width="2.5703125" style="1" customWidth="1"/>
    <col min="6914" max="6923" width="10.5703125" style="1" customWidth="1"/>
    <col min="6924" max="7168" width="10.5703125" style="1"/>
    <col min="7169" max="7169" width="2.5703125" style="1" customWidth="1"/>
    <col min="7170" max="7179" width="10.5703125" style="1" customWidth="1"/>
    <col min="7180" max="7424" width="10.5703125" style="1"/>
    <col min="7425" max="7425" width="2.5703125" style="1" customWidth="1"/>
    <col min="7426" max="7435" width="10.5703125" style="1" customWidth="1"/>
    <col min="7436" max="7680" width="10.5703125" style="1"/>
    <col min="7681" max="7681" width="2.5703125" style="1" customWidth="1"/>
    <col min="7682" max="7691" width="10.5703125" style="1" customWidth="1"/>
    <col min="7692" max="7936" width="10.5703125" style="1"/>
    <col min="7937" max="7937" width="2.5703125" style="1" customWidth="1"/>
    <col min="7938" max="7947" width="10.5703125" style="1" customWidth="1"/>
    <col min="7948" max="8192" width="10.5703125" style="1"/>
    <col min="8193" max="8193" width="2.5703125" style="1" customWidth="1"/>
    <col min="8194" max="8203" width="10.5703125" style="1" customWidth="1"/>
    <col min="8204" max="8448" width="10.5703125" style="1"/>
    <col min="8449" max="8449" width="2.5703125" style="1" customWidth="1"/>
    <col min="8450" max="8459" width="10.5703125" style="1" customWidth="1"/>
    <col min="8460" max="8704" width="10.5703125" style="1"/>
    <col min="8705" max="8705" width="2.5703125" style="1" customWidth="1"/>
    <col min="8706" max="8715" width="10.5703125" style="1" customWidth="1"/>
    <col min="8716" max="8960" width="10.5703125" style="1"/>
    <col min="8961" max="8961" width="2.5703125" style="1" customWidth="1"/>
    <col min="8962" max="8971" width="10.5703125" style="1" customWidth="1"/>
    <col min="8972" max="9216" width="10.5703125" style="1"/>
    <col min="9217" max="9217" width="2.5703125" style="1" customWidth="1"/>
    <col min="9218" max="9227" width="10.5703125" style="1" customWidth="1"/>
    <col min="9228" max="9472" width="10.5703125" style="1"/>
    <col min="9473" max="9473" width="2.5703125" style="1" customWidth="1"/>
    <col min="9474" max="9483" width="10.5703125" style="1" customWidth="1"/>
    <col min="9484" max="9728" width="10.5703125" style="1"/>
    <col min="9729" max="9729" width="2.5703125" style="1" customWidth="1"/>
    <col min="9730" max="9739" width="10.5703125" style="1" customWidth="1"/>
    <col min="9740" max="9984" width="10.5703125" style="1"/>
    <col min="9985" max="9985" width="2.5703125" style="1" customWidth="1"/>
    <col min="9986" max="9995" width="10.5703125" style="1" customWidth="1"/>
    <col min="9996" max="10240" width="10.5703125" style="1"/>
    <col min="10241" max="10241" width="2.5703125" style="1" customWidth="1"/>
    <col min="10242" max="10251" width="10.5703125" style="1" customWidth="1"/>
    <col min="10252" max="10496" width="10.5703125" style="1"/>
    <col min="10497" max="10497" width="2.5703125" style="1" customWidth="1"/>
    <col min="10498" max="10507" width="10.5703125" style="1" customWidth="1"/>
    <col min="10508" max="10752" width="10.5703125" style="1"/>
    <col min="10753" max="10753" width="2.5703125" style="1" customWidth="1"/>
    <col min="10754" max="10763" width="10.5703125" style="1" customWidth="1"/>
    <col min="10764" max="11008" width="10.5703125" style="1"/>
    <col min="11009" max="11009" width="2.5703125" style="1" customWidth="1"/>
    <col min="11010" max="11019" width="10.5703125" style="1" customWidth="1"/>
    <col min="11020" max="11264" width="10.5703125" style="1"/>
    <col min="11265" max="11265" width="2.5703125" style="1" customWidth="1"/>
    <col min="11266" max="11275" width="10.5703125" style="1" customWidth="1"/>
    <col min="11276" max="11520" width="10.5703125" style="1"/>
    <col min="11521" max="11521" width="2.5703125" style="1" customWidth="1"/>
    <col min="11522" max="11531" width="10.5703125" style="1" customWidth="1"/>
    <col min="11532" max="11776" width="10.5703125" style="1"/>
    <col min="11777" max="11777" width="2.5703125" style="1" customWidth="1"/>
    <col min="11778" max="11787" width="10.5703125" style="1" customWidth="1"/>
    <col min="11788" max="12032" width="10.5703125" style="1"/>
    <col min="12033" max="12033" width="2.5703125" style="1" customWidth="1"/>
    <col min="12034" max="12043" width="10.5703125" style="1" customWidth="1"/>
    <col min="12044" max="12288" width="10.5703125" style="1"/>
    <col min="12289" max="12289" width="2.5703125" style="1" customWidth="1"/>
    <col min="12290" max="12299" width="10.5703125" style="1" customWidth="1"/>
    <col min="12300" max="12544" width="10.5703125" style="1"/>
    <col min="12545" max="12545" width="2.5703125" style="1" customWidth="1"/>
    <col min="12546" max="12555" width="10.5703125" style="1" customWidth="1"/>
    <col min="12556" max="12800" width="10.5703125" style="1"/>
    <col min="12801" max="12801" width="2.5703125" style="1" customWidth="1"/>
    <col min="12802" max="12811" width="10.5703125" style="1" customWidth="1"/>
    <col min="12812" max="13056" width="10.5703125" style="1"/>
    <col min="13057" max="13057" width="2.5703125" style="1" customWidth="1"/>
    <col min="13058" max="13067" width="10.5703125" style="1" customWidth="1"/>
    <col min="13068" max="13312" width="10.5703125" style="1"/>
    <col min="13313" max="13313" width="2.5703125" style="1" customWidth="1"/>
    <col min="13314" max="13323" width="10.5703125" style="1" customWidth="1"/>
    <col min="13324" max="13568" width="10.5703125" style="1"/>
    <col min="13569" max="13569" width="2.5703125" style="1" customWidth="1"/>
    <col min="13570" max="13579" width="10.5703125" style="1" customWidth="1"/>
    <col min="13580" max="13824" width="10.5703125" style="1"/>
    <col min="13825" max="13825" width="2.5703125" style="1" customWidth="1"/>
    <col min="13826" max="13835" width="10.5703125" style="1" customWidth="1"/>
    <col min="13836" max="14080" width="10.5703125" style="1"/>
    <col min="14081" max="14081" width="2.5703125" style="1" customWidth="1"/>
    <col min="14082" max="14091" width="10.5703125" style="1" customWidth="1"/>
    <col min="14092" max="14336" width="10.5703125" style="1"/>
    <col min="14337" max="14337" width="2.5703125" style="1" customWidth="1"/>
    <col min="14338" max="14347" width="10.5703125" style="1" customWidth="1"/>
    <col min="14348" max="14592" width="10.5703125" style="1"/>
    <col min="14593" max="14593" width="2.5703125" style="1" customWidth="1"/>
    <col min="14594" max="14603" width="10.5703125" style="1" customWidth="1"/>
    <col min="14604" max="14848" width="10.5703125" style="1"/>
    <col min="14849" max="14849" width="2.5703125" style="1" customWidth="1"/>
    <col min="14850" max="14859" width="10.5703125" style="1" customWidth="1"/>
    <col min="14860" max="15104" width="10.5703125" style="1"/>
    <col min="15105" max="15105" width="2.5703125" style="1" customWidth="1"/>
    <col min="15106" max="15115" width="10.5703125" style="1" customWidth="1"/>
    <col min="15116" max="15360" width="10.5703125" style="1"/>
    <col min="15361" max="15361" width="2.5703125" style="1" customWidth="1"/>
    <col min="15362" max="15371" width="10.5703125" style="1" customWidth="1"/>
    <col min="15372" max="15616" width="10.5703125" style="1"/>
    <col min="15617" max="15617" width="2.5703125" style="1" customWidth="1"/>
    <col min="15618" max="15627" width="10.5703125" style="1" customWidth="1"/>
    <col min="15628" max="15872" width="10.5703125" style="1"/>
    <col min="15873" max="15873" width="2.5703125" style="1" customWidth="1"/>
    <col min="15874" max="15883" width="10.5703125" style="1" customWidth="1"/>
    <col min="15884" max="16128" width="10.5703125" style="1"/>
    <col min="16129" max="16129" width="2.5703125" style="1" customWidth="1"/>
    <col min="16130" max="16139" width="10.5703125" style="1" customWidth="1"/>
    <col min="16140" max="16384" width="10.5703125" style="1"/>
  </cols>
  <sheetData>
    <row r="2" spans="2:22" ht="11.25" customHeight="1">
      <c r="B2" s="2" t="s">
        <v>49</v>
      </c>
      <c r="C2" s="2"/>
      <c r="D2" s="2"/>
    </row>
    <row r="3" spans="2:22" ht="11.25" customHeight="1">
      <c r="B3" s="4"/>
      <c r="C3" s="4"/>
      <c r="D3" s="4"/>
      <c r="E3" s="5"/>
      <c r="F3" s="5"/>
      <c r="G3" s="5"/>
      <c r="H3" s="5"/>
      <c r="I3" s="6"/>
      <c r="J3" s="6"/>
      <c r="K3" s="6"/>
      <c r="L3" s="6"/>
      <c r="M3" s="6"/>
      <c r="N3" s="6"/>
      <c r="O3" s="6"/>
    </row>
    <row r="4" spans="2:22" ht="11.25" customHeight="1">
      <c r="B4" s="7"/>
      <c r="C4" s="8"/>
      <c r="D4" s="142" t="s">
        <v>44</v>
      </c>
      <c r="E4" s="143"/>
      <c r="F4" s="143"/>
      <c r="G4" s="143"/>
      <c r="H4" s="143"/>
      <c r="I4" s="143"/>
      <c r="J4" s="144"/>
      <c r="K4" s="46"/>
      <c r="L4" s="9"/>
      <c r="M4" s="7"/>
      <c r="N4" s="8"/>
      <c r="O4" s="142" t="s">
        <v>60</v>
      </c>
      <c r="P4" s="143"/>
      <c r="Q4" s="143"/>
      <c r="R4" s="143"/>
      <c r="S4" s="143"/>
      <c r="T4" s="143"/>
      <c r="U4" s="144"/>
      <c r="V4" s="46"/>
    </row>
    <row r="5" spans="2:22" ht="38.25" customHeight="1">
      <c r="B5" s="10" t="s">
        <v>0</v>
      </c>
      <c r="C5" s="28" t="s">
        <v>1</v>
      </c>
      <c r="D5" s="10">
        <v>0</v>
      </c>
      <c r="E5" s="12">
        <v>1</v>
      </c>
      <c r="F5" s="12">
        <v>2</v>
      </c>
      <c r="G5" s="12">
        <v>3</v>
      </c>
      <c r="H5" s="12">
        <v>4</v>
      </c>
      <c r="I5" s="12">
        <v>5</v>
      </c>
      <c r="J5" s="12" t="s">
        <v>41</v>
      </c>
      <c r="K5" s="47" t="s">
        <v>42</v>
      </c>
      <c r="L5" s="14"/>
      <c r="M5" s="10" t="s">
        <v>0</v>
      </c>
      <c r="N5" s="28" t="s">
        <v>1</v>
      </c>
      <c r="O5" s="10">
        <v>0</v>
      </c>
      <c r="P5" s="12">
        <v>1</v>
      </c>
      <c r="Q5" s="12">
        <v>2</v>
      </c>
      <c r="R5" s="12">
        <v>3</v>
      </c>
      <c r="S5" s="12">
        <v>4</v>
      </c>
      <c r="T5" s="12">
        <v>5</v>
      </c>
      <c r="U5" s="12" t="s">
        <v>41</v>
      </c>
      <c r="V5" s="47" t="s">
        <v>42</v>
      </c>
    </row>
    <row r="6" spans="2:22" ht="11.25" customHeight="1">
      <c r="B6" s="27"/>
      <c r="C6" s="15"/>
      <c r="D6" s="16"/>
      <c r="E6" s="16"/>
      <c r="F6" s="16"/>
      <c r="G6" s="16"/>
      <c r="H6" s="16"/>
      <c r="I6" s="17"/>
      <c r="J6" s="17"/>
      <c r="K6" s="48"/>
      <c r="L6" s="6"/>
      <c r="M6" s="27"/>
      <c r="N6" s="15"/>
      <c r="O6" s="16"/>
      <c r="P6" s="16"/>
      <c r="Q6" s="16"/>
      <c r="R6" s="16"/>
      <c r="S6" s="16"/>
      <c r="T6" s="17"/>
      <c r="U6" s="17"/>
      <c r="V6" s="48"/>
    </row>
    <row r="7" spans="2:22" ht="11.25" customHeight="1">
      <c r="B7" s="19" t="s">
        <v>24</v>
      </c>
      <c r="C7" s="141" t="s">
        <v>39</v>
      </c>
      <c r="D7" s="41">
        <f>SUMIF('Claims Data'!$M:$M,$B7&amp;"_"&amp;'IBNR Analysis - Analyst'!D$5,'Claims Data'!$J:$J)/1000</f>
        <v>12294</v>
      </c>
      <c r="E7" s="41">
        <f>SUMIF('Claims Data'!$M:$M,$B7&amp;"_"&amp;'IBNR Analysis - Analyst'!E$5,'Claims Data'!$J:$J)/1000</f>
        <v>993</v>
      </c>
      <c r="F7" s="41">
        <f>SUMIF('Claims Data'!$M:$M,$B7&amp;"_"&amp;'IBNR Analysis - Analyst'!F$5,'Claims Data'!$J:$J)/1000</f>
        <v>2622</v>
      </c>
      <c r="G7" s="41">
        <f>SUMIF('Claims Data'!$M:$M,$B7&amp;"_"&amp;'IBNR Analysis - Analyst'!G$5,'Claims Data'!$J:$J)/1000</f>
        <v>2228</v>
      </c>
      <c r="H7" s="41">
        <f>SUMIF('Claims Data'!$M:$M,$B7&amp;"_"&amp;'IBNR Analysis - Analyst'!H$5,'Claims Data'!$J:$J)/1000</f>
        <v>0</v>
      </c>
      <c r="I7" s="41">
        <f>SUMIF('Claims Data'!$M:$M,$B7&amp;"_"&amp;'IBNR Analysis - Analyst'!I$5,'Claims Data'!$J:$J)/1000</f>
        <v>172</v>
      </c>
      <c r="J7" s="41">
        <f>SUMIF('Claims Data'!$M:$M,$B7&amp;"_"&amp;'IBNR Analysis - Analyst'!J$5,'Claims Data'!$J:$J)/1000</f>
        <v>1242</v>
      </c>
      <c r="K7" s="49">
        <f>SUM(D7:J7)</f>
        <v>19551</v>
      </c>
      <c r="L7" s="43"/>
      <c r="M7" s="19" t="s">
        <v>24</v>
      </c>
      <c r="N7" s="141" t="s">
        <v>39</v>
      </c>
      <c r="O7" s="41">
        <f>SUMIF('Claims Data'!$M:$M,$M7&amp;"_"&amp;O$5,'Claims Data'!$I:$I)</f>
        <v>69</v>
      </c>
      <c r="P7" s="41">
        <f>SUMIF('Claims Data'!$M:$M,$M7&amp;"_"&amp;P$5,'Claims Data'!$I:$I)</f>
        <v>9</v>
      </c>
      <c r="Q7" s="41">
        <f>SUMIF('Claims Data'!$M:$M,$M7&amp;"_"&amp;Q$5,'Claims Data'!$I:$I)</f>
        <v>14</v>
      </c>
      <c r="R7" s="41">
        <f>SUMIF('Claims Data'!$M:$M,$M7&amp;"_"&amp;R$5,'Claims Data'!$I:$I)</f>
        <v>11</v>
      </c>
      <c r="S7" s="41">
        <f>SUMIF('Claims Data'!$M:$M,$M7&amp;"_"&amp;S$5,'Claims Data'!$I:$I)</f>
        <v>0</v>
      </c>
      <c r="T7" s="41">
        <f>SUMIF('Claims Data'!$M:$M,$M7&amp;"_"&amp;T$5,'Claims Data'!$I:$I)</f>
        <v>1</v>
      </c>
      <c r="U7" s="41">
        <f>SUMIF('Claims Data'!$M:$M,$M7&amp;"_"&amp;U$5,'Claims Data'!$I:$I)</f>
        <v>8</v>
      </c>
      <c r="V7" s="49">
        <f>SUM(O7:U7)</f>
        <v>112</v>
      </c>
    </row>
    <row r="8" spans="2:22" ht="11.25" customHeight="1">
      <c r="B8" s="19" t="s">
        <v>21</v>
      </c>
      <c r="C8" s="141"/>
      <c r="D8" s="41">
        <f>SUMIF('Claims Data'!$M:$M,$B8&amp;"_"&amp;'IBNR Analysis - Analyst'!D$5,'Claims Data'!$J:$J)/1000</f>
        <v>12811</v>
      </c>
      <c r="E8" s="41">
        <f>SUMIF('Claims Data'!$M:$M,$B8&amp;"_"&amp;'IBNR Analysis - Analyst'!E$5,'Claims Data'!$J:$J)/1000</f>
        <v>1969</v>
      </c>
      <c r="F8" s="41">
        <f>SUMIF('Claims Data'!$M:$M,$B8&amp;"_"&amp;'IBNR Analysis - Analyst'!F$5,'Claims Data'!$J:$J)/1000</f>
        <v>4050</v>
      </c>
      <c r="G8" s="41">
        <f>SUMIF('Claims Data'!$M:$M,$B8&amp;"_"&amp;'IBNR Analysis - Analyst'!G$5,'Claims Data'!$J:$J)/1000</f>
        <v>1219</v>
      </c>
      <c r="H8" s="41">
        <f>SUMIF('Claims Data'!$M:$M,$B8&amp;"_"&amp;'IBNR Analysis - Analyst'!H$5,'Claims Data'!$J:$J)/1000</f>
        <v>0</v>
      </c>
      <c r="I8" s="41">
        <f>SUMIF('Claims Data'!$M:$M,$B8&amp;"_"&amp;'IBNR Analysis - Analyst'!I$5,'Claims Data'!$J:$J)/1000</f>
        <v>1732</v>
      </c>
      <c r="J8" s="41">
        <f>SUMIF('Claims Data'!$M:$M,$B8&amp;"_"&amp;'IBNR Analysis - Analyst'!J$5,'Claims Data'!$J:$J)/1000</f>
        <v>286</v>
      </c>
      <c r="K8" s="49">
        <f t="shared" ref="K8:K22" si="0">SUM(D8:J8)</f>
        <v>22067</v>
      </c>
      <c r="L8" s="44"/>
      <c r="M8" s="19" t="s">
        <v>21</v>
      </c>
      <c r="N8" s="141"/>
      <c r="O8" s="41">
        <f>SUMIF('Claims Data'!$M:$M,$M8&amp;"_"&amp;O$5,'Claims Data'!$I:$I)</f>
        <v>67</v>
      </c>
      <c r="P8" s="41">
        <f>SUMIF('Claims Data'!$M:$M,$M8&amp;"_"&amp;P$5,'Claims Data'!$I:$I)</f>
        <v>9</v>
      </c>
      <c r="Q8" s="41">
        <f>SUMIF('Claims Data'!$M:$M,$M8&amp;"_"&amp;Q$5,'Claims Data'!$I:$I)</f>
        <v>16</v>
      </c>
      <c r="R8" s="41">
        <f>SUMIF('Claims Data'!$M:$M,$M8&amp;"_"&amp;R$5,'Claims Data'!$I:$I)</f>
        <v>7</v>
      </c>
      <c r="S8" s="41">
        <f>SUMIF('Claims Data'!$M:$M,$M8&amp;"_"&amp;S$5,'Claims Data'!$I:$I)</f>
        <v>0</v>
      </c>
      <c r="T8" s="41">
        <f>SUMIF('Claims Data'!$M:$M,$M8&amp;"_"&amp;T$5,'Claims Data'!$I:$I)</f>
        <v>8</v>
      </c>
      <c r="U8" s="41">
        <f>SUMIF('Claims Data'!$M:$M,$M8&amp;"_"&amp;U$5,'Claims Data'!$I:$I)</f>
        <v>2</v>
      </c>
      <c r="V8" s="49">
        <f t="shared" ref="V8:V22" si="1">SUM(O8:U8)</f>
        <v>109</v>
      </c>
    </row>
    <row r="9" spans="2:22" ht="11.25" customHeight="1">
      <c r="B9" s="19" t="s">
        <v>23</v>
      </c>
      <c r="C9" s="141"/>
      <c r="D9" s="41">
        <f>SUMIF('Claims Data'!$M:$M,$B9&amp;"_"&amp;'IBNR Analysis - Analyst'!D$5,'Claims Data'!$J:$J)/1000</f>
        <v>19767</v>
      </c>
      <c r="E9" s="41">
        <f>SUMIF('Claims Data'!$M:$M,$B9&amp;"_"&amp;'IBNR Analysis - Analyst'!E$5,'Claims Data'!$J:$J)/1000</f>
        <v>1886</v>
      </c>
      <c r="F9" s="41">
        <f>SUMIF('Claims Data'!$M:$M,$B9&amp;"_"&amp;'IBNR Analysis - Analyst'!F$5,'Claims Data'!$J:$J)/1000</f>
        <v>2828</v>
      </c>
      <c r="G9" s="41">
        <f>SUMIF('Claims Data'!$M:$M,$B9&amp;"_"&amp;'IBNR Analysis - Analyst'!G$5,'Claims Data'!$J:$J)/1000</f>
        <v>3572</v>
      </c>
      <c r="H9" s="41">
        <f>SUMIF('Claims Data'!$M:$M,$B9&amp;"_"&amp;'IBNR Analysis - Analyst'!H$5,'Claims Data'!$J:$J)/1000</f>
        <v>696</v>
      </c>
      <c r="I9" s="41">
        <f>SUMIF('Claims Data'!$M:$M,$B9&amp;"_"&amp;'IBNR Analysis - Analyst'!I$5,'Claims Data'!$J:$J)/1000</f>
        <v>1044</v>
      </c>
      <c r="J9" s="41">
        <f>SUMIF('Claims Data'!$M:$M,$B9&amp;"_"&amp;'IBNR Analysis - Analyst'!J$5,'Claims Data'!$J:$J)/1000</f>
        <v>1370</v>
      </c>
      <c r="K9" s="49">
        <f t="shared" si="0"/>
        <v>31163</v>
      </c>
      <c r="L9" s="44"/>
      <c r="M9" s="19" t="s">
        <v>23</v>
      </c>
      <c r="N9" s="141"/>
      <c r="O9" s="41">
        <f>SUMIF('Claims Data'!$M:$M,$M9&amp;"_"&amp;O$5,'Claims Data'!$I:$I)</f>
        <v>99</v>
      </c>
      <c r="P9" s="41">
        <f>SUMIF('Claims Data'!$M:$M,$M9&amp;"_"&amp;P$5,'Claims Data'!$I:$I)</f>
        <v>7</v>
      </c>
      <c r="Q9" s="41">
        <f>SUMIF('Claims Data'!$M:$M,$M9&amp;"_"&amp;Q$5,'Claims Data'!$I:$I)</f>
        <v>15</v>
      </c>
      <c r="R9" s="41">
        <f>SUMIF('Claims Data'!$M:$M,$M9&amp;"_"&amp;R$5,'Claims Data'!$I:$I)</f>
        <v>24</v>
      </c>
      <c r="S9" s="41">
        <f>SUMIF('Claims Data'!$M:$M,$M9&amp;"_"&amp;S$5,'Claims Data'!$I:$I)</f>
        <v>4</v>
      </c>
      <c r="T9" s="41">
        <f>SUMIF('Claims Data'!$M:$M,$M9&amp;"_"&amp;T$5,'Claims Data'!$I:$I)</f>
        <v>4</v>
      </c>
      <c r="U9" s="41">
        <f>SUMIF('Claims Data'!$M:$M,$M9&amp;"_"&amp;U$5,'Claims Data'!$I:$I)</f>
        <v>6</v>
      </c>
      <c r="V9" s="49">
        <f t="shared" si="1"/>
        <v>159</v>
      </c>
    </row>
    <row r="10" spans="2:22" ht="11.25" customHeight="1">
      <c r="B10" s="19" t="s">
        <v>26</v>
      </c>
      <c r="C10" s="141"/>
      <c r="D10" s="41">
        <f>SUMIF('Claims Data'!$M:$M,$B10&amp;"_"&amp;'IBNR Analysis - Analyst'!D$5,'Claims Data'!$J:$J)/1000</f>
        <v>18959</v>
      </c>
      <c r="E10" s="41">
        <f>SUMIF('Claims Data'!$M:$M,$B10&amp;"_"&amp;'IBNR Analysis - Analyst'!E$5,'Claims Data'!$J:$J)/1000</f>
        <v>1766</v>
      </c>
      <c r="F10" s="41">
        <f>SUMIF('Claims Data'!$M:$M,$B10&amp;"_"&amp;'IBNR Analysis - Analyst'!F$5,'Claims Data'!$J:$J)/1000</f>
        <v>4614</v>
      </c>
      <c r="G10" s="41">
        <f>SUMIF('Claims Data'!$M:$M,$B10&amp;"_"&amp;'IBNR Analysis - Analyst'!G$5,'Claims Data'!$J:$J)/1000</f>
        <v>6734</v>
      </c>
      <c r="H10" s="41">
        <f>SUMIF('Claims Data'!$M:$M,$B10&amp;"_"&amp;'IBNR Analysis - Analyst'!H$5,'Claims Data'!$J:$J)/1000</f>
        <v>155</v>
      </c>
      <c r="I10" s="41">
        <f>SUMIF('Claims Data'!$M:$M,$B10&amp;"_"&amp;'IBNR Analysis - Analyst'!I$5,'Claims Data'!$J:$J)/1000</f>
        <v>237</v>
      </c>
      <c r="J10" s="41">
        <f>SUMIF('Claims Data'!$M:$M,$B10&amp;"_"&amp;'IBNR Analysis - Analyst'!J$5,'Claims Data'!$J:$J)/1000</f>
        <v>217</v>
      </c>
      <c r="K10" s="49">
        <f t="shared" si="0"/>
        <v>32682</v>
      </c>
      <c r="L10" s="44"/>
      <c r="M10" s="19" t="s">
        <v>26</v>
      </c>
      <c r="N10" s="141"/>
      <c r="O10" s="41">
        <f>SUMIF('Claims Data'!$M:$M,$M10&amp;"_"&amp;O$5,'Claims Data'!$I:$I)</f>
        <v>88</v>
      </c>
      <c r="P10" s="41">
        <f>SUMIF('Claims Data'!$M:$M,$M10&amp;"_"&amp;P$5,'Claims Data'!$I:$I)</f>
        <v>8</v>
      </c>
      <c r="Q10" s="41">
        <f>SUMIF('Claims Data'!$M:$M,$M10&amp;"_"&amp;Q$5,'Claims Data'!$I:$I)</f>
        <v>24</v>
      </c>
      <c r="R10" s="41">
        <f>SUMIF('Claims Data'!$M:$M,$M10&amp;"_"&amp;R$5,'Claims Data'!$I:$I)</f>
        <v>34</v>
      </c>
      <c r="S10" s="41">
        <f>SUMIF('Claims Data'!$M:$M,$M10&amp;"_"&amp;S$5,'Claims Data'!$I:$I)</f>
        <v>1</v>
      </c>
      <c r="T10" s="41">
        <f>SUMIF('Claims Data'!$M:$M,$M10&amp;"_"&amp;T$5,'Claims Data'!$I:$I)</f>
        <v>2</v>
      </c>
      <c r="U10" s="41">
        <f>SUMIF('Claims Data'!$M:$M,$M10&amp;"_"&amp;U$5,'Claims Data'!$I:$I)</f>
        <v>3</v>
      </c>
      <c r="V10" s="49">
        <f t="shared" si="1"/>
        <v>160</v>
      </c>
    </row>
    <row r="11" spans="2:22" ht="11.25" customHeight="1">
      <c r="B11" s="19" t="s">
        <v>27</v>
      </c>
      <c r="C11" s="141"/>
      <c r="D11" s="41">
        <f>SUMIF('Claims Data'!$M:$M,$B11&amp;"_"&amp;'IBNR Analysis - Analyst'!D$5,'Claims Data'!$J:$J)/1000</f>
        <v>19439</v>
      </c>
      <c r="E11" s="41">
        <f>SUMIF('Claims Data'!$M:$M,$B11&amp;"_"&amp;'IBNR Analysis - Analyst'!E$5,'Claims Data'!$J:$J)/1000</f>
        <v>5648</v>
      </c>
      <c r="F11" s="41">
        <f>SUMIF('Claims Data'!$M:$M,$B11&amp;"_"&amp;'IBNR Analysis - Analyst'!F$5,'Claims Data'!$J:$J)/1000</f>
        <v>8100</v>
      </c>
      <c r="G11" s="41">
        <f>SUMIF('Claims Data'!$M:$M,$B11&amp;"_"&amp;'IBNR Analysis - Analyst'!G$5,'Claims Data'!$J:$J)/1000</f>
        <v>2963</v>
      </c>
      <c r="H11" s="41">
        <f>SUMIF('Claims Data'!$M:$M,$B11&amp;"_"&amp;'IBNR Analysis - Analyst'!H$5,'Claims Data'!$J:$J)/1000</f>
        <v>2724</v>
      </c>
      <c r="I11" s="41">
        <f>SUMIF('Claims Data'!$M:$M,$B11&amp;"_"&amp;'IBNR Analysis - Analyst'!I$5,'Claims Data'!$J:$J)/1000</f>
        <v>971</v>
      </c>
      <c r="J11" s="41">
        <f>SUMIF('Claims Data'!$M:$M,$B11&amp;"_"&amp;'IBNR Analysis - Analyst'!J$5,'Claims Data'!$J:$J)/1000</f>
        <v>508</v>
      </c>
      <c r="K11" s="49">
        <f t="shared" si="0"/>
        <v>40353</v>
      </c>
      <c r="L11" s="44"/>
      <c r="M11" s="19" t="s">
        <v>27</v>
      </c>
      <c r="N11" s="141"/>
      <c r="O11" s="41">
        <f>SUMIF('Claims Data'!$M:$M,$M11&amp;"_"&amp;O$5,'Claims Data'!$I:$I)</f>
        <v>93</v>
      </c>
      <c r="P11" s="41">
        <f>SUMIF('Claims Data'!$M:$M,$M11&amp;"_"&amp;P$5,'Claims Data'!$I:$I)</f>
        <v>27</v>
      </c>
      <c r="Q11" s="41">
        <f>SUMIF('Claims Data'!$M:$M,$M11&amp;"_"&amp;Q$5,'Claims Data'!$I:$I)</f>
        <v>36</v>
      </c>
      <c r="R11" s="41">
        <f>SUMIF('Claims Data'!$M:$M,$M11&amp;"_"&amp;R$5,'Claims Data'!$I:$I)</f>
        <v>17</v>
      </c>
      <c r="S11" s="41">
        <f>SUMIF('Claims Data'!$M:$M,$M11&amp;"_"&amp;S$5,'Claims Data'!$I:$I)</f>
        <v>5</v>
      </c>
      <c r="T11" s="41">
        <f>SUMIF('Claims Data'!$M:$M,$M11&amp;"_"&amp;T$5,'Claims Data'!$I:$I)</f>
        <v>4</v>
      </c>
      <c r="U11" s="41">
        <f>SUMIF('Claims Data'!$M:$M,$M11&amp;"_"&amp;U$5,'Claims Data'!$I:$I)</f>
        <v>3</v>
      </c>
      <c r="V11" s="49">
        <f t="shared" si="1"/>
        <v>185</v>
      </c>
    </row>
    <row r="12" spans="2:22" ht="11.25" customHeight="1">
      <c r="B12" s="19" t="s">
        <v>29</v>
      </c>
      <c r="C12" s="141"/>
      <c r="D12" s="41">
        <f>SUMIF('Claims Data'!$M:$M,$B12&amp;"_"&amp;'IBNR Analysis - Analyst'!D$5,'Claims Data'!$J:$J)/1000</f>
        <v>28122</v>
      </c>
      <c r="E12" s="41">
        <f>SUMIF('Claims Data'!$M:$M,$B12&amp;"_"&amp;'IBNR Analysis - Analyst'!E$5,'Claims Data'!$J:$J)/1000</f>
        <v>6572</v>
      </c>
      <c r="F12" s="41">
        <f>SUMIF('Claims Data'!$M:$M,$B12&amp;"_"&amp;'IBNR Analysis - Analyst'!F$5,'Claims Data'!$J:$J)/1000</f>
        <v>7881</v>
      </c>
      <c r="G12" s="41">
        <f>SUMIF('Claims Data'!$M:$M,$B12&amp;"_"&amp;'IBNR Analysis - Analyst'!G$5,'Claims Data'!$J:$J)/1000</f>
        <v>3289</v>
      </c>
      <c r="H12" s="41">
        <f>SUMIF('Claims Data'!$M:$M,$B12&amp;"_"&amp;'IBNR Analysis - Analyst'!H$5,'Claims Data'!$J:$J)/1000</f>
        <v>377</v>
      </c>
      <c r="I12" s="41">
        <f>SUMIF('Claims Data'!$M:$M,$B12&amp;"_"&amp;'IBNR Analysis - Analyst'!I$5,'Claims Data'!$J:$J)/1000</f>
        <v>747</v>
      </c>
      <c r="J12" s="41">
        <f>SUMIF('Claims Data'!$M:$M,$B12&amp;"_"&amp;'IBNR Analysis - Analyst'!J$5,'Claims Data'!$J:$J)/1000</f>
        <v>1098</v>
      </c>
      <c r="K12" s="49">
        <f t="shared" si="0"/>
        <v>48086</v>
      </c>
      <c r="L12" s="44"/>
      <c r="M12" s="19" t="s">
        <v>29</v>
      </c>
      <c r="N12" s="141"/>
      <c r="O12" s="41">
        <f>SUMIF('Claims Data'!$M:$M,$M12&amp;"_"&amp;O$5,'Claims Data'!$I:$I)</f>
        <v>144</v>
      </c>
      <c r="P12" s="41">
        <f>SUMIF('Claims Data'!$M:$M,$M12&amp;"_"&amp;P$5,'Claims Data'!$I:$I)</f>
        <v>32</v>
      </c>
      <c r="Q12" s="41">
        <f>SUMIF('Claims Data'!$M:$M,$M12&amp;"_"&amp;Q$5,'Claims Data'!$I:$I)</f>
        <v>26</v>
      </c>
      <c r="R12" s="41">
        <f>SUMIF('Claims Data'!$M:$M,$M12&amp;"_"&amp;R$5,'Claims Data'!$I:$I)</f>
        <v>16</v>
      </c>
      <c r="S12" s="41">
        <f>SUMIF('Claims Data'!$M:$M,$M12&amp;"_"&amp;S$5,'Claims Data'!$I:$I)</f>
        <v>2</v>
      </c>
      <c r="T12" s="41">
        <f>SUMIF('Claims Data'!$M:$M,$M12&amp;"_"&amp;T$5,'Claims Data'!$I:$I)</f>
        <v>3</v>
      </c>
      <c r="U12" s="41">
        <f>SUMIF('Claims Data'!$M:$M,$M12&amp;"_"&amp;U$5,'Claims Data'!$I:$I)</f>
        <v>4</v>
      </c>
      <c r="V12" s="49">
        <f t="shared" si="1"/>
        <v>227</v>
      </c>
    </row>
    <row r="13" spans="2:22" ht="11.25" customHeight="1">
      <c r="B13" s="19" t="s">
        <v>30</v>
      </c>
      <c r="C13" s="141"/>
      <c r="D13" s="41">
        <f>SUMIF('Claims Data'!$M:$M,$B13&amp;"_"&amp;'IBNR Analysis - Analyst'!D$5,'Claims Data'!$J:$J)/1000</f>
        <v>42184</v>
      </c>
      <c r="E13" s="41">
        <f>SUMIF('Claims Data'!$M:$M,$B13&amp;"_"&amp;'IBNR Analysis - Analyst'!E$5,'Claims Data'!$J:$J)/1000</f>
        <v>6942</v>
      </c>
      <c r="F13" s="41">
        <f>SUMIF('Claims Data'!$M:$M,$B13&amp;"_"&amp;'IBNR Analysis - Analyst'!F$5,'Claims Data'!$J:$J)/1000</f>
        <v>2761</v>
      </c>
      <c r="G13" s="41">
        <f>SUMIF('Claims Data'!$M:$M,$B13&amp;"_"&amp;'IBNR Analysis - Analyst'!G$5,'Claims Data'!$J:$J)/1000</f>
        <v>4018</v>
      </c>
      <c r="H13" s="41">
        <f>SUMIF('Claims Data'!$M:$M,$B13&amp;"_"&amp;'IBNR Analysis - Analyst'!H$5,'Claims Data'!$J:$J)/1000</f>
        <v>744</v>
      </c>
      <c r="I13" s="41">
        <f>SUMIF('Claims Data'!$M:$M,$B13&amp;"_"&amp;'IBNR Analysis - Analyst'!I$5,'Claims Data'!$J:$J)/1000</f>
        <v>570</v>
      </c>
      <c r="J13" s="41">
        <f>SUMIF('Claims Data'!$M:$M,$B13&amp;"_"&amp;'IBNR Analysis - Analyst'!J$5,'Claims Data'!$J:$J)/1000</f>
        <v>1059</v>
      </c>
      <c r="K13" s="49">
        <f t="shared" si="0"/>
        <v>58278</v>
      </c>
      <c r="L13" s="44"/>
      <c r="M13" s="19" t="s">
        <v>30</v>
      </c>
      <c r="N13" s="141"/>
      <c r="O13" s="41">
        <f>SUMIF('Claims Data'!$M:$M,$M13&amp;"_"&amp;O$5,'Claims Data'!$I:$I)</f>
        <v>238</v>
      </c>
      <c r="P13" s="41">
        <f>SUMIF('Claims Data'!$M:$M,$M13&amp;"_"&amp;P$5,'Claims Data'!$I:$I)</f>
        <v>29</v>
      </c>
      <c r="Q13" s="41">
        <f>SUMIF('Claims Data'!$M:$M,$M13&amp;"_"&amp;Q$5,'Claims Data'!$I:$I)</f>
        <v>18</v>
      </c>
      <c r="R13" s="41">
        <f>SUMIF('Claims Data'!$M:$M,$M13&amp;"_"&amp;R$5,'Claims Data'!$I:$I)</f>
        <v>21</v>
      </c>
      <c r="S13" s="41">
        <f>SUMIF('Claims Data'!$M:$M,$M13&amp;"_"&amp;S$5,'Claims Data'!$I:$I)</f>
        <v>2</v>
      </c>
      <c r="T13" s="41">
        <f>SUMIF('Claims Data'!$M:$M,$M13&amp;"_"&amp;T$5,'Claims Data'!$I:$I)</f>
        <v>3</v>
      </c>
      <c r="U13" s="41">
        <f>SUMIF('Claims Data'!$M:$M,$M13&amp;"_"&amp;U$5,'Claims Data'!$I:$I)</f>
        <v>4</v>
      </c>
      <c r="V13" s="49">
        <f t="shared" si="1"/>
        <v>315</v>
      </c>
    </row>
    <row r="14" spans="2:22" ht="11.25" customHeight="1">
      <c r="B14" s="19" t="s">
        <v>31</v>
      </c>
      <c r="C14" s="141"/>
      <c r="D14" s="41">
        <f>SUMIF('Claims Data'!$M:$M,$B14&amp;"_"&amp;'IBNR Analysis - Analyst'!D$5,'Claims Data'!$J:$J)/1000</f>
        <v>43308</v>
      </c>
      <c r="E14" s="41">
        <f>SUMIF('Claims Data'!$M:$M,$B14&amp;"_"&amp;'IBNR Analysis - Analyst'!E$5,'Claims Data'!$J:$J)/1000</f>
        <v>2324</v>
      </c>
      <c r="F14" s="41">
        <f>SUMIF('Claims Data'!$M:$M,$B14&amp;"_"&amp;'IBNR Analysis - Analyst'!F$5,'Claims Data'!$J:$J)/1000</f>
        <v>5047</v>
      </c>
      <c r="G14" s="41">
        <f>SUMIF('Claims Data'!$M:$M,$B14&amp;"_"&amp;'IBNR Analysis - Analyst'!G$5,'Claims Data'!$J:$J)/1000</f>
        <v>3030</v>
      </c>
      <c r="H14" s="41">
        <f>SUMIF('Claims Data'!$M:$M,$B14&amp;"_"&amp;'IBNR Analysis - Analyst'!H$5,'Claims Data'!$J:$J)/1000</f>
        <v>1077</v>
      </c>
      <c r="I14" s="41">
        <f>SUMIF('Claims Data'!$M:$M,$B14&amp;"_"&amp;'IBNR Analysis - Analyst'!I$5,'Claims Data'!$J:$J)/1000</f>
        <v>396</v>
      </c>
      <c r="J14" s="41">
        <f>SUMIF('Claims Data'!$M:$M,$B14&amp;"_"&amp;'IBNR Analysis - Analyst'!J$5,'Claims Data'!$J:$J)/1000</f>
        <v>1252</v>
      </c>
      <c r="K14" s="49">
        <f t="shared" si="0"/>
        <v>56434</v>
      </c>
      <c r="L14" s="44"/>
      <c r="M14" s="19" t="s">
        <v>31</v>
      </c>
      <c r="N14" s="141"/>
      <c r="O14" s="41">
        <f>SUMIF('Claims Data'!$M:$M,$M14&amp;"_"&amp;O$5,'Claims Data'!$I:$I)</f>
        <v>205</v>
      </c>
      <c r="P14" s="41">
        <f>SUMIF('Claims Data'!$M:$M,$M14&amp;"_"&amp;P$5,'Claims Data'!$I:$I)</f>
        <v>14</v>
      </c>
      <c r="Q14" s="41">
        <f>SUMIF('Claims Data'!$M:$M,$M14&amp;"_"&amp;Q$5,'Claims Data'!$I:$I)</f>
        <v>24</v>
      </c>
      <c r="R14" s="41">
        <f>SUMIF('Claims Data'!$M:$M,$M14&amp;"_"&amp;R$5,'Claims Data'!$I:$I)</f>
        <v>13</v>
      </c>
      <c r="S14" s="41">
        <f>SUMIF('Claims Data'!$M:$M,$M14&amp;"_"&amp;S$5,'Claims Data'!$I:$I)</f>
        <v>6</v>
      </c>
      <c r="T14" s="41">
        <f>SUMIF('Claims Data'!$M:$M,$M14&amp;"_"&amp;T$5,'Claims Data'!$I:$I)</f>
        <v>2</v>
      </c>
      <c r="U14" s="41">
        <f>SUMIF('Claims Data'!$M:$M,$M14&amp;"_"&amp;U$5,'Claims Data'!$I:$I)</f>
        <v>8</v>
      </c>
      <c r="V14" s="49">
        <f t="shared" si="1"/>
        <v>272</v>
      </c>
    </row>
    <row r="15" spans="2:22" ht="11.25" customHeight="1">
      <c r="B15" s="19" t="s">
        <v>28</v>
      </c>
      <c r="C15" s="19">
        <v>55000</v>
      </c>
      <c r="D15" s="41">
        <f>SUMIF('Claims Data'!$M:$M,$B15&amp;"_"&amp;'IBNR Analysis - Analyst'!D$5,'Claims Data'!$J:$J)/1000</f>
        <v>37796</v>
      </c>
      <c r="E15" s="41">
        <f>SUMIF('Claims Data'!$M:$M,$B15&amp;"_"&amp;'IBNR Analysis - Analyst'!E$5,'Claims Data'!$J:$J)/1000</f>
        <v>5791</v>
      </c>
      <c r="F15" s="41">
        <f>SUMIF('Claims Data'!$M:$M,$B15&amp;"_"&amp;'IBNR Analysis - Analyst'!F$5,'Claims Data'!$J:$J)/1000</f>
        <v>5765</v>
      </c>
      <c r="G15" s="41">
        <f>SUMIF('Claims Data'!$M:$M,$B15&amp;"_"&amp;'IBNR Analysis - Analyst'!G$5,'Claims Data'!$J:$J)/1000</f>
        <v>3647</v>
      </c>
      <c r="H15" s="41">
        <f>SUMIF('Claims Data'!$M:$M,$B15&amp;"_"&amp;'IBNR Analysis - Analyst'!H$5,'Claims Data'!$J:$J)/1000</f>
        <v>492</v>
      </c>
      <c r="I15" s="41">
        <f>SUMIF('Claims Data'!$M:$M,$B15&amp;"_"&amp;'IBNR Analysis - Analyst'!I$5,'Claims Data'!$J:$J)/1000</f>
        <v>1555</v>
      </c>
      <c r="J15" s="41">
        <f>SUMIF('Claims Data'!$M:$M,$B15&amp;"_"&amp;'IBNR Analysis - Analyst'!J$5,'Claims Data'!$J:$J)/1000</f>
        <v>1174</v>
      </c>
      <c r="K15" s="49">
        <f t="shared" si="0"/>
        <v>56220</v>
      </c>
      <c r="L15" s="44"/>
      <c r="M15" s="19" t="s">
        <v>28</v>
      </c>
      <c r="N15" s="19">
        <f>C15</f>
        <v>55000</v>
      </c>
      <c r="O15" s="41">
        <f>SUMIF('Claims Data'!$M:$M,$M15&amp;"_"&amp;O$5,'Claims Data'!$I:$I)</f>
        <v>129</v>
      </c>
      <c r="P15" s="41">
        <f>SUMIF('Claims Data'!$M:$M,$M15&amp;"_"&amp;P$5,'Claims Data'!$I:$I)</f>
        <v>18</v>
      </c>
      <c r="Q15" s="41">
        <f>SUMIF('Claims Data'!$M:$M,$M15&amp;"_"&amp;Q$5,'Claims Data'!$I:$I)</f>
        <v>17</v>
      </c>
      <c r="R15" s="41">
        <f>SUMIF('Claims Data'!$M:$M,$M15&amp;"_"&amp;R$5,'Claims Data'!$I:$I)</f>
        <v>14</v>
      </c>
      <c r="S15" s="41">
        <f>SUMIF('Claims Data'!$M:$M,$M15&amp;"_"&amp;S$5,'Claims Data'!$I:$I)</f>
        <v>1</v>
      </c>
      <c r="T15" s="41">
        <f>SUMIF('Claims Data'!$M:$M,$M15&amp;"_"&amp;T$5,'Claims Data'!$I:$I)</f>
        <v>5</v>
      </c>
      <c r="U15" s="41">
        <f>SUMIF('Claims Data'!$M:$M,$M15&amp;"_"&amp;U$5,'Claims Data'!$I:$I)</f>
        <v>3</v>
      </c>
      <c r="V15" s="49">
        <f t="shared" si="1"/>
        <v>187</v>
      </c>
    </row>
    <row r="16" spans="2:22" ht="11.25" customHeight="1">
      <c r="B16" s="19" t="s">
        <v>32</v>
      </c>
      <c r="C16" s="19">
        <v>55000</v>
      </c>
      <c r="D16" s="41">
        <f>SUMIF('Claims Data'!$M:$M,$B16&amp;"_"&amp;'IBNR Analysis - Analyst'!D$5,'Claims Data'!$J:$J)/1000</f>
        <v>36321</v>
      </c>
      <c r="E16" s="41">
        <f>SUMIF('Claims Data'!$M:$M,$B16&amp;"_"&amp;'IBNR Analysis - Analyst'!E$5,'Claims Data'!$J:$J)/1000</f>
        <v>3853</v>
      </c>
      <c r="F16" s="41">
        <f>SUMIF('Claims Data'!$M:$M,$B16&amp;"_"&amp;'IBNR Analysis - Analyst'!F$5,'Claims Data'!$J:$J)/1000</f>
        <v>5776</v>
      </c>
      <c r="G16" s="41">
        <f>SUMIF('Claims Data'!$M:$M,$B16&amp;"_"&amp;'IBNR Analysis - Analyst'!G$5,'Claims Data'!$J:$J)/1000</f>
        <v>4828</v>
      </c>
      <c r="H16" s="41">
        <f>SUMIF('Claims Data'!$M:$M,$B16&amp;"_"&amp;'IBNR Analysis - Analyst'!H$5,'Claims Data'!$J:$J)/1000</f>
        <v>1941</v>
      </c>
      <c r="I16" s="41">
        <f>SUMIF('Claims Data'!$M:$M,$B16&amp;"_"&amp;'IBNR Analysis - Analyst'!I$5,'Claims Data'!$J:$J)/1000</f>
        <v>0</v>
      </c>
      <c r="J16" s="41">
        <f>SUMIF('Claims Data'!$M:$M,$B16&amp;"_"&amp;'IBNR Analysis - Analyst'!J$5,'Claims Data'!$J:$J)/1000</f>
        <v>534</v>
      </c>
      <c r="K16" s="49">
        <f t="shared" si="0"/>
        <v>53253</v>
      </c>
      <c r="L16" s="44"/>
      <c r="M16" s="19" t="s">
        <v>32</v>
      </c>
      <c r="N16" s="19">
        <f t="shared" ref="N16:N22" si="2">C16</f>
        <v>55000</v>
      </c>
      <c r="O16" s="41">
        <f>SUMIF('Claims Data'!$M:$M,$M16&amp;"_"&amp;O$5,'Claims Data'!$I:$I)</f>
        <v>129</v>
      </c>
      <c r="P16" s="41">
        <f>SUMIF('Claims Data'!$M:$M,$M16&amp;"_"&amp;P$5,'Claims Data'!$I:$I)</f>
        <v>14</v>
      </c>
      <c r="Q16" s="41">
        <f>SUMIF('Claims Data'!$M:$M,$M16&amp;"_"&amp;Q$5,'Claims Data'!$I:$I)</f>
        <v>18</v>
      </c>
      <c r="R16" s="41">
        <f>SUMIF('Claims Data'!$M:$M,$M16&amp;"_"&amp;R$5,'Claims Data'!$I:$I)</f>
        <v>17</v>
      </c>
      <c r="S16" s="41">
        <f>SUMIF('Claims Data'!$M:$M,$M16&amp;"_"&amp;S$5,'Claims Data'!$I:$I)</f>
        <v>7</v>
      </c>
      <c r="T16" s="41">
        <f>SUMIF('Claims Data'!$M:$M,$M16&amp;"_"&amp;T$5,'Claims Data'!$I:$I)</f>
        <v>0</v>
      </c>
      <c r="U16" s="41">
        <f>SUMIF('Claims Data'!$M:$M,$M16&amp;"_"&amp;U$5,'Claims Data'!$I:$I)</f>
        <v>2</v>
      </c>
      <c r="V16" s="49">
        <f t="shared" si="1"/>
        <v>187</v>
      </c>
    </row>
    <row r="17" spans="2:22" ht="11.25" customHeight="1">
      <c r="B17" s="19" t="s">
        <v>33</v>
      </c>
      <c r="C17" s="19">
        <v>55000</v>
      </c>
      <c r="D17" s="41">
        <f>SUMIF('Claims Data'!$M:$M,$B17&amp;"_"&amp;'IBNR Analysis - Analyst'!D$5,'Claims Data'!$J:$J)/1000</f>
        <v>41246</v>
      </c>
      <c r="E17" s="41">
        <f>SUMIF('Claims Data'!$M:$M,$B17&amp;"_"&amp;'IBNR Analysis - Analyst'!E$5,'Claims Data'!$J:$J)/1000</f>
        <v>4786</v>
      </c>
      <c r="F17" s="41">
        <f>SUMIF('Claims Data'!$M:$M,$B17&amp;"_"&amp;'IBNR Analysis - Analyst'!F$5,'Claims Data'!$J:$J)/1000</f>
        <v>5444</v>
      </c>
      <c r="G17" s="41">
        <f>SUMIF('Claims Data'!$M:$M,$B17&amp;"_"&amp;'IBNR Analysis - Analyst'!G$5,'Claims Data'!$J:$J)/1000</f>
        <v>3639</v>
      </c>
      <c r="H17" s="41">
        <f>SUMIF('Claims Data'!$M:$M,$B17&amp;"_"&amp;'IBNR Analysis - Analyst'!H$5,'Claims Data'!$J:$J)/1000</f>
        <v>454</v>
      </c>
      <c r="I17" s="41">
        <f>SUMIF('Claims Data'!$M:$M,$B17&amp;"_"&amp;'IBNR Analysis - Analyst'!I$5,'Claims Data'!$J:$J)/1000</f>
        <v>852</v>
      </c>
      <c r="J17" s="52">
        <f>SUMIF('Claims Data'!$M:$M,$B17&amp;"_"&amp;'IBNR Analysis - Analyst'!J$5,'Claims Data'!$J:$J)/1000</f>
        <v>517</v>
      </c>
      <c r="K17" s="49">
        <f t="shared" si="0"/>
        <v>56938</v>
      </c>
      <c r="L17" s="44"/>
      <c r="M17" s="19" t="s">
        <v>33</v>
      </c>
      <c r="N17" s="19">
        <f t="shared" si="2"/>
        <v>55000</v>
      </c>
      <c r="O17" s="41">
        <f>SUMIF('Claims Data'!$M:$M,$M17&amp;"_"&amp;O$5,'Claims Data'!$I:$I)</f>
        <v>142</v>
      </c>
      <c r="P17" s="41">
        <f>SUMIF('Claims Data'!$M:$M,$M17&amp;"_"&amp;P$5,'Claims Data'!$I:$I)</f>
        <v>20</v>
      </c>
      <c r="Q17" s="41">
        <f>SUMIF('Claims Data'!$M:$M,$M17&amp;"_"&amp;Q$5,'Claims Data'!$I:$I)</f>
        <v>18</v>
      </c>
      <c r="R17" s="41">
        <f>SUMIF('Claims Data'!$M:$M,$M17&amp;"_"&amp;R$5,'Claims Data'!$I:$I)</f>
        <v>15</v>
      </c>
      <c r="S17" s="41">
        <f>SUMIF('Claims Data'!$M:$M,$M17&amp;"_"&amp;S$5,'Claims Data'!$I:$I)</f>
        <v>1</v>
      </c>
      <c r="T17" s="41">
        <f>SUMIF('Claims Data'!$M:$M,$M17&amp;"_"&amp;T$5,'Claims Data'!$I:$I)</f>
        <v>4</v>
      </c>
      <c r="U17" s="52">
        <f>SUMIF('Claims Data'!$M:$M,$M17&amp;"_"&amp;U$5,'Claims Data'!$I:$I)</f>
        <v>2</v>
      </c>
      <c r="V17" s="49">
        <f t="shared" si="1"/>
        <v>202</v>
      </c>
    </row>
    <row r="18" spans="2:22" ht="11.25" customHeight="1">
      <c r="B18" s="19" t="s">
        <v>36</v>
      </c>
      <c r="C18" s="19">
        <v>55000</v>
      </c>
      <c r="D18" s="41">
        <f>SUMIF('Claims Data'!$M:$M,$B18&amp;"_"&amp;'IBNR Analysis - Analyst'!D$5,'Claims Data'!$J:$J)/1000</f>
        <v>42299</v>
      </c>
      <c r="E18" s="41">
        <f>SUMIF('Claims Data'!$M:$M,$B18&amp;"_"&amp;'IBNR Analysis - Analyst'!E$5,'Claims Data'!$J:$J)/1000</f>
        <v>5501</v>
      </c>
      <c r="F18" s="41">
        <f>SUMIF('Claims Data'!$M:$M,$B18&amp;"_"&amp;'IBNR Analysis - Analyst'!F$5,'Claims Data'!$J:$J)/1000</f>
        <v>8975</v>
      </c>
      <c r="G18" s="41">
        <f>SUMIF('Claims Data'!$M:$M,$B18&amp;"_"&amp;'IBNR Analysis - Analyst'!G$5,'Claims Data'!$J:$J)/1000</f>
        <v>4585</v>
      </c>
      <c r="H18" s="41">
        <f>SUMIF('Claims Data'!$M:$M,$B18&amp;"_"&amp;'IBNR Analysis - Analyst'!H$5,'Claims Data'!$J:$J)/1000</f>
        <v>1686</v>
      </c>
      <c r="I18" s="52">
        <f>SUMIF('Claims Data'!$M:$M,$B18&amp;"_"&amp;'IBNR Analysis - Analyst'!I$5,'Claims Data'!$J:$J)/1000</f>
        <v>0</v>
      </c>
      <c r="J18" s="52">
        <f>SUMIF('Claims Data'!$M:$M,$B18&amp;"_"&amp;'IBNR Analysis - Analyst'!J$5,'Claims Data'!$J:$J)/1000</f>
        <v>215</v>
      </c>
      <c r="K18" s="49">
        <f t="shared" si="0"/>
        <v>63261</v>
      </c>
      <c r="L18" s="44"/>
      <c r="M18" s="19" t="s">
        <v>36</v>
      </c>
      <c r="N18" s="19">
        <f t="shared" si="2"/>
        <v>55000</v>
      </c>
      <c r="O18" s="41">
        <f>SUMIF('Claims Data'!$M:$M,$M18&amp;"_"&amp;O$5,'Claims Data'!$I:$I)</f>
        <v>145</v>
      </c>
      <c r="P18" s="41">
        <f>SUMIF('Claims Data'!$M:$M,$M18&amp;"_"&amp;P$5,'Claims Data'!$I:$I)</f>
        <v>16</v>
      </c>
      <c r="Q18" s="41">
        <f>SUMIF('Claims Data'!$M:$M,$M18&amp;"_"&amp;Q$5,'Claims Data'!$I:$I)</f>
        <v>26</v>
      </c>
      <c r="R18" s="41">
        <f>SUMIF('Claims Data'!$M:$M,$M18&amp;"_"&amp;R$5,'Claims Data'!$I:$I)</f>
        <v>19</v>
      </c>
      <c r="S18" s="41">
        <f>SUMIF('Claims Data'!$M:$M,$M18&amp;"_"&amp;S$5,'Claims Data'!$I:$I)</f>
        <v>9</v>
      </c>
      <c r="T18" s="52">
        <f>SUMIF('Claims Data'!$M:$M,$M18&amp;"_"&amp;T$5,'Claims Data'!$I:$I)</f>
        <v>0</v>
      </c>
      <c r="U18" s="52">
        <f>SUMIF('Claims Data'!$M:$M,$M18&amp;"_"&amp;U$5,'Claims Data'!$I:$I)</f>
        <v>1</v>
      </c>
      <c r="V18" s="49">
        <f t="shared" si="1"/>
        <v>216</v>
      </c>
    </row>
    <row r="19" spans="2:22" ht="11.25" customHeight="1">
      <c r="B19" s="19" t="s">
        <v>34</v>
      </c>
      <c r="C19" s="19">
        <v>55000</v>
      </c>
      <c r="D19" s="41">
        <f>SUMIF('Claims Data'!$M:$M,$B19&amp;"_"&amp;'IBNR Analysis - Analyst'!D$5,'Claims Data'!$J:$J)/1000</f>
        <v>40057</v>
      </c>
      <c r="E19" s="41">
        <f>SUMIF('Claims Data'!$M:$M,$B19&amp;"_"&amp;'IBNR Analysis - Analyst'!E$5,'Claims Data'!$J:$J)/1000</f>
        <v>3573</v>
      </c>
      <c r="F19" s="41">
        <f>SUMIF('Claims Data'!$M:$M,$B19&amp;"_"&amp;'IBNR Analysis - Analyst'!F$5,'Claims Data'!$J:$J)/1000</f>
        <v>5619</v>
      </c>
      <c r="G19" s="41">
        <f>SUMIF('Claims Data'!$M:$M,$B19&amp;"_"&amp;'IBNR Analysis - Analyst'!G$5,'Claims Data'!$J:$J)/1000</f>
        <v>6015</v>
      </c>
      <c r="H19" s="52">
        <f>SUMIF('Claims Data'!$M:$M,$B19&amp;"_"&amp;'IBNR Analysis - Analyst'!H$5,'Claims Data'!$J:$J)/1000</f>
        <v>0</v>
      </c>
      <c r="I19" s="52">
        <f>SUMIF('Claims Data'!$M:$M,$B19&amp;"_"&amp;'IBNR Analysis - Analyst'!I$5,'Claims Data'!$J:$J)/1000</f>
        <v>0</v>
      </c>
      <c r="J19" s="52">
        <f>SUMIF('Claims Data'!$M:$M,$B19&amp;"_"&amp;'IBNR Analysis - Analyst'!J$5,'Claims Data'!$J:$J)/1000</f>
        <v>126</v>
      </c>
      <c r="K19" s="49">
        <f t="shared" si="0"/>
        <v>55390</v>
      </c>
      <c r="L19" s="44"/>
      <c r="M19" s="19" t="s">
        <v>34</v>
      </c>
      <c r="N19" s="19">
        <f t="shared" si="2"/>
        <v>55000</v>
      </c>
      <c r="O19" s="41">
        <f>SUMIF('Claims Data'!$M:$M,$M19&amp;"_"&amp;O$5,'Claims Data'!$I:$I)</f>
        <v>132</v>
      </c>
      <c r="P19" s="41">
        <f>SUMIF('Claims Data'!$M:$M,$M19&amp;"_"&amp;P$5,'Claims Data'!$I:$I)</f>
        <v>12</v>
      </c>
      <c r="Q19" s="41">
        <f>SUMIF('Claims Data'!$M:$M,$M19&amp;"_"&amp;Q$5,'Claims Data'!$I:$I)</f>
        <v>18</v>
      </c>
      <c r="R19" s="41">
        <f>SUMIF('Claims Data'!$M:$M,$M19&amp;"_"&amp;R$5,'Claims Data'!$I:$I)</f>
        <v>21</v>
      </c>
      <c r="S19" s="52">
        <f>SUMIF('Claims Data'!$M:$M,$M19&amp;"_"&amp;S$5,'Claims Data'!$I:$I)</f>
        <v>0</v>
      </c>
      <c r="T19" s="52">
        <f>SUMIF('Claims Data'!$M:$M,$M19&amp;"_"&amp;T$5,'Claims Data'!$I:$I)</f>
        <v>0</v>
      </c>
      <c r="U19" s="52">
        <f>SUMIF('Claims Data'!$M:$M,$M19&amp;"_"&amp;U$5,'Claims Data'!$I:$I)</f>
        <v>1</v>
      </c>
      <c r="V19" s="49">
        <f t="shared" si="1"/>
        <v>184</v>
      </c>
    </row>
    <row r="20" spans="2:22" ht="11.25" customHeight="1">
      <c r="B20" s="19" t="s">
        <v>35</v>
      </c>
      <c r="C20" s="19">
        <v>55000</v>
      </c>
      <c r="D20" s="41">
        <f>SUMIF('Claims Data'!$M:$M,$B20&amp;"_"&amp;'IBNR Analysis - Analyst'!D$5,'Claims Data'!$J:$J)/1000</f>
        <v>40246</v>
      </c>
      <c r="E20" s="41">
        <f>SUMIF('Claims Data'!$M:$M,$B20&amp;"_"&amp;'IBNR Analysis - Analyst'!E$5,'Claims Data'!$J:$J)/1000</f>
        <v>3654</v>
      </c>
      <c r="F20" s="41">
        <f>SUMIF('Claims Data'!$M:$M,$B20&amp;"_"&amp;'IBNR Analysis - Analyst'!F$5,'Claims Data'!$J:$J)/1000</f>
        <v>17720</v>
      </c>
      <c r="G20" s="52">
        <f>SUMIF('Claims Data'!$M:$M,$B20&amp;"_"&amp;'IBNR Analysis - Analyst'!G$5,'Claims Data'!$J:$J)/1000</f>
        <v>0</v>
      </c>
      <c r="H20" s="52">
        <f>SUMIF('Claims Data'!$M:$M,$B20&amp;"_"&amp;'IBNR Analysis - Analyst'!H$5,'Claims Data'!$J:$J)/1000</f>
        <v>0</v>
      </c>
      <c r="I20" s="52">
        <f>SUMIF('Claims Data'!$M:$M,$B20&amp;"_"&amp;'IBNR Analysis - Analyst'!I$5,'Claims Data'!$J:$J)/1000</f>
        <v>0</v>
      </c>
      <c r="J20" s="52">
        <f>SUMIF('Claims Data'!$M:$M,$B20&amp;"_"&amp;'IBNR Analysis - Analyst'!J$5,'Claims Data'!$J:$J)/1000</f>
        <v>480</v>
      </c>
      <c r="K20" s="49">
        <f t="shared" si="0"/>
        <v>62100</v>
      </c>
      <c r="L20" s="44"/>
      <c r="M20" s="19" t="s">
        <v>35</v>
      </c>
      <c r="N20" s="19">
        <f t="shared" si="2"/>
        <v>55000</v>
      </c>
      <c r="O20" s="41">
        <f>SUMIF('Claims Data'!$M:$M,$M20&amp;"_"&amp;O$5,'Claims Data'!$I:$I)</f>
        <v>131</v>
      </c>
      <c r="P20" s="41">
        <f>SUMIF('Claims Data'!$M:$M,$M20&amp;"_"&amp;P$5,'Claims Data'!$I:$I)</f>
        <v>14</v>
      </c>
      <c r="Q20" s="41">
        <f>SUMIF('Claims Data'!$M:$M,$M20&amp;"_"&amp;Q$5,'Claims Data'!$I:$I)</f>
        <v>60</v>
      </c>
      <c r="R20" s="52">
        <f>SUMIF('Claims Data'!$M:$M,$M20&amp;"_"&amp;R$5,'Claims Data'!$I:$I)</f>
        <v>0</v>
      </c>
      <c r="S20" s="52">
        <f>SUMIF('Claims Data'!$M:$M,$M20&amp;"_"&amp;S$5,'Claims Data'!$I:$I)</f>
        <v>0</v>
      </c>
      <c r="T20" s="52">
        <f>SUMIF('Claims Data'!$M:$M,$M20&amp;"_"&amp;T$5,'Claims Data'!$I:$I)</f>
        <v>0</v>
      </c>
      <c r="U20" s="52">
        <f>SUMIF('Claims Data'!$M:$M,$M20&amp;"_"&amp;U$5,'Claims Data'!$I:$I)</f>
        <v>1</v>
      </c>
      <c r="V20" s="49">
        <f t="shared" si="1"/>
        <v>206</v>
      </c>
    </row>
    <row r="21" spans="2:22" ht="11.25" customHeight="1">
      <c r="B21" s="19" t="s">
        <v>37</v>
      </c>
      <c r="C21" s="19">
        <v>88000</v>
      </c>
      <c r="D21" s="41">
        <f>SUMIF('Claims Data'!$M:$M,$B21&amp;"_"&amp;'IBNR Analysis - Analyst'!D$5,'Claims Data'!$J:$J)/1000</f>
        <v>63166.400000000001</v>
      </c>
      <c r="E21" s="41">
        <f>SUMIF('Claims Data'!$M:$M,$B21&amp;"_"&amp;'IBNR Analysis - Analyst'!E$5,'Claims Data'!$J:$J)/1000</f>
        <v>32883.199999999997</v>
      </c>
      <c r="F21" s="52">
        <f>SUMIF('Claims Data'!$M:$M,$B21&amp;"_"&amp;'IBNR Analysis - Analyst'!F$5,'Claims Data'!$J:$J)/1000</f>
        <v>691.2</v>
      </c>
      <c r="G21" s="52">
        <f>SUMIF('Claims Data'!$M:$M,$B21&amp;"_"&amp;'IBNR Analysis - Analyst'!G$5,'Claims Data'!$J:$J)/1000</f>
        <v>0</v>
      </c>
      <c r="H21" s="52">
        <f>SUMIF('Claims Data'!$M:$M,$B21&amp;"_"&amp;'IBNR Analysis - Analyst'!H$5,'Claims Data'!$J:$J)/1000</f>
        <v>424</v>
      </c>
      <c r="I21" s="52">
        <f>SUMIF('Claims Data'!$M:$M,$B21&amp;"_"&amp;'IBNR Analysis - Analyst'!I$5,'Claims Data'!$J:$J)/1000</f>
        <v>0</v>
      </c>
      <c r="J21" s="52">
        <f>SUMIF('Claims Data'!$M:$M,$B21&amp;"_"&amp;'IBNR Analysis - Analyst'!J$5,'Claims Data'!$J:$J)/1000</f>
        <v>230.4</v>
      </c>
      <c r="K21" s="49">
        <f t="shared" si="0"/>
        <v>97395.199999999997</v>
      </c>
      <c r="L21" s="44"/>
      <c r="M21" s="19" t="s">
        <v>37</v>
      </c>
      <c r="N21" s="19">
        <f t="shared" si="2"/>
        <v>88000</v>
      </c>
      <c r="O21" s="41">
        <f>SUMIF('Claims Data'!$M:$M,$M21&amp;"_"&amp;O$5,'Claims Data'!$I:$I)</f>
        <v>133</v>
      </c>
      <c r="P21" s="41">
        <f>SUMIF('Claims Data'!$M:$M,$M21&amp;"_"&amp;P$5,'Claims Data'!$I:$I)</f>
        <v>69</v>
      </c>
      <c r="Q21" s="52">
        <f>SUMIF('Claims Data'!$M:$M,$M21&amp;"_"&amp;Q$5,'Claims Data'!$I:$I)</f>
        <v>1</v>
      </c>
      <c r="R21" s="52">
        <f>SUMIF('Claims Data'!$M:$M,$M21&amp;"_"&amp;R$5,'Claims Data'!$I:$I)</f>
        <v>0</v>
      </c>
      <c r="S21" s="52">
        <f>SUMIF('Claims Data'!$M:$M,$M21&amp;"_"&amp;S$5,'Claims Data'!$I:$I)</f>
        <v>1</v>
      </c>
      <c r="T21" s="52">
        <f>SUMIF('Claims Data'!$M:$M,$M21&amp;"_"&amp;T$5,'Claims Data'!$I:$I)</f>
        <v>0</v>
      </c>
      <c r="U21" s="52">
        <f>SUMIF('Claims Data'!$M:$M,$M21&amp;"_"&amp;U$5,'Claims Data'!$I:$I)</f>
        <v>1</v>
      </c>
      <c r="V21" s="49">
        <f t="shared" si="1"/>
        <v>205</v>
      </c>
    </row>
    <row r="22" spans="2:22" ht="11.25" customHeight="1">
      <c r="B22" s="20" t="s">
        <v>38</v>
      </c>
      <c r="C22" s="20">
        <v>88000</v>
      </c>
      <c r="D22" s="42">
        <f>SUMIF('Claims Data'!$M:$M,$B22&amp;"_"&amp;'IBNR Analysis - Analyst'!D$5,'Claims Data'!$J:$J)/1000</f>
        <v>121784</v>
      </c>
      <c r="E22" s="51">
        <f>SUMIF('Claims Data'!$M:$M,$B22&amp;"_"&amp;'IBNR Analysis - Analyst'!E$5,'Claims Data'!$J:$J)/1000</f>
        <v>0</v>
      </c>
      <c r="F22" s="51">
        <f>SUMIF('Claims Data'!$M:$M,$B22&amp;"_"&amp;'IBNR Analysis - Analyst'!F$5,'Claims Data'!$J:$J)/1000</f>
        <v>0</v>
      </c>
      <c r="G22" s="51">
        <f>SUMIF('Claims Data'!$M:$M,$B22&amp;"_"&amp;'IBNR Analysis - Analyst'!G$5,'Claims Data'!$J:$J)/1000</f>
        <v>0</v>
      </c>
      <c r="H22" s="51">
        <f>SUMIF('Claims Data'!$M:$M,$B22&amp;"_"&amp;'IBNR Analysis - Analyst'!H$5,'Claims Data'!$J:$J)/1000</f>
        <v>0</v>
      </c>
      <c r="I22" s="51">
        <f>SUMIF('Claims Data'!$M:$M,$B22&amp;"_"&amp;'IBNR Analysis - Analyst'!I$5,'Claims Data'!$J:$J)/1000</f>
        <v>0</v>
      </c>
      <c r="J22" s="51">
        <f>SUMIF('Claims Data'!$M:$M,$B22&amp;"_"&amp;'IBNR Analysis - Analyst'!J$5,'Claims Data'!$J:$J)/1000</f>
        <v>0</v>
      </c>
      <c r="K22" s="50">
        <f t="shared" si="0"/>
        <v>121784</v>
      </c>
      <c r="L22" s="44"/>
      <c r="M22" s="20" t="s">
        <v>38</v>
      </c>
      <c r="N22" s="20">
        <f t="shared" si="2"/>
        <v>88000</v>
      </c>
      <c r="O22" s="42">
        <f>SUMIF('Claims Data'!$M:$M,$M22&amp;"_"&amp;O$5,'Claims Data'!$I:$I)</f>
        <v>227</v>
      </c>
      <c r="P22" s="51">
        <f>SUMIF('Claims Data'!$M:$M,$M22&amp;"_"&amp;P$5,'Claims Data'!$I:$I)</f>
        <v>0</v>
      </c>
      <c r="Q22" s="51">
        <f>SUMIF('Claims Data'!$M:$M,$M22&amp;"_"&amp;Q$5,'Claims Data'!$I:$I)</f>
        <v>0</v>
      </c>
      <c r="R22" s="51">
        <f>SUMIF('Claims Data'!$M:$M,$M22&amp;"_"&amp;R$5,'Claims Data'!$I:$I)</f>
        <v>0</v>
      </c>
      <c r="S22" s="51">
        <f>SUMIF('Claims Data'!$M:$M,$M22&amp;"_"&amp;S$5,'Claims Data'!$I:$I)</f>
        <v>0</v>
      </c>
      <c r="T22" s="51">
        <f>SUMIF('Claims Data'!$M:$M,$M22&amp;"_"&amp;T$5,'Claims Data'!$I:$I)</f>
        <v>0</v>
      </c>
      <c r="U22" s="51">
        <f>SUMIF('Claims Data'!$M:$M,$M22&amp;"_"&amp;U$5,'Claims Data'!$I:$I)</f>
        <v>0</v>
      </c>
      <c r="V22" s="50">
        <f t="shared" si="1"/>
        <v>227</v>
      </c>
    </row>
    <row r="23" spans="2:22" ht="11.25" customHeight="1">
      <c r="M23" s="3"/>
      <c r="N23" s="3"/>
      <c r="O23" s="3"/>
    </row>
    <row r="24" spans="2:22" ht="11.25" customHeight="1">
      <c r="B24" s="4"/>
      <c r="C24" s="4"/>
      <c r="D24" s="4"/>
      <c r="E24" s="5"/>
      <c r="F24" s="5"/>
      <c r="G24" s="5"/>
      <c r="H24" s="5"/>
      <c r="I24" s="6"/>
      <c r="J24" s="6"/>
      <c r="K24" s="6"/>
      <c r="L24" s="6"/>
      <c r="M24" s="4"/>
      <c r="N24" s="4"/>
      <c r="O24" s="4"/>
      <c r="P24" s="5"/>
      <c r="Q24" s="5"/>
      <c r="R24" s="5"/>
      <c r="S24" s="5"/>
      <c r="T24" s="6"/>
      <c r="U24" s="6"/>
      <c r="V24" s="6"/>
    </row>
    <row r="25" spans="2:22" ht="11.25" customHeight="1">
      <c r="B25" s="7"/>
      <c r="C25" s="8"/>
      <c r="D25" s="142" t="s">
        <v>40</v>
      </c>
      <c r="E25" s="143"/>
      <c r="F25" s="143"/>
      <c r="G25" s="143"/>
      <c r="H25" s="143"/>
      <c r="I25" s="143"/>
      <c r="J25" s="144"/>
      <c r="K25" s="6"/>
      <c r="L25" s="9"/>
      <c r="M25" s="7"/>
      <c r="N25" s="8"/>
      <c r="O25" s="142" t="s">
        <v>61</v>
      </c>
      <c r="P25" s="143"/>
      <c r="Q25" s="143"/>
      <c r="R25" s="143"/>
      <c r="S25" s="143"/>
      <c r="T25" s="143"/>
      <c r="U25" s="144"/>
      <c r="V25" s="9"/>
    </row>
    <row r="26" spans="2:22" ht="38.25" customHeight="1">
      <c r="B26" s="10" t="s">
        <v>0</v>
      </c>
      <c r="C26" s="11" t="s">
        <v>1</v>
      </c>
      <c r="D26" s="10">
        <v>0</v>
      </c>
      <c r="E26" s="12">
        <v>1</v>
      </c>
      <c r="F26" s="12">
        <v>2</v>
      </c>
      <c r="G26" s="12">
        <v>3</v>
      </c>
      <c r="H26" s="12">
        <v>4</v>
      </c>
      <c r="I26" s="12">
        <v>5</v>
      </c>
      <c r="J26" s="13" t="s">
        <v>41</v>
      </c>
      <c r="K26" s="6"/>
      <c r="L26" s="14"/>
      <c r="M26" s="10" t="s">
        <v>0</v>
      </c>
      <c r="N26" s="11" t="s">
        <v>1</v>
      </c>
      <c r="O26" s="10">
        <v>0</v>
      </c>
      <c r="P26" s="12">
        <v>1</v>
      </c>
      <c r="Q26" s="12">
        <v>2</v>
      </c>
      <c r="R26" s="12">
        <v>3</v>
      </c>
      <c r="S26" s="12">
        <v>4</v>
      </c>
      <c r="T26" s="12">
        <v>5</v>
      </c>
      <c r="U26" s="13" t="s">
        <v>41</v>
      </c>
      <c r="V26" s="6"/>
    </row>
    <row r="27" spans="2:22" ht="11.25" customHeight="1">
      <c r="B27" s="15"/>
      <c r="C27" s="15"/>
      <c r="D27" s="116"/>
      <c r="E27" s="117"/>
      <c r="F27" s="117"/>
      <c r="G27" s="117"/>
      <c r="H27" s="117"/>
      <c r="I27" s="17"/>
      <c r="J27" s="18"/>
      <c r="K27" s="6"/>
      <c r="L27" s="6"/>
      <c r="M27" s="15"/>
      <c r="N27" s="15"/>
      <c r="O27" s="27"/>
      <c r="P27" s="16"/>
      <c r="Q27" s="16"/>
      <c r="R27" s="16"/>
      <c r="S27" s="16"/>
      <c r="T27" s="17"/>
      <c r="U27" s="18"/>
      <c r="V27" s="6"/>
    </row>
    <row r="28" spans="2:22" ht="11.25" customHeight="1">
      <c r="B28" s="19" t="s">
        <v>24</v>
      </c>
      <c r="C28" s="141" t="s">
        <v>39</v>
      </c>
      <c r="D28" s="57">
        <f>SUM($D7:D7)</f>
        <v>12294</v>
      </c>
      <c r="E28" s="41">
        <f>SUM($D7:E7)</f>
        <v>13287</v>
      </c>
      <c r="F28" s="41">
        <f>SUM($D7:F7)</f>
        <v>15909</v>
      </c>
      <c r="G28" s="41">
        <f>SUM($D7:G7)</f>
        <v>18137</v>
      </c>
      <c r="H28" s="41">
        <f>SUM($D7:H7)</f>
        <v>18137</v>
      </c>
      <c r="I28" s="41">
        <f>SUM($D7:I7)</f>
        <v>18309</v>
      </c>
      <c r="J28" s="58">
        <f>SUM($D7:J7)</f>
        <v>19551</v>
      </c>
      <c r="K28" s="6"/>
      <c r="L28" s="6"/>
      <c r="M28" s="19" t="s">
        <v>24</v>
      </c>
      <c r="N28" s="141" t="s">
        <v>39</v>
      </c>
      <c r="O28" s="57">
        <f>SUM($O7:O7)</f>
        <v>69</v>
      </c>
      <c r="P28" s="41">
        <f>SUM($O7:P7)</f>
        <v>78</v>
      </c>
      <c r="Q28" s="41">
        <f>SUM($O7:Q7)</f>
        <v>92</v>
      </c>
      <c r="R28" s="41">
        <f>SUM($O7:R7)</f>
        <v>103</v>
      </c>
      <c r="S28" s="41">
        <f>SUM($O7:S7)</f>
        <v>103</v>
      </c>
      <c r="T28" s="41">
        <f>SUM($O7:T7)</f>
        <v>104</v>
      </c>
      <c r="U28" s="58">
        <f>SUM($O7:U7)</f>
        <v>112</v>
      </c>
      <c r="V28" s="6"/>
    </row>
    <row r="29" spans="2:22" ht="11.25" customHeight="1">
      <c r="B29" s="19" t="s">
        <v>21</v>
      </c>
      <c r="C29" s="141"/>
      <c r="D29" s="57">
        <f>SUM($D8:D8)</f>
        <v>12811</v>
      </c>
      <c r="E29" s="41">
        <f>SUM($D8:E8)</f>
        <v>14780</v>
      </c>
      <c r="F29" s="41">
        <f>SUM($D8:F8)</f>
        <v>18830</v>
      </c>
      <c r="G29" s="41">
        <f>SUM($D8:G8)</f>
        <v>20049</v>
      </c>
      <c r="H29" s="41">
        <f>SUM($D8:H8)</f>
        <v>20049</v>
      </c>
      <c r="I29" s="41">
        <f>SUM($D8:I8)</f>
        <v>21781</v>
      </c>
      <c r="J29" s="58">
        <f>SUM($D8:J8)</f>
        <v>22067</v>
      </c>
      <c r="K29" s="6"/>
      <c r="L29" s="6"/>
      <c r="M29" s="19" t="s">
        <v>21</v>
      </c>
      <c r="N29" s="141"/>
      <c r="O29" s="57">
        <f>SUM($O8:O8)</f>
        <v>67</v>
      </c>
      <c r="P29" s="41">
        <f>SUM($O8:P8)</f>
        <v>76</v>
      </c>
      <c r="Q29" s="41">
        <f>SUM($O8:Q8)</f>
        <v>92</v>
      </c>
      <c r="R29" s="41">
        <f>SUM($O8:R8)</f>
        <v>99</v>
      </c>
      <c r="S29" s="41">
        <f>SUM($O8:S8)</f>
        <v>99</v>
      </c>
      <c r="T29" s="41">
        <f>SUM($O8:T8)</f>
        <v>107</v>
      </c>
      <c r="U29" s="58">
        <f>SUM($O8:U8)</f>
        <v>109</v>
      </c>
      <c r="V29" s="6"/>
    </row>
    <row r="30" spans="2:22" ht="11.25" customHeight="1">
      <c r="B30" s="19" t="s">
        <v>23</v>
      </c>
      <c r="C30" s="141"/>
      <c r="D30" s="57">
        <f>SUM($D9:D9)</f>
        <v>19767</v>
      </c>
      <c r="E30" s="41">
        <f>SUM($D9:E9)</f>
        <v>21653</v>
      </c>
      <c r="F30" s="41">
        <f>SUM($D9:F9)</f>
        <v>24481</v>
      </c>
      <c r="G30" s="41">
        <f>SUM($D9:G9)</f>
        <v>28053</v>
      </c>
      <c r="H30" s="41">
        <f>SUM($D9:H9)</f>
        <v>28749</v>
      </c>
      <c r="I30" s="41">
        <f>SUM($D9:I9)</f>
        <v>29793</v>
      </c>
      <c r="J30" s="58">
        <f>SUM($D9:J9)</f>
        <v>31163</v>
      </c>
      <c r="K30" s="6"/>
      <c r="L30" s="6"/>
      <c r="M30" s="19" t="s">
        <v>23</v>
      </c>
      <c r="N30" s="141"/>
      <c r="O30" s="57">
        <f>SUM($O9:O9)</f>
        <v>99</v>
      </c>
      <c r="P30" s="41">
        <f>SUM($O9:P9)</f>
        <v>106</v>
      </c>
      <c r="Q30" s="41">
        <f>SUM($O9:Q9)</f>
        <v>121</v>
      </c>
      <c r="R30" s="41">
        <f>SUM($O9:R9)</f>
        <v>145</v>
      </c>
      <c r="S30" s="41">
        <f>SUM($O9:S9)</f>
        <v>149</v>
      </c>
      <c r="T30" s="41">
        <f>SUM($O9:T9)</f>
        <v>153</v>
      </c>
      <c r="U30" s="58">
        <f>SUM($O9:U9)</f>
        <v>159</v>
      </c>
      <c r="V30" s="6"/>
    </row>
    <row r="31" spans="2:22" ht="11.25" customHeight="1">
      <c r="B31" s="19" t="s">
        <v>26</v>
      </c>
      <c r="C31" s="141"/>
      <c r="D31" s="57">
        <f>SUM($D10:D10)</f>
        <v>18959</v>
      </c>
      <c r="E31" s="41">
        <f>SUM($D10:E10)</f>
        <v>20725</v>
      </c>
      <c r="F31" s="41">
        <f>SUM($D10:F10)</f>
        <v>25339</v>
      </c>
      <c r="G31" s="41">
        <f>SUM($D10:G10)</f>
        <v>32073</v>
      </c>
      <c r="H31" s="41">
        <f>SUM($D10:H10)</f>
        <v>32228</v>
      </c>
      <c r="I31" s="41">
        <f>SUM($D10:I10)</f>
        <v>32465</v>
      </c>
      <c r="J31" s="58">
        <f>SUM($D10:J10)</f>
        <v>32682</v>
      </c>
      <c r="K31" s="6"/>
      <c r="L31" s="6"/>
      <c r="M31" s="19" t="s">
        <v>26</v>
      </c>
      <c r="N31" s="141"/>
      <c r="O31" s="57">
        <f>SUM($O10:O10)</f>
        <v>88</v>
      </c>
      <c r="P31" s="41">
        <f>SUM($O10:P10)</f>
        <v>96</v>
      </c>
      <c r="Q31" s="41">
        <f>SUM($O10:Q10)</f>
        <v>120</v>
      </c>
      <c r="R31" s="41">
        <f>SUM($O10:R10)</f>
        <v>154</v>
      </c>
      <c r="S31" s="41">
        <f>SUM($O10:S10)</f>
        <v>155</v>
      </c>
      <c r="T31" s="41">
        <f>SUM($O10:T10)</f>
        <v>157</v>
      </c>
      <c r="U31" s="58">
        <f>SUM($O10:U10)</f>
        <v>160</v>
      </c>
      <c r="V31" s="6"/>
    </row>
    <row r="32" spans="2:22" ht="11.25" customHeight="1">
      <c r="B32" s="19" t="s">
        <v>27</v>
      </c>
      <c r="C32" s="141"/>
      <c r="D32" s="57">
        <f>SUM($D11:D11)</f>
        <v>19439</v>
      </c>
      <c r="E32" s="41">
        <f>SUM($D11:E11)</f>
        <v>25087</v>
      </c>
      <c r="F32" s="41">
        <f>SUM($D11:F11)</f>
        <v>33187</v>
      </c>
      <c r="G32" s="41">
        <f>SUM($D11:G11)</f>
        <v>36150</v>
      </c>
      <c r="H32" s="41">
        <f>SUM($D11:H11)</f>
        <v>38874</v>
      </c>
      <c r="I32" s="41">
        <f>SUM($D11:I11)</f>
        <v>39845</v>
      </c>
      <c r="J32" s="58">
        <f>SUM($D11:J11)</f>
        <v>40353</v>
      </c>
      <c r="K32" s="6"/>
      <c r="L32" s="6"/>
      <c r="M32" s="19" t="s">
        <v>27</v>
      </c>
      <c r="N32" s="141"/>
      <c r="O32" s="57">
        <f>SUM($O11:O11)</f>
        <v>93</v>
      </c>
      <c r="P32" s="41">
        <f>SUM($O11:P11)</f>
        <v>120</v>
      </c>
      <c r="Q32" s="41">
        <f>SUM($O11:Q11)</f>
        <v>156</v>
      </c>
      <c r="R32" s="41">
        <f>SUM($O11:R11)</f>
        <v>173</v>
      </c>
      <c r="S32" s="41">
        <f>SUM($O11:S11)</f>
        <v>178</v>
      </c>
      <c r="T32" s="41">
        <f>SUM($O11:T11)</f>
        <v>182</v>
      </c>
      <c r="U32" s="58">
        <f>SUM($O11:U11)</f>
        <v>185</v>
      </c>
      <c r="V32" s="6"/>
    </row>
    <row r="33" spans="2:22" ht="11.25" customHeight="1">
      <c r="B33" s="19" t="s">
        <v>29</v>
      </c>
      <c r="C33" s="141"/>
      <c r="D33" s="57">
        <f>SUM($D12:D12)</f>
        <v>28122</v>
      </c>
      <c r="E33" s="41">
        <f>SUM($D12:E12)</f>
        <v>34694</v>
      </c>
      <c r="F33" s="41">
        <f>SUM($D12:F12)</f>
        <v>42575</v>
      </c>
      <c r="G33" s="41">
        <f>SUM($D12:G12)</f>
        <v>45864</v>
      </c>
      <c r="H33" s="41">
        <f>SUM($D12:H12)</f>
        <v>46241</v>
      </c>
      <c r="I33" s="41">
        <f>SUM($D12:I12)</f>
        <v>46988</v>
      </c>
      <c r="J33" s="58">
        <f>SUM($D12:J12)</f>
        <v>48086</v>
      </c>
      <c r="K33" s="6"/>
      <c r="L33" s="6"/>
      <c r="M33" s="19" t="s">
        <v>29</v>
      </c>
      <c r="N33" s="141"/>
      <c r="O33" s="57">
        <f>SUM($O12:O12)</f>
        <v>144</v>
      </c>
      <c r="P33" s="41">
        <f>SUM($O12:P12)</f>
        <v>176</v>
      </c>
      <c r="Q33" s="41">
        <f>SUM($O12:Q12)</f>
        <v>202</v>
      </c>
      <c r="R33" s="41">
        <f>SUM($O12:R12)</f>
        <v>218</v>
      </c>
      <c r="S33" s="41">
        <f>SUM($O12:S12)</f>
        <v>220</v>
      </c>
      <c r="T33" s="41">
        <f>SUM($O12:T12)</f>
        <v>223</v>
      </c>
      <c r="U33" s="58">
        <f>SUM($O12:U12)</f>
        <v>227</v>
      </c>
      <c r="V33" s="6"/>
    </row>
    <row r="34" spans="2:22" ht="11.25" customHeight="1">
      <c r="B34" s="19" t="s">
        <v>30</v>
      </c>
      <c r="C34" s="141"/>
      <c r="D34" s="57">
        <f>SUM($D13:D13)</f>
        <v>42184</v>
      </c>
      <c r="E34" s="41">
        <f>SUM($D13:E13)</f>
        <v>49126</v>
      </c>
      <c r="F34" s="41">
        <f>SUM($D13:F13)</f>
        <v>51887</v>
      </c>
      <c r="G34" s="41">
        <f>SUM($D13:G13)</f>
        <v>55905</v>
      </c>
      <c r="H34" s="41">
        <f>SUM($D13:H13)</f>
        <v>56649</v>
      </c>
      <c r="I34" s="41">
        <f>SUM($D13:I13)</f>
        <v>57219</v>
      </c>
      <c r="J34" s="58">
        <f>SUM($D13:J13)</f>
        <v>58278</v>
      </c>
      <c r="K34" s="6"/>
      <c r="L34" s="6"/>
      <c r="M34" s="19" t="s">
        <v>30</v>
      </c>
      <c r="N34" s="141"/>
      <c r="O34" s="57">
        <f>SUM($O13:O13)</f>
        <v>238</v>
      </c>
      <c r="P34" s="41">
        <f>SUM($O13:P13)</f>
        <v>267</v>
      </c>
      <c r="Q34" s="41">
        <f>SUM($O13:Q13)</f>
        <v>285</v>
      </c>
      <c r="R34" s="41">
        <f>SUM($O13:R13)</f>
        <v>306</v>
      </c>
      <c r="S34" s="41">
        <f>SUM($O13:S13)</f>
        <v>308</v>
      </c>
      <c r="T34" s="41">
        <f>SUM($O13:T13)</f>
        <v>311</v>
      </c>
      <c r="U34" s="58">
        <f>SUM($O13:U13)</f>
        <v>315</v>
      </c>
      <c r="V34" s="6"/>
    </row>
    <row r="35" spans="2:22" ht="11.25" customHeight="1">
      <c r="B35" s="19" t="s">
        <v>31</v>
      </c>
      <c r="C35" s="141"/>
      <c r="D35" s="57">
        <f>SUM($D14:D14)</f>
        <v>43308</v>
      </c>
      <c r="E35" s="41">
        <f>SUM($D14:E14)</f>
        <v>45632</v>
      </c>
      <c r="F35" s="41">
        <f>SUM($D14:F14)</f>
        <v>50679</v>
      </c>
      <c r="G35" s="41">
        <f>SUM($D14:G14)</f>
        <v>53709</v>
      </c>
      <c r="H35" s="41">
        <f>SUM($D14:H14)</f>
        <v>54786</v>
      </c>
      <c r="I35" s="41">
        <f>SUM($D14:I14)</f>
        <v>55182</v>
      </c>
      <c r="J35" s="58">
        <f>SUM($D14:J14)</f>
        <v>56434</v>
      </c>
      <c r="K35" s="6"/>
      <c r="L35" s="6"/>
      <c r="M35" s="19" t="s">
        <v>31</v>
      </c>
      <c r="N35" s="141"/>
      <c r="O35" s="57">
        <f>SUM($O14:O14)</f>
        <v>205</v>
      </c>
      <c r="P35" s="41">
        <f>SUM($O14:P14)</f>
        <v>219</v>
      </c>
      <c r="Q35" s="41">
        <f>SUM($O14:Q14)</f>
        <v>243</v>
      </c>
      <c r="R35" s="41">
        <f>SUM($O14:R14)</f>
        <v>256</v>
      </c>
      <c r="S35" s="41">
        <f>SUM($O14:S14)</f>
        <v>262</v>
      </c>
      <c r="T35" s="41">
        <f>SUM($O14:T14)</f>
        <v>264</v>
      </c>
      <c r="U35" s="58">
        <f>SUM($O14:U14)</f>
        <v>272</v>
      </c>
      <c r="V35" s="6"/>
    </row>
    <row r="36" spans="2:22" ht="11.25" customHeight="1">
      <c r="B36" s="19" t="s">
        <v>28</v>
      </c>
      <c r="C36" s="35">
        <f>$C$15</f>
        <v>55000</v>
      </c>
      <c r="D36" s="57">
        <f>SUM($D15:D15)</f>
        <v>37796</v>
      </c>
      <c r="E36" s="41">
        <f>SUM($D15:E15)</f>
        <v>43587</v>
      </c>
      <c r="F36" s="41">
        <f>SUM($D15:F15)</f>
        <v>49352</v>
      </c>
      <c r="G36" s="41">
        <f>SUM($D15:G15)</f>
        <v>52999</v>
      </c>
      <c r="H36" s="41">
        <f>SUM($D15:H15)</f>
        <v>53491</v>
      </c>
      <c r="I36" s="41">
        <f>SUM($D15:I15)</f>
        <v>55046</v>
      </c>
      <c r="J36" s="58">
        <f>SUM($D15:J15)</f>
        <v>56220</v>
      </c>
      <c r="K36" s="6"/>
      <c r="L36" s="6"/>
      <c r="M36" s="19" t="s">
        <v>28</v>
      </c>
      <c r="N36" s="35">
        <f>$C$15</f>
        <v>55000</v>
      </c>
      <c r="O36" s="57">
        <f>SUM($O15:O15)</f>
        <v>129</v>
      </c>
      <c r="P36" s="41">
        <f>SUM($O15:P15)</f>
        <v>147</v>
      </c>
      <c r="Q36" s="41">
        <f>SUM($O15:Q15)</f>
        <v>164</v>
      </c>
      <c r="R36" s="41">
        <f>SUM($O15:R15)</f>
        <v>178</v>
      </c>
      <c r="S36" s="41">
        <f>SUM($O15:S15)</f>
        <v>179</v>
      </c>
      <c r="T36" s="41">
        <f>SUM($O15:T15)</f>
        <v>184</v>
      </c>
      <c r="U36" s="58">
        <f>SUM($O15:U15)</f>
        <v>187</v>
      </c>
      <c r="V36" s="6"/>
    </row>
    <row r="37" spans="2:22" ht="11.25" customHeight="1">
      <c r="B37" s="19" t="s">
        <v>32</v>
      </c>
      <c r="C37" s="35">
        <f>$C$16</f>
        <v>55000</v>
      </c>
      <c r="D37" s="57">
        <f>SUM($D16:D16)</f>
        <v>36321</v>
      </c>
      <c r="E37" s="41">
        <f>SUM($D16:E16)</f>
        <v>40174</v>
      </c>
      <c r="F37" s="41">
        <f>SUM($D16:F16)</f>
        <v>45950</v>
      </c>
      <c r="G37" s="41">
        <f>SUM($D16:G16)</f>
        <v>50778</v>
      </c>
      <c r="H37" s="41">
        <f>SUM($D16:H16)</f>
        <v>52719</v>
      </c>
      <c r="I37" s="41">
        <f>SUM($D16:I16)</f>
        <v>52719</v>
      </c>
      <c r="J37" s="58">
        <f>SUM($D16:J16)</f>
        <v>53253</v>
      </c>
      <c r="K37" s="6"/>
      <c r="L37" s="6"/>
      <c r="M37" s="19" t="s">
        <v>32</v>
      </c>
      <c r="N37" s="35">
        <f>$C$16</f>
        <v>55000</v>
      </c>
      <c r="O37" s="57">
        <f>SUM($O16:O16)</f>
        <v>129</v>
      </c>
      <c r="P37" s="41">
        <f>SUM($O16:P16)</f>
        <v>143</v>
      </c>
      <c r="Q37" s="41">
        <f>SUM($O16:Q16)</f>
        <v>161</v>
      </c>
      <c r="R37" s="41">
        <f>SUM($O16:R16)</f>
        <v>178</v>
      </c>
      <c r="S37" s="41">
        <f>SUM($O16:S16)</f>
        <v>185</v>
      </c>
      <c r="T37" s="41">
        <f>SUM($O16:T16)</f>
        <v>185</v>
      </c>
      <c r="U37" s="58">
        <f>SUM($O16:U16)</f>
        <v>187</v>
      </c>
      <c r="V37" s="6"/>
    </row>
    <row r="38" spans="2:22" ht="11.25" customHeight="1">
      <c r="B38" s="19" t="s">
        <v>33</v>
      </c>
      <c r="C38" s="35">
        <f>$C$17</f>
        <v>55000</v>
      </c>
      <c r="D38" s="57">
        <f>SUM($D17:D17)</f>
        <v>41246</v>
      </c>
      <c r="E38" s="41">
        <f>SUM($D17:E17)</f>
        <v>46032</v>
      </c>
      <c r="F38" s="41">
        <f>SUM($D17:F17)</f>
        <v>51476</v>
      </c>
      <c r="G38" s="41">
        <f>SUM($D17:G17)</f>
        <v>55115</v>
      </c>
      <c r="H38" s="41">
        <f>SUM($D17:H17)</f>
        <v>55569</v>
      </c>
      <c r="I38" s="41">
        <f>SUM($D17:I17)</f>
        <v>56421</v>
      </c>
      <c r="J38" s="59"/>
      <c r="K38" s="6"/>
      <c r="L38" s="6"/>
      <c r="M38" s="19" t="s">
        <v>33</v>
      </c>
      <c r="N38" s="35">
        <f>$C$17</f>
        <v>55000</v>
      </c>
      <c r="O38" s="57">
        <f>SUM($O17:O17)</f>
        <v>142</v>
      </c>
      <c r="P38" s="41">
        <f>SUM($O17:P17)</f>
        <v>162</v>
      </c>
      <c r="Q38" s="41">
        <f>SUM($O17:Q17)</f>
        <v>180</v>
      </c>
      <c r="R38" s="41">
        <f>SUM($O17:R17)</f>
        <v>195</v>
      </c>
      <c r="S38" s="41">
        <f>SUM($O17:S17)</f>
        <v>196</v>
      </c>
      <c r="T38" s="41">
        <f>SUM($O17:T17)</f>
        <v>200</v>
      </c>
      <c r="U38" s="59"/>
      <c r="V38" s="6"/>
    </row>
    <row r="39" spans="2:22" ht="11.25" customHeight="1">
      <c r="B39" s="19" t="s">
        <v>36</v>
      </c>
      <c r="C39" s="35">
        <f>$C$18</f>
        <v>55000</v>
      </c>
      <c r="D39" s="57">
        <f>SUM($D18:D18)</f>
        <v>42299</v>
      </c>
      <c r="E39" s="41">
        <f>SUM($D18:E18)</f>
        <v>47800</v>
      </c>
      <c r="F39" s="41">
        <f>SUM($D18:F18)</f>
        <v>56775</v>
      </c>
      <c r="G39" s="41">
        <f>SUM($D18:G18)</f>
        <v>61360</v>
      </c>
      <c r="H39" s="41">
        <f>SUM($D18:H18)</f>
        <v>63046</v>
      </c>
      <c r="I39" s="52"/>
      <c r="J39" s="59"/>
      <c r="K39" s="6"/>
      <c r="L39" s="6"/>
      <c r="M39" s="19" t="s">
        <v>36</v>
      </c>
      <c r="N39" s="35">
        <f>$C$18</f>
        <v>55000</v>
      </c>
      <c r="O39" s="57">
        <f>SUM($O18:O18)</f>
        <v>145</v>
      </c>
      <c r="P39" s="41">
        <f>SUM($O18:P18)</f>
        <v>161</v>
      </c>
      <c r="Q39" s="41">
        <f>SUM($O18:Q18)</f>
        <v>187</v>
      </c>
      <c r="R39" s="41">
        <f>SUM($O18:R18)</f>
        <v>206</v>
      </c>
      <c r="S39" s="41">
        <f>SUM($O18:S18)</f>
        <v>215</v>
      </c>
      <c r="T39" s="52"/>
      <c r="U39" s="59"/>
      <c r="V39" s="6"/>
    </row>
    <row r="40" spans="2:22" ht="11.25" customHeight="1">
      <c r="B40" s="19" t="s">
        <v>34</v>
      </c>
      <c r="C40" s="35">
        <f>$C$19</f>
        <v>55000</v>
      </c>
      <c r="D40" s="57">
        <f>SUM($D19:D19)</f>
        <v>40057</v>
      </c>
      <c r="E40" s="41">
        <f>SUM($D19:E19)</f>
        <v>43630</v>
      </c>
      <c r="F40" s="41">
        <f>SUM($D19:F19)</f>
        <v>49249</v>
      </c>
      <c r="G40" s="41">
        <f>SUM($D19:G19)</f>
        <v>55264</v>
      </c>
      <c r="H40" s="52"/>
      <c r="I40" s="52"/>
      <c r="J40" s="59"/>
      <c r="K40" s="6"/>
      <c r="L40" s="6"/>
      <c r="M40" s="19" t="s">
        <v>34</v>
      </c>
      <c r="N40" s="35">
        <f>$C$19</f>
        <v>55000</v>
      </c>
      <c r="O40" s="57">
        <f>SUM($O19:O19)</f>
        <v>132</v>
      </c>
      <c r="P40" s="41">
        <f>SUM($O19:P19)</f>
        <v>144</v>
      </c>
      <c r="Q40" s="41">
        <f>SUM($O19:Q19)</f>
        <v>162</v>
      </c>
      <c r="R40" s="41">
        <f>SUM($O19:R19)</f>
        <v>183</v>
      </c>
      <c r="S40" s="52"/>
      <c r="T40" s="52"/>
      <c r="U40" s="59"/>
      <c r="V40" s="6"/>
    </row>
    <row r="41" spans="2:22" ht="11.25" customHeight="1">
      <c r="B41" s="19" t="s">
        <v>35</v>
      </c>
      <c r="C41" s="35">
        <f>$C$20</f>
        <v>55000</v>
      </c>
      <c r="D41" s="57">
        <f>SUM($D20:D20)</f>
        <v>40246</v>
      </c>
      <c r="E41" s="41">
        <f>SUM($D20:E20)</f>
        <v>43900</v>
      </c>
      <c r="F41" s="41">
        <f>SUM($D20:F20)</f>
        <v>61620</v>
      </c>
      <c r="G41" s="52"/>
      <c r="H41" s="52"/>
      <c r="I41" s="52"/>
      <c r="J41" s="59"/>
      <c r="K41" s="6"/>
      <c r="L41" s="6"/>
      <c r="M41" s="19" t="s">
        <v>35</v>
      </c>
      <c r="N41" s="35">
        <f>$C$20</f>
        <v>55000</v>
      </c>
      <c r="O41" s="57">
        <f>SUM($O20:O20)</f>
        <v>131</v>
      </c>
      <c r="P41" s="41">
        <f>SUM($O20:P20)</f>
        <v>145</v>
      </c>
      <c r="Q41" s="41">
        <f>SUM($O20:Q20)</f>
        <v>205</v>
      </c>
      <c r="R41" s="52"/>
      <c r="S41" s="52"/>
      <c r="T41" s="52"/>
      <c r="U41" s="59"/>
      <c r="V41" s="6"/>
    </row>
    <row r="42" spans="2:22" ht="11.25" customHeight="1">
      <c r="B42" s="19" t="s">
        <v>37</v>
      </c>
      <c r="C42" s="35">
        <f>$C$21</f>
        <v>88000</v>
      </c>
      <c r="D42" s="57">
        <f>SUM($D21:D21)</f>
        <v>63166.400000000001</v>
      </c>
      <c r="E42" s="41">
        <f>SUM($D21:E21)</f>
        <v>96049.600000000006</v>
      </c>
      <c r="F42" s="52"/>
      <c r="G42" s="52"/>
      <c r="H42" s="52"/>
      <c r="I42" s="52"/>
      <c r="J42" s="59"/>
      <c r="K42" s="6"/>
      <c r="L42" s="6"/>
      <c r="M42" s="19" t="s">
        <v>37</v>
      </c>
      <c r="N42" s="35">
        <f>$C$21</f>
        <v>88000</v>
      </c>
      <c r="O42" s="57">
        <f>SUM($O21:O21)</f>
        <v>133</v>
      </c>
      <c r="P42" s="41">
        <f>SUM($O21:P21)</f>
        <v>202</v>
      </c>
      <c r="Q42" s="52"/>
      <c r="R42" s="52"/>
      <c r="S42" s="52"/>
      <c r="T42" s="52"/>
      <c r="U42" s="59"/>
      <c r="V42" s="6"/>
    </row>
    <row r="43" spans="2:22" ht="11.25" customHeight="1">
      <c r="B43" s="20" t="s">
        <v>38</v>
      </c>
      <c r="C43" s="36">
        <f>$C$22</f>
        <v>88000</v>
      </c>
      <c r="D43" s="60">
        <f>SUM($D22:D22)</f>
        <v>121784</v>
      </c>
      <c r="E43" s="51"/>
      <c r="F43" s="51"/>
      <c r="G43" s="51"/>
      <c r="H43" s="51"/>
      <c r="I43" s="51"/>
      <c r="J43" s="61"/>
      <c r="K43" s="6"/>
      <c r="L43" s="6"/>
      <c r="M43" s="20" t="s">
        <v>38</v>
      </c>
      <c r="N43" s="36">
        <f>$C$22</f>
        <v>88000</v>
      </c>
      <c r="O43" s="60">
        <f>SUM($O22:O22)</f>
        <v>227</v>
      </c>
      <c r="P43" s="51"/>
      <c r="Q43" s="51"/>
      <c r="R43" s="51"/>
      <c r="S43" s="51"/>
      <c r="T43" s="51"/>
      <c r="U43" s="61"/>
      <c r="V43" s="6"/>
    </row>
    <row r="44" spans="2:22" ht="11.25" customHeight="1">
      <c r="B44" s="23"/>
      <c r="C44" s="24"/>
      <c r="D44" s="24"/>
      <c r="E44" s="24"/>
      <c r="F44" s="24"/>
      <c r="G44" s="24"/>
      <c r="H44" s="24"/>
      <c r="I44" s="24"/>
      <c r="J44" s="24"/>
      <c r="K44" s="6"/>
      <c r="L44" s="6"/>
      <c r="M44" s="23"/>
      <c r="N44" s="24"/>
      <c r="O44" s="24"/>
      <c r="P44" s="24"/>
      <c r="Q44" s="24"/>
      <c r="R44" s="24"/>
      <c r="S44" s="24"/>
      <c r="T44" s="24"/>
      <c r="U44" s="24"/>
      <c r="V44" s="6"/>
    </row>
    <row r="45" spans="2:22" ht="11.25" customHeight="1">
      <c r="B45" s="7"/>
      <c r="C45" s="8"/>
      <c r="D45" s="142" t="s">
        <v>2</v>
      </c>
      <c r="E45" s="143"/>
      <c r="F45" s="143"/>
      <c r="G45" s="143"/>
      <c r="H45" s="143"/>
      <c r="I45" s="143"/>
      <c r="J45" s="144"/>
      <c r="K45" s="9"/>
      <c r="L45" s="9"/>
      <c r="M45" s="7"/>
      <c r="N45" s="8"/>
      <c r="O45" s="142" t="s">
        <v>2</v>
      </c>
      <c r="P45" s="143"/>
      <c r="Q45" s="143"/>
      <c r="R45" s="143"/>
      <c r="S45" s="143"/>
      <c r="T45" s="143"/>
      <c r="U45" s="144"/>
      <c r="V45" s="9"/>
    </row>
    <row r="46" spans="2:22" ht="38.25" customHeight="1">
      <c r="B46" s="10" t="s">
        <v>0</v>
      </c>
      <c r="C46" s="11" t="s">
        <v>1</v>
      </c>
      <c r="D46" s="10">
        <v>0</v>
      </c>
      <c r="E46" s="12">
        <v>1</v>
      </c>
      <c r="F46" s="12">
        <v>2</v>
      </c>
      <c r="G46" s="12">
        <v>3</v>
      </c>
      <c r="H46" s="12">
        <v>4</v>
      </c>
      <c r="I46" s="12">
        <v>5</v>
      </c>
      <c r="J46" s="13" t="s">
        <v>41</v>
      </c>
      <c r="K46" s="14"/>
      <c r="L46" s="14"/>
      <c r="M46" s="10" t="s">
        <v>0</v>
      </c>
      <c r="N46" s="11" t="s">
        <v>1</v>
      </c>
      <c r="O46" s="10">
        <v>0</v>
      </c>
      <c r="P46" s="12">
        <v>1</v>
      </c>
      <c r="Q46" s="12">
        <v>2</v>
      </c>
      <c r="R46" s="12">
        <v>3</v>
      </c>
      <c r="S46" s="12">
        <v>4</v>
      </c>
      <c r="T46" s="12">
        <v>5</v>
      </c>
      <c r="U46" s="13" t="s">
        <v>41</v>
      </c>
      <c r="V46" s="14"/>
    </row>
    <row r="47" spans="2:22" ht="11.25" customHeight="1">
      <c r="B47" s="15"/>
      <c r="C47" s="15"/>
      <c r="D47" s="27"/>
      <c r="E47" s="16"/>
      <c r="F47" s="16"/>
      <c r="G47" s="16"/>
      <c r="H47" s="16"/>
      <c r="I47" s="17"/>
      <c r="J47" s="18"/>
      <c r="K47" s="6"/>
      <c r="L47" s="6"/>
      <c r="M47" s="15"/>
      <c r="N47" s="15"/>
      <c r="O47" s="27"/>
      <c r="P47" s="16"/>
      <c r="Q47" s="16"/>
      <c r="R47" s="16"/>
      <c r="S47" s="16"/>
      <c r="T47" s="17"/>
      <c r="U47" s="18"/>
      <c r="V47" s="6"/>
    </row>
    <row r="48" spans="2:22" ht="11.25" customHeight="1">
      <c r="B48" s="19" t="s">
        <v>24</v>
      </c>
      <c r="C48" s="141" t="s">
        <v>39</v>
      </c>
      <c r="D48" s="41"/>
      <c r="E48" s="53">
        <f>E28/D28</f>
        <v>1.0807711078574915</v>
      </c>
      <c r="F48" s="53">
        <f t="shared" ref="F48:J48" si="3">F28/E28</f>
        <v>1.197335741702416</v>
      </c>
      <c r="G48" s="53">
        <f t="shared" si="3"/>
        <v>1.1400465145515117</v>
      </c>
      <c r="H48" s="53">
        <f t="shared" si="3"/>
        <v>1</v>
      </c>
      <c r="I48" s="53">
        <f t="shared" si="3"/>
        <v>1.0094833765231295</v>
      </c>
      <c r="J48" s="53">
        <f t="shared" si="3"/>
        <v>1.0678354907422578</v>
      </c>
      <c r="K48" s="6"/>
      <c r="L48" s="6"/>
      <c r="M48" s="19" t="s">
        <v>24</v>
      </c>
      <c r="N48" s="141" t="s">
        <v>39</v>
      </c>
      <c r="O48" s="41"/>
      <c r="P48" s="53">
        <f>P28/O28</f>
        <v>1.1304347826086956</v>
      </c>
      <c r="Q48" s="53">
        <f t="shared" ref="Q48:U48" si="4">Q28/P28</f>
        <v>1.1794871794871795</v>
      </c>
      <c r="R48" s="53">
        <f t="shared" si="4"/>
        <v>1.1195652173913044</v>
      </c>
      <c r="S48" s="53">
        <f t="shared" si="4"/>
        <v>1</v>
      </c>
      <c r="T48" s="53">
        <f t="shared" si="4"/>
        <v>1.0097087378640777</v>
      </c>
      <c r="U48" s="53">
        <f t="shared" si="4"/>
        <v>1.0769230769230769</v>
      </c>
      <c r="V48" s="6"/>
    </row>
    <row r="49" spans="2:22" ht="11.25" customHeight="1">
      <c r="B49" s="19" t="s">
        <v>21</v>
      </c>
      <c r="C49" s="141"/>
      <c r="D49" s="41"/>
      <c r="E49" s="53">
        <f t="shared" ref="E49:J49" si="5">E29/D29</f>
        <v>1.1536960424635079</v>
      </c>
      <c r="F49" s="53">
        <f t="shared" si="5"/>
        <v>1.2740189445196211</v>
      </c>
      <c r="G49" s="53">
        <f t="shared" si="5"/>
        <v>1.064737121614445</v>
      </c>
      <c r="H49" s="53">
        <f t="shared" si="5"/>
        <v>1</v>
      </c>
      <c r="I49" s="53">
        <f t="shared" si="5"/>
        <v>1.0863883485460621</v>
      </c>
      <c r="J49" s="53">
        <f t="shared" si="5"/>
        <v>1.0131307102520546</v>
      </c>
      <c r="K49" s="6"/>
      <c r="L49" s="6"/>
      <c r="M49" s="19" t="s">
        <v>21</v>
      </c>
      <c r="N49" s="141"/>
      <c r="O49" s="41"/>
      <c r="P49" s="53">
        <f t="shared" ref="P49:U49" si="6">P29/O29</f>
        <v>1.1343283582089552</v>
      </c>
      <c r="Q49" s="53">
        <f t="shared" si="6"/>
        <v>1.2105263157894737</v>
      </c>
      <c r="R49" s="53">
        <f t="shared" si="6"/>
        <v>1.076086956521739</v>
      </c>
      <c r="S49" s="53">
        <f t="shared" si="6"/>
        <v>1</v>
      </c>
      <c r="T49" s="53">
        <f t="shared" si="6"/>
        <v>1.0808080808080809</v>
      </c>
      <c r="U49" s="53">
        <f t="shared" si="6"/>
        <v>1.0186915887850467</v>
      </c>
      <c r="V49" s="6"/>
    </row>
    <row r="50" spans="2:22" ht="11.25" customHeight="1">
      <c r="B50" s="19" t="s">
        <v>23</v>
      </c>
      <c r="C50" s="141"/>
      <c r="D50" s="41"/>
      <c r="E50" s="53">
        <f t="shared" ref="E50:J50" si="7">E30/D30</f>
        <v>1.0954115444933474</v>
      </c>
      <c r="F50" s="53">
        <f t="shared" si="7"/>
        <v>1.130605458827876</v>
      </c>
      <c r="G50" s="53">
        <f t="shared" si="7"/>
        <v>1.1459090723418162</v>
      </c>
      <c r="H50" s="53">
        <f t="shared" si="7"/>
        <v>1.0248101807293337</v>
      </c>
      <c r="I50" s="53">
        <f t="shared" si="7"/>
        <v>1.0363143065845768</v>
      </c>
      <c r="J50" s="53">
        <f t="shared" si="7"/>
        <v>1.0459839559628101</v>
      </c>
      <c r="K50" s="6"/>
      <c r="L50" s="6"/>
      <c r="M50" s="19" t="s">
        <v>23</v>
      </c>
      <c r="N50" s="141"/>
      <c r="O50" s="41"/>
      <c r="P50" s="53">
        <f t="shared" ref="P50:U50" si="8">P30/O30</f>
        <v>1.0707070707070707</v>
      </c>
      <c r="Q50" s="53">
        <f t="shared" si="8"/>
        <v>1.1415094339622642</v>
      </c>
      <c r="R50" s="53">
        <f t="shared" si="8"/>
        <v>1.1983471074380165</v>
      </c>
      <c r="S50" s="53">
        <f t="shared" si="8"/>
        <v>1.0275862068965518</v>
      </c>
      <c r="T50" s="53">
        <f t="shared" si="8"/>
        <v>1.0268456375838926</v>
      </c>
      <c r="U50" s="53">
        <f t="shared" si="8"/>
        <v>1.0392156862745099</v>
      </c>
      <c r="V50" s="6"/>
    </row>
    <row r="51" spans="2:22" ht="11.25" customHeight="1">
      <c r="B51" s="19" t="s">
        <v>26</v>
      </c>
      <c r="C51" s="141"/>
      <c r="D51" s="41"/>
      <c r="E51" s="53">
        <f t="shared" ref="E51:J51" si="9">E31/D31</f>
        <v>1.0931483728044729</v>
      </c>
      <c r="F51" s="53">
        <f t="shared" si="9"/>
        <v>1.2226296743063934</v>
      </c>
      <c r="G51" s="53">
        <f t="shared" si="9"/>
        <v>1.2657563439756896</v>
      </c>
      <c r="H51" s="53">
        <f t="shared" si="9"/>
        <v>1.004832725345306</v>
      </c>
      <c r="I51" s="53">
        <f t="shared" si="9"/>
        <v>1.0073538537917339</v>
      </c>
      <c r="J51" s="53">
        <f t="shared" si="9"/>
        <v>1.0066841213614661</v>
      </c>
      <c r="K51" s="6"/>
      <c r="L51" s="6"/>
      <c r="M51" s="19" t="s">
        <v>26</v>
      </c>
      <c r="N51" s="141"/>
      <c r="O51" s="41"/>
      <c r="P51" s="53">
        <f t="shared" ref="P51:U51" si="10">P31/O31</f>
        <v>1.0909090909090908</v>
      </c>
      <c r="Q51" s="53">
        <f t="shared" si="10"/>
        <v>1.25</v>
      </c>
      <c r="R51" s="53">
        <f t="shared" si="10"/>
        <v>1.2833333333333334</v>
      </c>
      <c r="S51" s="53">
        <f t="shared" si="10"/>
        <v>1.0064935064935066</v>
      </c>
      <c r="T51" s="53">
        <f t="shared" si="10"/>
        <v>1.0129032258064516</v>
      </c>
      <c r="U51" s="53">
        <f t="shared" si="10"/>
        <v>1.0191082802547771</v>
      </c>
      <c r="V51" s="6"/>
    </row>
    <row r="52" spans="2:22" ht="11.25" customHeight="1">
      <c r="B52" s="19" t="s">
        <v>27</v>
      </c>
      <c r="C52" s="141"/>
      <c r="D52" s="41"/>
      <c r="E52" s="53">
        <f t="shared" ref="E52:J52" si="11">E32/D32</f>
        <v>1.2905499254076855</v>
      </c>
      <c r="F52" s="53">
        <f t="shared" si="11"/>
        <v>1.3228763901622353</v>
      </c>
      <c r="G52" s="53">
        <f t="shared" si="11"/>
        <v>1.0892819477506253</v>
      </c>
      <c r="H52" s="53">
        <f t="shared" si="11"/>
        <v>1.0753526970954357</v>
      </c>
      <c r="I52" s="53">
        <f t="shared" si="11"/>
        <v>1.0249781344857745</v>
      </c>
      <c r="J52" s="53">
        <f t="shared" si="11"/>
        <v>1.0127494039402685</v>
      </c>
      <c r="K52" s="6"/>
      <c r="L52" s="6"/>
      <c r="M52" s="19" t="s">
        <v>27</v>
      </c>
      <c r="N52" s="141"/>
      <c r="O52" s="41"/>
      <c r="P52" s="53">
        <f t="shared" ref="P52:U52" si="12">P32/O32</f>
        <v>1.2903225806451613</v>
      </c>
      <c r="Q52" s="53">
        <f t="shared" si="12"/>
        <v>1.3</v>
      </c>
      <c r="R52" s="53">
        <f t="shared" si="12"/>
        <v>1.108974358974359</v>
      </c>
      <c r="S52" s="53">
        <f t="shared" si="12"/>
        <v>1.0289017341040463</v>
      </c>
      <c r="T52" s="53">
        <f t="shared" si="12"/>
        <v>1.0224719101123596</v>
      </c>
      <c r="U52" s="53">
        <f t="shared" si="12"/>
        <v>1.0164835164835164</v>
      </c>
      <c r="V52" s="6"/>
    </row>
    <row r="53" spans="2:22" ht="11.25" customHeight="1">
      <c r="B53" s="19" t="s">
        <v>29</v>
      </c>
      <c r="C53" s="141"/>
      <c r="D53" s="41"/>
      <c r="E53" s="53">
        <f t="shared" ref="E53:J53" si="13">E33/D33</f>
        <v>1.2336960386885711</v>
      </c>
      <c r="F53" s="53">
        <f t="shared" si="13"/>
        <v>1.2271574335619992</v>
      </c>
      <c r="G53" s="53">
        <f t="shared" si="13"/>
        <v>1.0772519083969465</v>
      </c>
      <c r="H53" s="53">
        <f t="shared" si="13"/>
        <v>1.008219954648526</v>
      </c>
      <c r="I53" s="53">
        <f t="shared" si="13"/>
        <v>1.0161544949287429</v>
      </c>
      <c r="J53" s="53">
        <f t="shared" si="13"/>
        <v>1.023367668340853</v>
      </c>
      <c r="K53" s="6"/>
      <c r="L53" s="6"/>
      <c r="M53" s="19" t="s">
        <v>29</v>
      </c>
      <c r="N53" s="141"/>
      <c r="O53" s="41"/>
      <c r="P53" s="53">
        <f t="shared" ref="P53:U53" si="14">P33/O33</f>
        <v>1.2222222222222223</v>
      </c>
      <c r="Q53" s="53">
        <f t="shared" si="14"/>
        <v>1.1477272727272727</v>
      </c>
      <c r="R53" s="53">
        <f t="shared" si="14"/>
        <v>1.0792079207920793</v>
      </c>
      <c r="S53" s="53">
        <f t="shared" si="14"/>
        <v>1.0091743119266054</v>
      </c>
      <c r="T53" s="53">
        <f t="shared" si="14"/>
        <v>1.0136363636363637</v>
      </c>
      <c r="U53" s="53">
        <f t="shared" si="14"/>
        <v>1.0179372197309418</v>
      </c>
      <c r="V53" s="6"/>
    </row>
    <row r="54" spans="2:22" ht="11.25" customHeight="1">
      <c r="B54" s="19" t="s">
        <v>30</v>
      </c>
      <c r="C54" s="141"/>
      <c r="D54" s="41"/>
      <c r="E54" s="53">
        <f t="shared" ref="E54:J54" si="15">E34/D34</f>
        <v>1.1645647638915229</v>
      </c>
      <c r="F54" s="53">
        <f t="shared" si="15"/>
        <v>1.0562024182713838</v>
      </c>
      <c r="G54" s="53">
        <f t="shared" si="15"/>
        <v>1.0774375084317844</v>
      </c>
      <c r="H54" s="53">
        <f t="shared" si="15"/>
        <v>1.01330829085055</v>
      </c>
      <c r="I54" s="53">
        <f t="shared" si="15"/>
        <v>1.0100619604935657</v>
      </c>
      <c r="J54" s="53">
        <f t="shared" si="15"/>
        <v>1.018507838305458</v>
      </c>
      <c r="K54" s="6"/>
      <c r="L54" s="6"/>
      <c r="M54" s="19" t="s">
        <v>30</v>
      </c>
      <c r="N54" s="141"/>
      <c r="O54" s="41"/>
      <c r="P54" s="53">
        <f t="shared" ref="P54:U54" si="16">P34/O34</f>
        <v>1.1218487394957983</v>
      </c>
      <c r="Q54" s="53">
        <f t="shared" si="16"/>
        <v>1.0674157303370786</v>
      </c>
      <c r="R54" s="53">
        <f t="shared" si="16"/>
        <v>1.0736842105263158</v>
      </c>
      <c r="S54" s="53">
        <f t="shared" si="16"/>
        <v>1.0065359477124183</v>
      </c>
      <c r="T54" s="53">
        <f t="shared" si="16"/>
        <v>1.0097402597402598</v>
      </c>
      <c r="U54" s="53">
        <f t="shared" si="16"/>
        <v>1.0128617363344052</v>
      </c>
      <c r="V54" s="6"/>
    </row>
    <row r="55" spans="2:22" ht="11.25" customHeight="1">
      <c r="B55" s="19" t="s">
        <v>31</v>
      </c>
      <c r="C55" s="141"/>
      <c r="D55" s="41"/>
      <c r="E55" s="53">
        <f t="shared" ref="E55:J55" si="17">E35/D35</f>
        <v>1.0536621409439364</v>
      </c>
      <c r="F55" s="53">
        <f t="shared" si="17"/>
        <v>1.1106022089761571</v>
      </c>
      <c r="G55" s="53">
        <f t="shared" si="17"/>
        <v>1.0597880779020896</v>
      </c>
      <c r="H55" s="53">
        <f t="shared" si="17"/>
        <v>1.0200525051667317</v>
      </c>
      <c r="I55" s="53">
        <f t="shared" si="17"/>
        <v>1.0072281239732779</v>
      </c>
      <c r="J55" s="53">
        <f t="shared" si="17"/>
        <v>1.0226885578630713</v>
      </c>
      <c r="K55" s="6"/>
      <c r="L55" s="6"/>
      <c r="M55" s="19" t="s">
        <v>31</v>
      </c>
      <c r="N55" s="141"/>
      <c r="O55" s="41"/>
      <c r="P55" s="53">
        <f t="shared" ref="P55:U55" si="18">P35/O35</f>
        <v>1.0682926829268293</v>
      </c>
      <c r="Q55" s="53">
        <f t="shared" si="18"/>
        <v>1.1095890410958904</v>
      </c>
      <c r="R55" s="53">
        <f t="shared" si="18"/>
        <v>1.0534979423868314</v>
      </c>
      <c r="S55" s="53">
        <f t="shared" si="18"/>
        <v>1.0234375</v>
      </c>
      <c r="T55" s="53">
        <f t="shared" si="18"/>
        <v>1.0076335877862594</v>
      </c>
      <c r="U55" s="53">
        <f t="shared" si="18"/>
        <v>1.0303030303030303</v>
      </c>
      <c r="V55" s="6"/>
    </row>
    <row r="56" spans="2:22" ht="11.25" customHeight="1">
      <c r="B56" s="19" t="s">
        <v>28</v>
      </c>
      <c r="C56" s="35">
        <f>$C$15</f>
        <v>55000</v>
      </c>
      <c r="D56" s="41"/>
      <c r="E56" s="53">
        <f t="shared" ref="E56:J56" si="19">E36/D36</f>
        <v>1.1532172716689597</v>
      </c>
      <c r="F56" s="53">
        <f t="shared" si="19"/>
        <v>1.1322642072177485</v>
      </c>
      <c r="G56" s="53">
        <f t="shared" si="19"/>
        <v>1.0738977143783432</v>
      </c>
      <c r="H56" s="53">
        <f t="shared" si="19"/>
        <v>1.0092831940225286</v>
      </c>
      <c r="I56" s="53">
        <f t="shared" si="19"/>
        <v>1.0290703108934214</v>
      </c>
      <c r="J56" s="53">
        <f t="shared" si="19"/>
        <v>1.0213276169022272</v>
      </c>
      <c r="K56" s="6"/>
      <c r="L56" s="6"/>
      <c r="M56" s="19" t="s">
        <v>28</v>
      </c>
      <c r="N56" s="35">
        <f>$C$15</f>
        <v>55000</v>
      </c>
      <c r="O56" s="41"/>
      <c r="P56" s="53">
        <f t="shared" ref="P56:U56" si="20">P36/O36</f>
        <v>1.1395348837209303</v>
      </c>
      <c r="Q56" s="53">
        <f t="shared" si="20"/>
        <v>1.1156462585034013</v>
      </c>
      <c r="R56" s="53">
        <f t="shared" si="20"/>
        <v>1.0853658536585367</v>
      </c>
      <c r="S56" s="53">
        <f t="shared" si="20"/>
        <v>1.0056179775280898</v>
      </c>
      <c r="T56" s="53">
        <f t="shared" si="20"/>
        <v>1.0279329608938548</v>
      </c>
      <c r="U56" s="53">
        <f t="shared" si="20"/>
        <v>1.0163043478260869</v>
      </c>
      <c r="V56" s="6"/>
    </row>
    <row r="57" spans="2:22" ht="11.25" customHeight="1">
      <c r="B57" s="19" t="s">
        <v>32</v>
      </c>
      <c r="C57" s="35">
        <f>$C$16</f>
        <v>55000</v>
      </c>
      <c r="D57" s="41"/>
      <c r="E57" s="53">
        <f t="shared" ref="E57:J57" si="21">E37/D37</f>
        <v>1.1060818810054789</v>
      </c>
      <c r="F57" s="53">
        <f t="shared" si="21"/>
        <v>1.143774580574501</v>
      </c>
      <c r="G57" s="53">
        <f t="shared" si="21"/>
        <v>1.1050707290533188</v>
      </c>
      <c r="H57" s="53">
        <f t="shared" si="21"/>
        <v>1.0382252156445704</v>
      </c>
      <c r="I57" s="53">
        <f t="shared" si="21"/>
        <v>1</v>
      </c>
      <c r="J57" s="53">
        <f t="shared" si="21"/>
        <v>1.0101291754395949</v>
      </c>
      <c r="K57" s="6"/>
      <c r="L57" s="6"/>
      <c r="M57" s="19" t="s">
        <v>32</v>
      </c>
      <c r="N57" s="35">
        <f>$C$16</f>
        <v>55000</v>
      </c>
      <c r="O57" s="41"/>
      <c r="P57" s="53">
        <f t="shared" ref="P57:U57" si="22">P37/O37</f>
        <v>1.1085271317829457</v>
      </c>
      <c r="Q57" s="53">
        <f t="shared" si="22"/>
        <v>1.1258741258741258</v>
      </c>
      <c r="R57" s="53">
        <f t="shared" si="22"/>
        <v>1.1055900621118013</v>
      </c>
      <c r="S57" s="53">
        <f t="shared" si="22"/>
        <v>1.0393258426966292</v>
      </c>
      <c r="T57" s="53">
        <f t="shared" si="22"/>
        <v>1</v>
      </c>
      <c r="U57" s="53">
        <f t="shared" si="22"/>
        <v>1.0108108108108107</v>
      </c>
      <c r="V57" s="6"/>
    </row>
    <row r="58" spans="2:22" ht="11.25" customHeight="1">
      <c r="B58" s="19" t="s">
        <v>33</v>
      </c>
      <c r="C58" s="35">
        <f>$C$17</f>
        <v>55000</v>
      </c>
      <c r="D58" s="41"/>
      <c r="E58" s="53">
        <f t="shared" ref="E58:I58" si="23">E38/D38</f>
        <v>1.1160354943509674</v>
      </c>
      <c r="F58" s="53">
        <f t="shared" si="23"/>
        <v>1.1182655543969413</v>
      </c>
      <c r="G58" s="53">
        <f t="shared" si="23"/>
        <v>1.0706931385500038</v>
      </c>
      <c r="H58" s="53">
        <f t="shared" si="23"/>
        <v>1.008237321963168</v>
      </c>
      <c r="I58" s="53">
        <f t="shared" si="23"/>
        <v>1.0153322895859203</v>
      </c>
      <c r="J58" s="54"/>
      <c r="K58" s="6"/>
      <c r="L58" s="6"/>
      <c r="M58" s="19" t="s">
        <v>33</v>
      </c>
      <c r="N58" s="35">
        <f>$C$17</f>
        <v>55000</v>
      </c>
      <c r="O58" s="41"/>
      <c r="P58" s="53">
        <f t="shared" ref="P58:T58" si="24">P38/O38</f>
        <v>1.1408450704225352</v>
      </c>
      <c r="Q58" s="53">
        <f t="shared" si="24"/>
        <v>1.1111111111111112</v>
      </c>
      <c r="R58" s="53">
        <f t="shared" si="24"/>
        <v>1.0833333333333333</v>
      </c>
      <c r="S58" s="53">
        <f t="shared" si="24"/>
        <v>1.0051282051282051</v>
      </c>
      <c r="T58" s="53">
        <f t="shared" si="24"/>
        <v>1.0204081632653061</v>
      </c>
      <c r="U58" s="54"/>
      <c r="V58" s="6"/>
    </row>
    <row r="59" spans="2:22" ht="11.25" customHeight="1">
      <c r="B59" s="19" t="s">
        <v>36</v>
      </c>
      <c r="C59" s="35">
        <f>$C$18</f>
        <v>55000</v>
      </c>
      <c r="D59" s="41"/>
      <c r="E59" s="53">
        <f t="shared" ref="E59:H59" si="25">E39/D39</f>
        <v>1.1300503558003736</v>
      </c>
      <c r="F59" s="53">
        <f t="shared" si="25"/>
        <v>1.1877615062761506</v>
      </c>
      <c r="G59" s="53">
        <f t="shared" si="25"/>
        <v>1.0807573756054603</v>
      </c>
      <c r="H59" s="53">
        <f t="shared" si="25"/>
        <v>1.027477183833116</v>
      </c>
      <c r="I59" s="54"/>
      <c r="J59" s="54"/>
      <c r="K59" s="6"/>
      <c r="L59" s="6"/>
      <c r="M59" s="19" t="s">
        <v>36</v>
      </c>
      <c r="N59" s="35">
        <f>$C$18</f>
        <v>55000</v>
      </c>
      <c r="O59" s="41"/>
      <c r="P59" s="53">
        <f t="shared" ref="P59:S59" si="26">P39/O39</f>
        <v>1.1103448275862069</v>
      </c>
      <c r="Q59" s="53">
        <f t="shared" si="26"/>
        <v>1.1614906832298137</v>
      </c>
      <c r="R59" s="53">
        <f t="shared" si="26"/>
        <v>1.1016042780748663</v>
      </c>
      <c r="S59" s="53">
        <f t="shared" si="26"/>
        <v>1.0436893203883495</v>
      </c>
      <c r="T59" s="54"/>
      <c r="U59" s="54"/>
      <c r="V59" s="6"/>
    </row>
    <row r="60" spans="2:22" ht="11.25" customHeight="1">
      <c r="B60" s="19" t="s">
        <v>34</v>
      </c>
      <c r="C60" s="35">
        <f>$C$19</f>
        <v>55000</v>
      </c>
      <c r="D60" s="41"/>
      <c r="E60" s="53">
        <f t="shared" ref="E60:G60" si="27">E40/D40</f>
        <v>1.0891978930024715</v>
      </c>
      <c r="F60" s="53">
        <f t="shared" si="27"/>
        <v>1.1287875315150127</v>
      </c>
      <c r="G60" s="53">
        <f t="shared" si="27"/>
        <v>1.1221344595829357</v>
      </c>
      <c r="H60" s="54"/>
      <c r="I60" s="54"/>
      <c r="J60" s="54"/>
      <c r="K60" s="6"/>
      <c r="L60" s="6"/>
      <c r="M60" s="19" t="s">
        <v>34</v>
      </c>
      <c r="N60" s="35">
        <f>$C$19</f>
        <v>55000</v>
      </c>
      <c r="O60" s="41"/>
      <c r="P60" s="53">
        <f t="shared" ref="P60:R60" si="28">P40/O40</f>
        <v>1.0909090909090908</v>
      </c>
      <c r="Q60" s="53">
        <f t="shared" si="28"/>
        <v>1.125</v>
      </c>
      <c r="R60" s="53">
        <f t="shared" si="28"/>
        <v>1.1296296296296295</v>
      </c>
      <c r="S60" s="54"/>
      <c r="T60" s="54"/>
      <c r="U60" s="54"/>
      <c r="V60" s="6"/>
    </row>
    <row r="61" spans="2:22" ht="11.25" customHeight="1">
      <c r="B61" s="19" t="s">
        <v>35</v>
      </c>
      <c r="C61" s="35">
        <f>$C$20</f>
        <v>55000</v>
      </c>
      <c r="D61" s="41"/>
      <c r="E61" s="53">
        <f t="shared" ref="E61:F61" si="29">E41/D41</f>
        <v>1.0907916314664812</v>
      </c>
      <c r="F61" s="53">
        <f t="shared" si="29"/>
        <v>1.4036446469248292</v>
      </c>
      <c r="G61" s="54"/>
      <c r="H61" s="54"/>
      <c r="I61" s="54"/>
      <c r="J61" s="54"/>
      <c r="K61" s="6"/>
      <c r="L61" s="6"/>
      <c r="M61" s="19" t="s">
        <v>35</v>
      </c>
      <c r="N61" s="35">
        <f>$C$20</f>
        <v>55000</v>
      </c>
      <c r="O61" s="41"/>
      <c r="P61" s="53">
        <f t="shared" ref="P61:Q62" si="30">P41/O41</f>
        <v>1.1068702290076335</v>
      </c>
      <c r="Q61" s="53">
        <f t="shared" si="30"/>
        <v>1.4137931034482758</v>
      </c>
      <c r="R61" s="54"/>
      <c r="S61" s="54"/>
      <c r="T61" s="54"/>
      <c r="U61" s="54"/>
      <c r="V61" s="6"/>
    </row>
    <row r="62" spans="2:22" ht="11.25" customHeight="1">
      <c r="B62" s="19" t="s">
        <v>37</v>
      </c>
      <c r="C62" s="35">
        <f>$C$21</f>
        <v>88000</v>
      </c>
      <c r="D62" s="41"/>
      <c r="E62" s="53">
        <f t="shared" ref="E62" si="31">E42/D42</f>
        <v>1.5205805618176753</v>
      </c>
      <c r="F62" s="54"/>
      <c r="G62" s="54"/>
      <c r="H62" s="54"/>
      <c r="I62" s="54"/>
      <c r="J62" s="54"/>
      <c r="K62" s="6"/>
      <c r="L62" s="6"/>
      <c r="M62" s="19" t="s">
        <v>37</v>
      </c>
      <c r="N62" s="35">
        <f>$C$21</f>
        <v>88000</v>
      </c>
      <c r="O62" s="41"/>
      <c r="P62" s="53">
        <f t="shared" si="30"/>
        <v>1.518796992481203</v>
      </c>
      <c r="Q62" s="54"/>
      <c r="R62" s="54"/>
      <c r="S62" s="54"/>
      <c r="T62" s="54"/>
      <c r="U62" s="54"/>
      <c r="V62" s="6"/>
    </row>
    <row r="63" spans="2:22" ht="11.25" customHeight="1">
      <c r="B63" s="20" t="s">
        <v>38</v>
      </c>
      <c r="C63" s="36">
        <f>$C$22</f>
        <v>88000</v>
      </c>
      <c r="D63" s="42"/>
      <c r="E63" s="55"/>
      <c r="F63" s="55"/>
      <c r="G63" s="55"/>
      <c r="H63" s="55"/>
      <c r="I63" s="55"/>
      <c r="J63" s="55"/>
      <c r="K63" s="6"/>
      <c r="L63" s="6"/>
      <c r="M63" s="20" t="s">
        <v>38</v>
      </c>
      <c r="N63" s="36">
        <f>$C$22</f>
        <v>88000</v>
      </c>
      <c r="O63" s="42"/>
      <c r="P63" s="55"/>
      <c r="Q63" s="55"/>
      <c r="R63" s="55"/>
      <c r="S63" s="55"/>
      <c r="T63" s="55"/>
      <c r="U63" s="55"/>
      <c r="V63" s="6"/>
    </row>
    <row r="64" spans="2:22" ht="11.25" customHeight="1">
      <c r="B64" s="15"/>
      <c r="C64" s="56"/>
      <c r="D64" s="62"/>
      <c r="E64" s="63"/>
      <c r="F64" s="63"/>
      <c r="G64" s="63"/>
      <c r="H64" s="63"/>
      <c r="I64" s="63"/>
      <c r="J64" s="64"/>
      <c r="K64" s="44"/>
      <c r="L64" s="6"/>
      <c r="M64" s="15"/>
      <c r="N64" s="56"/>
      <c r="O64" s="62"/>
      <c r="P64" s="63"/>
      <c r="Q64" s="63"/>
      <c r="R64" s="63"/>
      <c r="S64" s="63"/>
      <c r="T64" s="63"/>
      <c r="U64" s="64"/>
      <c r="V64" s="44"/>
    </row>
    <row r="65" spans="2:22" ht="11.25" customHeight="1">
      <c r="B65" s="20" t="s">
        <v>3</v>
      </c>
      <c r="C65" s="36"/>
      <c r="D65" s="60"/>
      <c r="E65" s="65">
        <f>SUM(E28:E42)/SUM(D28:D42)</f>
        <v>1.176984888419113</v>
      </c>
      <c r="F65" s="65">
        <f>SUM(F28:F41)/SUM(E28:E41)</f>
        <v>1.1779244124242256</v>
      </c>
      <c r="G65" s="65">
        <f>SUM(G28:G40)/SUM(F28:F40)</f>
        <v>1.0965058397600105</v>
      </c>
      <c r="H65" s="65">
        <f>SUM(H28:H39)/SUM(G28:G39)</f>
        <v>1.0202786401981998</v>
      </c>
      <c r="I65" s="65">
        <f>SUM(I28:I38)/SUM(H28:H38)</f>
        <v>1.0180899338130502</v>
      </c>
      <c r="J65" s="66">
        <f>SUM(J28:J37)/SUM(I28:I37)</f>
        <v>1.0213510786691975</v>
      </c>
      <c r="K65" s="44"/>
      <c r="L65" s="6"/>
      <c r="M65" s="20" t="s">
        <v>3</v>
      </c>
      <c r="N65" s="36"/>
      <c r="O65" s="60"/>
      <c r="P65" s="65">
        <f>SUM(P28:P42)/SUM(O28:O42)</f>
        <v>1.1532921810699588</v>
      </c>
      <c r="Q65" s="65">
        <f>SUM(Q28:Q41)/SUM(P28:P41)</f>
        <v>1.161764705882353</v>
      </c>
      <c r="R65" s="65">
        <f>SUM(R28:R40)/SUM(Q28:Q40)</f>
        <v>1.1057736720554272</v>
      </c>
      <c r="S65" s="65">
        <f>SUM(S28:S39)/SUM(R28:R39)</f>
        <v>1.0171867933061962</v>
      </c>
      <c r="T65" s="65">
        <f>SUM(T28:T38)/SUM(S28:S38)</f>
        <v>1.0176991150442478</v>
      </c>
      <c r="U65" s="66">
        <f>SUM(U28:U37)/SUM(T28:T37)</f>
        <v>1.0229946524064171</v>
      </c>
      <c r="V65" s="44"/>
    </row>
    <row r="66" spans="2:22" ht="11.25" customHeight="1">
      <c r="B66" s="26"/>
      <c r="C66" s="26"/>
      <c r="D66" s="26"/>
      <c r="E66" s="25"/>
      <c r="F66" s="25"/>
      <c r="G66" s="25"/>
      <c r="H66" s="25"/>
      <c r="I66" s="25"/>
      <c r="J66" s="25"/>
      <c r="K66" s="25"/>
      <c r="L66" s="6"/>
      <c r="M66" s="26"/>
      <c r="N66" s="26"/>
      <c r="O66" s="26"/>
      <c r="P66" s="25"/>
      <c r="Q66" s="25"/>
      <c r="R66" s="25"/>
      <c r="S66" s="25"/>
      <c r="T66" s="25"/>
      <c r="U66" s="25"/>
      <c r="V66" s="25"/>
    </row>
    <row r="67" spans="2:22" ht="11.25" customHeight="1">
      <c r="B67" s="7"/>
      <c r="C67" s="8"/>
      <c r="D67" s="142" t="s">
        <v>45</v>
      </c>
      <c r="E67" s="143"/>
      <c r="F67" s="143"/>
      <c r="G67" s="143"/>
      <c r="H67" s="143"/>
      <c r="I67" s="143"/>
      <c r="J67" s="144"/>
      <c r="K67" s="9"/>
      <c r="L67" s="9"/>
      <c r="M67" s="7"/>
      <c r="N67" s="8"/>
      <c r="O67" s="142" t="s">
        <v>62</v>
      </c>
      <c r="P67" s="143"/>
      <c r="Q67" s="143"/>
      <c r="R67" s="143"/>
      <c r="S67" s="143"/>
      <c r="T67" s="143"/>
      <c r="U67" s="144"/>
      <c r="V67" s="9"/>
    </row>
    <row r="68" spans="2:22" ht="38.25" customHeight="1">
      <c r="B68" s="10" t="s">
        <v>0</v>
      </c>
      <c r="C68" s="11" t="s">
        <v>1</v>
      </c>
      <c r="D68" s="10">
        <v>0</v>
      </c>
      <c r="E68" s="12">
        <v>1</v>
      </c>
      <c r="F68" s="12">
        <v>2</v>
      </c>
      <c r="G68" s="12">
        <v>3</v>
      </c>
      <c r="H68" s="12">
        <v>4</v>
      </c>
      <c r="I68" s="12">
        <v>5</v>
      </c>
      <c r="J68" s="13" t="s">
        <v>41</v>
      </c>
      <c r="K68" s="47" t="s">
        <v>50</v>
      </c>
      <c r="L68" s="14"/>
      <c r="M68" s="10" t="s">
        <v>0</v>
      </c>
      <c r="N68" s="11" t="s">
        <v>1</v>
      </c>
      <c r="O68" s="10">
        <v>0</v>
      </c>
      <c r="P68" s="12">
        <v>1</v>
      </c>
      <c r="Q68" s="12">
        <v>2</v>
      </c>
      <c r="R68" s="12">
        <v>3</v>
      </c>
      <c r="S68" s="12">
        <v>4</v>
      </c>
      <c r="T68" s="12">
        <v>5</v>
      </c>
      <c r="U68" s="13" t="s">
        <v>41</v>
      </c>
      <c r="V68" s="47" t="s">
        <v>51</v>
      </c>
    </row>
    <row r="69" spans="2:22" ht="11.25" customHeight="1">
      <c r="B69" s="15"/>
      <c r="C69" s="15"/>
      <c r="D69" s="27"/>
      <c r="E69" s="16"/>
      <c r="F69" s="16"/>
      <c r="G69" s="16"/>
      <c r="H69" s="16"/>
      <c r="I69" s="17"/>
      <c r="J69" s="18"/>
      <c r="K69" s="48"/>
      <c r="L69" s="6"/>
      <c r="M69" s="15"/>
      <c r="N69" s="15"/>
      <c r="O69" s="27"/>
      <c r="P69" s="16"/>
      <c r="Q69" s="16"/>
      <c r="R69" s="16"/>
      <c r="S69" s="16"/>
      <c r="T69" s="17"/>
      <c r="U69" s="18"/>
      <c r="V69" s="48"/>
    </row>
    <row r="70" spans="2:22" ht="11.25" customHeight="1">
      <c r="B70" s="19" t="s">
        <v>24</v>
      </c>
      <c r="C70" s="141" t="s">
        <v>39</v>
      </c>
      <c r="D70" s="41">
        <f>D28</f>
        <v>12294</v>
      </c>
      <c r="E70" s="41">
        <f t="shared" ref="E70:J70" si="32">E28</f>
        <v>13287</v>
      </c>
      <c r="F70" s="41">
        <f t="shared" si="32"/>
        <v>15909</v>
      </c>
      <c r="G70" s="41">
        <f t="shared" si="32"/>
        <v>18137</v>
      </c>
      <c r="H70" s="41">
        <f t="shared" si="32"/>
        <v>18137</v>
      </c>
      <c r="I70" s="41">
        <f t="shared" si="32"/>
        <v>18309</v>
      </c>
      <c r="J70" s="41">
        <f t="shared" si="32"/>
        <v>19551</v>
      </c>
      <c r="K70" s="49"/>
      <c r="L70" s="6"/>
      <c r="M70" s="19" t="s">
        <v>24</v>
      </c>
      <c r="N70" s="141" t="s">
        <v>39</v>
      </c>
      <c r="O70" s="41">
        <f>O28</f>
        <v>69</v>
      </c>
      <c r="P70" s="41">
        <f t="shared" ref="P70:U70" si="33">P28</f>
        <v>78</v>
      </c>
      <c r="Q70" s="41">
        <f t="shared" si="33"/>
        <v>92</v>
      </c>
      <c r="R70" s="41">
        <f t="shared" si="33"/>
        <v>103</v>
      </c>
      <c r="S70" s="41">
        <f t="shared" si="33"/>
        <v>103</v>
      </c>
      <c r="T70" s="41">
        <f t="shared" si="33"/>
        <v>104</v>
      </c>
      <c r="U70" s="41">
        <f t="shared" si="33"/>
        <v>112</v>
      </c>
      <c r="V70" s="70">
        <f>J70/U70*1000</f>
        <v>174562.5</v>
      </c>
    </row>
    <row r="71" spans="2:22" ht="11.25" customHeight="1">
      <c r="B71" s="19" t="s">
        <v>21</v>
      </c>
      <c r="C71" s="141"/>
      <c r="D71" s="41">
        <f t="shared" ref="D71:J71" si="34">D29</f>
        <v>12811</v>
      </c>
      <c r="E71" s="41">
        <f t="shared" si="34"/>
        <v>14780</v>
      </c>
      <c r="F71" s="41">
        <f t="shared" si="34"/>
        <v>18830</v>
      </c>
      <c r="G71" s="41">
        <f t="shared" si="34"/>
        <v>20049</v>
      </c>
      <c r="H71" s="41">
        <f t="shared" si="34"/>
        <v>20049</v>
      </c>
      <c r="I71" s="41">
        <f t="shared" si="34"/>
        <v>21781</v>
      </c>
      <c r="J71" s="41">
        <f t="shared" si="34"/>
        <v>22067</v>
      </c>
      <c r="K71" s="49"/>
      <c r="L71" s="6"/>
      <c r="M71" s="19" t="s">
        <v>21</v>
      </c>
      <c r="N71" s="141"/>
      <c r="O71" s="41">
        <f t="shared" ref="O71:U71" si="35">O29</f>
        <v>67</v>
      </c>
      <c r="P71" s="41">
        <f t="shared" si="35"/>
        <v>76</v>
      </c>
      <c r="Q71" s="41">
        <f t="shared" si="35"/>
        <v>92</v>
      </c>
      <c r="R71" s="41">
        <f t="shared" si="35"/>
        <v>99</v>
      </c>
      <c r="S71" s="41">
        <f t="shared" si="35"/>
        <v>99</v>
      </c>
      <c r="T71" s="41">
        <f t="shared" si="35"/>
        <v>107</v>
      </c>
      <c r="U71" s="41">
        <f t="shared" si="35"/>
        <v>109</v>
      </c>
      <c r="V71" s="70">
        <f t="shared" ref="V71:V85" si="36">J71/U71*1000</f>
        <v>202449.54128440368</v>
      </c>
    </row>
    <row r="72" spans="2:22" ht="11.25" customHeight="1">
      <c r="B72" s="19" t="s">
        <v>23</v>
      </c>
      <c r="C72" s="141"/>
      <c r="D72" s="41">
        <f t="shared" ref="D72:J72" si="37">D30</f>
        <v>19767</v>
      </c>
      <c r="E72" s="41">
        <f t="shared" si="37"/>
        <v>21653</v>
      </c>
      <c r="F72" s="41">
        <f t="shared" si="37"/>
        <v>24481</v>
      </c>
      <c r="G72" s="41">
        <f t="shared" si="37"/>
        <v>28053</v>
      </c>
      <c r="H72" s="41">
        <f t="shared" si="37"/>
        <v>28749</v>
      </c>
      <c r="I72" s="41">
        <f t="shared" si="37"/>
        <v>29793</v>
      </c>
      <c r="J72" s="41">
        <f t="shared" si="37"/>
        <v>31163</v>
      </c>
      <c r="K72" s="49"/>
      <c r="L72" s="6"/>
      <c r="M72" s="19" t="s">
        <v>23</v>
      </c>
      <c r="N72" s="141"/>
      <c r="O72" s="41">
        <f t="shared" ref="O72:U72" si="38">O30</f>
        <v>99</v>
      </c>
      <c r="P72" s="41">
        <f t="shared" si="38"/>
        <v>106</v>
      </c>
      <c r="Q72" s="41">
        <f t="shared" si="38"/>
        <v>121</v>
      </c>
      <c r="R72" s="41">
        <f t="shared" si="38"/>
        <v>145</v>
      </c>
      <c r="S72" s="41">
        <f t="shared" si="38"/>
        <v>149</v>
      </c>
      <c r="T72" s="41">
        <f t="shared" si="38"/>
        <v>153</v>
      </c>
      <c r="U72" s="41">
        <f t="shared" si="38"/>
        <v>159</v>
      </c>
      <c r="V72" s="70">
        <f t="shared" si="36"/>
        <v>195993.71069182392</v>
      </c>
    </row>
    <row r="73" spans="2:22" ht="11.25" customHeight="1">
      <c r="B73" s="19" t="s">
        <v>26</v>
      </c>
      <c r="C73" s="141"/>
      <c r="D73" s="41">
        <f t="shared" ref="D73:J73" si="39">D31</f>
        <v>18959</v>
      </c>
      <c r="E73" s="41">
        <f t="shared" si="39"/>
        <v>20725</v>
      </c>
      <c r="F73" s="41">
        <f t="shared" si="39"/>
        <v>25339</v>
      </c>
      <c r="G73" s="41">
        <f t="shared" si="39"/>
        <v>32073</v>
      </c>
      <c r="H73" s="41">
        <f t="shared" si="39"/>
        <v>32228</v>
      </c>
      <c r="I73" s="41">
        <f t="shared" si="39"/>
        <v>32465</v>
      </c>
      <c r="J73" s="41">
        <f t="shared" si="39"/>
        <v>32682</v>
      </c>
      <c r="K73" s="49"/>
      <c r="L73" s="6"/>
      <c r="M73" s="19" t="s">
        <v>26</v>
      </c>
      <c r="N73" s="141"/>
      <c r="O73" s="41">
        <f t="shared" ref="O73:U73" si="40">O31</f>
        <v>88</v>
      </c>
      <c r="P73" s="41">
        <f t="shared" si="40"/>
        <v>96</v>
      </c>
      <c r="Q73" s="41">
        <f t="shared" si="40"/>
        <v>120</v>
      </c>
      <c r="R73" s="41">
        <f t="shared" si="40"/>
        <v>154</v>
      </c>
      <c r="S73" s="41">
        <f t="shared" si="40"/>
        <v>155</v>
      </c>
      <c r="T73" s="41">
        <f t="shared" si="40"/>
        <v>157</v>
      </c>
      <c r="U73" s="41">
        <f t="shared" si="40"/>
        <v>160</v>
      </c>
      <c r="V73" s="70">
        <f t="shared" si="36"/>
        <v>204262.5</v>
      </c>
    </row>
    <row r="74" spans="2:22" ht="11.25" customHeight="1">
      <c r="B74" s="19" t="s">
        <v>27</v>
      </c>
      <c r="C74" s="141"/>
      <c r="D74" s="41">
        <f t="shared" ref="D74:J74" si="41">D32</f>
        <v>19439</v>
      </c>
      <c r="E74" s="41">
        <f t="shared" si="41"/>
        <v>25087</v>
      </c>
      <c r="F74" s="41">
        <f t="shared" si="41"/>
        <v>33187</v>
      </c>
      <c r="G74" s="41">
        <f t="shared" si="41"/>
        <v>36150</v>
      </c>
      <c r="H74" s="41">
        <f t="shared" si="41"/>
        <v>38874</v>
      </c>
      <c r="I74" s="41">
        <f t="shared" si="41"/>
        <v>39845</v>
      </c>
      <c r="J74" s="41">
        <f t="shared" si="41"/>
        <v>40353</v>
      </c>
      <c r="K74" s="49"/>
      <c r="L74" s="6"/>
      <c r="M74" s="19" t="s">
        <v>27</v>
      </c>
      <c r="N74" s="141"/>
      <c r="O74" s="41">
        <f t="shared" ref="O74:U74" si="42">O32</f>
        <v>93</v>
      </c>
      <c r="P74" s="41">
        <f t="shared" si="42"/>
        <v>120</v>
      </c>
      <c r="Q74" s="41">
        <f t="shared" si="42"/>
        <v>156</v>
      </c>
      <c r="R74" s="41">
        <f t="shared" si="42"/>
        <v>173</v>
      </c>
      <c r="S74" s="41">
        <f t="shared" si="42"/>
        <v>178</v>
      </c>
      <c r="T74" s="41">
        <f t="shared" si="42"/>
        <v>182</v>
      </c>
      <c r="U74" s="41">
        <f t="shared" si="42"/>
        <v>185</v>
      </c>
      <c r="V74" s="70">
        <f t="shared" si="36"/>
        <v>218124.32432432432</v>
      </c>
    </row>
    <row r="75" spans="2:22" ht="11.25" customHeight="1">
      <c r="B75" s="19" t="s">
        <v>29</v>
      </c>
      <c r="C75" s="141"/>
      <c r="D75" s="41">
        <f t="shared" ref="D75:J75" si="43">D33</f>
        <v>28122</v>
      </c>
      <c r="E75" s="41">
        <f t="shared" si="43"/>
        <v>34694</v>
      </c>
      <c r="F75" s="41">
        <f t="shared" si="43"/>
        <v>42575</v>
      </c>
      <c r="G75" s="41">
        <f t="shared" si="43"/>
        <v>45864</v>
      </c>
      <c r="H75" s="41">
        <f t="shared" si="43"/>
        <v>46241</v>
      </c>
      <c r="I75" s="41">
        <f t="shared" si="43"/>
        <v>46988</v>
      </c>
      <c r="J75" s="41">
        <f t="shared" si="43"/>
        <v>48086</v>
      </c>
      <c r="K75" s="49"/>
      <c r="L75" s="6"/>
      <c r="M75" s="19" t="s">
        <v>29</v>
      </c>
      <c r="N75" s="141"/>
      <c r="O75" s="41">
        <f t="shared" ref="O75:U75" si="44">O33</f>
        <v>144</v>
      </c>
      <c r="P75" s="41">
        <f t="shared" si="44"/>
        <v>176</v>
      </c>
      <c r="Q75" s="41">
        <f t="shared" si="44"/>
        <v>202</v>
      </c>
      <c r="R75" s="41">
        <f t="shared" si="44"/>
        <v>218</v>
      </c>
      <c r="S75" s="41">
        <f t="shared" si="44"/>
        <v>220</v>
      </c>
      <c r="T75" s="41">
        <f t="shared" si="44"/>
        <v>223</v>
      </c>
      <c r="U75" s="41">
        <f t="shared" si="44"/>
        <v>227</v>
      </c>
      <c r="V75" s="70">
        <f t="shared" si="36"/>
        <v>211832.59911894274</v>
      </c>
    </row>
    <row r="76" spans="2:22" ht="11.25" customHeight="1">
      <c r="B76" s="19" t="s">
        <v>30</v>
      </c>
      <c r="C76" s="141"/>
      <c r="D76" s="41">
        <f t="shared" ref="D76:J76" si="45">D34</f>
        <v>42184</v>
      </c>
      <c r="E76" s="41">
        <f t="shared" si="45"/>
        <v>49126</v>
      </c>
      <c r="F76" s="41">
        <f t="shared" si="45"/>
        <v>51887</v>
      </c>
      <c r="G76" s="41">
        <f t="shared" si="45"/>
        <v>55905</v>
      </c>
      <c r="H76" s="41">
        <f t="shared" si="45"/>
        <v>56649</v>
      </c>
      <c r="I76" s="41">
        <f t="shared" si="45"/>
        <v>57219</v>
      </c>
      <c r="J76" s="41">
        <f t="shared" si="45"/>
        <v>58278</v>
      </c>
      <c r="K76" s="49"/>
      <c r="L76" s="6"/>
      <c r="M76" s="19" t="s">
        <v>30</v>
      </c>
      <c r="N76" s="141"/>
      <c r="O76" s="41">
        <f t="shared" ref="O76:U76" si="46">O34</f>
        <v>238</v>
      </c>
      <c r="P76" s="41">
        <f t="shared" si="46"/>
        <v>267</v>
      </c>
      <c r="Q76" s="41">
        <f t="shared" si="46"/>
        <v>285</v>
      </c>
      <c r="R76" s="41">
        <f t="shared" si="46"/>
        <v>306</v>
      </c>
      <c r="S76" s="41">
        <f t="shared" si="46"/>
        <v>308</v>
      </c>
      <c r="T76" s="41">
        <f t="shared" si="46"/>
        <v>311</v>
      </c>
      <c r="U76" s="41">
        <f t="shared" si="46"/>
        <v>315</v>
      </c>
      <c r="V76" s="70">
        <f t="shared" si="36"/>
        <v>185009.52380952382</v>
      </c>
    </row>
    <row r="77" spans="2:22" ht="11.25" customHeight="1">
      <c r="B77" s="19" t="s">
        <v>31</v>
      </c>
      <c r="C77" s="141"/>
      <c r="D77" s="41">
        <f t="shared" ref="D77:J77" si="47">D35</f>
        <v>43308</v>
      </c>
      <c r="E77" s="41">
        <f t="shared" si="47"/>
        <v>45632</v>
      </c>
      <c r="F77" s="41">
        <f t="shared" si="47"/>
        <v>50679</v>
      </c>
      <c r="G77" s="41">
        <f t="shared" si="47"/>
        <v>53709</v>
      </c>
      <c r="H77" s="41">
        <f t="shared" si="47"/>
        <v>54786</v>
      </c>
      <c r="I77" s="41">
        <f t="shared" si="47"/>
        <v>55182</v>
      </c>
      <c r="J77" s="41">
        <f t="shared" si="47"/>
        <v>56434</v>
      </c>
      <c r="K77" s="49"/>
      <c r="L77" s="6"/>
      <c r="M77" s="19" t="s">
        <v>31</v>
      </c>
      <c r="N77" s="141"/>
      <c r="O77" s="41">
        <f t="shared" ref="O77:U77" si="48">O35</f>
        <v>205</v>
      </c>
      <c r="P77" s="41">
        <f t="shared" si="48"/>
        <v>219</v>
      </c>
      <c r="Q77" s="41">
        <f t="shared" si="48"/>
        <v>243</v>
      </c>
      <c r="R77" s="41">
        <f t="shared" si="48"/>
        <v>256</v>
      </c>
      <c r="S77" s="41">
        <f t="shared" si="48"/>
        <v>262</v>
      </c>
      <c r="T77" s="41">
        <f t="shared" si="48"/>
        <v>264</v>
      </c>
      <c r="U77" s="41">
        <f t="shared" si="48"/>
        <v>272</v>
      </c>
      <c r="V77" s="70">
        <f t="shared" si="36"/>
        <v>207477.94117647057</v>
      </c>
    </row>
    <row r="78" spans="2:22" ht="11.25" customHeight="1">
      <c r="B78" s="19" t="s">
        <v>28</v>
      </c>
      <c r="C78" s="35">
        <f>$C$15</f>
        <v>55000</v>
      </c>
      <c r="D78" s="41">
        <f t="shared" ref="D78:J78" si="49">D36</f>
        <v>37796</v>
      </c>
      <c r="E78" s="41">
        <f t="shared" si="49"/>
        <v>43587</v>
      </c>
      <c r="F78" s="41">
        <f t="shared" si="49"/>
        <v>49352</v>
      </c>
      <c r="G78" s="41">
        <f t="shared" si="49"/>
        <v>52999</v>
      </c>
      <c r="H78" s="41">
        <f t="shared" si="49"/>
        <v>53491</v>
      </c>
      <c r="I78" s="41">
        <f t="shared" si="49"/>
        <v>55046</v>
      </c>
      <c r="J78" s="41">
        <f t="shared" si="49"/>
        <v>56220</v>
      </c>
      <c r="K78" s="68">
        <f t="shared" ref="K78:K79" si="50">J78/C78</f>
        <v>1.0221818181818181</v>
      </c>
      <c r="L78" s="6"/>
      <c r="M78" s="19" t="s">
        <v>28</v>
      </c>
      <c r="N78" s="35">
        <f>$C$15</f>
        <v>55000</v>
      </c>
      <c r="O78" s="41">
        <f t="shared" ref="O78:U78" si="51">O36</f>
        <v>129</v>
      </c>
      <c r="P78" s="41">
        <f t="shared" si="51"/>
        <v>147</v>
      </c>
      <c r="Q78" s="41">
        <f t="shared" si="51"/>
        <v>164</v>
      </c>
      <c r="R78" s="41">
        <f t="shared" si="51"/>
        <v>178</v>
      </c>
      <c r="S78" s="41">
        <f t="shared" si="51"/>
        <v>179</v>
      </c>
      <c r="T78" s="41">
        <f t="shared" si="51"/>
        <v>184</v>
      </c>
      <c r="U78" s="41">
        <f t="shared" si="51"/>
        <v>187</v>
      </c>
      <c r="V78" s="70">
        <f t="shared" si="36"/>
        <v>300641.71122994652</v>
      </c>
    </row>
    <row r="79" spans="2:22" ht="11.25" customHeight="1">
      <c r="B79" s="19" t="s">
        <v>32</v>
      </c>
      <c r="C79" s="35">
        <f>$C$16</f>
        <v>55000</v>
      </c>
      <c r="D79" s="41">
        <f t="shared" ref="D79:J79" si="52">D37</f>
        <v>36321</v>
      </c>
      <c r="E79" s="41">
        <f t="shared" si="52"/>
        <v>40174</v>
      </c>
      <c r="F79" s="41">
        <f t="shared" si="52"/>
        <v>45950</v>
      </c>
      <c r="G79" s="41">
        <f t="shared" si="52"/>
        <v>50778</v>
      </c>
      <c r="H79" s="41">
        <f t="shared" si="52"/>
        <v>52719</v>
      </c>
      <c r="I79" s="41">
        <f t="shared" si="52"/>
        <v>52719</v>
      </c>
      <c r="J79" s="41">
        <f t="shared" si="52"/>
        <v>53253</v>
      </c>
      <c r="K79" s="68">
        <f t="shared" si="50"/>
        <v>0.96823636363636367</v>
      </c>
      <c r="L79" s="6"/>
      <c r="M79" s="19" t="s">
        <v>32</v>
      </c>
      <c r="N79" s="35">
        <f>$C$16</f>
        <v>55000</v>
      </c>
      <c r="O79" s="41">
        <f t="shared" ref="O79:U79" si="53">O37</f>
        <v>129</v>
      </c>
      <c r="P79" s="41">
        <f t="shared" si="53"/>
        <v>143</v>
      </c>
      <c r="Q79" s="41">
        <f t="shared" si="53"/>
        <v>161</v>
      </c>
      <c r="R79" s="41">
        <f t="shared" si="53"/>
        <v>178</v>
      </c>
      <c r="S79" s="41">
        <f t="shared" si="53"/>
        <v>185</v>
      </c>
      <c r="T79" s="41">
        <f t="shared" si="53"/>
        <v>185</v>
      </c>
      <c r="U79" s="41">
        <f t="shared" si="53"/>
        <v>187</v>
      </c>
      <c r="V79" s="70">
        <f t="shared" si="36"/>
        <v>284775.4010695187</v>
      </c>
    </row>
    <row r="80" spans="2:22" ht="11.25" customHeight="1">
      <c r="B80" s="19" t="s">
        <v>33</v>
      </c>
      <c r="C80" s="35">
        <f>$C$17</f>
        <v>55000</v>
      </c>
      <c r="D80" s="41">
        <f t="shared" ref="D80:I80" si="54">D38</f>
        <v>41246</v>
      </c>
      <c r="E80" s="41">
        <f t="shared" si="54"/>
        <v>46032</v>
      </c>
      <c r="F80" s="41">
        <f t="shared" si="54"/>
        <v>51476</v>
      </c>
      <c r="G80" s="41">
        <f t="shared" si="54"/>
        <v>55115</v>
      </c>
      <c r="H80" s="41">
        <f t="shared" si="54"/>
        <v>55569</v>
      </c>
      <c r="I80" s="41">
        <f t="shared" si="54"/>
        <v>56421</v>
      </c>
      <c r="J80" s="52">
        <f>I80*J65</f>
        <v>57625.649209594791</v>
      </c>
      <c r="K80" s="68">
        <f>J80/C80</f>
        <v>1.0477390765380872</v>
      </c>
      <c r="L80" s="6"/>
      <c r="M80" s="19" t="s">
        <v>33</v>
      </c>
      <c r="N80" s="35">
        <f>$C$17</f>
        <v>55000</v>
      </c>
      <c r="O80" s="41">
        <f t="shared" ref="O80:T80" si="55">O38</f>
        <v>142</v>
      </c>
      <c r="P80" s="41">
        <f t="shared" si="55"/>
        <v>162</v>
      </c>
      <c r="Q80" s="41">
        <f t="shared" si="55"/>
        <v>180</v>
      </c>
      <c r="R80" s="41">
        <f t="shared" si="55"/>
        <v>195</v>
      </c>
      <c r="S80" s="41">
        <f t="shared" si="55"/>
        <v>196</v>
      </c>
      <c r="T80" s="41">
        <f t="shared" si="55"/>
        <v>200</v>
      </c>
      <c r="U80" s="52">
        <f>T80*U65</f>
        <v>204.59893048128342</v>
      </c>
      <c r="V80" s="70">
        <f t="shared" si="36"/>
        <v>281651.76168829657</v>
      </c>
    </row>
    <row r="81" spans="2:22" ht="11.25" customHeight="1">
      <c r="B81" s="19" t="s">
        <v>36</v>
      </c>
      <c r="C81" s="35">
        <f>$C$18</f>
        <v>55000</v>
      </c>
      <c r="D81" s="41">
        <f t="shared" ref="D81:H81" si="56">D39</f>
        <v>42299</v>
      </c>
      <c r="E81" s="41">
        <f t="shared" si="56"/>
        <v>47800</v>
      </c>
      <c r="F81" s="41">
        <f t="shared" si="56"/>
        <v>56775</v>
      </c>
      <c r="G81" s="41">
        <f t="shared" si="56"/>
        <v>61360</v>
      </c>
      <c r="H81" s="41">
        <f t="shared" si="56"/>
        <v>63046</v>
      </c>
      <c r="I81" s="52">
        <f>H81*I65</f>
        <v>64186.497967177565</v>
      </c>
      <c r="J81" s="52">
        <f>I81*J65</f>
        <v>65556.948934775064</v>
      </c>
      <c r="K81" s="68">
        <f t="shared" ref="K81:K84" si="57">J81/C81</f>
        <v>1.1919445260868193</v>
      </c>
      <c r="L81" s="6"/>
      <c r="M81" s="19" t="s">
        <v>36</v>
      </c>
      <c r="N81" s="35">
        <f>$C$18</f>
        <v>55000</v>
      </c>
      <c r="O81" s="41">
        <f t="shared" ref="O81:S81" si="58">O39</f>
        <v>145</v>
      </c>
      <c r="P81" s="41">
        <f t="shared" si="58"/>
        <v>161</v>
      </c>
      <c r="Q81" s="41">
        <f t="shared" si="58"/>
        <v>187</v>
      </c>
      <c r="R81" s="41">
        <f t="shared" si="58"/>
        <v>206</v>
      </c>
      <c r="S81" s="41">
        <f t="shared" si="58"/>
        <v>215</v>
      </c>
      <c r="T81" s="52">
        <f>S81*T65</f>
        <v>218.80530973451329</v>
      </c>
      <c r="U81" s="52">
        <f>T81*U65</f>
        <v>223.83666177653686</v>
      </c>
      <c r="V81" s="70">
        <f t="shared" si="36"/>
        <v>292878.51424545731</v>
      </c>
    </row>
    <row r="82" spans="2:22" ht="11.25" customHeight="1">
      <c r="B82" s="19" t="s">
        <v>34</v>
      </c>
      <c r="C82" s="35">
        <f>$C$19</f>
        <v>55000</v>
      </c>
      <c r="D82" s="41">
        <f t="shared" ref="D82:G82" si="59">D40</f>
        <v>40057</v>
      </c>
      <c r="E82" s="41">
        <f t="shared" si="59"/>
        <v>43630</v>
      </c>
      <c r="F82" s="41">
        <f t="shared" si="59"/>
        <v>49249</v>
      </c>
      <c r="G82" s="41">
        <f t="shared" si="59"/>
        <v>55264</v>
      </c>
      <c r="H82" s="52">
        <f>G82*H65</f>
        <v>56384.678771913314</v>
      </c>
      <c r="I82" s="52">
        <f t="shared" ref="I82:J82" si="60">H82*I65</f>
        <v>57404.673878967325</v>
      </c>
      <c r="J82" s="52">
        <f t="shared" si="60"/>
        <v>58630.325586936786</v>
      </c>
      <c r="K82" s="68">
        <f t="shared" si="57"/>
        <v>1.0660059197624869</v>
      </c>
      <c r="L82" s="6"/>
      <c r="M82" s="19" t="s">
        <v>34</v>
      </c>
      <c r="N82" s="35">
        <f>$C$19</f>
        <v>55000</v>
      </c>
      <c r="O82" s="41">
        <f t="shared" ref="O82:R82" si="61">O40</f>
        <v>132</v>
      </c>
      <c r="P82" s="41">
        <f t="shared" si="61"/>
        <v>144</v>
      </c>
      <c r="Q82" s="41">
        <f t="shared" si="61"/>
        <v>162</v>
      </c>
      <c r="R82" s="41">
        <f t="shared" si="61"/>
        <v>183</v>
      </c>
      <c r="S82" s="52">
        <f>R82*S65</f>
        <v>186.14518317503391</v>
      </c>
      <c r="T82" s="52">
        <f t="shared" ref="T82:U82" si="62">S82*T65</f>
        <v>189.43978818698142</v>
      </c>
      <c r="U82" s="52">
        <f t="shared" si="62"/>
        <v>193.79589026828634</v>
      </c>
      <c r="V82" s="70">
        <f t="shared" si="36"/>
        <v>302536.47539052751</v>
      </c>
    </row>
    <row r="83" spans="2:22" ht="11.25" customHeight="1">
      <c r="B83" s="19" t="s">
        <v>35</v>
      </c>
      <c r="C83" s="35">
        <f>$C$20</f>
        <v>55000</v>
      </c>
      <c r="D83" s="41">
        <f t="shared" ref="D83:F83" si="63">D41</f>
        <v>40246</v>
      </c>
      <c r="E83" s="41">
        <f t="shared" si="63"/>
        <v>43900</v>
      </c>
      <c r="F83" s="41">
        <f t="shared" si="63"/>
        <v>61620</v>
      </c>
      <c r="G83" s="52">
        <f>F83*G65</f>
        <v>67566.689846011839</v>
      </c>
      <c r="H83" s="52">
        <f t="shared" ref="H83:J83" si="64">G83*H65</f>
        <v>68936.85043878248</v>
      </c>
      <c r="I83" s="52">
        <f t="shared" si="64"/>
        <v>70183.913500500203</v>
      </c>
      <c r="J83" s="52">
        <f t="shared" si="64"/>
        <v>71682.415758961535</v>
      </c>
      <c r="K83" s="68">
        <f t="shared" si="57"/>
        <v>1.303316650162937</v>
      </c>
      <c r="L83" s="6"/>
      <c r="M83" s="19" t="s">
        <v>35</v>
      </c>
      <c r="N83" s="35">
        <f>$C$20</f>
        <v>55000</v>
      </c>
      <c r="O83" s="41">
        <f t="shared" ref="O83:Q83" si="65">O41</f>
        <v>131</v>
      </c>
      <c r="P83" s="41">
        <f t="shared" si="65"/>
        <v>145</v>
      </c>
      <c r="Q83" s="41">
        <f t="shared" si="65"/>
        <v>205</v>
      </c>
      <c r="R83" s="52">
        <f>Q83*R65</f>
        <v>226.68360277136259</v>
      </c>
      <c r="S83" s="52">
        <f t="shared" ref="S83:U83" si="66">R83*S65</f>
        <v>230.57956699809787</v>
      </c>
      <c r="T83" s="52">
        <f t="shared" si="66"/>
        <v>234.66062128125006</v>
      </c>
      <c r="U83" s="52">
        <f t="shared" si="66"/>
        <v>240.05656070108628</v>
      </c>
      <c r="V83" s="70">
        <f t="shared" si="36"/>
        <v>298606.35989123856</v>
      </c>
    </row>
    <row r="84" spans="2:22" ht="11.25" customHeight="1">
      <c r="B84" s="19" t="s">
        <v>37</v>
      </c>
      <c r="C84" s="35">
        <f>$C$21</f>
        <v>88000</v>
      </c>
      <c r="D84" s="41">
        <f t="shared" ref="D84:E84" si="67">D42</f>
        <v>63166.400000000001</v>
      </c>
      <c r="E84" s="41">
        <f t="shared" si="67"/>
        <v>96049.600000000006</v>
      </c>
      <c r="F84" s="52">
        <f>E84*F65</f>
        <v>113139.16864358191</v>
      </c>
      <c r="G84" s="52">
        <f t="shared" ref="G84:J84" si="68">F84*G65</f>
        <v>124057.75912328024</v>
      </c>
      <c r="H84" s="52">
        <f t="shared" si="68"/>
        <v>126573.48178433618</v>
      </c>
      <c r="I84" s="52">
        <f t="shared" si="68"/>
        <v>128863.18769230215</v>
      </c>
      <c r="J84" s="52">
        <f t="shared" si="68"/>
        <v>131614.55575028405</v>
      </c>
      <c r="K84" s="68">
        <f t="shared" si="57"/>
        <v>1.4956199517077733</v>
      </c>
      <c r="L84" s="6"/>
      <c r="M84" s="19" t="s">
        <v>37</v>
      </c>
      <c r="N84" s="35">
        <f>$C$21</f>
        <v>88000</v>
      </c>
      <c r="O84" s="41">
        <f t="shared" ref="O84:P85" si="69">O42</f>
        <v>133</v>
      </c>
      <c r="P84" s="41">
        <f t="shared" si="69"/>
        <v>202</v>
      </c>
      <c r="Q84" s="52">
        <f>P84*Q65</f>
        <v>234.6764705882353</v>
      </c>
      <c r="R84" s="52">
        <f t="shared" ref="R84:U84" si="70">Q84*R65</f>
        <v>259.49906262736039</v>
      </c>
      <c r="S84" s="52">
        <f t="shared" si="70"/>
        <v>263.9590193798885</v>
      </c>
      <c r="T84" s="52">
        <f t="shared" si="70"/>
        <v>268.63086043085997</v>
      </c>
      <c r="U84" s="52">
        <f t="shared" si="70"/>
        <v>274.80793369210431</v>
      </c>
      <c r="V84" s="70">
        <f t="shared" si="36"/>
        <v>478932.88225712371</v>
      </c>
    </row>
    <row r="85" spans="2:22" ht="11.25" customHeight="1">
      <c r="B85" s="20" t="s">
        <v>38</v>
      </c>
      <c r="C85" s="36">
        <f>$C$22</f>
        <v>88000</v>
      </c>
      <c r="D85" s="42">
        <f t="shared" ref="D85" si="71">D43</f>
        <v>121784</v>
      </c>
      <c r="E85" s="51">
        <f>D85*E65</f>
        <v>143337.92765123324</v>
      </c>
      <c r="F85" s="51">
        <f t="shared" ref="F85:J85" si="72">E85*F65</f>
        <v>168841.24420668508</v>
      </c>
      <c r="G85" s="51">
        <f t="shared" si="72"/>
        <v>185135.41026497624</v>
      </c>
      <c r="H85" s="51">
        <f t="shared" si="72"/>
        <v>188889.70463768579</v>
      </c>
      <c r="I85" s="51">
        <f t="shared" si="72"/>
        <v>192306.70689254813</v>
      </c>
      <c r="J85" s="51">
        <f t="shared" si="72"/>
        <v>196412.66252002522</v>
      </c>
      <c r="K85" s="69">
        <f>J85/C85</f>
        <v>2.2319620740911956</v>
      </c>
      <c r="L85" s="6"/>
      <c r="M85" s="20" t="s">
        <v>38</v>
      </c>
      <c r="N85" s="36">
        <f>$C$22</f>
        <v>88000</v>
      </c>
      <c r="O85" s="42">
        <f t="shared" si="69"/>
        <v>227</v>
      </c>
      <c r="P85" s="51">
        <f>O85*P65</f>
        <v>261.79732510288062</v>
      </c>
      <c r="Q85" s="51">
        <f t="shared" ref="Q85:U85" si="73">P85*Q65</f>
        <v>304.14689239893488</v>
      </c>
      <c r="R85" s="51">
        <f t="shared" si="73"/>
        <v>336.31762605221712</v>
      </c>
      <c r="S85" s="51">
        <f t="shared" si="73"/>
        <v>342.09784757640716</v>
      </c>
      <c r="T85" s="51">
        <f t="shared" si="73"/>
        <v>348.15267673705154</v>
      </c>
      <c r="U85" s="51">
        <f t="shared" si="73"/>
        <v>356.15832652298371</v>
      </c>
      <c r="V85" s="71">
        <f t="shared" si="36"/>
        <v>551475.70025251189</v>
      </c>
    </row>
    <row r="86" spans="2:22" ht="11.25" customHeight="1">
      <c r="B86" s="117"/>
      <c r="C86" s="30"/>
      <c r="D86" s="30"/>
      <c r="E86" s="30"/>
      <c r="F86" s="30"/>
      <c r="G86" s="30"/>
      <c r="H86" s="30"/>
      <c r="I86" s="30"/>
      <c r="J86" s="30"/>
      <c r="K86" s="6"/>
      <c r="L86" s="6"/>
      <c r="M86" s="117"/>
      <c r="N86" s="30"/>
      <c r="O86" s="30"/>
      <c r="P86" s="30"/>
      <c r="Q86" s="30"/>
      <c r="R86" s="30"/>
      <c r="S86" s="30"/>
      <c r="T86" s="30" t="s">
        <v>59</v>
      </c>
      <c r="U86" s="31"/>
      <c r="V86" s="126">
        <f>AVERAGE(V70:V85)</f>
        <v>274450.71540188184</v>
      </c>
    </row>
    <row r="87" spans="2:22" ht="11.25" customHeight="1">
      <c r="B87" s="26"/>
      <c r="C87" s="128"/>
      <c r="D87" s="21"/>
      <c r="E87" s="21"/>
      <c r="F87" s="21"/>
      <c r="G87" s="21"/>
      <c r="H87" s="21"/>
      <c r="I87" s="21"/>
      <c r="J87" s="21"/>
      <c r="K87" s="6"/>
      <c r="L87" s="6"/>
      <c r="M87" s="26"/>
      <c r="N87" s="128"/>
      <c r="O87" s="21"/>
      <c r="P87" s="21"/>
      <c r="Q87" s="21"/>
      <c r="R87" s="21"/>
      <c r="S87" s="21"/>
      <c r="T87" s="21"/>
      <c r="U87" s="21"/>
      <c r="V87" s="127"/>
    </row>
    <row r="88" spans="2:22" ht="27" customHeight="1">
      <c r="B88" s="7"/>
      <c r="C88" s="8"/>
      <c r="D88" s="145" t="s">
        <v>48</v>
      </c>
      <c r="E88" s="146"/>
      <c r="F88" s="146"/>
      <c r="G88" s="146"/>
      <c r="H88" s="146"/>
      <c r="I88" s="146"/>
      <c r="J88" s="147"/>
      <c r="K88" s="9"/>
      <c r="L88" s="4"/>
      <c r="M88" s="7"/>
      <c r="N88" s="8"/>
      <c r="O88" s="145" t="s">
        <v>48</v>
      </c>
      <c r="P88" s="146"/>
      <c r="Q88" s="146"/>
      <c r="R88" s="146"/>
      <c r="S88" s="146"/>
      <c r="T88" s="146"/>
      <c r="U88" s="147"/>
      <c r="V88" s="9"/>
    </row>
    <row r="89" spans="2:22" ht="38.25" customHeight="1">
      <c r="B89" s="10" t="s">
        <v>0</v>
      </c>
      <c r="C89" s="11" t="s">
        <v>1</v>
      </c>
      <c r="D89" s="10">
        <v>0</v>
      </c>
      <c r="E89" s="12">
        <v>1</v>
      </c>
      <c r="F89" s="12">
        <v>2</v>
      </c>
      <c r="G89" s="12">
        <v>3</v>
      </c>
      <c r="H89" s="12">
        <v>4</v>
      </c>
      <c r="I89" s="12">
        <v>5</v>
      </c>
      <c r="J89" s="13" t="s">
        <v>41</v>
      </c>
      <c r="K89" s="14"/>
      <c r="L89" s="14"/>
      <c r="M89" s="10" t="s">
        <v>0</v>
      </c>
      <c r="N89" s="11" t="s">
        <v>1</v>
      </c>
      <c r="O89" s="10">
        <v>0</v>
      </c>
      <c r="P89" s="12">
        <v>1</v>
      </c>
      <c r="Q89" s="12">
        <v>2</v>
      </c>
      <c r="R89" s="12">
        <v>3</v>
      </c>
      <c r="S89" s="12">
        <v>4</v>
      </c>
      <c r="T89" s="12">
        <v>5</v>
      </c>
      <c r="U89" s="13" t="s">
        <v>41</v>
      </c>
      <c r="V89" s="14"/>
    </row>
    <row r="90" spans="2:22" ht="11.25" customHeight="1">
      <c r="B90" s="15"/>
      <c r="C90" s="15"/>
      <c r="D90" s="27"/>
      <c r="E90" s="16"/>
      <c r="F90" s="16"/>
      <c r="G90" s="16"/>
      <c r="H90" s="16"/>
      <c r="I90" s="17"/>
      <c r="J90" s="18"/>
      <c r="K90" s="6"/>
      <c r="L90" s="26"/>
      <c r="M90" s="15"/>
      <c r="N90" s="15"/>
      <c r="O90" s="27"/>
      <c r="P90" s="16"/>
      <c r="Q90" s="16"/>
      <c r="R90" s="16"/>
      <c r="S90" s="16"/>
      <c r="T90" s="17"/>
      <c r="U90" s="18"/>
      <c r="V90" s="6"/>
    </row>
    <row r="91" spans="2:22" ht="11.25" customHeight="1">
      <c r="B91" s="19" t="s">
        <v>24</v>
      </c>
      <c r="C91" s="141" t="s">
        <v>39</v>
      </c>
      <c r="D91" s="41"/>
      <c r="E91" s="41"/>
      <c r="F91" s="41"/>
      <c r="G91" s="41"/>
      <c r="H91" s="41"/>
      <c r="I91" s="41"/>
      <c r="J91" s="41"/>
      <c r="K91" s="49"/>
      <c r="L91" s="26"/>
      <c r="M91" s="19" t="s">
        <v>24</v>
      </c>
      <c r="N91" s="141" t="s">
        <v>39</v>
      </c>
      <c r="O91" s="41"/>
      <c r="P91" s="41"/>
      <c r="Q91" s="41"/>
      <c r="R91" s="41"/>
      <c r="S91" s="41"/>
      <c r="T91" s="41"/>
      <c r="U91" s="41"/>
      <c r="V91" s="49"/>
    </row>
    <row r="92" spans="2:22" ht="11.25" customHeight="1">
      <c r="B92" s="19" t="s">
        <v>21</v>
      </c>
      <c r="C92" s="141"/>
      <c r="D92" s="41"/>
      <c r="E92" s="41"/>
      <c r="F92" s="41"/>
      <c r="G92" s="41"/>
      <c r="H92" s="41"/>
      <c r="I92" s="41"/>
      <c r="J92" s="41"/>
      <c r="K92" s="49"/>
      <c r="L92" s="26"/>
      <c r="M92" s="19" t="s">
        <v>21</v>
      </c>
      <c r="N92" s="141"/>
      <c r="O92" s="41"/>
      <c r="P92" s="41"/>
      <c r="Q92" s="41"/>
      <c r="R92" s="41"/>
      <c r="S92" s="41"/>
      <c r="T92" s="41"/>
      <c r="U92" s="41"/>
      <c r="V92" s="49"/>
    </row>
    <row r="93" spans="2:22" ht="11.25" customHeight="1">
      <c r="B93" s="19" t="s">
        <v>23</v>
      </c>
      <c r="C93" s="141"/>
      <c r="D93" s="41"/>
      <c r="E93" s="41"/>
      <c r="F93" s="41"/>
      <c r="G93" s="41"/>
      <c r="H93" s="41"/>
      <c r="I93" s="41"/>
      <c r="J93" s="41"/>
      <c r="K93" s="49"/>
      <c r="L93" s="26"/>
      <c r="M93" s="19" t="s">
        <v>23</v>
      </c>
      <c r="N93" s="141"/>
      <c r="O93" s="41"/>
      <c r="P93" s="41"/>
      <c r="Q93" s="41"/>
      <c r="R93" s="41"/>
      <c r="S93" s="41"/>
      <c r="T93" s="41"/>
      <c r="U93" s="41"/>
      <c r="V93" s="49"/>
    </row>
    <row r="94" spans="2:22" ht="11.25" customHeight="1">
      <c r="B94" s="19" t="s">
        <v>26</v>
      </c>
      <c r="C94" s="141"/>
      <c r="D94" s="41"/>
      <c r="E94" s="41"/>
      <c r="F94" s="41"/>
      <c r="G94" s="41"/>
      <c r="H94" s="41"/>
      <c r="I94" s="41"/>
      <c r="J94" s="41"/>
      <c r="K94" s="49"/>
      <c r="L94" s="26"/>
      <c r="M94" s="19" t="s">
        <v>26</v>
      </c>
      <c r="N94" s="141"/>
      <c r="O94" s="41"/>
      <c r="P94" s="41"/>
      <c r="Q94" s="41"/>
      <c r="R94" s="41"/>
      <c r="S94" s="41"/>
      <c r="T94" s="41"/>
      <c r="U94" s="41"/>
      <c r="V94" s="49"/>
    </row>
    <row r="95" spans="2:22" ht="11.25" customHeight="1">
      <c r="B95" s="19" t="s">
        <v>27</v>
      </c>
      <c r="C95" s="141"/>
      <c r="D95" s="41"/>
      <c r="E95" s="41"/>
      <c r="F95" s="41"/>
      <c r="G95" s="41"/>
      <c r="H95" s="41"/>
      <c r="I95" s="41"/>
      <c r="J95" s="41"/>
      <c r="K95" s="49"/>
      <c r="L95" s="26"/>
      <c r="M95" s="19" t="s">
        <v>27</v>
      </c>
      <c r="N95" s="141"/>
      <c r="O95" s="41"/>
      <c r="P95" s="41"/>
      <c r="Q95" s="41"/>
      <c r="R95" s="41"/>
      <c r="S95" s="41"/>
      <c r="T95" s="41"/>
      <c r="U95" s="41"/>
      <c r="V95" s="49"/>
    </row>
    <row r="96" spans="2:22" ht="11.25" customHeight="1">
      <c r="B96" s="19" t="s">
        <v>29</v>
      </c>
      <c r="C96" s="141"/>
      <c r="D96" s="41"/>
      <c r="E96" s="41"/>
      <c r="F96" s="41"/>
      <c r="G96" s="41"/>
      <c r="H96" s="41"/>
      <c r="I96" s="41"/>
      <c r="J96" s="41"/>
      <c r="K96" s="49"/>
      <c r="L96" s="26"/>
      <c r="M96" s="19" t="s">
        <v>29</v>
      </c>
      <c r="N96" s="141"/>
      <c r="O96" s="41"/>
      <c r="P96" s="41"/>
      <c r="Q96" s="41"/>
      <c r="R96" s="41"/>
      <c r="S96" s="41"/>
      <c r="T96" s="41"/>
      <c r="U96" s="41"/>
      <c r="V96" s="49"/>
    </row>
    <row r="97" spans="2:22" ht="11.25" customHeight="1">
      <c r="B97" s="19" t="s">
        <v>30</v>
      </c>
      <c r="C97" s="141"/>
      <c r="D97" s="41"/>
      <c r="E97" s="41"/>
      <c r="F97" s="41"/>
      <c r="G97" s="41"/>
      <c r="H97" s="41"/>
      <c r="I97" s="41"/>
      <c r="J97" s="41"/>
      <c r="K97" s="49"/>
      <c r="L97" s="26"/>
      <c r="M97" s="19" t="s">
        <v>30</v>
      </c>
      <c r="N97" s="141"/>
      <c r="O97" s="41"/>
      <c r="P97" s="41"/>
      <c r="Q97" s="41"/>
      <c r="R97" s="41"/>
      <c r="S97" s="41"/>
      <c r="T97" s="41"/>
      <c r="U97" s="41"/>
      <c r="V97" s="49"/>
    </row>
    <row r="98" spans="2:22" ht="11.25" customHeight="1">
      <c r="B98" s="19" t="s">
        <v>31</v>
      </c>
      <c r="C98" s="141"/>
      <c r="D98" s="41"/>
      <c r="E98" s="41"/>
      <c r="F98" s="41"/>
      <c r="G98" s="41"/>
      <c r="H98" s="41"/>
      <c r="I98" s="41"/>
      <c r="J98" s="41"/>
      <c r="K98" s="49"/>
      <c r="L98" s="26"/>
      <c r="M98" s="19" t="s">
        <v>31</v>
      </c>
      <c r="N98" s="141"/>
      <c r="O98" s="41"/>
      <c r="P98" s="41"/>
      <c r="Q98" s="41"/>
      <c r="R98" s="41"/>
      <c r="S98" s="41"/>
      <c r="T98" s="41"/>
      <c r="U98" s="41"/>
      <c r="V98" s="49"/>
    </row>
    <row r="99" spans="2:22" ht="11.25" customHeight="1">
      <c r="B99" s="19" t="s">
        <v>28</v>
      </c>
      <c r="C99" s="35">
        <f>$C$15</f>
        <v>55000</v>
      </c>
      <c r="D99" s="41"/>
      <c r="E99" s="41"/>
      <c r="F99" s="41"/>
      <c r="G99" s="41"/>
      <c r="H99" s="41"/>
      <c r="I99" s="41"/>
      <c r="J99" s="41"/>
      <c r="K99" s="49"/>
      <c r="L99" s="26"/>
      <c r="M99" s="19" t="s">
        <v>28</v>
      </c>
      <c r="N99" s="35">
        <f>$C$15</f>
        <v>55000</v>
      </c>
      <c r="O99" s="41"/>
      <c r="P99" s="41"/>
      <c r="Q99" s="41"/>
      <c r="R99" s="41"/>
      <c r="S99" s="41"/>
      <c r="T99" s="41"/>
      <c r="U99" s="41"/>
      <c r="V99" s="49"/>
    </row>
    <row r="100" spans="2:22" ht="11.25" customHeight="1">
      <c r="B100" s="19" t="s">
        <v>32</v>
      </c>
      <c r="C100" s="35">
        <f>$C$16</f>
        <v>55000</v>
      </c>
      <c r="D100" s="41"/>
      <c r="E100" s="41"/>
      <c r="F100" s="41"/>
      <c r="G100" s="41"/>
      <c r="H100" s="41"/>
      <c r="I100" s="41"/>
      <c r="J100" s="41"/>
      <c r="K100" s="49"/>
      <c r="L100" s="26"/>
      <c r="M100" s="19" t="s">
        <v>32</v>
      </c>
      <c r="N100" s="35">
        <f>$C$16</f>
        <v>55000</v>
      </c>
      <c r="O100" s="41"/>
      <c r="P100" s="41"/>
      <c r="Q100" s="41"/>
      <c r="R100" s="41"/>
      <c r="S100" s="41"/>
      <c r="T100" s="41"/>
      <c r="U100" s="41"/>
      <c r="V100" s="49"/>
    </row>
    <row r="101" spans="2:22" ht="11.25" customHeight="1">
      <c r="B101" s="19" t="s">
        <v>33</v>
      </c>
      <c r="C101" s="35">
        <f>$C$17</f>
        <v>55000</v>
      </c>
      <c r="D101" s="41"/>
      <c r="E101" s="41"/>
      <c r="F101" s="41"/>
      <c r="G101" s="41"/>
      <c r="H101" s="41"/>
      <c r="I101" s="41"/>
      <c r="J101" s="52">
        <f t="shared" ref="J101:J106" si="74">(J80-I80)</f>
        <v>1204.6492095947906</v>
      </c>
      <c r="K101" s="49"/>
      <c r="L101" s="26"/>
      <c r="M101" s="19" t="s">
        <v>33</v>
      </c>
      <c r="N101" s="35">
        <f>$C$17</f>
        <v>55000</v>
      </c>
      <c r="O101" s="41"/>
      <c r="P101" s="41"/>
      <c r="Q101" s="41"/>
      <c r="R101" s="41"/>
      <c r="S101" s="41"/>
      <c r="T101" s="41"/>
      <c r="U101" s="52">
        <f>(U80-T80)*$V$86/1000</f>
        <v>1262.1797606717548</v>
      </c>
      <c r="V101" s="49"/>
    </row>
    <row r="102" spans="2:22" ht="11.25" customHeight="1">
      <c r="B102" s="19" t="s">
        <v>36</v>
      </c>
      <c r="C102" s="35">
        <f>$C$18</f>
        <v>55000</v>
      </c>
      <c r="D102" s="41"/>
      <c r="E102" s="41"/>
      <c r="F102" s="41"/>
      <c r="G102" s="41"/>
      <c r="H102" s="41"/>
      <c r="I102" s="52">
        <f>(I81-H81)</f>
        <v>1140.4979671775654</v>
      </c>
      <c r="J102" s="52">
        <f t="shared" si="74"/>
        <v>1370.4509675974987</v>
      </c>
      <c r="K102" s="49"/>
      <c r="L102" s="26"/>
      <c r="M102" s="19" t="s">
        <v>36</v>
      </c>
      <c r="N102" s="35">
        <f>$C$18</f>
        <v>55000</v>
      </c>
      <c r="O102" s="41"/>
      <c r="P102" s="41"/>
      <c r="Q102" s="41"/>
      <c r="R102" s="41"/>
      <c r="S102" s="41"/>
      <c r="T102" s="52">
        <f t="shared" ref="T102:T106" si="75">(T81-S81)*$V$86/1000</f>
        <v>1044.3699789629165</v>
      </c>
      <c r="U102" s="52">
        <f t="shared" ref="U102:U106" si="76">(U81-T81)*$V$86/1000</f>
        <v>1380.858167372088</v>
      </c>
      <c r="V102" s="49"/>
    </row>
    <row r="103" spans="2:22" ht="11.25" customHeight="1">
      <c r="B103" s="19" t="s">
        <v>34</v>
      </c>
      <c r="C103" s="35">
        <f>$C$19</f>
        <v>55000</v>
      </c>
      <c r="D103" s="41"/>
      <c r="E103" s="41"/>
      <c r="F103" s="41"/>
      <c r="G103" s="41"/>
      <c r="H103" s="52">
        <f t="shared" ref="H103" si="77">(H82-G82)</f>
        <v>1120.6787719133135</v>
      </c>
      <c r="I103" s="52">
        <f>(I82-H82)</f>
        <v>1019.9951070540119</v>
      </c>
      <c r="J103" s="52">
        <f t="shared" si="74"/>
        <v>1225.6517079694604</v>
      </c>
      <c r="K103" s="49"/>
      <c r="L103" s="26"/>
      <c r="M103" s="19" t="s">
        <v>34</v>
      </c>
      <c r="N103" s="35">
        <f>$C$19</f>
        <v>55000</v>
      </c>
      <c r="O103" s="41"/>
      <c r="P103" s="41"/>
      <c r="Q103" s="41"/>
      <c r="R103" s="41"/>
      <c r="S103" s="52">
        <f t="shared" ref="S103:S106" si="78">(S82-R82)*$V$86/1000</f>
        <v>863.19777245801788</v>
      </c>
      <c r="T103" s="52">
        <f t="shared" si="75"/>
        <v>904.20670249561965</v>
      </c>
      <c r="U103" s="52">
        <f t="shared" si="76"/>
        <v>1195.535332577763</v>
      </c>
      <c r="V103" s="49"/>
    </row>
    <row r="104" spans="2:22" ht="11.25" customHeight="1">
      <c r="B104" s="19" t="s">
        <v>35</v>
      </c>
      <c r="C104" s="35">
        <f>$C$20</f>
        <v>55000</v>
      </c>
      <c r="D104" s="41"/>
      <c r="E104" s="41"/>
      <c r="F104" s="41"/>
      <c r="G104" s="52">
        <f t="shared" ref="G104" si="79">(G83-F83)</f>
        <v>5946.6898460118391</v>
      </c>
      <c r="H104" s="52">
        <f t="shared" ref="H104" si="80">(H83-G83)</f>
        <v>1370.1605927706405</v>
      </c>
      <c r="I104" s="52">
        <f>(I83-H83)</f>
        <v>1247.063061717723</v>
      </c>
      <c r="J104" s="52">
        <f t="shared" si="74"/>
        <v>1498.5022584613325</v>
      </c>
      <c r="K104" s="49"/>
      <c r="L104" s="26"/>
      <c r="M104" s="19" t="s">
        <v>35</v>
      </c>
      <c r="N104" s="35">
        <f>$C$20</f>
        <v>55000</v>
      </c>
      <c r="O104" s="41"/>
      <c r="P104" s="41"/>
      <c r="Q104" s="41"/>
      <c r="R104" s="52">
        <f t="shared" ref="R104:R106" si="81">(R83-Q83)*$V$86/1000</f>
        <v>5951.0802930906902</v>
      </c>
      <c r="S104" s="52">
        <f t="shared" si="78"/>
        <v>1069.2501692076391</v>
      </c>
      <c r="T104" s="52">
        <f t="shared" si="75"/>
        <v>1120.0482676050312</v>
      </c>
      <c r="U104" s="52">
        <f t="shared" si="76"/>
        <v>1480.9194340392671</v>
      </c>
      <c r="V104" s="49"/>
    </row>
    <row r="105" spans="2:22" ht="11.25" customHeight="1">
      <c r="B105" s="19" t="s">
        <v>37</v>
      </c>
      <c r="C105" s="35">
        <f>$C$21</f>
        <v>88000</v>
      </c>
      <c r="D105" s="41"/>
      <c r="E105" s="41"/>
      <c r="F105" s="52">
        <f t="shared" ref="F105" si="82">(F84-E84)</f>
        <v>17089.568643581908</v>
      </c>
      <c r="G105" s="52">
        <f t="shared" ref="G105" si="83">(G84-F84)</f>
        <v>10918.590479698323</v>
      </c>
      <c r="H105" s="52">
        <f t="shared" ref="H105" si="84">(H84-G84)</f>
        <v>2515.7226610559446</v>
      </c>
      <c r="I105" s="52">
        <f>(I84-H84)</f>
        <v>2289.7059079659666</v>
      </c>
      <c r="J105" s="52">
        <f t="shared" si="74"/>
        <v>2751.3680579819047</v>
      </c>
      <c r="K105" s="49"/>
      <c r="L105" s="26"/>
      <c r="M105" s="19" t="s">
        <v>37</v>
      </c>
      <c r="N105" s="35">
        <f>$C$21</f>
        <v>88000</v>
      </c>
      <c r="O105" s="41"/>
      <c r="P105" s="41"/>
      <c r="Q105" s="52">
        <f t="shared" ref="Q105:Q106" si="85">(Q84-P84)*$V$86/1000</f>
        <v>8968.0807297497304</v>
      </c>
      <c r="R105" s="52">
        <f t="shared" si="81"/>
        <v>6812.5781432669355</v>
      </c>
      <c r="S105" s="52">
        <f t="shared" si="78"/>
        <v>1224.0383213927946</v>
      </c>
      <c r="T105" s="52">
        <f t="shared" si="75"/>
        <v>1282.1901186829982</v>
      </c>
      <c r="U105" s="52">
        <f t="shared" si="76"/>
        <v>1695.3021756383459</v>
      </c>
      <c r="V105" s="49"/>
    </row>
    <row r="106" spans="2:22" ht="11.25" customHeight="1">
      <c r="B106" s="20" t="s">
        <v>38</v>
      </c>
      <c r="C106" s="36">
        <f>$C$22</f>
        <v>88000</v>
      </c>
      <c r="D106" s="42"/>
      <c r="E106" s="51">
        <f t="shared" ref="E106" si="86">(E85-D85)</f>
        <v>21553.927651233244</v>
      </c>
      <c r="F106" s="51">
        <f t="shared" ref="F106" si="87">(F85-E85)</f>
        <v>25503.316555451835</v>
      </c>
      <c r="G106" s="51">
        <f t="shared" ref="G106" si="88">(G85-F85)</f>
        <v>16294.166058291157</v>
      </c>
      <c r="H106" s="51">
        <f t="shared" ref="H106" si="89">(H85-G85)</f>
        <v>3754.2943727095553</v>
      </c>
      <c r="I106" s="51">
        <f>(I85-H85)</f>
        <v>3417.0022548623383</v>
      </c>
      <c r="J106" s="51">
        <f t="shared" si="74"/>
        <v>4105.9556274770875</v>
      </c>
      <c r="K106" s="50"/>
      <c r="L106" s="26"/>
      <c r="M106" s="20" t="s">
        <v>38</v>
      </c>
      <c r="N106" s="36">
        <f>$C$22</f>
        <v>88000</v>
      </c>
      <c r="O106" s="42"/>
      <c r="P106" s="51">
        <f>(P85-O85)*$V$86/1000</f>
        <v>9550.1507685574488</v>
      </c>
      <c r="Q106" s="51">
        <f t="shared" si="85"/>
        <v>11622.86904136223</v>
      </c>
      <c r="R106" s="51">
        <f t="shared" si="81"/>
        <v>8829.2808661467061</v>
      </c>
      <c r="S106" s="51">
        <f t="shared" si="78"/>
        <v>1586.3859324953123</v>
      </c>
      <c r="T106" s="51">
        <f t="shared" si="75"/>
        <v>1661.7521947750242</v>
      </c>
      <c r="U106" s="51">
        <f t="shared" si="76"/>
        <v>2197.1563110060088</v>
      </c>
      <c r="V106" s="50"/>
    </row>
    <row r="107" spans="2:22" ht="11.25" customHeight="1">
      <c r="B107" s="26"/>
      <c r="C107" s="26"/>
      <c r="D107" s="26"/>
      <c r="E107" s="25"/>
      <c r="F107" s="25"/>
      <c r="G107" s="25"/>
      <c r="H107" s="25"/>
      <c r="I107" s="25"/>
      <c r="J107" s="25"/>
      <c r="K107" s="25"/>
      <c r="M107" s="26"/>
      <c r="N107" s="26"/>
      <c r="O107" s="26"/>
      <c r="P107" s="25"/>
      <c r="Q107" s="25"/>
      <c r="R107" s="25"/>
      <c r="S107" s="25"/>
      <c r="T107" s="25"/>
      <c r="U107" s="25"/>
      <c r="V107" s="25"/>
    </row>
    <row r="108" spans="2:22" ht="11.25" customHeight="1">
      <c r="B108" s="27"/>
      <c r="C108" s="45"/>
      <c r="D108" s="148" t="s">
        <v>47</v>
      </c>
      <c r="E108" s="152"/>
      <c r="F108" s="152"/>
      <c r="G108" s="152"/>
      <c r="H108" s="152"/>
      <c r="I108" s="152"/>
      <c r="J108" s="45"/>
      <c r="L108" s="6"/>
      <c r="M108" s="27"/>
      <c r="N108" s="45"/>
      <c r="O108" s="148" t="s">
        <v>47</v>
      </c>
      <c r="P108" s="152"/>
      <c r="Q108" s="152"/>
      <c r="R108" s="152"/>
      <c r="S108" s="152"/>
      <c r="T108" s="152"/>
      <c r="U108" s="45"/>
    </row>
    <row r="109" spans="2:22" ht="11.25" customHeight="1">
      <c r="B109" s="10"/>
      <c r="C109" s="13"/>
      <c r="D109" s="10">
        <v>2014</v>
      </c>
      <c r="E109" s="12">
        <v>2014.5</v>
      </c>
      <c r="F109" s="12">
        <v>2015</v>
      </c>
      <c r="G109" s="12">
        <v>2015.5</v>
      </c>
      <c r="H109" s="12">
        <v>2016</v>
      </c>
      <c r="I109" s="12">
        <v>2016.5</v>
      </c>
      <c r="J109" s="13" t="s">
        <v>63</v>
      </c>
      <c r="L109" s="25"/>
      <c r="M109" s="10"/>
      <c r="N109" s="13"/>
      <c r="O109" s="10">
        <v>2014</v>
      </c>
      <c r="P109" s="12">
        <v>2014.5</v>
      </c>
      <c r="Q109" s="12">
        <v>2015</v>
      </c>
      <c r="R109" s="12">
        <v>2015.5</v>
      </c>
      <c r="S109" s="12">
        <v>2016</v>
      </c>
      <c r="T109" s="12">
        <v>2016.5</v>
      </c>
      <c r="U109" s="13" t="s">
        <v>63</v>
      </c>
    </row>
    <row r="110" spans="2:22" ht="11.25" customHeight="1">
      <c r="B110" s="148" t="s">
        <v>4</v>
      </c>
      <c r="C110" s="149"/>
      <c r="D110" s="29">
        <f>SUM(E106,F105,G104,H103,I102,J101)</f>
        <v>48056.01208951266</v>
      </c>
      <c r="E110" s="30">
        <f>SUM(F106,G105,H104,I103,J102)</f>
        <v>40182.513702572309</v>
      </c>
      <c r="F110" s="30">
        <f>SUM(G106,H105,I104,J103)</f>
        <v>21282.603489034285</v>
      </c>
      <c r="G110" s="30">
        <f>SUM(H106,I105,J104)</f>
        <v>7542.5025391368545</v>
      </c>
      <c r="H110" s="30">
        <f>SUM(I106,J105)</f>
        <v>6168.370312844243</v>
      </c>
      <c r="I110" s="30">
        <f>SUM(J106)</f>
        <v>4105.9556274770875</v>
      </c>
      <c r="J110" s="31">
        <v>0</v>
      </c>
      <c r="L110" s="25"/>
      <c r="M110" s="148" t="s">
        <v>4</v>
      </c>
      <c r="N110" s="149"/>
      <c r="O110" s="29">
        <f>SUM(P106,Q105,R104,S103,T102,U101)</f>
        <v>27639.059303490558</v>
      </c>
      <c r="P110" s="30">
        <f>SUM(Q106,R105,S104,T103,U102)</f>
        <v>21789.762223704511</v>
      </c>
      <c r="Q110" s="30">
        <f>SUM(R106,S105,T104,U103)</f>
        <v>12368.902787722294</v>
      </c>
      <c r="R110" s="30">
        <f>SUM(S106,T105,U104)</f>
        <v>4349.4954852175779</v>
      </c>
      <c r="S110" s="30">
        <f>SUM(T106,U105)</f>
        <v>3357.0543704133702</v>
      </c>
      <c r="T110" s="30">
        <f>SUM(U106)</f>
        <v>2197.1563110060088</v>
      </c>
      <c r="U110" s="31">
        <v>0</v>
      </c>
    </row>
    <row r="111" spans="2:22" ht="11.25" customHeight="1">
      <c r="B111" s="150" t="s">
        <v>5</v>
      </c>
      <c r="C111" s="151"/>
      <c r="D111" s="32">
        <f t="shared" ref="D111:I111" si="90">D110*(1+$D$113)^(0.5-(D109-2013))</f>
        <v>47122.796805745347</v>
      </c>
      <c r="E111" s="21">
        <f t="shared" si="90"/>
        <v>38637.032406319522</v>
      </c>
      <c r="F111" s="21">
        <f t="shared" si="90"/>
        <v>20066.643951672282</v>
      </c>
      <c r="G111" s="21">
        <f t="shared" si="90"/>
        <v>6973.4675842611441</v>
      </c>
      <c r="H111" s="21">
        <f t="shared" si="90"/>
        <v>5592.2565914206907</v>
      </c>
      <c r="I111" s="21">
        <f t="shared" si="90"/>
        <v>3650.1796016914823</v>
      </c>
      <c r="J111" s="22">
        <v>0</v>
      </c>
      <c r="L111" s="25"/>
      <c r="M111" s="150" t="s">
        <v>5</v>
      </c>
      <c r="N111" s="151"/>
      <c r="O111" s="32">
        <f>O110*(1+$D$113)^(0.5-(O109-2013))</f>
        <v>27102.327447278181</v>
      </c>
      <c r="P111" s="21">
        <f t="shared" ref="P111:T111" si="91">P110*(1+$D$113)^(0.5-(P109-2013))</f>
        <v>20951.694445869722</v>
      </c>
      <c r="Q111" s="21">
        <f t="shared" si="91"/>
        <v>11662.218320326954</v>
      </c>
      <c r="R111" s="21">
        <f t="shared" si="91"/>
        <v>4021.3530743505708</v>
      </c>
      <c r="S111" s="21">
        <f t="shared" si="91"/>
        <v>3043.5120588675099</v>
      </c>
      <c r="T111" s="21">
        <f t="shared" si="91"/>
        <v>1953.2639599151619</v>
      </c>
      <c r="U111" s="22">
        <v>0</v>
      </c>
    </row>
    <row r="112" spans="2:22" ht="11.25" customHeight="1">
      <c r="B112" s="26"/>
      <c r="C112" s="26"/>
      <c r="D112" s="26"/>
      <c r="E112" s="25"/>
      <c r="F112" s="25"/>
      <c r="G112" s="25"/>
      <c r="H112" s="25"/>
      <c r="I112" s="25"/>
      <c r="J112" s="25"/>
      <c r="L112" s="6"/>
      <c r="M112" s="26"/>
      <c r="N112" s="26"/>
      <c r="O112" s="26"/>
      <c r="P112" s="25"/>
      <c r="Q112" s="25"/>
      <c r="R112" s="25"/>
      <c r="S112" s="25"/>
      <c r="T112" s="25"/>
      <c r="U112" s="25"/>
    </row>
    <row r="113" spans="2:15" ht="11.25" customHeight="1">
      <c r="B113" s="6" t="s">
        <v>46</v>
      </c>
      <c r="C113" s="26"/>
      <c r="D113" s="67">
        <v>0.04</v>
      </c>
      <c r="M113" s="6" t="s">
        <v>46</v>
      </c>
      <c r="N113" s="26"/>
      <c r="O113" s="67">
        <v>0.04</v>
      </c>
    </row>
    <row r="114" spans="2:15" ht="11.25" customHeight="1">
      <c r="B114" s="6"/>
      <c r="C114" s="26"/>
      <c r="D114" s="67"/>
      <c r="M114" s="6"/>
      <c r="N114" s="26"/>
      <c r="O114" s="67"/>
    </row>
    <row r="115" spans="2:15" ht="11.25" customHeight="1">
      <c r="B115" s="33" t="s">
        <v>6</v>
      </c>
      <c r="C115" s="2"/>
      <c r="D115" s="34">
        <f>SUM(D111:I111)</f>
        <v>122042.37694111049</v>
      </c>
      <c r="M115" s="33" t="s">
        <v>6</v>
      </c>
      <c r="N115" s="2"/>
      <c r="O115" s="34">
        <f>SUM(O111:T111)</f>
        <v>68734.369306608089</v>
      </c>
    </row>
    <row r="117" spans="2:15">
      <c r="B117" s="33"/>
      <c r="C117" s="2"/>
      <c r="D117" s="34"/>
      <c r="M117" s="33"/>
      <c r="N117" s="2"/>
      <c r="O117" s="34"/>
    </row>
    <row r="119" spans="2:15">
      <c r="B119" s="33"/>
      <c r="C119" s="2"/>
      <c r="D119" s="34"/>
      <c r="M119" s="33"/>
      <c r="N119" s="2"/>
      <c r="O119" s="34"/>
    </row>
  </sheetData>
  <sheetProtection formatCells="0" formatColumns="0" formatRows="0" sort="0" autoFilter="0" pivotTables="0"/>
  <mergeCells count="26">
    <mergeCell ref="B110:C110"/>
    <mergeCell ref="B111:C111"/>
    <mergeCell ref="D108:I108"/>
    <mergeCell ref="O4:U4"/>
    <mergeCell ref="N7:N14"/>
    <mergeCell ref="O25:U25"/>
    <mergeCell ref="N28:N35"/>
    <mergeCell ref="O45:U45"/>
    <mergeCell ref="N48:N55"/>
    <mergeCell ref="O67:U67"/>
    <mergeCell ref="N70:N77"/>
    <mergeCell ref="O88:U88"/>
    <mergeCell ref="N91:N98"/>
    <mergeCell ref="O108:T108"/>
    <mergeCell ref="M110:N110"/>
    <mergeCell ref="M111:N111"/>
    <mergeCell ref="C28:C35"/>
    <mergeCell ref="D25:J25"/>
    <mergeCell ref="D4:J4"/>
    <mergeCell ref="C7:C14"/>
    <mergeCell ref="D45:J45"/>
    <mergeCell ref="C48:C55"/>
    <mergeCell ref="D67:J67"/>
    <mergeCell ref="C70:C77"/>
    <mergeCell ref="D88:J88"/>
    <mergeCell ref="C91:C9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V125"/>
  <sheetViews>
    <sheetView topLeftCell="A79" workbookViewId="0">
      <selection activeCell="O109" sqref="O109:U109"/>
    </sheetView>
  </sheetViews>
  <sheetFormatPr defaultColWidth="10.5703125" defaultRowHeight="12.75"/>
  <cols>
    <col min="1" max="1" width="2.5703125" style="1" customWidth="1"/>
    <col min="2" max="4" width="10.5703125" style="3" customWidth="1"/>
    <col min="5" max="11" width="10.5703125" style="1" customWidth="1"/>
    <col min="12" max="20" width="10.5703125" style="1"/>
    <col min="21" max="21" width="11.5703125" style="1" customWidth="1"/>
    <col min="22" max="256" width="10.5703125" style="1"/>
    <col min="257" max="257" width="2.5703125" style="1" customWidth="1"/>
    <col min="258" max="267" width="10.5703125" style="1" customWidth="1"/>
    <col min="268" max="512" width="10.5703125" style="1"/>
    <col min="513" max="513" width="2.5703125" style="1" customWidth="1"/>
    <col min="514" max="523" width="10.5703125" style="1" customWidth="1"/>
    <col min="524" max="768" width="10.5703125" style="1"/>
    <col min="769" max="769" width="2.5703125" style="1" customWidth="1"/>
    <col min="770" max="779" width="10.5703125" style="1" customWidth="1"/>
    <col min="780" max="1024" width="10.5703125" style="1"/>
    <col min="1025" max="1025" width="2.5703125" style="1" customWidth="1"/>
    <col min="1026" max="1035" width="10.5703125" style="1" customWidth="1"/>
    <col min="1036" max="1280" width="10.5703125" style="1"/>
    <col min="1281" max="1281" width="2.5703125" style="1" customWidth="1"/>
    <col min="1282" max="1291" width="10.5703125" style="1" customWidth="1"/>
    <col min="1292" max="1536" width="10.5703125" style="1"/>
    <col min="1537" max="1537" width="2.5703125" style="1" customWidth="1"/>
    <col min="1538" max="1547" width="10.5703125" style="1" customWidth="1"/>
    <col min="1548" max="1792" width="10.5703125" style="1"/>
    <col min="1793" max="1793" width="2.5703125" style="1" customWidth="1"/>
    <col min="1794" max="1803" width="10.5703125" style="1" customWidth="1"/>
    <col min="1804" max="2048" width="10.5703125" style="1"/>
    <col min="2049" max="2049" width="2.5703125" style="1" customWidth="1"/>
    <col min="2050" max="2059" width="10.5703125" style="1" customWidth="1"/>
    <col min="2060" max="2304" width="10.5703125" style="1"/>
    <col min="2305" max="2305" width="2.5703125" style="1" customWidth="1"/>
    <col min="2306" max="2315" width="10.5703125" style="1" customWidth="1"/>
    <col min="2316" max="2560" width="10.5703125" style="1"/>
    <col min="2561" max="2561" width="2.5703125" style="1" customWidth="1"/>
    <col min="2562" max="2571" width="10.5703125" style="1" customWidth="1"/>
    <col min="2572" max="2816" width="10.5703125" style="1"/>
    <col min="2817" max="2817" width="2.5703125" style="1" customWidth="1"/>
    <col min="2818" max="2827" width="10.5703125" style="1" customWidth="1"/>
    <col min="2828" max="3072" width="10.5703125" style="1"/>
    <col min="3073" max="3073" width="2.5703125" style="1" customWidth="1"/>
    <col min="3074" max="3083" width="10.5703125" style="1" customWidth="1"/>
    <col min="3084" max="3328" width="10.5703125" style="1"/>
    <col min="3329" max="3329" width="2.5703125" style="1" customWidth="1"/>
    <col min="3330" max="3339" width="10.5703125" style="1" customWidth="1"/>
    <col min="3340" max="3584" width="10.5703125" style="1"/>
    <col min="3585" max="3585" width="2.5703125" style="1" customWidth="1"/>
    <col min="3586" max="3595" width="10.5703125" style="1" customWidth="1"/>
    <col min="3596" max="3840" width="10.5703125" style="1"/>
    <col min="3841" max="3841" width="2.5703125" style="1" customWidth="1"/>
    <col min="3842" max="3851" width="10.5703125" style="1" customWidth="1"/>
    <col min="3852" max="4096" width="10.5703125" style="1"/>
    <col min="4097" max="4097" width="2.5703125" style="1" customWidth="1"/>
    <col min="4098" max="4107" width="10.5703125" style="1" customWidth="1"/>
    <col min="4108" max="4352" width="10.5703125" style="1"/>
    <col min="4353" max="4353" width="2.5703125" style="1" customWidth="1"/>
    <col min="4354" max="4363" width="10.5703125" style="1" customWidth="1"/>
    <col min="4364" max="4608" width="10.5703125" style="1"/>
    <col min="4609" max="4609" width="2.5703125" style="1" customWidth="1"/>
    <col min="4610" max="4619" width="10.5703125" style="1" customWidth="1"/>
    <col min="4620" max="4864" width="10.5703125" style="1"/>
    <col min="4865" max="4865" width="2.5703125" style="1" customWidth="1"/>
    <col min="4866" max="4875" width="10.5703125" style="1" customWidth="1"/>
    <col min="4876" max="5120" width="10.5703125" style="1"/>
    <col min="5121" max="5121" width="2.5703125" style="1" customWidth="1"/>
    <col min="5122" max="5131" width="10.5703125" style="1" customWidth="1"/>
    <col min="5132" max="5376" width="10.5703125" style="1"/>
    <col min="5377" max="5377" width="2.5703125" style="1" customWidth="1"/>
    <col min="5378" max="5387" width="10.5703125" style="1" customWidth="1"/>
    <col min="5388" max="5632" width="10.5703125" style="1"/>
    <col min="5633" max="5633" width="2.5703125" style="1" customWidth="1"/>
    <col min="5634" max="5643" width="10.5703125" style="1" customWidth="1"/>
    <col min="5644" max="5888" width="10.5703125" style="1"/>
    <col min="5889" max="5889" width="2.5703125" style="1" customWidth="1"/>
    <col min="5890" max="5899" width="10.5703125" style="1" customWidth="1"/>
    <col min="5900" max="6144" width="10.5703125" style="1"/>
    <col min="6145" max="6145" width="2.5703125" style="1" customWidth="1"/>
    <col min="6146" max="6155" width="10.5703125" style="1" customWidth="1"/>
    <col min="6156" max="6400" width="10.5703125" style="1"/>
    <col min="6401" max="6401" width="2.5703125" style="1" customWidth="1"/>
    <col min="6402" max="6411" width="10.5703125" style="1" customWidth="1"/>
    <col min="6412" max="6656" width="10.5703125" style="1"/>
    <col min="6657" max="6657" width="2.5703125" style="1" customWidth="1"/>
    <col min="6658" max="6667" width="10.5703125" style="1" customWidth="1"/>
    <col min="6668" max="6912" width="10.5703125" style="1"/>
    <col min="6913" max="6913" width="2.5703125" style="1" customWidth="1"/>
    <col min="6914" max="6923" width="10.5703125" style="1" customWidth="1"/>
    <col min="6924" max="7168" width="10.5703125" style="1"/>
    <col min="7169" max="7169" width="2.5703125" style="1" customWidth="1"/>
    <col min="7170" max="7179" width="10.5703125" style="1" customWidth="1"/>
    <col min="7180" max="7424" width="10.5703125" style="1"/>
    <col min="7425" max="7425" width="2.5703125" style="1" customWidth="1"/>
    <col min="7426" max="7435" width="10.5703125" style="1" customWidth="1"/>
    <col min="7436" max="7680" width="10.5703125" style="1"/>
    <col min="7681" max="7681" width="2.5703125" style="1" customWidth="1"/>
    <col min="7682" max="7691" width="10.5703125" style="1" customWidth="1"/>
    <col min="7692" max="7936" width="10.5703125" style="1"/>
    <col min="7937" max="7937" width="2.5703125" style="1" customWidth="1"/>
    <col min="7938" max="7947" width="10.5703125" style="1" customWidth="1"/>
    <col min="7948" max="8192" width="10.5703125" style="1"/>
    <col min="8193" max="8193" width="2.5703125" style="1" customWidth="1"/>
    <col min="8194" max="8203" width="10.5703125" style="1" customWidth="1"/>
    <col min="8204" max="8448" width="10.5703125" style="1"/>
    <col min="8449" max="8449" width="2.5703125" style="1" customWidth="1"/>
    <col min="8450" max="8459" width="10.5703125" style="1" customWidth="1"/>
    <col min="8460" max="8704" width="10.5703125" style="1"/>
    <col min="8705" max="8705" width="2.5703125" style="1" customWidth="1"/>
    <col min="8706" max="8715" width="10.5703125" style="1" customWidth="1"/>
    <col min="8716" max="8960" width="10.5703125" style="1"/>
    <col min="8961" max="8961" width="2.5703125" style="1" customWidth="1"/>
    <col min="8962" max="8971" width="10.5703125" style="1" customWidth="1"/>
    <col min="8972" max="9216" width="10.5703125" style="1"/>
    <col min="9217" max="9217" width="2.5703125" style="1" customWidth="1"/>
    <col min="9218" max="9227" width="10.5703125" style="1" customWidth="1"/>
    <col min="9228" max="9472" width="10.5703125" style="1"/>
    <col min="9473" max="9473" width="2.5703125" style="1" customWidth="1"/>
    <col min="9474" max="9483" width="10.5703125" style="1" customWidth="1"/>
    <col min="9484" max="9728" width="10.5703125" style="1"/>
    <col min="9729" max="9729" width="2.5703125" style="1" customWidth="1"/>
    <col min="9730" max="9739" width="10.5703125" style="1" customWidth="1"/>
    <col min="9740" max="9984" width="10.5703125" style="1"/>
    <col min="9985" max="9985" width="2.5703125" style="1" customWidth="1"/>
    <col min="9986" max="9995" width="10.5703125" style="1" customWidth="1"/>
    <col min="9996" max="10240" width="10.5703125" style="1"/>
    <col min="10241" max="10241" width="2.5703125" style="1" customWidth="1"/>
    <col min="10242" max="10251" width="10.5703125" style="1" customWidth="1"/>
    <col min="10252" max="10496" width="10.5703125" style="1"/>
    <col min="10497" max="10497" width="2.5703125" style="1" customWidth="1"/>
    <col min="10498" max="10507" width="10.5703125" style="1" customWidth="1"/>
    <col min="10508" max="10752" width="10.5703125" style="1"/>
    <col min="10753" max="10753" width="2.5703125" style="1" customWidth="1"/>
    <col min="10754" max="10763" width="10.5703125" style="1" customWidth="1"/>
    <col min="10764" max="11008" width="10.5703125" style="1"/>
    <col min="11009" max="11009" width="2.5703125" style="1" customWidth="1"/>
    <col min="11010" max="11019" width="10.5703125" style="1" customWidth="1"/>
    <col min="11020" max="11264" width="10.5703125" style="1"/>
    <col min="11265" max="11265" width="2.5703125" style="1" customWidth="1"/>
    <col min="11266" max="11275" width="10.5703125" style="1" customWidth="1"/>
    <col min="11276" max="11520" width="10.5703125" style="1"/>
    <col min="11521" max="11521" width="2.5703125" style="1" customWidth="1"/>
    <col min="11522" max="11531" width="10.5703125" style="1" customWidth="1"/>
    <col min="11532" max="11776" width="10.5703125" style="1"/>
    <col min="11777" max="11777" width="2.5703125" style="1" customWidth="1"/>
    <col min="11778" max="11787" width="10.5703125" style="1" customWidth="1"/>
    <col min="11788" max="12032" width="10.5703125" style="1"/>
    <col min="12033" max="12033" width="2.5703125" style="1" customWidth="1"/>
    <col min="12034" max="12043" width="10.5703125" style="1" customWidth="1"/>
    <col min="12044" max="12288" width="10.5703125" style="1"/>
    <col min="12289" max="12289" width="2.5703125" style="1" customWidth="1"/>
    <col min="12290" max="12299" width="10.5703125" style="1" customWidth="1"/>
    <col min="12300" max="12544" width="10.5703125" style="1"/>
    <col min="12545" max="12545" width="2.5703125" style="1" customWidth="1"/>
    <col min="12546" max="12555" width="10.5703125" style="1" customWidth="1"/>
    <col min="12556" max="12800" width="10.5703125" style="1"/>
    <col min="12801" max="12801" width="2.5703125" style="1" customWidth="1"/>
    <col min="12802" max="12811" width="10.5703125" style="1" customWidth="1"/>
    <col min="12812" max="13056" width="10.5703125" style="1"/>
    <col min="13057" max="13057" width="2.5703125" style="1" customWidth="1"/>
    <col min="13058" max="13067" width="10.5703125" style="1" customWidth="1"/>
    <col min="13068" max="13312" width="10.5703125" style="1"/>
    <col min="13313" max="13313" width="2.5703125" style="1" customWidth="1"/>
    <col min="13314" max="13323" width="10.5703125" style="1" customWidth="1"/>
    <col min="13324" max="13568" width="10.5703125" style="1"/>
    <col min="13569" max="13569" width="2.5703125" style="1" customWidth="1"/>
    <col min="13570" max="13579" width="10.5703125" style="1" customWidth="1"/>
    <col min="13580" max="13824" width="10.5703125" style="1"/>
    <col min="13825" max="13825" width="2.5703125" style="1" customWidth="1"/>
    <col min="13826" max="13835" width="10.5703125" style="1" customWidth="1"/>
    <col min="13836" max="14080" width="10.5703125" style="1"/>
    <col min="14081" max="14081" width="2.5703125" style="1" customWidth="1"/>
    <col min="14082" max="14091" width="10.5703125" style="1" customWidth="1"/>
    <col min="14092" max="14336" width="10.5703125" style="1"/>
    <col min="14337" max="14337" width="2.5703125" style="1" customWidth="1"/>
    <col min="14338" max="14347" width="10.5703125" style="1" customWidth="1"/>
    <col min="14348" max="14592" width="10.5703125" style="1"/>
    <col min="14593" max="14593" width="2.5703125" style="1" customWidth="1"/>
    <col min="14594" max="14603" width="10.5703125" style="1" customWidth="1"/>
    <col min="14604" max="14848" width="10.5703125" style="1"/>
    <col min="14849" max="14849" width="2.5703125" style="1" customWidth="1"/>
    <col min="14850" max="14859" width="10.5703125" style="1" customWidth="1"/>
    <col min="14860" max="15104" width="10.5703125" style="1"/>
    <col min="15105" max="15105" width="2.5703125" style="1" customWidth="1"/>
    <col min="15106" max="15115" width="10.5703125" style="1" customWidth="1"/>
    <col min="15116" max="15360" width="10.5703125" style="1"/>
    <col min="15361" max="15361" width="2.5703125" style="1" customWidth="1"/>
    <col min="15362" max="15371" width="10.5703125" style="1" customWidth="1"/>
    <col min="15372" max="15616" width="10.5703125" style="1"/>
    <col min="15617" max="15617" width="2.5703125" style="1" customWidth="1"/>
    <col min="15618" max="15627" width="10.5703125" style="1" customWidth="1"/>
    <col min="15628" max="15872" width="10.5703125" style="1"/>
    <col min="15873" max="15873" width="2.5703125" style="1" customWidth="1"/>
    <col min="15874" max="15883" width="10.5703125" style="1" customWidth="1"/>
    <col min="15884" max="16128" width="10.5703125" style="1"/>
    <col min="16129" max="16129" width="2.5703125" style="1" customWidth="1"/>
    <col min="16130" max="16139" width="10.5703125" style="1" customWidth="1"/>
    <col min="16140" max="16384" width="10.5703125" style="1"/>
  </cols>
  <sheetData>
    <row r="2" spans="2:22" ht="11.25" customHeight="1">
      <c r="B2" s="2" t="s">
        <v>49</v>
      </c>
      <c r="C2" s="2"/>
      <c r="D2" s="2"/>
    </row>
    <row r="3" spans="2:22" ht="11.25" customHeight="1">
      <c r="B3" s="4"/>
      <c r="C3" s="4"/>
      <c r="D3" s="4"/>
      <c r="E3" s="5"/>
      <c r="F3" s="5"/>
      <c r="G3" s="5"/>
      <c r="H3" s="5"/>
      <c r="I3" s="6"/>
      <c r="J3" s="6"/>
      <c r="K3" s="6"/>
      <c r="L3" s="6"/>
      <c r="M3" s="6"/>
      <c r="N3" s="6"/>
      <c r="O3" s="6"/>
    </row>
    <row r="4" spans="2:22" ht="11.25" customHeight="1">
      <c r="B4" s="7"/>
      <c r="C4" s="8"/>
      <c r="D4" s="142" t="s">
        <v>44</v>
      </c>
      <c r="E4" s="143"/>
      <c r="F4" s="143"/>
      <c r="G4" s="143"/>
      <c r="H4" s="143"/>
      <c r="I4" s="143"/>
      <c r="J4" s="144"/>
      <c r="K4" s="46"/>
      <c r="L4" s="9"/>
      <c r="M4" s="7"/>
      <c r="N4" s="8"/>
      <c r="O4" s="142" t="s">
        <v>60</v>
      </c>
      <c r="P4" s="143"/>
      <c r="Q4" s="143"/>
      <c r="R4" s="143"/>
      <c r="S4" s="143"/>
      <c r="T4" s="143"/>
      <c r="U4" s="144"/>
      <c r="V4" s="46"/>
    </row>
    <row r="5" spans="2:22" ht="38.25" customHeight="1">
      <c r="B5" s="10" t="s">
        <v>0</v>
      </c>
      <c r="C5" s="28" t="s">
        <v>1</v>
      </c>
      <c r="D5" s="10">
        <v>0</v>
      </c>
      <c r="E5" s="12">
        <v>1</v>
      </c>
      <c r="F5" s="12">
        <v>2</v>
      </c>
      <c r="G5" s="12">
        <v>3</v>
      </c>
      <c r="H5" s="12">
        <v>4</v>
      </c>
      <c r="I5" s="12">
        <v>5</v>
      </c>
      <c r="J5" s="12" t="s">
        <v>41</v>
      </c>
      <c r="K5" s="47" t="s">
        <v>42</v>
      </c>
      <c r="L5" s="14"/>
      <c r="M5" s="10" t="s">
        <v>0</v>
      </c>
      <c r="N5" s="28" t="s">
        <v>1</v>
      </c>
      <c r="O5" s="10">
        <v>0</v>
      </c>
      <c r="P5" s="12">
        <v>1</v>
      </c>
      <c r="Q5" s="12">
        <v>2</v>
      </c>
      <c r="R5" s="12">
        <v>3</v>
      </c>
      <c r="S5" s="12">
        <v>4</v>
      </c>
      <c r="T5" s="12">
        <v>5</v>
      </c>
      <c r="U5" s="12" t="s">
        <v>41</v>
      </c>
      <c r="V5" s="47" t="s">
        <v>42</v>
      </c>
    </row>
    <row r="6" spans="2:22" ht="11.25" customHeight="1">
      <c r="B6" s="27"/>
      <c r="C6" s="15"/>
      <c r="D6" s="16"/>
      <c r="E6" s="16"/>
      <c r="F6" s="16"/>
      <c r="G6" s="16"/>
      <c r="H6" s="16"/>
      <c r="I6" s="17"/>
      <c r="J6" s="17"/>
      <c r="K6" s="48"/>
      <c r="L6" s="6"/>
      <c r="M6" s="27"/>
      <c r="N6" s="15"/>
      <c r="O6" s="16"/>
      <c r="P6" s="16"/>
      <c r="Q6" s="16"/>
      <c r="R6" s="16"/>
      <c r="S6" s="16"/>
      <c r="T6" s="17"/>
      <c r="U6" s="17"/>
      <c r="V6" s="48"/>
    </row>
    <row r="7" spans="2:22" ht="11.25" customHeight="1">
      <c r="B7" s="19" t="s">
        <v>24</v>
      </c>
      <c r="C7" s="141" t="s">
        <v>39</v>
      </c>
      <c r="D7" s="41">
        <f>SUMIF('Claims Data'!$M:$M,$B7&amp;"_"&amp;'IBNR Analysis - Actuary'!D$5,'Claims Data'!$O:$O)/1000</f>
        <v>12294</v>
      </c>
      <c r="E7" s="41">
        <f>SUMIF('Claims Data'!$M:$M,$B7&amp;"_"&amp;'IBNR Analysis - Actuary'!E$5,'Claims Data'!$O:$O)/1000</f>
        <v>993</v>
      </c>
      <c r="F7" s="41">
        <f>SUMIF('Claims Data'!$M:$M,$B7&amp;"_"&amp;'IBNR Analysis - Actuary'!F$5,'Claims Data'!$O:$O)/1000</f>
        <v>2622</v>
      </c>
      <c r="G7" s="41">
        <f>SUMIF('Claims Data'!$M:$M,$B7&amp;"_"&amp;'IBNR Analysis - Actuary'!G$5,'Claims Data'!$O:$O)/1000</f>
        <v>2228</v>
      </c>
      <c r="H7" s="41">
        <f>SUMIF('Claims Data'!$M:$M,$B7&amp;"_"&amp;'IBNR Analysis - Actuary'!H$5,'Claims Data'!$O:$O)/1000</f>
        <v>0</v>
      </c>
      <c r="I7" s="41">
        <f>SUMIF('Claims Data'!$M:$M,$B7&amp;"_"&amp;'IBNR Analysis - Actuary'!I$5,'Claims Data'!$O:$O)/1000</f>
        <v>172</v>
      </c>
      <c r="J7" s="41">
        <f>SUMIF('Claims Data'!$M:$M,$B7&amp;"_"&amp;'IBNR Analysis - Actuary'!J$5,'Claims Data'!$O:$O)/1000</f>
        <v>1242</v>
      </c>
      <c r="K7" s="49">
        <f>SUM(D7:J7)</f>
        <v>19551</v>
      </c>
      <c r="L7" s="43"/>
      <c r="M7" s="19" t="s">
        <v>24</v>
      </c>
      <c r="N7" s="141" t="s">
        <v>39</v>
      </c>
      <c r="O7" s="41">
        <f>SUMIF('Claims Data'!$M:$M,$M7&amp;"_"&amp;O$5,'Claims Data'!$N:$N)</f>
        <v>69</v>
      </c>
      <c r="P7" s="41">
        <f>SUMIF('Claims Data'!$M:$M,$M7&amp;"_"&amp;P$5,'Claims Data'!$N:$N)</f>
        <v>9</v>
      </c>
      <c r="Q7" s="41">
        <f>SUMIF('Claims Data'!$M:$M,$M7&amp;"_"&amp;Q$5,'Claims Data'!$N:$N)</f>
        <v>14</v>
      </c>
      <c r="R7" s="41">
        <f>SUMIF('Claims Data'!$M:$M,$M7&amp;"_"&amp;R$5,'Claims Data'!$N:$N)</f>
        <v>11</v>
      </c>
      <c r="S7" s="41">
        <f>SUMIF('Claims Data'!$M:$M,$M7&amp;"_"&amp;S$5,'Claims Data'!$N:$N)</f>
        <v>0</v>
      </c>
      <c r="T7" s="41">
        <f>SUMIF('Claims Data'!$M:$M,$M7&amp;"_"&amp;T$5,'Claims Data'!$N:$N)</f>
        <v>1</v>
      </c>
      <c r="U7" s="41">
        <f>SUMIF('Claims Data'!$M:$M,$M7&amp;"_"&amp;U$5,'Claims Data'!$N:$N)</f>
        <v>8</v>
      </c>
      <c r="V7" s="49">
        <f>SUM(O7:U7)</f>
        <v>112</v>
      </c>
    </row>
    <row r="8" spans="2:22" ht="11.25" customHeight="1">
      <c r="B8" s="19" t="s">
        <v>21</v>
      </c>
      <c r="C8" s="141"/>
      <c r="D8" s="41">
        <f>SUMIF('Claims Data'!$M:$M,$B8&amp;"_"&amp;'IBNR Analysis - Actuary'!D$5,'Claims Data'!$O:$O)/1000</f>
        <v>12811</v>
      </c>
      <c r="E8" s="41">
        <f>SUMIF('Claims Data'!$M:$M,$B8&amp;"_"&amp;'IBNR Analysis - Actuary'!E$5,'Claims Data'!$O:$O)/1000</f>
        <v>1969</v>
      </c>
      <c r="F8" s="41">
        <f>SUMIF('Claims Data'!$M:$M,$B8&amp;"_"&amp;'IBNR Analysis - Actuary'!F$5,'Claims Data'!$O:$O)/1000</f>
        <v>4050</v>
      </c>
      <c r="G8" s="41">
        <f>SUMIF('Claims Data'!$M:$M,$B8&amp;"_"&amp;'IBNR Analysis - Actuary'!G$5,'Claims Data'!$O:$O)/1000</f>
        <v>1219</v>
      </c>
      <c r="H8" s="41">
        <f>SUMIF('Claims Data'!$M:$M,$B8&amp;"_"&amp;'IBNR Analysis - Actuary'!H$5,'Claims Data'!$O:$O)/1000</f>
        <v>0</v>
      </c>
      <c r="I8" s="41">
        <f>SUMIF('Claims Data'!$M:$M,$B8&amp;"_"&amp;'IBNR Analysis - Actuary'!I$5,'Claims Data'!$O:$O)/1000</f>
        <v>1732</v>
      </c>
      <c r="J8" s="41">
        <f>SUMIF('Claims Data'!$M:$M,$B8&amp;"_"&amp;'IBNR Analysis - Actuary'!J$5,'Claims Data'!$O:$O)/1000</f>
        <v>286</v>
      </c>
      <c r="K8" s="49">
        <f t="shared" ref="K8:K22" si="0">SUM(D8:J8)</f>
        <v>22067</v>
      </c>
      <c r="L8" s="44"/>
      <c r="M8" s="19" t="s">
        <v>21</v>
      </c>
      <c r="N8" s="141"/>
      <c r="O8" s="41">
        <f>SUMIF('Claims Data'!$M:$M,$M8&amp;"_"&amp;O$5,'Claims Data'!$N:$N)</f>
        <v>67</v>
      </c>
      <c r="P8" s="41">
        <f>SUMIF('Claims Data'!$M:$M,$M8&amp;"_"&amp;P$5,'Claims Data'!$N:$N)</f>
        <v>9</v>
      </c>
      <c r="Q8" s="41">
        <f>SUMIF('Claims Data'!$M:$M,$M8&amp;"_"&amp;Q$5,'Claims Data'!$N:$N)</f>
        <v>16</v>
      </c>
      <c r="R8" s="41">
        <f>SUMIF('Claims Data'!$M:$M,$M8&amp;"_"&amp;R$5,'Claims Data'!$N:$N)</f>
        <v>7</v>
      </c>
      <c r="S8" s="41">
        <f>SUMIF('Claims Data'!$M:$M,$M8&amp;"_"&amp;S$5,'Claims Data'!$N:$N)</f>
        <v>0</v>
      </c>
      <c r="T8" s="41">
        <f>SUMIF('Claims Data'!$M:$M,$M8&amp;"_"&amp;T$5,'Claims Data'!$N:$N)</f>
        <v>8</v>
      </c>
      <c r="U8" s="41">
        <f>SUMIF('Claims Data'!$M:$M,$M8&amp;"_"&amp;U$5,'Claims Data'!$N:$N)</f>
        <v>2</v>
      </c>
      <c r="V8" s="49">
        <f t="shared" ref="V8:V22" si="1">SUM(O8:U8)</f>
        <v>109</v>
      </c>
    </row>
    <row r="9" spans="2:22" ht="11.25" customHeight="1">
      <c r="B9" s="19" t="s">
        <v>23</v>
      </c>
      <c r="C9" s="141"/>
      <c r="D9" s="41">
        <f>SUMIF('Claims Data'!$M:$M,$B9&amp;"_"&amp;'IBNR Analysis - Actuary'!D$5,'Claims Data'!$O:$O)/1000</f>
        <v>19767</v>
      </c>
      <c r="E9" s="41">
        <f>SUMIF('Claims Data'!$M:$M,$B9&amp;"_"&amp;'IBNR Analysis - Actuary'!E$5,'Claims Data'!$O:$O)/1000</f>
        <v>1886</v>
      </c>
      <c r="F9" s="41">
        <f>SUMIF('Claims Data'!$M:$M,$B9&amp;"_"&amp;'IBNR Analysis - Actuary'!F$5,'Claims Data'!$O:$O)/1000</f>
        <v>2828</v>
      </c>
      <c r="G9" s="41">
        <f>SUMIF('Claims Data'!$M:$M,$B9&amp;"_"&amp;'IBNR Analysis - Actuary'!G$5,'Claims Data'!$O:$O)/1000</f>
        <v>3572</v>
      </c>
      <c r="H9" s="41">
        <f>SUMIF('Claims Data'!$M:$M,$B9&amp;"_"&amp;'IBNR Analysis - Actuary'!H$5,'Claims Data'!$O:$O)/1000</f>
        <v>696</v>
      </c>
      <c r="I9" s="41">
        <f>SUMIF('Claims Data'!$M:$M,$B9&amp;"_"&amp;'IBNR Analysis - Actuary'!I$5,'Claims Data'!$O:$O)/1000</f>
        <v>1044</v>
      </c>
      <c r="J9" s="41">
        <f>SUMIF('Claims Data'!$M:$M,$B9&amp;"_"&amp;'IBNR Analysis - Actuary'!J$5,'Claims Data'!$O:$O)/1000</f>
        <v>1370</v>
      </c>
      <c r="K9" s="49">
        <f t="shared" si="0"/>
        <v>31163</v>
      </c>
      <c r="L9" s="44"/>
      <c r="M9" s="19" t="s">
        <v>23</v>
      </c>
      <c r="N9" s="141"/>
      <c r="O9" s="41">
        <f>SUMIF('Claims Data'!$M:$M,$M9&amp;"_"&amp;O$5,'Claims Data'!$N:$N)</f>
        <v>99</v>
      </c>
      <c r="P9" s="41">
        <f>SUMIF('Claims Data'!$M:$M,$M9&amp;"_"&amp;P$5,'Claims Data'!$N:$N)</f>
        <v>7</v>
      </c>
      <c r="Q9" s="41">
        <f>SUMIF('Claims Data'!$M:$M,$M9&amp;"_"&amp;Q$5,'Claims Data'!$N:$N)</f>
        <v>15</v>
      </c>
      <c r="R9" s="41">
        <f>SUMIF('Claims Data'!$M:$M,$M9&amp;"_"&amp;R$5,'Claims Data'!$N:$N)</f>
        <v>24</v>
      </c>
      <c r="S9" s="41">
        <f>SUMIF('Claims Data'!$M:$M,$M9&amp;"_"&amp;S$5,'Claims Data'!$N:$N)</f>
        <v>4</v>
      </c>
      <c r="T9" s="41">
        <f>SUMIF('Claims Data'!$M:$M,$M9&amp;"_"&amp;T$5,'Claims Data'!$N:$N)</f>
        <v>4</v>
      </c>
      <c r="U9" s="41">
        <f>SUMIF('Claims Data'!$M:$M,$M9&amp;"_"&amp;U$5,'Claims Data'!$N:$N)</f>
        <v>6</v>
      </c>
      <c r="V9" s="49">
        <f t="shared" si="1"/>
        <v>159</v>
      </c>
    </row>
    <row r="10" spans="2:22" ht="11.25" customHeight="1">
      <c r="B10" s="19" t="s">
        <v>26</v>
      </c>
      <c r="C10" s="141"/>
      <c r="D10" s="41">
        <f>SUMIF('Claims Data'!$M:$M,$B10&amp;"_"&amp;'IBNR Analysis - Actuary'!D$5,'Claims Data'!$O:$O)/1000</f>
        <v>18959</v>
      </c>
      <c r="E10" s="41">
        <f>SUMIF('Claims Data'!$M:$M,$B10&amp;"_"&amp;'IBNR Analysis - Actuary'!E$5,'Claims Data'!$O:$O)/1000</f>
        <v>1766</v>
      </c>
      <c r="F10" s="41">
        <f>SUMIF('Claims Data'!$M:$M,$B10&amp;"_"&amp;'IBNR Analysis - Actuary'!F$5,'Claims Data'!$O:$O)/1000</f>
        <v>4614</v>
      </c>
      <c r="G10" s="41">
        <f>SUMIF('Claims Data'!$M:$M,$B10&amp;"_"&amp;'IBNR Analysis - Actuary'!G$5,'Claims Data'!$O:$O)/1000</f>
        <v>6734</v>
      </c>
      <c r="H10" s="41">
        <f>SUMIF('Claims Data'!$M:$M,$B10&amp;"_"&amp;'IBNR Analysis - Actuary'!H$5,'Claims Data'!$O:$O)/1000</f>
        <v>155</v>
      </c>
      <c r="I10" s="41">
        <f>SUMIF('Claims Data'!$M:$M,$B10&amp;"_"&amp;'IBNR Analysis - Actuary'!I$5,'Claims Data'!$O:$O)/1000</f>
        <v>237</v>
      </c>
      <c r="J10" s="41">
        <f>SUMIF('Claims Data'!$M:$M,$B10&amp;"_"&amp;'IBNR Analysis - Actuary'!J$5,'Claims Data'!$O:$O)/1000</f>
        <v>217</v>
      </c>
      <c r="K10" s="49">
        <f t="shared" si="0"/>
        <v>32682</v>
      </c>
      <c r="L10" s="44"/>
      <c r="M10" s="19" t="s">
        <v>26</v>
      </c>
      <c r="N10" s="141"/>
      <c r="O10" s="41">
        <f>SUMIF('Claims Data'!$M:$M,$M10&amp;"_"&amp;O$5,'Claims Data'!$N:$N)</f>
        <v>88</v>
      </c>
      <c r="P10" s="41">
        <f>SUMIF('Claims Data'!$M:$M,$M10&amp;"_"&amp;P$5,'Claims Data'!$N:$N)</f>
        <v>8</v>
      </c>
      <c r="Q10" s="41">
        <f>SUMIF('Claims Data'!$M:$M,$M10&amp;"_"&amp;Q$5,'Claims Data'!$N:$N)</f>
        <v>24</v>
      </c>
      <c r="R10" s="41">
        <f>SUMIF('Claims Data'!$M:$M,$M10&amp;"_"&amp;R$5,'Claims Data'!$N:$N)</f>
        <v>34</v>
      </c>
      <c r="S10" s="41">
        <f>SUMIF('Claims Data'!$M:$M,$M10&amp;"_"&amp;S$5,'Claims Data'!$N:$N)</f>
        <v>1</v>
      </c>
      <c r="T10" s="41">
        <f>SUMIF('Claims Data'!$M:$M,$M10&amp;"_"&amp;T$5,'Claims Data'!$N:$N)</f>
        <v>2</v>
      </c>
      <c r="U10" s="41">
        <f>SUMIF('Claims Data'!$M:$M,$M10&amp;"_"&amp;U$5,'Claims Data'!$N:$N)</f>
        <v>3</v>
      </c>
      <c r="V10" s="49">
        <f t="shared" si="1"/>
        <v>160</v>
      </c>
    </row>
    <row r="11" spans="2:22" ht="11.25" customHeight="1">
      <c r="B11" s="19" t="s">
        <v>27</v>
      </c>
      <c r="C11" s="141"/>
      <c r="D11" s="41">
        <f>SUMIF('Claims Data'!$M:$M,$B11&amp;"_"&amp;'IBNR Analysis - Actuary'!D$5,'Claims Data'!$O:$O)/1000</f>
        <v>19439</v>
      </c>
      <c r="E11" s="41">
        <f>SUMIF('Claims Data'!$M:$M,$B11&amp;"_"&amp;'IBNR Analysis - Actuary'!E$5,'Claims Data'!$O:$O)/1000</f>
        <v>5648</v>
      </c>
      <c r="F11" s="41">
        <f>SUMIF('Claims Data'!$M:$M,$B11&amp;"_"&amp;'IBNR Analysis - Actuary'!F$5,'Claims Data'!$O:$O)/1000</f>
        <v>8100</v>
      </c>
      <c r="G11" s="41">
        <f>SUMIF('Claims Data'!$M:$M,$B11&amp;"_"&amp;'IBNR Analysis - Actuary'!G$5,'Claims Data'!$O:$O)/1000</f>
        <v>2963</v>
      </c>
      <c r="H11" s="41">
        <f>SUMIF('Claims Data'!$M:$M,$B11&amp;"_"&amp;'IBNR Analysis - Actuary'!H$5,'Claims Data'!$O:$O)/1000</f>
        <v>2724</v>
      </c>
      <c r="I11" s="41">
        <f>SUMIF('Claims Data'!$M:$M,$B11&amp;"_"&amp;'IBNR Analysis - Actuary'!I$5,'Claims Data'!$O:$O)/1000</f>
        <v>971</v>
      </c>
      <c r="J11" s="41">
        <f>SUMIF('Claims Data'!$M:$M,$B11&amp;"_"&amp;'IBNR Analysis - Actuary'!J$5,'Claims Data'!$O:$O)/1000</f>
        <v>508</v>
      </c>
      <c r="K11" s="49">
        <f t="shared" si="0"/>
        <v>40353</v>
      </c>
      <c r="L11" s="44"/>
      <c r="M11" s="19" t="s">
        <v>27</v>
      </c>
      <c r="N11" s="141"/>
      <c r="O11" s="41">
        <f>SUMIF('Claims Data'!$M:$M,$M11&amp;"_"&amp;O$5,'Claims Data'!$N:$N)</f>
        <v>93</v>
      </c>
      <c r="P11" s="41">
        <f>SUMIF('Claims Data'!$M:$M,$M11&amp;"_"&amp;P$5,'Claims Data'!$N:$N)</f>
        <v>27</v>
      </c>
      <c r="Q11" s="41">
        <f>SUMIF('Claims Data'!$M:$M,$M11&amp;"_"&amp;Q$5,'Claims Data'!$N:$N)</f>
        <v>36</v>
      </c>
      <c r="R11" s="41">
        <f>SUMIF('Claims Data'!$M:$M,$M11&amp;"_"&amp;R$5,'Claims Data'!$N:$N)</f>
        <v>17</v>
      </c>
      <c r="S11" s="41">
        <f>SUMIF('Claims Data'!$M:$M,$M11&amp;"_"&amp;S$5,'Claims Data'!$N:$N)</f>
        <v>5</v>
      </c>
      <c r="T11" s="41">
        <f>SUMIF('Claims Data'!$M:$M,$M11&amp;"_"&amp;T$5,'Claims Data'!$N:$N)</f>
        <v>4</v>
      </c>
      <c r="U11" s="41">
        <f>SUMIF('Claims Data'!$M:$M,$M11&amp;"_"&amp;U$5,'Claims Data'!$N:$N)</f>
        <v>3</v>
      </c>
      <c r="V11" s="49">
        <f t="shared" si="1"/>
        <v>185</v>
      </c>
    </row>
    <row r="12" spans="2:22" ht="11.25" customHeight="1">
      <c r="B12" s="19" t="s">
        <v>29</v>
      </c>
      <c r="C12" s="141"/>
      <c r="D12" s="41">
        <f>SUMIF('Claims Data'!$M:$M,$B12&amp;"_"&amp;'IBNR Analysis - Actuary'!D$5,'Claims Data'!$O:$O)/1000</f>
        <v>28122</v>
      </c>
      <c r="E12" s="41">
        <f>SUMIF('Claims Data'!$M:$M,$B12&amp;"_"&amp;'IBNR Analysis - Actuary'!E$5,'Claims Data'!$O:$O)/1000</f>
        <v>6572</v>
      </c>
      <c r="F12" s="41">
        <f>SUMIF('Claims Data'!$M:$M,$B12&amp;"_"&amp;'IBNR Analysis - Actuary'!F$5,'Claims Data'!$O:$O)/1000</f>
        <v>7881</v>
      </c>
      <c r="G12" s="41">
        <f>SUMIF('Claims Data'!$M:$M,$B12&amp;"_"&amp;'IBNR Analysis - Actuary'!G$5,'Claims Data'!$O:$O)/1000</f>
        <v>3289</v>
      </c>
      <c r="H12" s="41">
        <f>SUMIF('Claims Data'!$M:$M,$B12&amp;"_"&amp;'IBNR Analysis - Actuary'!H$5,'Claims Data'!$O:$O)/1000</f>
        <v>377</v>
      </c>
      <c r="I12" s="41">
        <f>SUMIF('Claims Data'!$M:$M,$B12&amp;"_"&amp;'IBNR Analysis - Actuary'!I$5,'Claims Data'!$O:$O)/1000</f>
        <v>747</v>
      </c>
      <c r="J12" s="41">
        <f>SUMIF('Claims Data'!$M:$M,$B12&amp;"_"&amp;'IBNR Analysis - Actuary'!J$5,'Claims Data'!$O:$O)/1000</f>
        <v>1098</v>
      </c>
      <c r="K12" s="49">
        <f t="shared" si="0"/>
        <v>48086</v>
      </c>
      <c r="L12" s="44"/>
      <c r="M12" s="19" t="s">
        <v>29</v>
      </c>
      <c r="N12" s="141"/>
      <c r="O12" s="41">
        <f>SUMIF('Claims Data'!$M:$M,$M12&amp;"_"&amp;O$5,'Claims Data'!$N:$N)</f>
        <v>144</v>
      </c>
      <c r="P12" s="41">
        <f>SUMIF('Claims Data'!$M:$M,$M12&amp;"_"&amp;P$5,'Claims Data'!$N:$N)</f>
        <v>32</v>
      </c>
      <c r="Q12" s="41">
        <f>SUMIF('Claims Data'!$M:$M,$M12&amp;"_"&amp;Q$5,'Claims Data'!$N:$N)</f>
        <v>26</v>
      </c>
      <c r="R12" s="41">
        <f>SUMIF('Claims Data'!$M:$M,$M12&amp;"_"&amp;R$5,'Claims Data'!$N:$N)</f>
        <v>16</v>
      </c>
      <c r="S12" s="41">
        <f>SUMIF('Claims Data'!$M:$M,$M12&amp;"_"&amp;S$5,'Claims Data'!$N:$N)</f>
        <v>2</v>
      </c>
      <c r="T12" s="41">
        <f>SUMIF('Claims Data'!$M:$M,$M12&amp;"_"&amp;T$5,'Claims Data'!$N:$N)</f>
        <v>3</v>
      </c>
      <c r="U12" s="41">
        <f>SUMIF('Claims Data'!$M:$M,$M12&amp;"_"&amp;U$5,'Claims Data'!$N:$N)</f>
        <v>4</v>
      </c>
      <c r="V12" s="49">
        <f t="shared" si="1"/>
        <v>227</v>
      </c>
    </row>
    <row r="13" spans="2:22" ht="11.25" customHeight="1">
      <c r="B13" s="19" t="s">
        <v>30</v>
      </c>
      <c r="C13" s="141"/>
      <c r="D13" s="41">
        <f>SUMIF('Claims Data'!$M:$M,$B13&amp;"_"&amp;'IBNR Analysis - Actuary'!D$5,'Claims Data'!$O:$O)/1000</f>
        <v>42184</v>
      </c>
      <c r="E13" s="41">
        <f>SUMIF('Claims Data'!$M:$M,$B13&amp;"_"&amp;'IBNR Analysis - Actuary'!E$5,'Claims Data'!$O:$O)/1000</f>
        <v>6942</v>
      </c>
      <c r="F13" s="41">
        <f>SUMIF('Claims Data'!$M:$M,$B13&amp;"_"&amp;'IBNR Analysis - Actuary'!F$5,'Claims Data'!$O:$O)/1000</f>
        <v>2761</v>
      </c>
      <c r="G13" s="41">
        <f>SUMIF('Claims Data'!$M:$M,$B13&amp;"_"&amp;'IBNR Analysis - Actuary'!G$5,'Claims Data'!$O:$O)/1000</f>
        <v>4018</v>
      </c>
      <c r="H13" s="41">
        <f>SUMIF('Claims Data'!$M:$M,$B13&amp;"_"&amp;'IBNR Analysis - Actuary'!H$5,'Claims Data'!$O:$O)/1000</f>
        <v>744</v>
      </c>
      <c r="I13" s="41">
        <f>SUMIF('Claims Data'!$M:$M,$B13&amp;"_"&amp;'IBNR Analysis - Actuary'!I$5,'Claims Data'!$O:$O)/1000</f>
        <v>570</v>
      </c>
      <c r="J13" s="41">
        <f>SUMIF('Claims Data'!$M:$M,$B13&amp;"_"&amp;'IBNR Analysis - Actuary'!J$5,'Claims Data'!$O:$O)/1000</f>
        <v>1059</v>
      </c>
      <c r="K13" s="49">
        <f t="shared" si="0"/>
        <v>58278</v>
      </c>
      <c r="L13" s="44"/>
      <c r="M13" s="19" t="s">
        <v>30</v>
      </c>
      <c r="N13" s="141"/>
      <c r="O13" s="41">
        <f>SUMIF('Claims Data'!$M:$M,$M13&amp;"_"&amp;O$5,'Claims Data'!$N:$N)</f>
        <v>238</v>
      </c>
      <c r="P13" s="41">
        <f>SUMIF('Claims Data'!$M:$M,$M13&amp;"_"&amp;P$5,'Claims Data'!$N:$N)</f>
        <v>29</v>
      </c>
      <c r="Q13" s="41">
        <f>SUMIF('Claims Data'!$M:$M,$M13&amp;"_"&amp;Q$5,'Claims Data'!$N:$N)</f>
        <v>18</v>
      </c>
      <c r="R13" s="41">
        <f>SUMIF('Claims Data'!$M:$M,$M13&amp;"_"&amp;R$5,'Claims Data'!$N:$N)</f>
        <v>21</v>
      </c>
      <c r="S13" s="41">
        <f>SUMIF('Claims Data'!$M:$M,$M13&amp;"_"&amp;S$5,'Claims Data'!$N:$N)</f>
        <v>2</v>
      </c>
      <c r="T13" s="41">
        <f>SUMIF('Claims Data'!$M:$M,$M13&amp;"_"&amp;T$5,'Claims Data'!$N:$N)</f>
        <v>3</v>
      </c>
      <c r="U13" s="41">
        <f>SUMIF('Claims Data'!$M:$M,$M13&amp;"_"&amp;U$5,'Claims Data'!$N:$N)</f>
        <v>4</v>
      </c>
      <c r="V13" s="49">
        <f t="shared" si="1"/>
        <v>315</v>
      </c>
    </row>
    <row r="14" spans="2:22" ht="11.25" customHeight="1">
      <c r="B14" s="19" t="s">
        <v>31</v>
      </c>
      <c r="C14" s="141"/>
      <c r="D14" s="41">
        <f>SUMIF('Claims Data'!$M:$M,$B14&amp;"_"&amp;'IBNR Analysis - Actuary'!D$5,'Claims Data'!$O:$O)/1000</f>
        <v>43308</v>
      </c>
      <c r="E14" s="41">
        <f>SUMIF('Claims Data'!$M:$M,$B14&amp;"_"&amp;'IBNR Analysis - Actuary'!E$5,'Claims Data'!$O:$O)/1000</f>
        <v>2324</v>
      </c>
      <c r="F14" s="41">
        <f>SUMIF('Claims Data'!$M:$M,$B14&amp;"_"&amp;'IBNR Analysis - Actuary'!F$5,'Claims Data'!$O:$O)/1000</f>
        <v>5047</v>
      </c>
      <c r="G14" s="41">
        <f>SUMIF('Claims Data'!$M:$M,$B14&amp;"_"&amp;'IBNR Analysis - Actuary'!G$5,'Claims Data'!$O:$O)/1000</f>
        <v>3030</v>
      </c>
      <c r="H14" s="41">
        <f>SUMIF('Claims Data'!$M:$M,$B14&amp;"_"&amp;'IBNR Analysis - Actuary'!H$5,'Claims Data'!$O:$O)/1000</f>
        <v>1077</v>
      </c>
      <c r="I14" s="41">
        <f>SUMIF('Claims Data'!$M:$M,$B14&amp;"_"&amp;'IBNR Analysis - Actuary'!I$5,'Claims Data'!$O:$O)/1000</f>
        <v>396</v>
      </c>
      <c r="J14" s="41">
        <f>SUMIF('Claims Data'!$M:$M,$B14&amp;"_"&amp;'IBNR Analysis - Actuary'!J$5,'Claims Data'!$O:$O)/1000</f>
        <v>1252</v>
      </c>
      <c r="K14" s="49">
        <f t="shared" si="0"/>
        <v>56434</v>
      </c>
      <c r="L14" s="44"/>
      <c r="M14" s="19" t="s">
        <v>31</v>
      </c>
      <c r="N14" s="141"/>
      <c r="O14" s="41">
        <f>SUMIF('Claims Data'!$M:$M,$M14&amp;"_"&amp;O$5,'Claims Data'!$N:$N)</f>
        <v>205</v>
      </c>
      <c r="P14" s="41">
        <f>SUMIF('Claims Data'!$M:$M,$M14&amp;"_"&amp;P$5,'Claims Data'!$N:$N)</f>
        <v>14</v>
      </c>
      <c r="Q14" s="41">
        <f>SUMIF('Claims Data'!$M:$M,$M14&amp;"_"&amp;Q$5,'Claims Data'!$N:$N)</f>
        <v>24</v>
      </c>
      <c r="R14" s="41">
        <f>SUMIF('Claims Data'!$M:$M,$M14&amp;"_"&amp;R$5,'Claims Data'!$N:$N)</f>
        <v>13</v>
      </c>
      <c r="S14" s="41">
        <f>SUMIF('Claims Data'!$M:$M,$M14&amp;"_"&amp;S$5,'Claims Data'!$N:$N)</f>
        <v>6</v>
      </c>
      <c r="T14" s="41">
        <f>SUMIF('Claims Data'!$M:$M,$M14&amp;"_"&amp;T$5,'Claims Data'!$N:$N)</f>
        <v>2</v>
      </c>
      <c r="U14" s="41">
        <f>SUMIF('Claims Data'!$M:$M,$M14&amp;"_"&amp;U$5,'Claims Data'!$N:$N)</f>
        <v>8</v>
      </c>
      <c r="V14" s="49">
        <f t="shared" si="1"/>
        <v>272</v>
      </c>
    </row>
    <row r="15" spans="2:22" ht="11.25" customHeight="1">
      <c r="B15" s="19" t="s">
        <v>28</v>
      </c>
      <c r="C15" s="19">
        <v>55000</v>
      </c>
      <c r="D15" s="41">
        <f>SUMIF('Claims Data'!$M:$M,$B15&amp;"_"&amp;'IBNR Analysis - Actuary'!D$5,'Claims Data'!$O:$O)/1000</f>
        <v>37796</v>
      </c>
      <c r="E15" s="41">
        <f>SUMIF('Claims Data'!$M:$M,$B15&amp;"_"&amp;'IBNR Analysis - Actuary'!E$5,'Claims Data'!$O:$O)/1000</f>
        <v>5791</v>
      </c>
      <c r="F15" s="41">
        <f>SUMIF('Claims Data'!$M:$M,$B15&amp;"_"&amp;'IBNR Analysis - Actuary'!F$5,'Claims Data'!$O:$O)/1000</f>
        <v>5765</v>
      </c>
      <c r="G15" s="41">
        <f>SUMIF('Claims Data'!$M:$M,$B15&amp;"_"&amp;'IBNR Analysis - Actuary'!G$5,'Claims Data'!$O:$O)/1000</f>
        <v>3647</v>
      </c>
      <c r="H15" s="41">
        <f>SUMIF('Claims Data'!$M:$M,$B15&amp;"_"&amp;'IBNR Analysis - Actuary'!H$5,'Claims Data'!$O:$O)/1000</f>
        <v>492</v>
      </c>
      <c r="I15" s="41">
        <f>SUMIF('Claims Data'!$M:$M,$B15&amp;"_"&amp;'IBNR Analysis - Actuary'!I$5,'Claims Data'!$O:$O)/1000</f>
        <v>1555</v>
      </c>
      <c r="J15" s="41">
        <f>SUMIF('Claims Data'!$M:$M,$B15&amp;"_"&amp;'IBNR Analysis - Actuary'!J$5,'Claims Data'!$O:$O)/1000</f>
        <v>1174</v>
      </c>
      <c r="K15" s="49">
        <f t="shared" si="0"/>
        <v>56220</v>
      </c>
      <c r="L15" s="44"/>
      <c r="M15" s="19" t="s">
        <v>28</v>
      </c>
      <c r="N15" s="19">
        <f>C15</f>
        <v>55000</v>
      </c>
      <c r="O15" s="41">
        <f>SUMIF('Claims Data'!$M:$M,$M15&amp;"_"&amp;O$5,'Claims Data'!$N:$N)</f>
        <v>129</v>
      </c>
      <c r="P15" s="41">
        <f>SUMIF('Claims Data'!$M:$M,$M15&amp;"_"&amp;P$5,'Claims Data'!$N:$N)</f>
        <v>18</v>
      </c>
      <c r="Q15" s="41">
        <f>SUMIF('Claims Data'!$M:$M,$M15&amp;"_"&amp;Q$5,'Claims Data'!$N:$N)</f>
        <v>17</v>
      </c>
      <c r="R15" s="41">
        <f>SUMIF('Claims Data'!$M:$M,$M15&amp;"_"&amp;R$5,'Claims Data'!$N:$N)</f>
        <v>14</v>
      </c>
      <c r="S15" s="41">
        <f>SUMIF('Claims Data'!$M:$M,$M15&amp;"_"&amp;S$5,'Claims Data'!$N:$N)</f>
        <v>1</v>
      </c>
      <c r="T15" s="41">
        <f>SUMIF('Claims Data'!$M:$M,$M15&amp;"_"&amp;T$5,'Claims Data'!$N:$N)</f>
        <v>5</v>
      </c>
      <c r="U15" s="41">
        <f>SUMIF('Claims Data'!$M:$M,$M15&amp;"_"&amp;U$5,'Claims Data'!$N:$N)</f>
        <v>3</v>
      </c>
      <c r="V15" s="49">
        <f t="shared" si="1"/>
        <v>187</v>
      </c>
    </row>
    <row r="16" spans="2:22" ht="11.25" customHeight="1">
      <c r="B16" s="19" t="s">
        <v>32</v>
      </c>
      <c r="C16" s="19">
        <v>55000</v>
      </c>
      <c r="D16" s="41">
        <f>SUMIF('Claims Data'!$M:$M,$B16&amp;"_"&amp;'IBNR Analysis - Actuary'!D$5,'Claims Data'!$O:$O)/1000</f>
        <v>36321</v>
      </c>
      <c r="E16" s="41">
        <f>SUMIF('Claims Data'!$M:$M,$B16&amp;"_"&amp;'IBNR Analysis - Actuary'!E$5,'Claims Data'!$O:$O)/1000</f>
        <v>3853</v>
      </c>
      <c r="F16" s="41">
        <f>SUMIF('Claims Data'!$M:$M,$B16&amp;"_"&amp;'IBNR Analysis - Actuary'!F$5,'Claims Data'!$O:$O)/1000</f>
        <v>5776</v>
      </c>
      <c r="G16" s="41">
        <f>SUMIF('Claims Data'!$M:$M,$B16&amp;"_"&amp;'IBNR Analysis - Actuary'!G$5,'Claims Data'!$O:$O)/1000</f>
        <v>4828</v>
      </c>
      <c r="H16" s="41">
        <f>SUMIF('Claims Data'!$M:$M,$B16&amp;"_"&amp;'IBNR Analysis - Actuary'!H$5,'Claims Data'!$O:$O)/1000</f>
        <v>1941</v>
      </c>
      <c r="I16" s="41">
        <f>SUMIF('Claims Data'!$M:$M,$B16&amp;"_"&amp;'IBNR Analysis - Actuary'!I$5,'Claims Data'!$O:$O)/1000</f>
        <v>0</v>
      </c>
      <c r="J16" s="41">
        <f>SUMIF('Claims Data'!$M:$M,$B16&amp;"_"&amp;'IBNR Analysis - Actuary'!J$5,'Claims Data'!$O:$O)/1000</f>
        <v>534</v>
      </c>
      <c r="K16" s="49">
        <f t="shared" si="0"/>
        <v>53253</v>
      </c>
      <c r="L16" s="44"/>
      <c r="M16" s="19" t="s">
        <v>32</v>
      </c>
      <c r="N16" s="19">
        <f t="shared" ref="N16:N22" si="2">C16</f>
        <v>55000</v>
      </c>
      <c r="O16" s="41">
        <f>SUMIF('Claims Data'!$M:$M,$M16&amp;"_"&amp;O$5,'Claims Data'!$N:$N)</f>
        <v>129</v>
      </c>
      <c r="P16" s="41">
        <f>SUMIF('Claims Data'!$M:$M,$M16&amp;"_"&amp;P$5,'Claims Data'!$N:$N)</f>
        <v>14</v>
      </c>
      <c r="Q16" s="41">
        <f>SUMIF('Claims Data'!$M:$M,$M16&amp;"_"&amp;Q$5,'Claims Data'!$N:$N)</f>
        <v>18</v>
      </c>
      <c r="R16" s="41">
        <f>SUMIF('Claims Data'!$M:$M,$M16&amp;"_"&amp;R$5,'Claims Data'!$N:$N)</f>
        <v>17</v>
      </c>
      <c r="S16" s="41">
        <f>SUMIF('Claims Data'!$M:$M,$M16&amp;"_"&amp;S$5,'Claims Data'!$N:$N)</f>
        <v>7</v>
      </c>
      <c r="T16" s="41">
        <f>SUMIF('Claims Data'!$M:$M,$M16&amp;"_"&amp;T$5,'Claims Data'!$N:$N)</f>
        <v>0</v>
      </c>
      <c r="U16" s="41">
        <f>SUMIF('Claims Data'!$M:$M,$M16&amp;"_"&amp;U$5,'Claims Data'!$N:$N)</f>
        <v>2</v>
      </c>
      <c r="V16" s="49">
        <f t="shared" si="1"/>
        <v>187</v>
      </c>
    </row>
    <row r="17" spans="2:22" ht="11.25" customHeight="1">
      <c r="B17" s="19" t="s">
        <v>33</v>
      </c>
      <c r="C17" s="19">
        <v>55000</v>
      </c>
      <c r="D17" s="41">
        <f>SUMIF('Claims Data'!$M:$M,$B17&amp;"_"&amp;'IBNR Analysis - Actuary'!D$5,'Claims Data'!$O:$O)/1000</f>
        <v>41246</v>
      </c>
      <c r="E17" s="41">
        <f>SUMIF('Claims Data'!$M:$M,$B17&amp;"_"&amp;'IBNR Analysis - Actuary'!E$5,'Claims Data'!$O:$O)/1000</f>
        <v>4786</v>
      </c>
      <c r="F17" s="41">
        <f>SUMIF('Claims Data'!$M:$M,$B17&amp;"_"&amp;'IBNR Analysis - Actuary'!F$5,'Claims Data'!$O:$O)/1000</f>
        <v>5444</v>
      </c>
      <c r="G17" s="41">
        <f>SUMIF('Claims Data'!$M:$M,$B17&amp;"_"&amp;'IBNR Analysis - Actuary'!G$5,'Claims Data'!$O:$O)/1000</f>
        <v>3639</v>
      </c>
      <c r="H17" s="41">
        <f>SUMIF('Claims Data'!$M:$M,$B17&amp;"_"&amp;'IBNR Analysis - Actuary'!H$5,'Claims Data'!$O:$O)/1000</f>
        <v>454</v>
      </c>
      <c r="I17" s="41">
        <f>SUMIF('Claims Data'!$M:$M,$B17&amp;"_"&amp;'IBNR Analysis - Actuary'!I$5,'Claims Data'!$O:$O)/1000</f>
        <v>852</v>
      </c>
      <c r="J17" s="52">
        <f>SUMIF('Claims Data'!$M:$M,$B17&amp;"_"&amp;'IBNR Analysis - Actuary'!J$5,'Claims Data'!$O:$O)/1000</f>
        <v>517</v>
      </c>
      <c r="K17" s="49">
        <f t="shared" si="0"/>
        <v>56938</v>
      </c>
      <c r="L17" s="44"/>
      <c r="M17" s="19" t="s">
        <v>33</v>
      </c>
      <c r="N17" s="19">
        <f t="shared" si="2"/>
        <v>55000</v>
      </c>
      <c r="O17" s="41">
        <f>SUMIF('Claims Data'!$M:$M,$M17&amp;"_"&amp;O$5,'Claims Data'!$N:$N)</f>
        <v>142</v>
      </c>
      <c r="P17" s="41">
        <f>SUMIF('Claims Data'!$M:$M,$M17&amp;"_"&amp;P$5,'Claims Data'!$N:$N)</f>
        <v>20</v>
      </c>
      <c r="Q17" s="41">
        <f>SUMIF('Claims Data'!$M:$M,$M17&amp;"_"&amp;Q$5,'Claims Data'!$N:$N)</f>
        <v>18</v>
      </c>
      <c r="R17" s="41">
        <f>SUMIF('Claims Data'!$M:$M,$M17&amp;"_"&amp;R$5,'Claims Data'!$N:$N)</f>
        <v>15</v>
      </c>
      <c r="S17" s="41">
        <f>SUMIF('Claims Data'!$M:$M,$M17&amp;"_"&amp;S$5,'Claims Data'!$N:$N)</f>
        <v>1</v>
      </c>
      <c r="T17" s="41">
        <f>SUMIF('Claims Data'!$M:$M,$M17&amp;"_"&amp;T$5,'Claims Data'!$N:$N)</f>
        <v>4</v>
      </c>
      <c r="U17" s="52">
        <f>SUMIF('Claims Data'!$M:$M,$M17&amp;"_"&amp;U$5,'Claims Data'!$N:$N)</f>
        <v>2</v>
      </c>
      <c r="V17" s="49">
        <f t="shared" si="1"/>
        <v>202</v>
      </c>
    </row>
    <row r="18" spans="2:22" ht="11.25" customHeight="1">
      <c r="B18" s="19" t="s">
        <v>36</v>
      </c>
      <c r="C18" s="19">
        <v>55000</v>
      </c>
      <c r="D18" s="41">
        <f>SUMIF('Claims Data'!$M:$M,$B18&amp;"_"&amp;'IBNR Analysis - Actuary'!D$5,'Claims Data'!$O:$O)/1000</f>
        <v>42299</v>
      </c>
      <c r="E18" s="41">
        <f>SUMIF('Claims Data'!$M:$M,$B18&amp;"_"&amp;'IBNR Analysis - Actuary'!E$5,'Claims Data'!$O:$O)/1000</f>
        <v>5501</v>
      </c>
      <c r="F18" s="41">
        <f>SUMIF('Claims Data'!$M:$M,$B18&amp;"_"&amp;'IBNR Analysis - Actuary'!F$5,'Claims Data'!$O:$O)/1000</f>
        <v>8975</v>
      </c>
      <c r="G18" s="41">
        <f>SUMIF('Claims Data'!$M:$M,$B18&amp;"_"&amp;'IBNR Analysis - Actuary'!G$5,'Claims Data'!$O:$O)/1000</f>
        <v>4585</v>
      </c>
      <c r="H18" s="41">
        <f>SUMIF('Claims Data'!$M:$M,$B18&amp;"_"&amp;'IBNR Analysis - Actuary'!H$5,'Claims Data'!$O:$O)/1000</f>
        <v>1686</v>
      </c>
      <c r="I18" s="52">
        <f>SUMIF('Claims Data'!$M:$M,$B18&amp;"_"&amp;'IBNR Analysis - Actuary'!I$5,'Claims Data'!$O:$O)/1000</f>
        <v>0</v>
      </c>
      <c r="J18" s="52">
        <f>SUMIF('Claims Data'!$M:$M,$B18&amp;"_"&amp;'IBNR Analysis - Actuary'!J$5,'Claims Data'!$O:$O)/1000</f>
        <v>215</v>
      </c>
      <c r="K18" s="49">
        <f t="shared" si="0"/>
        <v>63261</v>
      </c>
      <c r="L18" s="44"/>
      <c r="M18" s="19" t="s">
        <v>36</v>
      </c>
      <c r="N18" s="19">
        <f t="shared" si="2"/>
        <v>55000</v>
      </c>
      <c r="O18" s="41">
        <f>SUMIF('Claims Data'!$M:$M,$M18&amp;"_"&amp;O$5,'Claims Data'!$N:$N)</f>
        <v>145</v>
      </c>
      <c r="P18" s="41">
        <f>SUMIF('Claims Data'!$M:$M,$M18&amp;"_"&amp;P$5,'Claims Data'!$N:$N)</f>
        <v>16</v>
      </c>
      <c r="Q18" s="41">
        <f>SUMIF('Claims Data'!$M:$M,$M18&amp;"_"&amp;Q$5,'Claims Data'!$N:$N)</f>
        <v>26</v>
      </c>
      <c r="R18" s="41">
        <f>SUMIF('Claims Data'!$M:$M,$M18&amp;"_"&amp;R$5,'Claims Data'!$N:$N)</f>
        <v>19</v>
      </c>
      <c r="S18" s="41">
        <f>SUMIF('Claims Data'!$M:$M,$M18&amp;"_"&amp;S$5,'Claims Data'!$N:$N)</f>
        <v>9</v>
      </c>
      <c r="T18" s="52">
        <f>SUMIF('Claims Data'!$M:$M,$M18&amp;"_"&amp;T$5,'Claims Data'!$N:$N)</f>
        <v>0</v>
      </c>
      <c r="U18" s="52">
        <f>SUMIF('Claims Data'!$M:$M,$M18&amp;"_"&amp;U$5,'Claims Data'!$N:$N)</f>
        <v>1</v>
      </c>
      <c r="V18" s="49">
        <f t="shared" si="1"/>
        <v>216</v>
      </c>
    </row>
    <row r="19" spans="2:22" ht="11.25" customHeight="1">
      <c r="B19" s="19" t="s">
        <v>34</v>
      </c>
      <c r="C19" s="19">
        <v>55000</v>
      </c>
      <c r="D19" s="41">
        <f>SUMIF('Claims Data'!$M:$M,$B19&amp;"_"&amp;'IBNR Analysis - Actuary'!D$5,'Claims Data'!$O:$O)/1000</f>
        <v>40057</v>
      </c>
      <c r="E19" s="41">
        <f>SUMIF('Claims Data'!$M:$M,$B19&amp;"_"&amp;'IBNR Analysis - Actuary'!E$5,'Claims Data'!$O:$O)/1000</f>
        <v>3573</v>
      </c>
      <c r="F19" s="41">
        <f>SUMIF('Claims Data'!$M:$M,$B19&amp;"_"&amp;'IBNR Analysis - Actuary'!F$5,'Claims Data'!$O:$O)/1000</f>
        <v>5619</v>
      </c>
      <c r="G19" s="41">
        <f>SUMIF('Claims Data'!$M:$M,$B19&amp;"_"&amp;'IBNR Analysis - Actuary'!G$5,'Claims Data'!$O:$O)/1000</f>
        <v>6015</v>
      </c>
      <c r="H19" s="52">
        <f>SUMIF('Claims Data'!$M:$M,$B19&amp;"_"&amp;'IBNR Analysis - Actuary'!H$5,'Claims Data'!$O:$O)/1000</f>
        <v>0</v>
      </c>
      <c r="I19" s="52">
        <f>SUMIF('Claims Data'!$M:$M,$B19&amp;"_"&amp;'IBNR Analysis - Actuary'!I$5,'Claims Data'!$O:$O)/1000</f>
        <v>0</v>
      </c>
      <c r="J19" s="52">
        <f>SUMIF('Claims Data'!$M:$M,$B19&amp;"_"&amp;'IBNR Analysis - Actuary'!J$5,'Claims Data'!$O:$O)/1000</f>
        <v>126</v>
      </c>
      <c r="K19" s="49">
        <f t="shared" si="0"/>
        <v>55390</v>
      </c>
      <c r="L19" s="44"/>
      <c r="M19" s="19" t="s">
        <v>34</v>
      </c>
      <c r="N19" s="19">
        <f t="shared" si="2"/>
        <v>55000</v>
      </c>
      <c r="O19" s="41">
        <f>SUMIF('Claims Data'!$M:$M,$M19&amp;"_"&amp;O$5,'Claims Data'!$N:$N)</f>
        <v>132</v>
      </c>
      <c r="P19" s="41">
        <f>SUMIF('Claims Data'!$M:$M,$M19&amp;"_"&amp;P$5,'Claims Data'!$N:$N)</f>
        <v>12</v>
      </c>
      <c r="Q19" s="41">
        <f>SUMIF('Claims Data'!$M:$M,$M19&amp;"_"&amp;Q$5,'Claims Data'!$N:$N)</f>
        <v>18</v>
      </c>
      <c r="R19" s="41">
        <f>SUMIF('Claims Data'!$M:$M,$M19&amp;"_"&amp;R$5,'Claims Data'!$N:$N)</f>
        <v>21</v>
      </c>
      <c r="S19" s="52">
        <f>SUMIF('Claims Data'!$M:$M,$M19&amp;"_"&amp;S$5,'Claims Data'!$N:$N)</f>
        <v>0</v>
      </c>
      <c r="T19" s="52">
        <f>SUMIF('Claims Data'!$M:$M,$M19&amp;"_"&amp;T$5,'Claims Data'!$N:$N)</f>
        <v>0</v>
      </c>
      <c r="U19" s="52">
        <f>SUMIF('Claims Data'!$M:$M,$M19&amp;"_"&amp;U$5,'Claims Data'!$N:$N)</f>
        <v>1</v>
      </c>
      <c r="V19" s="49">
        <f t="shared" si="1"/>
        <v>184</v>
      </c>
    </row>
    <row r="20" spans="2:22" ht="11.25" customHeight="1">
      <c r="B20" s="19" t="s">
        <v>35</v>
      </c>
      <c r="C20" s="19">
        <v>55000</v>
      </c>
      <c r="D20" s="41">
        <f>SUMIF('Claims Data'!$M:$M,$B20&amp;"_"&amp;'IBNR Analysis - Actuary'!D$5,'Claims Data'!$O:$O)/1000</f>
        <v>40246</v>
      </c>
      <c r="E20" s="41">
        <f>SUMIF('Claims Data'!$M:$M,$B20&amp;"_"&amp;'IBNR Analysis - Actuary'!E$5,'Claims Data'!$O:$O)/1000</f>
        <v>3654</v>
      </c>
      <c r="F20" s="41">
        <f>SUMIF('Claims Data'!$M:$M,$B20&amp;"_"&amp;'IBNR Analysis - Actuary'!F$5,'Claims Data'!$O:$O)/1000</f>
        <v>17720</v>
      </c>
      <c r="G20" s="52">
        <f>SUMIF('Claims Data'!$M:$M,$B20&amp;"_"&amp;'IBNR Analysis - Actuary'!G$5,'Claims Data'!$O:$O)/1000</f>
        <v>0</v>
      </c>
      <c r="H20" s="52">
        <f>SUMIF('Claims Data'!$M:$M,$B20&amp;"_"&amp;'IBNR Analysis - Actuary'!H$5,'Claims Data'!$O:$O)/1000</f>
        <v>0</v>
      </c>
      <c r="I20" s="52">
        <f>SUMIF('Claims Data'!$M:$M,$B20&amp;"_"&amp;'IBNR Analysis - Actuary'!I$5,'Claims Data'!$O:$O)/1000</f>
        <v>0</v>
      </c>
      <c r="J20" s="52">
        <f>SUMIF('Claims Data'!$M:$M,$B20&amp;"_"&amp;'IBNR Analysis - Actuary'!J$5,'Claims Data'!$O:$O)/1000</f>
        <v>480</v>
      </c>
      <c r="K20" s="49">
        <f t="shared" si="0"/>
        <v>62100</v>
      </c>
      <c r="L20" s="44"/>
      <c r="M20" s="19" t="s">
        <v>35</v>
      </c>
      <c r="N20" s="19">
        <f t="shared" si="2"/>
        <v>55000</v>
      </c>
      <c r="O20" s="41">
        <f>SUMIF('Claims Data'!$M:$M,$M20&amp;"_"&amp;O$5,'Claims Data'!$N:$N)</f>
        <v>131</v>
      </c>
      <c r="P20" s="41">
        <f>SUMIF('Claims Data'!$M:$M,$M20&amp;"_"&amp;P$5,'Claims Data'!$N:$N)</f>
        <v>14</v>
      </c>
      <c r="Q20" s="41">
        <f>SUMIF('Claims Data'!$M:$M,$M20&amp;"_"&amp;Q$5,'Claims Data'!$N:$N)</f>
        <v>60</v>
      </c>
      <c r="R20" s="52">
        <f>SUMIF('Claims Data'!$M:$M,$M20&amp;"_"&amp;R$5,'Claims Data'!$N:$N)</f>
        <v>0</v>
      </c>
      <c r="S20" s="52">
        <f>SUMIF('Claims Data'!$M:$M,$M20&amp;"_"&amp;S$5,'Claims Data'!$N:$N)</f>
        <v>0</v>
      </c>
      <c r="T20" s="52">
        <f>SUMIF('Claims Data'!$M:$M,$M20&amp;"_"&amp;T$5,'Claims Data'!$N:$N)</f>
        <v>0</v>
      </c>
      <c r="U20" s="52">
        <f>SUMIF('Claims Data'!$M:$M,$M20&amp;"_"&amp;U$5,'Claims Data'!$N:$N)</f>
        <v>1</v>
      </c>
      <c r="V20" s="49">
        <f t="shared" si="1"/>
        <v>206</v>
      </c>
    </row>
    <row r="21" spans="2:22" ht="11.25" customHeight="1">
      <c r="B21" s="19" t="s">
        <v>37</v>
      </c>
      <c r="C21" s="139">
        <v>88000</v>
      </c>
      <c r="D21" s="41">
        <f>SUMIF('Claims Data'!$M:$M,$B21&amp;"_"&amp;'IBNR Analysis - Actuary'!D$5,'Claims Data'!$O:$O)/1000</f>
        <v>63166.400000000001</v>
      </c>
      <c r="E21" s="41">
        <f>SUMIF('Claims Data'!$M:$M,$B21&amp;"_"&amp;'IBNR Analysis - Actuary'!E$5,'Claims Data'!$O:$O)/1000</f>
        <v>32883.199999999997</v>
      </c>
      <c r="F21" s="52">
        <f>SUMIF('Claims Data'!$M:$M,$B21&amp;"_"&amp;'IBNR Analysis - Actuary'!F$5,'Claims Data'!$O:$O)/1000</f>
        <v>691.2</v>
      </c>
      <c r="G21" s="52">
        <f>SUMIF('Claims Data'!$M:$M,$B21&amp;"_"&amp;'IBNR Analysis - Actuary'!G$5,'Claims Data'!$O:$O)/1000</f>
        <v>0</v>
      </c>
      <c r="H21" s="52">
        <f>SUMIF('Claims Data'!$M:$M,$B21&amp;"_"&amp;'IBNR Analysis - Actuary'!H$5,'Claims Data'!$O:$O)/1000</f>
        <v>424</v>
      </c>
      <c r="I21" s="52">
        <f>SUMIF('Claims Data'!$M:$M,$B21&amp;"_"&amp;'IBNR Analysis - Actuary'!I$5,'Claims Data'!$O:$O)/1000</f>
        <v>0</v>
      </c>
      <c r="J21" s="52">
        <f>SUMIF('Claims Data'!$M:$M,$B21&amp;"_"&amp;'IBNR Analysis - Actuary'!J$5,'Claims Data'!$O:$O)/1000</f>
        <v>230.4</v>
      </c>
      <c r="K21" s="49">
        <f t="shared" si="0"/>
        <v>97395.199999999997</v>
      </c>
      <c r="L21" s="44"/>
      <c r="M21" s="19" t="s">
        <v>37</v>
      </c>
      <c r="N21" s="19">
        <f t="shared" si="2"/>
        <v>88000</v>
      </c>
      <c r="O21" s="41">
        <f>SUMIF('Claims Data'!$M:$M,$M21&amp;"_"&amp;O$5,'Claims Data'!$N:$N)</f>
        <v>133</v>
      </c>
      <c r="P21" s="41">
        <f>SUMIF('Claims Data'!$M:$M,$M21&amp;"_"&amp;P$5,'Claims Data'!$N:$N)</f>
        <v>69</v>
      </c>
      <c r="Q21" s="52">
        <f>SUMIF('Claims Data'!$M:$M,$M21&amp;"_"&amp;Q$5,'Claims Data'!$N:$N)</f>
        <v>1</v>
      </c>
      <c r="R21" s="52">
        <f>SUMIF('Claims Data'!$M:$M,$M21&amp;"_"&amp;R$5,'Claims Data'!$N:$N)</f>
        <v>0</v>
      </c>
      <c r="S21" s="52">
        <f>SUMIF('Claims Data'!$M:$M,$M21&amp;"_"&amp;S$5,'Claims Data'!$N:$N)</f>
        <v>1</v>
      </c>
      <c r="T21" s="52">
        <f>SUMIF('Claims Data'!$M:$M,$M21&amp;"_"&amp;T$5,'Claims Data'!$N:$N)</f>
        <v>0</v>
      </c>
      <c r="U21" s="52">
        <f>SUMIF('Claims Data'!$M:$M,$M21&amp;"_"&amp;U$5,'Claims Data'!$N:$N)</f>
        <v>1</v>
      </c>
      <c r="V21" s="49">
        <f t="shared" si="1"/>
        <v>205</v>
      </c>
    </row>
    <row r="22" spans="2:22" ht="11.25" customHeight="1">
      <c r="B22" s="20" t="s">
        <v>38</v>
      </c>
      <c r="C22" s="140">
        <v>88000</v>
      </c>
      <c r="D22" s="42">
        <f>SUMIF('Claims Data'!$M:$M,$B22&amp;"_"&amp;'IBNR Analysis - Actuary'!D$5,'Claims Data'!$O:$O)/1000</f>
        <v>121784</v>
      </c>
      <c r="E22" s="51">
        <f>SUMIF('Claims Data'!$M:$M,$B22&amp;"_"&amp;'IBNR Analysis - Actuary'!E$5,'Claims Data'!$O:$O)/1000</f>
        <v>0</v>
      </c>
      <c r="F22" s="51">
        <f>SUMIF('Claims Data'!$M:$M,$B22&amp;"_"&amp;'IBNR Analysis - Actuary'!F$5,'Claims Data'!$O:$O)/1000</f>
        <v>0</v>
      </c>
      <c r="G22" s="51">
        <f>SUMIF('Claims Data'!$M:$M,$B22&amp;"_"&amp;'IBNR Analysis - Actuary'!G$5,'Claims Data'!$O:$O)/1000</f>
        <v>0</v>
      </c>
      <c r="H22" s="51">
        <f>SUMIF('Claims Data'!$M:$M,$B22&amp;"_"&amp;'IBNR Analysis - Actuary'!H$5,'Claims Data'!$O:$O)/1000</f>
        <v>0</v>
      </c>
      <c r="I22" s="51">
        <f>SUMIF('Claims Data'!$M:$M,$B22&amp;"_"&amp;'IBNR Analysis - Actuary'!I$5,'Claims Data'!$O:$O)/1000</f>
        <v>0</v>
      </c>
      <c r="J22" s="51">
        <f>SUMIF('Claims Data'!$M:$M,$B22&amp;"_"&amp;'IBNR Analysis - Actuary'!J$5,'Claims Data'!$O:$O)/1000</f>
        <v>0</v>
      </c>
      <c r="K22" s="50">
        <f t="shared" si="0"/>
        <v>121784</v>
      </c>
      <c r="L22" s="44"/>
      <c r="M22" s="20" t="s">
        <v>38</v>
      </c>
      <c r="N22" s="20">
        <f t="shared" si="2"/>
        <v>88000</v>
      </c>
      <c r="O22" s="42">
        <f>SUMIF('Claims Data'!$M:$M,$M22&amp;"_"&amp;O$5,'Claims Data'!$N:$N)</f>
        <v>227</v>
      </c>
      <c r="P22" s="51">
        <f>SUMIF('Claims Data'!$M:$M,$M22&amp;"_"&amp;P$5,'Claims Data'!$N:$N)</f>
        <v>0</v>
      </c>
      <c r="Q22" s="51">
        <f>SUMIF('Claims Data'!$M:$M,$M22&amp;"_"&amp;Q$5,'Claims Data'!$N:$N)</f>
        <v>0</v>
      </c>
      <c r="R22" s="51">
        <f>SUMIF('Claims Data'!$M:$M,$M22&amp;"_"&amp;R$5,'Claims Data'!$N:$N)</f>
        <v>0</v>
      </c>
      <c r="S22" s="51">
        <f>SUMIF('Claims Data'!$M:$M,$M22&amp;"_"&amp;S$5,'Claims Data'!$N:$N)</f>
        <v>0</v>
      </c>
      <c r="T22" s="51">
        <f>SUMIF('Claims Data'!$M:$M,$M22&amp;"_"&amp;T$5,'Claims Data'!$N:$N)</f>
        <v>0</v>
      </c>
      <c r="U22" s="51">
        <f>SUMIF('Claims Data'!$M:$M,$M22&amp;"_"&amp;U$5,'Claims Data'!$N:$N)</f>
        <v>0</v>
      </c>
      <c r="V22" s="50">
        <f t="shared" si="1"/>
        <v>227</v>
      </c>
    </row>
    <row r="23" spans="2:22" ht="11.25" customHeight="1">
      <c r="M23" s="3"/>
      <c r="N23" s="3"/>
      <c r="O23" s="3"/>
    </row>
    <row r="24" spans="2:22" ht="11.25" customHeight="1">
      <c r="B24" s="4"/>
      <c r="C24" s="4"/>
      <c r="D24" s="4"/>
      <c r="E24" s="5"/>
      <c r="F24" s="5"/>
      <c r="G24" s="5"/>
      <c r="H24" s="5"/>
      <c r="I24" s="6"/>
      <c r="J24" s="6"/>
      <c r="K24" s="6"/>
      <c r="L24" s="6"/>
      <c r="M24" s="4"/>
      <c r="N24" s="4"/>
      <c r="O24" s="4"/>
      <c r="P24" s="5"/>
      <c r="Q24" s="5"/>
      <c r="R24" s="5"/>
      <c r="S24" s="5"/>
      <c r="T24" s="6"/>
      <c r="U24" s="6"/>
      <c r="V24" s="6"/>
    </row>
    <row r="25" spans="2:22" ht="11.25" customHeight="1">
      <c r="B25" s="7"/>
      <c r="C25" s="8"/>
      <c r="D25" s="142" t="s">
        <v>40</v>
      </c>
      <c r="E25" s="143"/>
      <c r="F25" s="143"/>
      <c r="G25" s="143"/>
      <c r="H25" s="143"/>
      <c r="I25" s="143"/>
      <c r="J25" s="144"/>
      <c r="K25" s="9"/>
      <c r="L25" s="9"/>
      <c r="M25" s="7"/>
      <c r="N25" s="8"/>
      <c r="O25" s="142" t="s">
        <v>61</v>
      </c>
      <c r="P25" s="143"/>
      <c r="Q25" s="143"/>
      <c r="R25" s="143"/>
      <c r="S25" s="143"/>
      <c r="T25" s="143"/>
      <c r="U25" s="144"/>
      <c r="V25" s="9"/>
    </row>
    <row r="26" spans="2:22" ht="38.25" customHeight="1">
      <c r="B26" s="10" t="s">
        <v>0</v>
      </c>
      <c r="C26" s="11" t="s">
        <v>1</v>
      </c>
      <c r="D26" s="10">
        <v>0</v>
      </c>
      <c r="E26" s="12">
        <v>1</v>
      </c>
      <c r="F26" s="12">
        <v>2</v>
      </c>
      <c r="G26" s="12">
        <v>3</v>
      </c>
      <c r="H26" s="12">
        <v>4</v>
      </c>
      <c r="I26" s="12">
        <v>5</v>
      </c>
      <c r="J26" s="13" t="s">
        <v>41</v>
      </c>
      <c r="K26" s="9"/>
      <c r="L26" s="14"/>
      <c r="M26" s="10" t="s">
        <v>0</v>
      </c>
      <c r="N26" s="11" t="s">
        <v>1</v>
      </c>
      <c r="O26" s="10">
        <v>0</v>
      </c>
      <c r="P26" s="12">
        <v>1</v>
      </c>
      <c r="Q26" s="12">
        <v>2</v>
      </c>
      <c r="R26" s="12">
        <v>3</v>
      </c>
      <c r="S26" s="12">
        <v>4</v>
      </c>
      <c r="T26" s="12">
        <v>5</v>
      </c>
      <c r="U26" s="13" t="s">
        <v>41</v>
      </c>
      <c r="V26" s="6"/>
    </row>
    <row r="27" spans="2:22" ht="11.25" customHeight="1">
      <c r="B27" s="15"/>
      <c r="C27" s="15"/>
      <c r="D27" s="116"/>
      <c r="E27" s="117"/>
      <c r="F27" s="117"/>
      <c r="G27" s="117"/>
      <c r="H27" s="117"/>
      <c r="I27" s="17"/>
      <c r="J27" s="18"/>
      <c r="K27" s="9"/>
      <c r="L27" s="6"/>
      <c r="M27" s="15"/>
      <c r="N27" s="15"/>
      <c r="O27" s="27"/>
      <c r="P27" s="16"/>
      <c r="Q27" s="16"/>
      <c r="R27" s="16"/>
      <c r="S27" s="16"/>
      <c r="T27" s="17"/>
      <c r="U27" s="18"/>
      <c r="V27" s="6"/>
    </row>
    <row r="28" spans="2:22" ht="11.25" customHeight="1">
      <c r="B28" s="19" t="s">
        <v>24</v>
      </c>
      <c r="C28" s="141" t="s">
        <v>39</v>
      </c>
      <c r="D28" s="41">
        <f>SUM($D7:D7)</f>
        <v>12294</v>
      </c>
      <c r="E28" s="41">
        <f>SUM($D7:E7)</f>
        <v>13287</v>
      </c>
      <c r="F28" s="41">
        <f>SUM($D7:F7)</f>
        <v>15909</v>
      </c>
      <c r="G28" s="41">
        <f>SUM($D7:G7)</f>
        <v>18137</v>
      </c>
      <c r="H28" s="41">
        <f>SUM($D7:H7)</f>
        <v>18137</v>
      </c>
      <c r="I28" s="41">
        <f>SUM($D7:I7)</f>
        <v>18309</v>
      </c>
      <c r="J28" s="58">
        <f>SUM($D7:J7)</f>
        <v>19551</v>
      </c>
      <c r="K28" s="9"/>
      <c r="L28" s="6"/>
      <c r="M28" s="19" t="s">
        <v>24</v>
      </c>
      <c r="N28" s="141" t="s">
        <v>39</v>
      </c>
      <c r="O28" s="57">
        <f>SUM($O7:O7)</f>
        <v>69</v>
      </c>
      <c r="P28" s="41">
        <f>SUM($O7:P7)</f>
        <v>78</v>
      </c>
      <c r="Q28" s="41">
        <f>SUM($O7:Q7)</f>
        <v>92</v>
      </c>
      <c r="R28" s="41">
        <f>SUM($O7:R7)</f>
        <v>103</v>
      </c>
      <c r="S28" s="41">
        <f>SUM($O7:S7)</f>
        <v>103</v>
      </c>
      <c r="T28" s="41">
        <f>SUM($O7:T7)</f>
        <v>104</v>
      </c>
      <c r="U28" s="58">
        <f>SUM($O7:U7)</f>
        <v>112</v>
      </c>
      <c r="V28" s="6"/>
    </row>
    <row r="29" spans="2:22" ht="11.25" customHeight="1">
      <c r="B29" s="19" t="s">
        <v>21</v>
      </c>
      <c r="C29" s="141"/>
      <c r="D29" s="41">
        <f>SUM($D8:D8)</f>
        <v>12811</v>
      </c>
      <c r="E29" s="41">
        <f>SUM($D8:E8)</f>
        <v>14780</v>
      </c>
      <c r="F29" s="41">
        <f>SUM($D8:F8)</f>
        <v>18830</v>
      </c>
      <c r="G29" s="41">
        <f>SUM($D8:G8)</f>
        <v>20049</v>
      </c>
      <c r="H29" s="41">
        <f>SUM($D8:H8)</f>
        <v>20049</v>
      </c>
      <c r="I29" s="41">
        <f>SUM($D8:I8)</f>
        <v>21781</v>
      </c>
      <c r="J29" s="58">
        <f>SUM($D8:J8)</f>
        <v>22067</v>
      </c>
      <c r="K29" s="9"/>
      <c r="L29" s="6"/>
      <c r="M29" s="19" t="s">
        <v>21</v>
      </c>
      <c r="N29" s="141"/>
      <c r="O29" s="57">
        <f>SUM($O8:O8)</f>
        <v>67</v>
      </c>
      <c r="P29" s="41">
        <f>SUM($O8:P8)</f>
        <v>76</v>
      </c>
      <c r="Q29" s="41">
        <f>SUM($O8:Q8)</f>
        <v>92</v>
      </c>
      <c r="R29" s="41">
        <f>SUM($O8:R8)</f>
        <v>99</v>
      </c>
      <c r="S29" s="41">
        <f>SUM($O8:S8)</f>
        <v>99</v>
      </c>
      <c r="T29" s="41">
        <f>SUM($O8:T8)</f>
        <v>107</v>
      </c>
      <c r="U29" s="58">
        <f>SUM($O8:U8)</f>
        <v>109</v>
      </c>
      <c r="V29" s="6"/>
    </row>
    <row r="30" spans="2:22" ht="11.25" customHeight="1">
      <c r="B30" s="19" t="s">
        <v>23</v>
      </c>
      <c r="C30" s="141"/>
      <c r="D30" s="41">
        <f>SUM($D9:D9)</f>
        <v>19767</v>
      </c>
      <c r="E30" s="41">
        <f>SUM($D9:E9)</f>
        <v>21653</v>
      </c>
      <c r="F30" s="41">
        <f>SUM($D9:F9)</f>
        <v>24481</v>
      </c>
      <c r="G30" s="41">
        <f>SUM($D9:G9)</f>
        <v>28053</v>
      </c>
      <c r="H30" s="41">
        <f>SUM($D9:H9)</f>
        <v>28749</v>
      </c>
      <c r="I30" s="41">
        <f>SUM($D9:I9)</f>
        <v>29793</v>
      </c>
      <c r="J30" s="58">
        <f>SUM($D9:J9)</f>
        <v>31163</v>
      </c>
      <c r="K30" s="9"/>
      <c r="L30" s="6"/>
      <c r="M30" s="19" t="s">
        <v>23</v>
      </c>
      <c r="N30" s="141"/>
      <c r="O30" s="57">
        <f>SUM($O9:O9)</f>
        <v>99</v>
      </c>
      <c r="P30" s="41">
        <f>SUM($O9:P9)</f>
        <v>106</v>
      </c>
      <c r="Q30" s="41">
        <f>SUM($O9:Q9)</f>
        <v>121</v>
      </c>
      <c r="R30" s="41">
        <f>SUM($O9:R9)</f>
        <v>145</v>
      </c>
      <c r="S30" s="41">
        <f>SUM($O9:S9)</f>
        <v>149</v>
      </c>
      <c r="T30" s="41">
        <f>SUM($O9:T9)</f>
        <v>153</v>
      </c>
      <c r="U30" s="58">
        <f>SUM($O9:U9)</f>
        <v>159</v>
      </c>
      <c r="V30" s="6"/>
    </row>
    <row r="31" spans="2:22" ht="11.25" customHeight="1">
      <c r="B31" s="19" t="s">
        <v>26</v>
      </c>
      <c r="C31" s="141"/>
      <c r="D31" s="41">
        <f>SUM($D10:D10)</f>
        <v>18959</v>
      </c>
      <c r="E31" s="41">
        <f>SUM($D10:E10)</f>
        <v>20725</v>
      </c>
      <c r="F31" s="41">
        <f>SUM($D10:F10)</f>
        <v>25339</v>
      </c>
      <c r="G31" s="41">
        <f>SUM($D10:G10)</f>
        <v>32073</v>
      </c>
      <c r="H31" s="41">
        <f>SUM($D10:H10)</f>
        <v>32228</v>
      </c>
      <c r="I31" s="41">
        <f>SUM($D10:I10)</f>
        <v>32465</v>
      </c>
      <c r="J31" s="58">
        <f>SUM($D10:J10)</f>
        <v>32682</v>
      </c>
      <c r="K31" s="9"/>
      <c r="L31" s="6"/>
      <c r="M31" s="19" t="s">
        <v>26</v>
      </c>
      <c r="N31" s="141"/>
      <c r="O31" s="57">
        <f>SUM($O10:O10)</f>
        <v>88</v>
      </c>
      <c r="P31" s="41">
        <f>SUM($O10:P10)</f>
        <v>96</v>
      </c>
      <c r="Q31" s="41">
        <f>SUM($O10:Q10)</f>
        <v>120</v>
      </c>
      <c r="R31" s="41">
        <f>SUM($O10:R10)</f>
        <v>154</v>
      </c>
      <c r="S31" s="41">
        <f>SUM($O10:S10)</f>
        <v>155</v>
      </c>
      <c r="T31" s="41">
        <f>SUM($O10:T10)</f>
        <v>157</v>
      </c>
      <c r="U31" s="58">
        <f>SUM($O10:U10)</f>
        <v>160</v>
      </c>
      <c r="V31" s="6"/>
    </row>
    <row r="32" spans="2:22" ht="11.25" customHeight="1">
      <c r="B32" s="19" t="s">
        <v>27</v>
      </c>
      <c r="C32" s="141"/>
      <c r="D32" s="41">
        <f>SUM($D11:D11)</f>
        <v>19439</v>
      </c>
      <c r="E32" s="41">
        <f>SUM($D11:E11)</f>
        <v>25087</v>
      </c>
      <c r="F32" s="41">
        <f>SUM($D11:F11)</f>
        <v>33187</v>
      </c>
      <c r="G32" s="41">
        <f>SUM($D11:G11)</f>
        <v>36150</v>
      </c>
      <c r="H32" s="41">
        <f>SUM($D11:H11)</f>
        <v>38874</v>
      </c>
      <c r="I32" s="41">
        <f>SUM($D11:I11)</f>
        <v>39845</v>
      </c>
      <c r="J32" s="58">
        <f>SUM($D11:J11)</f>
        <v>40353</v>
      </c>
      <c r="K32" s="9"/>
      <c r="L32" s="6"/>
      <c r="M32" s="19" t="s">
        <v>27</v>
      </c>
      <c r="N32" s="141"/>
      <c r="O32" s="57">
        <f>SUM($O11:O11)</f>
        <v>93</v>
      </c>
      <c r="P32" s="41">
        <f>SUM($O11:P11)</f>
        <v>120</v>
      </c>
      <c r="Q32" s="41">
        <f>SUM($O11:Q11)</f>
        <v>156</v>
      </c>
      <c r="R32" s="41">
        <f>SUM($O11:R11)</f>
        <v>173</v>
      </c>
      <c r="S32" s="41">
        <f>SUM($O11:S11)</f>
        <v>178</v>
      </c>
      <c r="T32" s="41">
        <f>SUM($O11:T11)</f>
        <v>182</v>
      </c>
      <c r="U32" s="58">
        <f>SUM($O11:U11)</f>
        <v>185</v>
      </c>
      <c r="V32" s="6"/>
    </row>
    <row r="33" spans="2:22" ht="11.25" customHeight="1">
      <c r="B33" s="19" t="s">
        <v>29</v>
      </c>
      <c r="C33" s="141"/>
      <c r="D33" s="41">
        <f>SUM($D12:D12)</f>
        <v>28122</v>
      </c>
      <c r="E33" s="41">
        <f>SUM($D12:E12)</f>
        <v>34694</v>
      </c>
      <c r="F33" s="41">
        <f>SUM($D12:F12)</f>
        <v>42575</v>
      </c>
      <c r="G33" s="41">
        <f>SUM($D12:G12)</f>
        <v>45864</v>
      </c>
      <c r="H33" s="41">
        <f>SUM($D12:H12)</f>
        <v>46241</v>
      </c>
      <c r="I33" s="41">
        <f>SUM($D12:I12)</f>
        <v>46988</v>
      </c>
      <c r="J33" s="58">
        <f>SUM($D12:J12)</f>
        <v>48086</v>
      </c>
      <c r="K33" s="9"/>
      <c r="L33" s="6"/>
      <c r="M33" s="19" t="s">
        <v>29</v>
      </c>
      <c r="N33" s="141"/>
      <c r="O33" s="57">
        <f>SUM($O12:O12)</f>
        <v>144</v>
      </c>
      <c r="P33" s="41">
        <f>SUM($O12:P12)</f>
        <v>176</v>
      </c>
      <c r="Q33" s="41">
        <f>SUM($O12:Q12)</f>
        <v>202</v>
      </c>
      <c r="R33" s="41">
        <f>SUM($O12:R12)</f>
        <v>218</v>
      </c>
      <c r="S33" s="41">
        <f>SUM($O12:S12)</f>
        <v>220</v>
      </c>
      <c r="T33" s="41">
        <f>SUM($O12:T12)</f>
        <v>223</v>
      </c>
      <c r="U33" s="58">
        <f>SUM($O12:U12)</f>
        <v>227</v>
      </c>
      <c r="V33" s="6"/>
    </row>
    <row r="34" spans="2:22" ht="11.25" customHeight="1">
      <c r="B34" s="19" t="s">
        <v>30</v>
      </c>
      <c r="C34" s="141"/>
      <c r="D34" s="41">
        <f>SUM($D13:D13)</f>
        <v>42184</v>
      </c>
      <c r="E34" s="41">
        <f>SUM($D13:E13)</f>
        <v>49126</v>
      </c>
      <c r="F34" s="41">
        <f>SUM($D13:F13)</f>
        <v>51887</v>
      </c>
      <c r="G34" s="41">
        <f>SUM($D13:G13)</f>
        <v>55905</v>
      </c>
      <c r="H34" s="41">
        <f>SUM($D13:H13)</f>
        <v>56649</v>
      </c>
      <c r="I34" s="41">
        <f>SUM($D13:I13)</f>
        <v>57219</v>
      </c>
      <c r="J34" s="58">
        <f>SUM($D13:J13)</f>
        <v>58278</v>
      </c>
      <c r="K34" s="9"/>
      <c r="L34" s="6"/>
      <c r="M34" s="19" t="s">
        <v>30</v>
      </c>
      <c r="N34" s="141"/>
      <c r="O34" s="57">
        <f>SUM($O13:O13)</f>
        <v>238</v>
      </c>
      <c r="P34" s="41">
        <f>SUM($O13:P13)</f>
        <v>267</v>
      </c>
      <c r="Q34" s="41">
        <f>SUM($O13:Q13)</f>
        <v>285</v>
      </c>
      <c r="R34" s="41">
        <f>SUM($O13:R13)</f>
        <v>306</v>
      </c>
      <c r="S34" s="41">
        <f>SUM($O13:S13)</f>
        <v>308</v>
      </c>
      <c r="T34" s="41">
        <f>SUM($O13:T13)</f>
        <v>311</v>
      </c>
      <c r="U34" s="58">
        <f>SUM($O13:U13)</f>
        <v>315</v>
      </c>
      <c r="V34" s="6"/>
    </row>
    <row r="35" spans="2:22" ht="11.25" customHeight="1">
      <c r="B35" s="19" t="s">
        <v>31</v>
      </c>
      <c r="C35" s="141"/>
      <c r="D35" s="41">
        <f>SUM($D14:D14)</f>
        <v>43308</v>
      </c>
      <c r="E35" s="41">
        <f>SUM($D14:E14)</f>
        <v>45632</v>
      </c>
      <c r="F35" s="41">
        <f>SUM($D14:F14)</f>
        <v>50679</v>
      </c>
      <c r="G35" s="41">
        <f>SUM($D14:G14)</f>
        <v>53709</v>
      </c>
      <c r="H35" s="41">
        <f>SUM($D14:H14)</f>
        <v>54786</v>
      </c>
      <c r="I35" s="41">
        <f>SUM($D14:I14)</f>
        <v>55182</v>
      </c>
      <c r="J35" s="58">
        <f>SUM($D14:J14)</f>
        <v>56434</v>
      </c>
      <c r="K35" s="9"/>
      <c r="L35" s="6"/>
      <c r="M35" s="19" t="s">
        <v>31</v>
      </c>
      <c r="N35" s="141"/>
      <c r="O35" s="57">
        <f>SUM($O14:O14)</f>
        <v>205</v>
      </c>
      <c r="P35" s="41">
        <f>SUM($O14:P14)</f>
        <v>219</v>
      </c>
      <c r="Q35" s="41">
        <f>SUM($O14:Q14)</f>
        <v>243</v>
      </c>
      <c r="R35" s="41">
        <f>SUM($O14:R14)</f>
        <v>256</v>
      </c>
      <c r="S35" s="41">
        <f>SUM($O14:S14)</f>
        <v>262</v>
      </c>
      <c r="T35" s="41">
        <f>SUM($O14:T14)</f>
        <v>264</v>
      </c>
      <c r="U35" s="58">
        <f>SUM($O14:U14)</f>
        <v>272</v>
      </c>
      <c r="V35" s="6"/>
    </row>
    <row r="36" spans="2:22" ht="11.25" customHeight="1">
      <c r="B36" s="19" t="s">
        <v>28</v>
      </c>
      <c r="C36" s="35">
        <f>$C$15</f>
        <v>55000</v>
      </c>
      <c r="D36" s="41">
        <f>SUM($D15:D15)</f>
        <v>37796</v>
      </c>
      <c r="E36" s="41">
        <f>SUM($D15:E15)</f>
        <v>43587</v>
      </c>
      <c r="F36" s="41">
        <f>SUM($D15:F15)</f>
        <v>49352</v>
      </c>
      <c r="G36" s="41">
        <f>SUM($D15:G15)</f>
        <v>52999</v>
      </c>
      <c r="H36" s="41">
        <f>SUM($D15:H15)</f>
        <v>53491</v>
      </c>
      <c r="I36" s="41">
        <f>SUM($D15:I15)</f>
        <v>55046</v>
      </c>
      <c r="J36" s="58">
        <f>SUM($D15:J15)</f>
        <v>56220</v>
      </c>
      <c r="K36" s="9"/>
      <c r="L36" s="6"/>
      <c r="M36" s="19" t="s">
        <v>28</v>
      </c>
      <c r="N36" s="35">
        <f>$C$15</f>
        <v>55000</v>
      </c>
      <c r="O36" s="57">
        <f>SUM($O15:O15)</f>
        <v>129</v>
      </c>
      <c r="P36" s="41">
        <f>SUM($O15:P15)</f>
        <v>147</v>
      </c>
      <c r="Q36" s="41">
        <f>SUM($O15:Q15)</f>
        <v>164</v>
      </c>
      <c r="R36" s="41">
        <f>SUM($O15:R15)</f>
        <v>178</v>
      </c>
      <c r="S36" s="41">
        <f>SUM($O15:S15)</f>
        <v>179</v>
      </c>
      <c r="T36" s="41">
        <f>SUM($O15:T15)</f>
        <v>184</v>
      </c>
      <c r="U36" s="58">
        <f>SUM($O15:U15)</f>
        <v>187</v>
      </c>
      <c r="V36" s="6"/>
    </row>
    <row r="37" spans="2:22" ht="11.25" customHeight="1">
      <c r="B37" s="19" t="s">
        <v>32</v>
      </c>
      <c r="C37" s="35">
        <f>$C$16</f>
        <v>55000</v>
      </c>
      <c r="D37" s="41">
        <f>SUM($D16:D16)</f>
        <v>36321</v>
      </c>
      <c r="E37" s="41">
        <f>SUM($D16:E16)</f>
        <v>40174</v>
      </c>
      <c r="F37" s="41">
        <f>SUM($D16:F16)</f>
        <v>45950</v>
      </c>
      <c r="G37" s="41">
        <f>SUM($D16:G16)</f>
        <v>50778</v>
      </c>
      <c r="H37" s="41">
        <f>SUM($D16:H16)</f>
        <v>52719</v>
      </c>
      <c r="I37" s="41">
        <f>SUM($D16:I16)</f>
        <v>52719</v>
      </c>
      <c r="J37" s="58">
        <f>SUM($D16:J16)</f>
        <v>53253</v>
      </c>
      <c r="K37" s="9"/>
      <c r="L37" s="6"/>
      <c r="M37" s="19" t="s">
        <v>32</v>
      </c>
      <c r="N37" s="35">
        <f>$C$16</f>
        <v>55000</v>
      </c>
      <c r="O37" s="57">
        <f>SUM($O16:O16)</f>
        <v>129</v>
      </c>
      <c r="P37" s="41">
        <f>SUM($O16:P16)</f>
        <v>143</v>
      </c>
      <c r="Q37" s="41">
        <f>SUM($O16:Q16)</f>
        <v>161</v>
      </c>
      <c r="R37" s="41">
        <f>SUM($O16:R16)</f>
        <v>178</v>
      </c>
      <c r="S37" s="41">
        <f>SUM($O16:S16)</f>
        <v>185</v>
      </c>
      <c r="T37" s="41">
        <f>SUM($O16:T16)</f>
        <v>185</v>
      </c>
      <c r="U37" s="58">
        <f>SUM($O16:U16)</f>
        <v>187</v>
      </c>
      <c r="V37" s="6"/>
    </row>
    <row r="38" spans="2:22" ht="11.25" customHeight="1">
      <c r="B38" s="19" t="s">
        <v>33</v>
      </c>
      <c r="C38" s="35">
        <f>$C$17</f>
        <v>55000</v>
      </c>
      <c r="D38" s="41">
        <f>SUM($D17:D17)</f>
        <v>41246</v>
      </c>
      <c r="E38" s="41">
        <f>SUM($D17:E17)</f>
        <v>46032</v>
      </c>
      <c r="F38" s="41">
        <f>SUM($D17:F17)</f>
        <v>51476</v>
      </c>
      <c r="G38" s="41">
        <f>SUM($D17:G17)</f>
        <v>55115</v>
      </c>
      <c r="H38" s="41">
        <f>SUM($D17:H17)</f>
        <v>55569</v>
      </c>
      <c r="I38" s="41">
        <f>SUM($D17:I17)</f>
        <v>56421</v>
      </c>
      <c r="J38" s="59"/>
      <c r="K38" s="9"/>
      <c r="L38" s="6"/>
      <c r="M38" s="19" t="s">
        <v>33</v>
      </c>
      <c r="N38" s="35">
        <f>$C$17</f>
        <v>55000</v>
      </c>
      <c r="O38" s="57">
        <f>SUM($O17:O17)</f>
        <v>142</v>
      </c>
      <c r="P38" s="41">
        <f>SUM($O17:P17)</f>
        <v>162</v>
      </c>
      <c r="Q38" s="41">
        <f>SUM($O17:Q17)</f>
        <v>180</v>
      </c>
      <c r="R38" s="41">
        <f>SUM($O17:R17)</f>
        <v>195</v>
      </c>
      <c r="S38" s="41">
        <f>SUM($O17:S17)</f>
        <v>196</v>
      </c>
      <c r="T38" s="41">
        <f>SUM($O17:T17)</f>
        <v>200</v>
      </c>
      <c r="U38" s="59"/>
      <c r="V38" s="6"/>
    </row>
    <row r="39" spans="2:22" ht="11.25" customHeight="1">
      <c r="B39" s="19" t="s">
        <v>36</v>
      </c>
      <c r="C39" s="35">
        <f>$C$18</f>
        <v>55000</v>
      </c>
      <c r="D39" s="41">
        <f>SUM($D18:D18)</f>
        <v>42299</v>
      </c>
      <c r="E39" s="41">
        <f>SUM($D18:E18)</f>
        <v>47800</v>
      </c>
      <c r="F39" s="41">
        <f>SUM($D18:F18)</f>
        <v>56775</v>
      </c>
      <c r="G39" s="41">
        <f>SUM($D18:G18)</f>
        <v>61360</v>
      </c>
      <c r="H39" s="41">
        <f>SUM($D18:H18)</f>
        <v>63046</v>
      </c>
      <c r="I39" s="52"/>
      <c r="J39" s="59"/>
      <c r="K39" s="9"/>
      <c r="L39" s="6"/>
      <c r="M39" s="19" t="s">
        <v>36</v>
      </c>
      <c r="N39" s="35">
        <f>$C$18</f>
        <v>55000</v>
      </c>
      <c r="O39" s="57">
        <f>SUM($O18:O18)</f>
        <v>145</v>
      </c>
      <c r="P39" s="41">
        <f>SUM($O18:P18)</f>
        <v>161</v>
      </c>
      <c r="Q39" s="41">
        <f>SUM($O18:Q18)</f>
        <v>187</v>
      </c>
      <c r="R39" s="41">
        <f>SUM($O18:R18)</f>
        <v>206</v>
      </c>
      <c r="S39" s="41">
        <f>SUM($O18:S18)</f>
        <v>215</v>
      </c>
      <c r="T39" s="52"/>
      <c r="U39" s="59"/>
      <c r="V39" s="6"/>
    </row>
    <row r="40" spans="2:22" ht="11.25" customHeight="1">
      <c r="B40" s="19" t="s">
        <v>34</v>
      </c>
      <c r="C40" s="35">
        <f>$C$19</f>
        <v>55000</v>
      </c>
      <c r="D40" s="41">
        <f>SUM($D19:D19)</f>
        <v>40057</v>
      </c>
      <c r="E40" s="41">
        <f>SUM($D19:E19)</f>
        <v>43630</v>
      </c>
      <c r="F40" s="41">
        <f>SUM($D19:F19)</f>
        <v>49249</v>
      </c>
      <c r="G40" s="41">
        <f>SUM($D19:G19)</f>
        <v>55264</v>
      </c>
      <c r="H40" s="52"/>
      <c r="I40" s="52"/>
      <c r="J40" s="59"/>
      <c r="K40" s="9"/>
      <c r="L40" s="6"/>
      <c r="M40" s="19" t="s">
        <v>34</v>
      </c>
      <c r="N40" s="35">
        <f>$C$19</f>
        <v>55000</v>
      </c>
      <c r="O40" s="57">
        <f>SUM($O19:O19)</f>
        <v>132</v>
      </c>
      <c r="P40" s="41">
        <f>SUM($O19:P19)</f>
        <v>144</v>
      </c>
      <c r="Q40" s="41">
        <f>SUM($O19:Q19)</f>
        <v>162</v>
      </c>
      <c r="R40" s="41">
        <f>SUM($O19:R19)</f>
        <v>183</v>
      </c>
      <c r="S40" s="52"/>
      <c r="T40" s="52"/>
      <c r="U40" s="59"/>
      <c r="V40" s="6"/>
    </row>
    <row r="41" spans="2:22" ht="11.25" customHeight="1">
      <c r="B41" s="19" t="s">
        <v>35</v>
      </c>
      <c r="C41" s="35">
        <f>$C$20</f>
        <v>55000</v>
      </c>
      <c r="D41" s="41">
        <f>SUM($D20:D20)</f>
        <v>40246</v>
      </c>
      <c r="E41" s="41">
        <f>SUM($D20:E20)</f>
        <v>43900</v>
      </c>
      <c r="F41" s="41">
        <f>SUM($D20:F20)</f>
        <v>61620</v>
      </c>
      <c r="G41" s="52"/>
      <c r="H41" s="52"/>
      <c r="I41" s="52"/>
      <c r="J41" s="59"/>
      <c r="K41" s="9"/>
      <c r="L41" s="6"/>
      <c r="M41" s="19" t="s">
        <v>35</v>
      </c>
      <c r="N41" s="35">
        <f>$C$20</f>
        <v>55000</v>
      </c>
      <c r="O41" s="57">
        <f>SUM($O20:O20)</f>
        <v>131</v>
      </c>
      <c r="P41" s="41">
        <f>SUM($O20:P20)</f>
        <v>145</v>
      </c>
      <c r="Q41" s="41">
        <f>SUM($O20:Q20)</f>
        <v>205</v>
      </c>
      <c r="R41" s="52"/>
      <c r="S41" s="52"/>
      <c r="T41" s="52"/>
      <c r="U41" s="59"/>
      <c r="V41" s="6"/>
    </row>
    <row r="42" spans="2:22" ht="11.25" customHeight="1">
      <c r="B42" s="19" t="s">
        <v>37</v>
      </c>
      <c r="C42" s="35">
        <f>55000*1.6</f>
        <v>88000</v>
      </c>
      <c r="D42" s="41">
        <f>SUM($D21:D21)</f>
        <v>63166.400000000001</v>
      </c>
      <c r="E42" s="41">
        <f>SUM($D21:E21)</f>
        <v>96049.600000000006</v>
      </c>
      <c r="F42" s="52"/>
      <c r="G42" s="52"/>
      <c r="H42" s="52"/>
      <c r="I42" s="52"/>
      <c r="J42" s="59"/>
      <c r="K42" s="9"/>
      <c r="L42" s="6"/>
      <c r="M42" s="19" t="s">
        <v>37</v>
      </c>
      <c r="N42" s="35">
        <f>$C$21</f>
        <v>88000</v>
      </c>
      <c r="O42" s="57">
        <f>SUM($O21:O21)</f>
        <v>133</v>
      </c>
      <c r="P42" s="41">
        <f>SUM($O21:P21)</f>
        <v>202</v>
      </c>
      <c r="Q42" s="52"/>
      <c r="R42" s="52"/>
      <c r="S42" s="52"/>
      <c r="T42" s="52"/>
      <c r="U42" s="59"/>
      <c r="V42" s="6"/>
    </row>
    <row r="43" spans="2:22" ht="11.25" customHeight="1">
      <c r="B43" s="20" t="s">
        <v>38</v>
      </c>
      <c r="C43" s="36">
        <v>88000</v>
      </c>
      <c r="D43" s="42">
        <f>SUM($D22:D22)</f>
        <v>121784</v>
      </c>
      <c r="E43" s="51"/>
      <c r="F43" s="51"/>
      <c r="G43" s="51"/>
      <c r="H43" s="51"/>
      <c r="I43" s="51"/>
      <c r="J43" s="61"/>
      <c r="K43" s="9"/>
      <c r="L43" s="6"/>
      <c r="M43" s="20" t="s">
        <v>38</v>
      </c>
      <c r="N43" s="36">
        <f>$C$22</f>
        <v>88000</v>
      </c>
      <c r="O43" s="60">
        <f>SUM($O22:O22)</f>
        <v>227</v>
      </c>
      <c r="P43" s="51"/>
      <c r="Q43" s="51"/>
      <c r="R43" s="51"/>
      <c r="S43" s="51"/>
      <c r="T43" s="51"/>
      <c r="U43" s="61"/>
      <c r="V43" s="6"/>
    </row>
    <row r="44" spans="2:22" ht="11.25" customHeight="1">
      <c r="B44" s="23"/>
      <c r="C44" s="24"/>
      <c r="D44" s="24"/>
      <c r="E44" s="24"/>
      <c r="F44" s="24"/>
      <c r="G44" s="24"/>
      <c r="H44" s="24"/>
      <c r="I44" s="24"/>
      <c r="J44" s="24"/>
      <c r="K44" s="6"/>
      <c r="L44" s="6"/>
      <c r="M44" s="23"/>
      <c r="N44" s="24"/>
      <c r="O44" s="24"/>
      <c r="P44" s="24"/>
      <c r="Q44" s="24"/>
      <c r="R44" s="24"/>
      <c r="S44" s="24"/>
      <c r="T44" s="24"/>
      <c r="U44" s="24"/>
      <c r="V44" s="6"/>
    </row>
    <row r="45" spans="2:22" ht="11.25" customHeight="1">
      <c r="B45" s="7"/>
      <c r="C45" s="8"/>
      <c r="D45" s="142" t="s">
        <v>2</v>
      </c>
      <c r="E45" s="143"/>
      <c r="F45" s="143"/>
      <c r="G45" s="143"/>
      <c r="H45" s="143"/>
      <c r="I45" s="143"/>
      <c r="J45" s="144"/>
      <c r="K45" s="9"/>
      <c r="L45" s="9"/>
      <c r="M45" s="7"/>
      <c r="N45" s="8"/>
      <c r="O45" s="142" t="s">
        <v>2</v>
      </c>
      <c r="P45" s="143"/>
      <c r="Q45" s="143"/>
      <c r="R45" s="143"/>
      <c r="S45" s="143"/>
      <c r="T45" s="143"/>
      <c r="U45" s="144"/>
      <c r="V45" s="9"/>
    </row>
    <row r="46" spans="2:22" ht="38.25" customHeight="1">
      <c r="B46" s="10" t="s">
        <v>0</v>
      </c>
      <c r="C46" s="11" t="s">
        <v>1</v>
      </c>
      <c r="D46" s="10">
        <v>0</v>
      </c>
      <c r="E46" s="12">
        <v>1</v>
      </c>
      <c r="F46" s="12">
        <v>2</v>
      </c>
      <c r="G46" s="12">
        <v>3</v>
      </c>
      <c r="H46" s="12">
        <v>4</v>
      </c>
      <c r="I46" s="12">
        <v>5</v>
      </c>
      <c r="J46" s="13" t="s">
        <v>41</v>
      </c>
      <c r="K46" s="14"/>
      <c r="L46" s="14"/>
      <c r="M46" s="10" t="s">
        <v>0</v>
      </c>
      <c r="N46" s="11" t="s">
        <v>1</v>
      </c>
      <c r="O46" s="10">
        <v>0</v>
      </c>
      <c r="P46" s="12">
        <v>1</v>
      </c>
      <c r="Q46" s="12">
        <v>2</v>
      </c>
      <c r="R46" s="12">
        <v>3</v>
      </c>
      <c r="S46" s="12">
        <v>4</v>
      </c>
      <c r="T46" s="12">
        <v>5</v>
      </c>
      <c r="U46" s="13" t="s">
        <v>41</v>
      </c>
      <c r="V46" s="14"/>
    </row>
    <row r="47" spans="2:22" ht="11.25" customHeight="1">
      <c r="B47" s="15"/>
      <c r="C47" s="15"/>
      <c r="D47" s="116"/>
      <c r="E47" s="117"/>
      <c r="F47" s="117"/>
      <c r="G47" s="117"/>
      <c r="H47" s="117"/>
      <c r="I47" s="17"/>
      <c r="J47" s="18"/>
      <c r="K47" s="6"/>
      <c r="L47" s="6"/>
      <c r="M47" s="15"/>
      <c r="N47" s="15"/>
      <c r="O47" s="27"/>
      <c r="P47" s="16"/>
      <c r="Q47" s="16"/>
      <c r="R47" s="16"/>
      <c r="S47" s="16"/>
      <c r="T47" s="17"/>
      <c r="U47" s="18"/>
      <c r="V47" s="6"/>
    </row>
    <row r="48" spans="2:22" ht="11.25" customHeight="1">
      <c r="B48" s="19" t="s">
        <v>24</v>
      </c>
      <c r="C48" s="141" t="s">
        <v>39</v>
      </c>
      <c r="D48" s="41"/>
      <c r="E48" s="53">
        <f>E28/D28</f>
        <v>1.0807711078574915</v>
      </c>
      <c r="F48" s="53">
        <f t="shared" ref="F48:J48" si="3">F28/E28</f>
        <v>1.197335741702416</v>
      </c>
      <c r="G48" s="53">
        <f t="shared" si="3"/>
        <v>1.1400465145515117</v>
      </c>
      <c r="H48" s="53">
        <f t="shared" si="3"/>
        <v>1</v>
      </c>
      <c r="I48" s="53">
        <f t="shared" si="3"/>
        <v>1.0094833765231295</v>
      </c>
      <c r="J48" s="123">
        <f t="shared" si="3"/>
        <v>1.0678354907422578</v>
      </c>
      <c r="K48" s="6"/>
      <c r="L48" s="6"/>
      <c r="M48" s="19" t="s">
        <v>24</v>
      </c>
      <c r="N48" s="141" t="s">
        <v>39</v>
      </c>
      <c r="O48" s="41"/>
      <c r="P48" s="53">
        <f>P28/O28</f>
        <v>1.1304347826086956</v>
      </c>
      <c r="Q48" s="53">
        <f t="shared" ref="Q48:U48" si="4">Q28/P28</f>
        <v>1.1794871794871795</v>
      </c>
      <c r="R48" s="53">
        <f t="shared" si="4"/>
        <v>1.1195652173913044</v>
      </c>
      <c r="S48" s="53">
        <f t="shared" si="4"/>
        <v>1</v>
      </c>
      <c r="T48" s="53">
        <f t="shared" si="4"/>
        <v>1.0097087378640777</v>
      </c>
      <c r="U48" s="53">
        <f t="shared" si="4"/>
        <v>1.0769230769230769</v>
      </c>
      <c r="V48" s="6"/>
    </row>
    <row r="49" spans="2:22" ht="11.25" customHeight="1">
      <c r="B49" s="19" t="s">
        <v>21</v>
      </c>
      <c r="C49" s="141"/>
      <c r="D49" s="41"/>
      <c r="E49" s="53">
        <f t="shared" ref="E49:J62" si="5">E29/D29</f>
        <v>1.1536960424635079</v>
      </c>
      <c r="F49" s="53">
        <f t="shared" si="5"/>
        <v>1.2740189445196211</v>
      </c>
      <c r="G49" s="53">
        <f t="shared" si="5"/>
        <v>1.064737121614445</v>
      </c>
      <c r="H49" s="53">
        <f t="shared" si="5"/>
        <v>1</v>
      </c>
      <c r="I49" s="53">
        <f t="shared" si="5"/>
        <v>1.0863883485460621</v>
      </c>
      <c r="J49" s="123">
        <f t="shared" si="5"/>
        <v>1.0131307102520546</v>
      </c>
      <c r="K49" s="6"/>
      <c r="L49" s="6"/>
      <c r="M49" s="19" t="s">
        <v>21</v>
      </c>
      <c r="N49" s="141"/>
      <c r="O49" s="41"/>
      <c r="P49" s="53">
        <f t="shared" ref="P49:U62" si="6">P29/O29</f>
        <v>1.1343283582089552</v>
      </c>
      <c r="Q49" s="53">
        <f t="shared" si="6"/>
        <v>1.2105263157894737</v>
      </c>
      <c r="R49" s="53">
        <f t="shared" si="6"/>
        <v>1.076086956521739</v>
      </c>
      <c r="S49" s="53">
        <f t="shared" si="6"/>
        <v>1</v>
      </c>
      <c r="T49" s="53">
        <f t="shared" si="6"/>
        <v>1.0808080808080809</v>
      </c>
      <c r="U49" s="53">
        <f t="shared" si="6"/>
        <v>1.0186915887850467</v>
      </c>
      <c r="V49" s="6"/>
    </row>
    <row r="50" spans="2:22" ht="11.25" customHeight="1">
      <c r="B50" s="19" t="s">
        <v>23</v>
      </c>
      <c r="C50" s="141"/>
      <c r="D50" s="41"/>
      <c r="E50" s="53">
        <f t="shared" si="5"/>
        <v>1.0954115444933474</v>
      </c>
      <c r="F50" s="53">
        <f t="shared" si="5"/>
        <v>1.130605458827876</v>
      </c>
      <c r="G50" s="53">
        <f t="shared" si="5"/>
        <v>1.1459090723418162</v>
      </c>
      <c r="H50" s="53">
        <f t="shared" si="5"/>
        <v>1.0248101807293337</v>
      </c>
      <c r="I50" s="53">
        <f t="shared" si="5"/>
        <v>1.0363143065845768</v>
      </c>
      <c r="J50" s="123">
        <f t="shared" si="5"/>
        <v>1.0459839559628101</v>
      </c>
      <c r="K50" s="6"/>
      <c r="L50" s="6"/>
      <c r="M50" s="19" t="s">
        <v>23</v>
      </c>
      <c r="N50" s="141"/>
      <c r="O50" s="41"/>
      <c r="P50" s="53">
        <f t="shared" si="6"/>
        <v>1.0707070707070707</v>
      </c>
      <c r="Q50" s="53">
        <f t="shared" si="6"/>
        <v>1.1415094339622642</v>
      </c>
      <c r="R50" s="53">
        <f t="shared" si="6"/>
        <v>1.1983471074380165</v>
      </c>
      <c r="S50" s="53">
        <f t="shared" si="6"/>
        <v>1.0275862068965518</v>
      </c>
      <c r="T50" s="53">
        <f t="shared" si="6"/>
        <v>1.0268456375838926</v>
      </c>
      <c r="U50" s="53">
        <f t="shared" si="6"/>
        <v>1.0392156862745099</v>
      </c>
      <c r="V50" s="6"/>
    </row>
    <row r="51" spans="2:22" ht="11.25" customHeight="1">
      <c r="B51" s="19" t="s">
        <v>26</v>
      </c>
      <c r="C51" s="141"/>
      <c r="D51" s="41"/>
      <c r="E51" s="53">
        <f t="shared" si="5"/>
        <v>1.0931483728044729</v>
      </c>
      <c r="F51" s="53">
        <f t="shared" si="5"/>
        <v>1.2226296743063934</v>
      </c>
      <c r="G51" s="53">
        <f t="shared" si="5"/>
        <v>1.2657563439756896</v>
      </c>
      <c r="H51" s="53">
        <f t="shared" si="5"/>
        <v>1.004832725345306</v>
      </c>
      <c r="I51" s="53">
        <f t="shared" si="5"/>
        <v>1.0073538537917339</v>
      </c>
      <c r="J51" s="123">
        <f t="shared" si="5"/>
        <v>1.0066841213614661</v>
      </c>
      <c r="K51" s="6"/>
      <c r="L51" s="6"/>
      <c r="M51" s="19" t="s">
        <v>26</v>
      </c>
      <c r="N51" s="141"/>
      <c r="O51" s="41"/>
      <c r="P51" s="53">
        <f t="shared" si="6"/>
        <v>1.0909090909090908</v>
      </c>
      <c r="Q51" s="53">
        <f t="shared" si="6"/>
        <v>1.25</v>
      </c>
      <c r="R51" s="53">
        <f t="shared" si="6"/>
        <v>1.2833333333333334</v>
      </c>
      <c r="S51" s="53">
        <f t="shared" si="6"/>
        <v>1.0064935064935066</v>
      </c>
      <c r="T51" s="53">
        <f t="shared" si="6"/>
        <v>1.0129032258064516</v>
      </c>
      <c r="U51" s="53">
        <f t="shared" si="6"/>
        <v>1.0191082802547771</v>
      </c>
      <c r="V51" s="6"/>
    </row>
    <row r="52" spans="2:22" ht="11.25" customHeight="1">
      <c r="B52" s="19" t="s">
        <v>27</v>
      </c>
      <c r="C52" s="141"/>
      <c r="D52" s="41"/>
      <c r="E52" s="53">
        <f t="shared" si="5"/>
        <v>1.2905499254076855</v>
      </c>
      <c r="F52" s="53">
        <f t="shared" si="5"/>
        <v>1.3228763901622353</v>
      </c>
      <c r="G52" s="53">
        <f t="shared" si="5"/>
        <v>1.0892819477506253</v>
      </c>
      <c r="H52" s="53">
        <f t="shared" si="5"/>
        <v>1.0753526970954357</v>
      </c>
      <c r="I52" s="53">
        <f t="shared" si="5"/>
        <v>1.0249781344857745</v>
      </c>
      <c r="J52" s="123">
        <f t="shared" si="5"/>
        <v>1.0127494039402685</v>
      </c>
      <c r="K52" s="6"/>
      <c r="L52" s="6"/>
      <c r="M52" s="19" t="s">
        <v>27</v>
      </c>
      <c r="N52" s="141"/>
      <c r="O52" s="41"/>
      <c r="P52" s="53">
        <f t="shared" si="6"/>
        <v>1.2903225806451613</v>
      </c>
      <c r="Q52" s="53">
        <f t="shared" si="6"/>
        <v>1.3</v>
      </c>
      <c r="R52" s="53">
        <f t="shared" si="6"/>
        <v>1.108974358974359</v>
      </c>
      <c r="S52" s="53">
        <f t="shared" si="6"/>
        <v>1.0289017341040463</v>
      </c>
      <c r="T52" s="53">
        <f t="shared" si="6"/>
        <v>1.0224719101123596</v>
      </c>
      <c r="U52" s="53">
        <f t="shared" si="6"/>
        <v>1.0164835164835164</v>
      </c>
      <c r="V52" s="6"/>
    </row>
    <row r="53" spans="2:22" ht="11.25" customHeight="1">
      <c r="B53" s="19" t="s">
        <v>29</v>
      </c>
      <c r="C53" s="141"/>
      <c r="D53" s="41"/>
      <c r="E53" s="53">
        <f t="shared" si="5"/>
        <v>1.2336960386885711</v>
      </c>
      <c r="F53" s="53">
        <f t="shared" si="5"/>
        <v>1.2271574335619992</v>
      </c>
      <c r="G53" s="53">
        <f t="shared" si="5"/>
        <v>1.0772519083969465</v>
      </c>
      <c r="H53" s="53">
        <f t="shared" si="5"/>
        <v>1.008219954648526</v>
      </c>
      <c r="I53" s="53">
        <f t="shared" si="5"/>
        <v>1.0161544949287429</v>
      </c>
      <c r="J53" s="123">
        <f t="shared" si="5"/>
        <v>1.023367668340853</v>
      </c>
      <c r="K53" s="6"/>
      <c r="L53" s="6"/>
      <c r="M53" s="19" t="s">
        <v>29</v>
      </c>
      <c r="N53" s="141"/>
      <c r="O53" s="41"/>
      <c r="P53" s="53">
        <f t="shared" si="6"/>
        <v>1.2222222222222223</v>
      </c>
      <c r="Q53" s="53">
        <f t="shared" si="6"/>
        <v>1.1477272727272727</v>
      </c>
      <c r="R53" s="53">
        <f t="shared" si="6"/>
        <v>1.0792079207920793</v>
      </c>
      <c r="S53" s="53">
        <f t="shared" si="6"/>
        <v>1.0091743119266054</v>
      </c>
      <c r="T53" s="53">
        <f t="shared" si="6"/>
        <v>1.0136363636363637</v>
      </c>
      <c r="U53" s="53">
        <f t="shared" si="6"/>
        <v>1.0179372197309418</v>
      </c>
      <c r="V53" s="6"/>
    </row>
    <row r="54" spans="2:22" ht="11.25" customHeight="1">
      <c r="B54" s="19" t="s">
        <v>30</v>
      </c>
      <c r="C54" s="141"/>
      <c r="D54" s="41"/>
      <c r="E54" s="53">
        <f t="shared" si="5"/>
        <v>1.1645647638915229</v>
      </c>
      <c r="F54" s="53">
        <f t="shared" si="5"/>
        <v>1.0562024182713838</v>
      </c>
      <c r="G54" s="53">
        <f t="shared" si="5"/>
        <v>1.0774375084317844</v>
      </c>
      <c r="H54" s="53">
        <f t="shared" si="5"/>
        <v>1.01330829085055</v>
      </c>
      <c r="I54" s="53">
        <f t="shared" si="5"/>
        <v>1.0100619604935657</v>
      </c>
      <c r="J54" s="123">
        <f t="shared" si="5"/>
        <v>1.018507838305458</v>
      </c>
      <c r="K54" s="6"/>
      <c r="L54" s="6"/>
      <c r="M54" s="19" t="s">
        <v>30</v>
      </c>
      <c r="N54" s="141"/>
      <c r="O54" s="41"/>
      <c r="P54" s="53">
        <f t="shared" si="6"/>
        <v>1.1218487394957983</v>
      </c>
      <c r="Q54" s="53">
        <f t="shared" si="6"/>
        <v>1.0674157303370786</v>
      </c>
      <c r="R54" s="53">
        <f t="shared" si="6"/>
        <v>1.0736842105263158</v>
      </c>
      <c r="S54" s="53">
        <f t="shared" si="6"/>
        <v>1.0065359477124183</v>
      </c>
      <c r="T54" s="53">
        <f t="shared" si="6"/>
        <v>1.0097402597402598</v>
      </c>
      <c r="U54" s="53">
        <f t="shared" si="6"/>
        <v>1.0128617363344052</v>
      </c>
      <c r="V54" s="6"/>
    </row>
    <row r="55" spans="2:22" ht="11.25" customHeight="1">
      <c r="B55" s="19" t="s">
        <v>31</v>
      </c>
      <c r="C55" s="141"/>
      <c r="D55" s="41"/>
      <c r="E55" s="53">
        <f t="shared" si="5"/>
        <v>1.0536621409439364</v>
      </c>
      <c r="F55" s="53">
        <f t="shared" si="5"/>
        <v>1.1106022089761571</v>
      </c>
      <c r="G55" s="53">
        <f t="shared" si="5"/>
        <v>1.0597880779020896</v>
      </c>
      <c r="H55" s="53">
        <f t="shared" si="5"/>
        <v>1.0200525051667317</v>
      </c>
      <c r="I55" s="53">
        <f t="shared" si="5"/>
        <v>1.0072281239732779</v>
      </c>
      <c r="J55" s="123">
        <f t="shared" si="5"/>
        <v>1.0226885578630713</v>
      </c>
      <c r="K55" s="6"/>
      <c r="L55" s="6"/>
      <c r="M55" s="19" t="s">
        <v>31</v>
      </c>
      <c r="N55" s="141"/>
      <c r="O55" s="41"/>
      <c r="P55" s="53">
        <f t="shared" si="6"/>
        <v>1.0682926829268293</v>
      </c>
      <c r="Q55" s="53">
        <f t="shared" si="6"/>
        <v>1.1095890410958904</v>
      </c>
      <c r="R55" s="53">
        <f t="shared" si="6"/>
        <v>1.0534979423868314</v>
      </c>
      <c r="S55" s="53">
        <f t="shared" si="6"/>
        <v>1.0234375</v>
      </c>
      <c r="T55" s="53">
        <f t="shared" si="6"/>
        <v>1.0076335877862594</v>
      </c>
      <c r="U55" s="53">
        <f t="shared" si="6"/>
        <v>1.0303030303030303</v>
      </c>
      <c r="V55" s="6"/>
    </row>
    <row r="56" spans="2:22" ht="11.25" customHeight="1">
      <c r="B56" s="19" t="s">
        <v>28</v>
      </c>
      <c r="C56" s="35">
        <f>$C$15</f>
        <v>55000</v>
      </c>
      <c r="D56" s="41"/>
      <c r="E56" s="53">
        <f t="shared" si="5"/>
        <v>1.1532172716689597</v>
      </c>
      <c r="F56" s="53">
        <f t="shared" si="5"/>
        <v>1.1322642072177485</v>
      </c>
      <c r="G56" s="53">
        <f t="shared" si="5"/>
        <v>1.0738977143783432</v>
      </c>
      <c r="H56" s="53">
        <f t="shared" si="5"/>
        <v>1.0092831940225286</v>
      </c>
      <c r="I56" s="53">
        <f t="shared" si="5"/>
        <v>1.0290703108934214</v>
      </c>
      <c r="J56" s="123">
        <f t="shared" si="5"/>
        <v>1.0213276169022272</v>
      </c>
      <c r="K56" s="6"/>
      <c r="L56" s="6"/>
      <c r="M56" s="19" t="s">
        <v>28</v>
      </c>
      <c r="N56" s="35">
        <f>$C$15</f>
        <v>55000</v>
      </c>
      <c r="O56" s="41"/>
      <c r="P56" s="53">
        <f t="shared" si="6"/>
        <v>1.1395348837209303</v>
      </c>
      <c r="Q56" s="53">
        <f t="shared" si="6"/>
        <v>1.1156462585034013</v>
      </c>
      <c r="R56" s="53">
        <f t="shared" si="6"/>
        <v>1.0853658536585367</v>
      </c>
      <c r="S56" s="53">
        <f t="shared" si="6"/>
        <v>1.0056179775280898</v>
      </c>
      <c r="T56" s="53">
        <f t="shared" si="6"/>
        <v>1.0279329608938548</v>
      </c>
      <c r="U56" s="53">
        <f t="shared" si="6"/>
        <v>1.0163043478260869</v>
      </c>
      <c r="V56" s="6"/>
    </row>
    <row r="57" spans="2:22" ht="11.25" customHeight="1">
      <c r="B57" s="19" t="s">
        <v>32</v>
      </c>
      <c r="C57" s="35">
        <f>$C$16</f>
        <v>55000</v>
      </c>
      <c r="D57" s="41"/>
      <c r="E57" s="53">
        <f t="shared" si="5"/>
        <v>1.1060818810054789</v>
      </c>
      <c r="F57" s="53">
        <f t="shared" si="5"/>
        <v>1.143774580574501</v>
      </c>
      <c r="G57" s="53">
        <f t="shared" si="5"/>
        <v>1.1050707290533188</v>
      </c>
      <c r="H57" s="53">
        <f t="shared" si="5"/>
        <v>1.0382252156445704</v>
      </c>
      <c r="I57" s="53">
        <f t="shared" si="5"/>
        <v>1</v>
      </c>
      <c r="J57" s="123">
        <f t="shared" si="5"/>
        <v>1.0101291754395949</v>
      </c>
      <c r="K57" s="6"/>
      <c r="L57" s="6"/>
      <c r="M57" s="19" t="s">
        <v>32</v>
      </c>
      <c r="N57" s="35">
        <f>$C$16</f>
        <v>55000</v>
      </c>
      <c r="O57" s="41"/>
      <c r="P57" s="53">
        <f t="shared" si="6"/>
        <v>1.1085271317829457</v>
      </c>
      <c r="Q57" s="53">
        <f t="shared" si="6"/>
        <v>1.1258741258741258</v>
      </c>
      <c r="R57" s="53">
        <f t="shared" si="6"/>
        <v>1.1055900621118013</v>
      </c>
      <c r="S57" s="53">
        <f t="shared" si="6"/>
        <v>1.0393258426966292</v>
      </c>
      <c r="T57" s="53">
        <f t="shared" si="6"/>
        <v>1</v>
      </c>
      <c r="U57" s="53">
        <f t="shared" si="6"/>
        <v>1.0108108108108107</v>
      </c>
      <c r="V57" s="6"/>
    </row>
    <row r="58" spans="2:22" ht="11.25" customHeight="1">
      <c r="B58" s="19" t="s">
        <v>33</v>
      </c>
      <c r="C58" s="35">
        <f>$C$17</f>
        <v>55000</v>
      </c>
      <c r="D58" s="41"/>
      <c r="E58" s="53">
        <f t="shared" si="5"/>
        <v>1.1160354943509674</v>
      </c>
      <c r="F58" s="53">
        <f t="shared" si="5"/>
        <v>1.1182655543969413</v>
      </c>
      <c r="G58" s="53">
        <f t="shared" si="5"/>
        <v>1.0706931385500038</v>
      </c>
      <c r="H58" s="53">
        <f t="shared" si="5"/>
        <v>1.008237321963168</v>
      </c>
      <c r="I58" s="53">
        <f t="shared" si="5"/>
        <v>1.0153322895859203</v>
      </c>
      <c r="J58" s="124"/>
      <c r="K58" s="6"/>
      <c r="L58" s="6"/>
      <c r="M58" s="19" t="s">
        <v>33</v>
      </c>
      <c r="N58" s="35">
        <f>$C$17</f>
        <v>55000</v>
      </c>
      <c r="O58" s="41"/>
      <c r="P58" s="53">
        <f t="shared" si="6"/>
        <v>1.1408450704225352</v>
      </c>
      <c r="Q58" s="53">
        <f t="shared" si="6"/>
        <v>1.1111111111111112</v>
      </c>
      <c r="R58" s="53">
        <f t="shared" si="6"/>
        <v>1.0833333333333333</v>
      </c>
      <c r="S58" s="53">
        <f t="shared" si="6"/>
        <v>1.0051282051282051</v>
      </c>
      <c r="T58" s="53">
        <f t="shared" si="6"/>
        <v>1.0204081632653061</v>
      </c>
      <c r="U58" s="54"/>
      <c r="V58" s="6"/>
    </row>
    <row r="59" spans="2:22" ht="11.25" customHeight="1">
      <c r="B59" s="19" t="s">
        <v>36</v>
      </c>
      <c r="C59" s="35">
        <f>$C$18</f>
        <v>55000</v>
      </c>
      <c r="D59" s="41"/>
      <c r="E59" s="53">
        <f t="shared" si="5"/>
        <v>1.1300503558003736</v>
      </c>
      <c r="F59" s="53">
        <f t="shared" si="5"/>
        <v>1.1877615062761506</v>
      </c>
      <c r="G59" s="53">
        <f t="shared" si="5"/>
        <v>1.0807573756054603</v>
      </c>
      <c r="H59" s="53">
        <f t="shared" si="5"/>
        <v>1.027477183833116</v>
      </c>
      <c r="I59" s="54"/>
      <c r="J59" s="124"/>
      <c r="K59" s="6"/>
      <c r="L59" s="6"/>
      <c r="M59" s="19" t="s">
        <v>36</v>
      </c>
      <c r="N59" s="35">
        <f>$C$18</f>
        <v>55000</v>
      </c>
      <c r="O59" s="41"/>
      <c r="P59" s="53">
        <f t="shared" si="6"/>
        <v>1.1103448275862069</v>
      </c>
      <c r="Q59" s="53">
        <f t="shared" si="6"/>
        <v>1.1614906832298137</v>
      </c>
      <c r="R59" s="53">
        <f t="shared" si="6"/>
        <v>1.1016042780748663</v>
      </c>
      <c r="S59" s="53">
        <f t="shared" si="6"/>
        <v>1.0436893203883495</v>
      </c>
      <c r="T59" s="54"/>
      <c r="U59" s="54"/>
      <c r="V59" s="6"/>
    </row>
    <row r="60" spans="2:22" ht="11.25" customHeight="1">
      <c r="B60" s="19" t="s">
        <v>34</v>
      </c>
      <c r="C60" s="35">
        <f>$C$19</f>
        <v>55000</v>
      </c>
      <c r="D60" s="41"/>
      <c r="E60" s="53">
        <f t="shared" si="5"/>
        <v>1.0891978930024715</v>
      </c>
      <c r="F60" s="53">
        <f t="shared" si="5"/>
        <v>1.1287875315150127</v>
      </c>
      <c r="G60" s="53">
        <f t="shared" si="5"/>
        <v>1.1221344595829357</v>
      </c>
      <c r="H60" s="54"/>
      <c r="I60" s="54"/>
      <c r="J60" s="124"/>
      <c r="K60" s="6"/>
      <c r="L60" s="6"/>
      <c r="M60" s="19" t="s">
        <v>34</v>
      </c>
      <c r="N60" s="35">
        <f>$C$19</f>
        <v>55000</v>
      </c>
      <c r="O60" s="41"/>
      <c r="P60" s="53">
        <f t="shared" si="6"/>
        <v>1.0909090909090908</v>
      </c>
      <c r="Q60" s="53">
        <f t="shared" si="6"/>
        <v>1.125</v>
      </c>
      <c r="R60" s="53">
        <f t="shared" si="6"/>
        <v>1.1296296296296295</v>
      </c>
      <c r="S60" s="54"/>
      <c r="T60" s="54"/>
      <c r="U60" s="54"/>
      <c r="V60" s="6"/>
    </row>
    <row r="61" spans="2:22" ht="11.25" customHeight="1">
      <c r="B61" s="19" t="s">
        <v>35</v>
      </c>
      <c r="C61" s="35">
        <f>$C$20</f>
        <v>55000</v>
      </c>
      <c r="D61" s="41"/>
      <c r="E61" s="53">
        <f t="shared" si="5"/>
        <v>1.0907916314664812</v>
      </c>
      <c r="F61" s="53">
        <f t="shared" si="5"/>
        <v>1.4036446469248292</v>
      </c>
      <c r="G61" s="54"/>
      <c r="H61" s="54"/>
      <c r="I61" s="54"/>
      <c r="J61" s="124"/>
      <c r="K61" s="6"/>
      <c r="L61" s="6"/>
      <c r="M61" s="19" t="s">
        <v>35</v>
      </c>
      <c r="N61" s="35">
        <f>$C$20</f>
        <v>55000</v>
      </c>
      <c r="O61" s="41"/>
      <c r="P61" s="53">
        <f t="shared" si="6"/>
        <v>1.1068702290076335</v>
      </c>
      <c r="Q61" s="53">
        <f t="shared" si="6"/>
        <v>1.4137931034482758</v>
      </c>
      <c r="R61" s="54"/>
      <c r="S61" s="54"/>
      <c r="T61" s="54"/>
      <c r="U61" s="54"/>
      <c r="V61" s="6"/>
    </row>
    <row r="62" spans="2:22" ht="11.25" customHeight="1">
      <c r="B62" s="19" t="s">
        <v>37</v>
      </c>
      <c r="C62" s="35">
        <f>$C$21</f>
        <v>88000</v>
      </c>
      <c r="D62" s="41"/>
      <c r="E62" s="53">
        <f t="shared" si="5"/>
        <v>1.5205805618176753</v>
      </c>
      <c r="F62" s="54"/>
      <c r="G62" s="54"/>
      <c r="H62" s="54"/>
      <c r="I62" s="54"/>
      <c r="J62" s="124"/>
      <c r="K62" s="6"/>
      <c r="L62" s="6"/>
      <c r="M62" s="19" t="s">
        <v>37</v>
      </c>
      <c r="N62" s="35">
        <f>$C$21</f>
        <v>88000</v>
      </c>
      <c r="O62" s="41"/>
      <c r="P62" s="53">
        <f t="shared" si="6"/>
        <v>1.518796992481203</v>
      </c>
      <c r="Q62" s="54"/>
      <c r="R62" s="54"/>
      <c r="S62" s="54"/>
      <c r="T62" s="54"/>
      <c r="U62" s="54"/>
      <c r="V62" s="6"/>
    </row>
    <row r="63" spans="2:22" ht="11.25" customHeight="1">
      <c r="B63" s="20" t="s">
        <v>38</v>
      </c>
      <c r="C63" s="36">
        <f>$C$22</f>
        <v>88000</v>
      </c>
      <c r="D63" s="42"/>
      <c r="E63" s="55"/>
      <c r="F63" s="55"/>
      <c r="G63" s="55"/>
      <c r="H63" s="55"/>
      <c r="I63" s="55"/>
      <c r="J63" s="125"/>
      <c r="K63" s="6"/>
      <c r="L63" s="6"/>
      <c r="M63" s="20" t="s">
        <v>38</v>
      </c>
      <c r="N63" s="36">
        <f>$C$22</f>
        <v>88000</v>
      </c>
      <c r="O63" s="42"/>
      <c r="P63" s="55"/>
      <c r="Q63" s="55"/>
      <c r="R63" s="55"/>
      <c r="S63" s="55"/>
      <c r="T63" s="55"/>
      <c r="U63" s="55"/>
      <c r="V63" s="6"/>
    </row>
    <row r="64" spans="2:22" ht="11.25" customHeight="1">
      <c r="B64" s="15"/>
      <c r="C64" s="56"/>
      <c r="D64" s="62"/>
      <c r="E64" s="63"/>
      <c r="F64" s="63"/>
      <c r="G64" s="63"/>
      <c r="H64" s="63"/>
      <c r="I64" s="63"/>
      <c r="J64" s="64"/>
      <c r="K64" s="44"/>
      <c r="L64" s="6"/>
      <c r="M64" s="15"/>
      <c r="N64" s="56"/>
      <c r="O64" s="62"/>
      <c r="P64" s="63"/>
      <c r="Q64" s="63"/>
      <c r="R64" s="63"/>
      <c r="S64" s="63"/>
      <c r="T64" s="63"/>
      <c r="U64" s="64"/>
      <c r="V64" s="44"/>
    </row>
    <row r="65" spans="2:22" ht="11.25" customHeight="1">
      <c r="B65" s="20" t="s">
        <v>3</v>
      </c>
      <c r="C65" s="36"/>
      <c r="D65" s="60"/>
      <c r="E65" s="65">
        <f>SUM(E28:E42)/SUM(D28:D42)</f>
        <v>1.176984888419113</v>
      </c>
      <c r="F65" s="65">
        <f>SUM(F28:F41)/SUM(E28:E41)</f>
        <v>1.1779244124242256</v>
      </c>
      <c r="G65" s="65">
        <f>SUM(G28:G40)/SUM(F28:F40)</f>
        <v>1.0965058397600105</v>
      </c>
      <c r="H65" s="65">
        <f>SUM(H28:H39)/SUM(G28:G39)</f>
        <v>1.0202786401981998</v>
      </c>
      <c r="I65" s="65">
        <f>SUM(I28:I38)/SUM(H28:H38)</f>
        <v>1.0180899338130502</v>
      </c>
      <c r="J65" s="66">
        <f>SUM(J28:J37)/SUM(I28:I37)</f>
        <v>1.0213510786691975</v>
      </c>
      <c r="K65" s="44"/>
      <c r="L65" s="6"/>
      <c r="M65" s="20" t="s">
        <v>3</v>
      </c>
      <c r="N65" s="36"/>
      <c r="O65" s="60"/>
      <c r="P65" s="65">
        <f>SUM(P28:P42)/SUM(O28:O42)</f>
        <v>1.1532921810699588</v>
      </c>
      <c r="Q65" s="65">
        <f>SUM(Q28:Q41)/SUM(P28:P41)</f>
        <v>1.161764705882353</v>
      </c>
      <c r="R65" s="65">
        <f>SUM(R28:R40)/SUM(Q28:Q40)</f>
        <v>1.1057736720554272</v>
      </c>
      <c r="S65" s="65">
        <f>SUM(S28:S39)/SUM(R28:R39)</f>
        <v>1.0171867933061962</v>
      </c>
      <c r="T65" s="65">
        <f>SUM(T28:T38)/SUM(S28:S38)</f>
        <v>1.0176991150442478</v>
      </c>
      <c r="U65" s="66">
        <f>SUM(U28:U37)/SUM(T28:T37)</f>
        <v>1.0229946524064171</v>
      </c>
      <c r="V65" s="44"/>
    </row>
    <row r="66" spans="2:22" ht="11.25" customHeight="1">
      <c r="B66" s="26"/>
      <c r="C66" s="26"/>
      <c r="D66" s="26"/>
      <c r="E66" s="25"/>
      <c r="F66" s="25"/>
      <c r="G66" s="25"/>
      <c r="H66" s="25"/>
      <c r="I66" s="25"/>
      <c r="J66" s="25"/>
      <c r="K66" s="25"/>
      <c r="L66" s="6"/>
      <c r="M66" s="26"/>
      <c r="N66" s="26"/>
      <c r="O66" s="26"/>
      <c r="P66" s="25"/>
      <c r="Q66" s="25"/>
      <c r="R66" s="25"/>
      <c r="S66" s="25"/>
      <c r="T66" s="25"/>
      <c r="U66" s="25"/>
      <c r="V66" s="25"/>
    </row>
    <row r="67" spans="2:22" ht="11.25" customHeight="1">
      <c r="B67" s="7"/>
      <c r="C67" s="8"/>
      <c r="D67" s="142" t="s">
        <v>45</v>
      </c>
      <c r="E67" s="143"/>
      <c r="F67" s="143"/>
      <c r="G67" s="143"/>
      <c r="H67" s="143"/>
      <c r="I67" s="143"/>
      <c r="J67" s="144"/>
      <c r="K67" s="9"/>
      <c r="L67" s="9"/>
      <c r="M67" s="7"/>
      <c r="N67" s="8"/>
      <c r="O67" s="142" t="s">
        <v>62</v>
      </c>
      <c r="P67" s="143"/>
      <c r="Q67" s="143"/>
      <c r="R67" s="143"/>
      <c r="S67" s="143"/>
      <c r="T67" s="143"/>
      <c r="U67" s="144"/>
      <c r="V67" s="9"/>
    </row>
    <row r="68" spans="2:22" ht="38.25" customHeight="1">
      <c r="B68" s="10" t="s">
        <v>0</v>
      </c>
      <c r="C68" s="11" t="s">
        <v>1</v>
      </c>
      <c r="D68" s="10">
        <v>0</v>
      </c>
      <c r="E68" s="12">
        <v>1</v>
      </c>
      <c r="F68" s="12">
        <v>2</v>
      </c>
      <c r="G68" s="12">
        <v>3</v>
      </c>
      <c r="H68" s="12">
        <v>4</v>
      </c>
      <c r="I68" s="12">
        <v>5</v>
      </c>
      <c r="J68" s="13" t="s">
        <v>41</v>
      </c>
      <c r="K68" s="47" t="s">
        <v>50</v>
      </c>
      <c r="L68" s="14"/>
      <c r="M68" s="10" t="s">
        <v>0</v>
      </c>
      <c r="N68" s="11" t="s">
        <v>1</v>
      </c>
      <c r="O68" s="10">
        <v>0</v>
      </c>
      <c r="P68" s="12">
        <v>1</v>
      </c>
      <c r="Q68" s="12">
        <v>2</v>
      </c>
      <c r="R68" s="12">
        <v>3</v>
      </c>
      <c r="S68" s="12">
        <v>4</v>
      </c>
      <c r="T68" s="12">
        <v>5</v>
      </c>
      <c r="U68" s="13" t="s">
        <v>41</v>
      </c>
      <c r="V68" s="47" t="s">
        <v>51</v>
      </c>
    </row>
    <row r="69" spans="2:22" ht="11.25" customHeight="1">
      <c r="B69" s="15"/>
      <c r="C69" s="15"/>
      <c r="D69" s="27"/>
      <c r="E69" s="16"/>
      <c r="F69" s="16"/>
      <c r="G69" s="16"/>
      <c r="H69" s="16"/>
      <c r="I69" s="17"/>
      <c r="J69" s="18"/>
      <c r="K69" s="48"/>
      <c r="L69" s="6"/>
      <c r="M69" s="15"/>
      <c r="N69" s="15"/>
      <c r="O69" s="27"/>
      <c r="P69" s="16"/>
      <c r="Q69" s="16"/>
      <c r="R69" s="16"/>
      <c r="S69" s="16"/>
      <c r="T69" s="17"/>
      <c r="U69" s="18"/>
      <c r="V69" s="48"/>
    </row>
    <row r="70" spans="2:22" ht="11.25" customHeight="1">
      <c r="B70" s="19" t="s">
        <v>24</v>
      </c>
      <c r="C70" s="141" t="s">
        <v>39</v>
      </c>
      <c r="D70" s="41">
        <f>D28</f>
        <v>12294</v>
      </c>
      <c r="E70" s="41">
        <f t="shared" ref="E70:J70" si="7">E28</f>
        <v>13287</v>
      </c>
      <c r="F70" s="41">
        <f t="shared" si="7"/>
        <v>15909</v>
      </c>
      <c r="G70" s="41">
        <f t="shared" si="7"/>
        <v>18137</v>
      </c>
      <c r="H70" s="41">
        <f t="shared" si="7"/>
        <v>18137</v>
      </c>
      <c r="I70" s="41">
        <f t="shared" si="7"/>
        <v>18309</v>
      </c>
      <c r="J70" s="41">
        <f t="shared" si="7"/>
        <v>19551</v>
      </c>
      <c r="K70" s="49"/>
      <c r="L70" s="6"/>
      <c r="M70" s="19" t="s">
        <v>24</v>
      </c>
      <c r="N70" s="141" t="s">
        <v>39</v>
      </c>
      <c r="O70" s="41">
        <f>O28</f>
        <v>69</v>
      </c>
      <c r="P70" s="41">
        <f t="shared" ref="P70:U70" si="8">P28</f>
        <v>78</v>
      </c>
      <c r="Q70" s="41">
        <f t="shared" si="8"/>
        <v>92</v>
      </c>
      <c r="R70" s="41">
        <f t="shared" si="8"/>
        <v>103</v>
      </c>
      <c r="S70" s="41">
        <f t="shared" si="8"/>
        <v>103</v>
      </c>
      <c r="T70" s="41">
        <f t="shared" si="8"/>
        <v>104</v>
      </c>
      <c r="U70" s="41">
        <f t="shared" si="8"/>
        <v>112</v>
      </c>
      <c r="V70" s="70">
        <f>J70/U70*1000</f>
        <v>174562.5</v>
      </c>
    </row>
    <row r="71" spans="2:22" ht="11.25" customHeight="1">
      <c r="B71" s="19" t="s">
        <v>21</v>
      </c>
      <c r="C71" s="141"/>
      <c r="D71" s="41">
        <f t="shared" ref="D71:J85" si="9">D29</f>
        <v>12811</v>
      </c>
      <c r="E71" s="41">
        <f t="shared" si="9"/>
        <v>14780</v>
      </c>
      <c r="F71" s="41">
        <f t="shared" si="9"/>
        <v>18830</v>
      </c>
      <c r="G71" s="41">
        <f t="shared" si="9"/>
        <v>20049</v>
      </c>
      <c r="H71" s="41">
        <f t="shared" si="9"/>
        <v>20049</v>
      </c>
      <c r="I71" s="41">
        <f t="shared" si="9"/>
        <v>21781</v>
      </c>
      <c r="J71" s="41">
        <f t="shared" si="9"/>
        <v>22067</v>
      </c>
      <c r="K71" s="49"/>
      <c r="L71" s="6"/>
      <c r="M71" s="19" t="s">
        <v>21</v>
      </c>
      <c r="N71" s="141"/>
      <c r="O71" s="41">
        <f t="shared" ref="O71:U85" si="10">O29</f>
        <v>67</v>
      </c>
      <c r="P71" s="41">
        <f t="shared" si="10"/>
        <v>76</v>
      </c>
      <c r="Q71" s="41">
        <f t="shared" si="10"/>
        <v>92</v>
      </c>
      <c r="R71" s="41">
        <f t="shared" si="10"/>
        <v>99</v>
      </c>
      <c r="S71" s="41">
        <f t="shared" si="10"/>
        <v>99</v>
      </c>
      <c r="T71" s="41">
        <f t="shared" si="10"/>
        <v>107</v>
      </c>
      <c r="U71" s="41">
        <f t="shared" si="10"/>
        <v>109</v>
      </c>
      <c r="V71" s="70">
        <f t="shared" ref="V71:V85" si="11">J71/U71*1000</f>
        <v>202449.54128440368</v>
      </c>
    </row>
    <row r="72" spans="2:22" ht="11.25" customHeight="1">
      <c r="B72" s="19" t="s">
        <v>23</v>
      </c>
      <c r="C72" s="141"/>
      <c r="D72" s="41">
        <f t="shared" si="9"/>
        <v>19767</v>
      </c>
      <c r="E72" s="41">
        <f t="shared" si="9"/>
        <v>21653</v>
      </c>
      <c r="F72" s="41">
        <f t="shared" si="9"/>
        <v>24481</v>
      </c>
      <c r="G72" s="41">
        <f t="shared" si="9"/>
        <v>28053</v>
      </c>
      <c r="H72" s="41">
        <f t="shared" si="9"/>
        <v>28749</v>
      </c>
      <c r="I72" s="41">
        <f t="shared" si="9"/>
        <v>29793</v>
      </c>
      <c r="J72" s="41">
        <f t="shared" si="9"/>
        <v>31163</v>
      </c>
      <c r="K72" s="49"/>
      <c r="L72" s="6"/>
      <c r="M72" s="19" t="s">
        <v>23</v>
      </c>
      <c r="N72" s="141"/>
      <c r="O72" s="41">
        <f t="shared" si="10"/>
        <v>99</v>
      </c>
      <c r="P72" s="41">
        <f t="shared" si="10"/>
        <v>106</v>
      </c>
      <c r="Q72" s="41">
        <f t="shared" si="10"/>
        <v>121</v>
      </c>
      <c r="R72" s="41">
        <f t="shared" si="10"/>
        <v>145</v>
      </c>
      <c r="S72" s="41">
        <f t="shared" si="10"/>
        <v>149</v>
      </c>
      <c r="T72" s="41">
        <f t="shared" si="10"/>
        <v>153</v>
      </c>
      <c r="U72" s="41">
        <f t="shared" si="10"/>
        <v>159</v>
      </c>
      <c r="V72" s="70">
        <f t="shared" si="11"/>
        <v>195993.71069182392</v>
      </c>
    </row>
    <row r="73" spans="2:22" ht="11.25" customHeight="1">
      <c r="B73" s="19" t="s">
        <v>26</v>
      </c>
      <c r="C73" s="141"/>
      <c r="D73" s="41">
        <f t="shared" si="9"/>
        <v>18959</v>
      </c>
      <c r="E73" s="41">
        <f t="shared" si="9"/>
        <v>20725</v>
      </c>
      <c r="F73" s="41">
        <f t="shared" si="9"/>
        <v>25339</v>
      </c>
      <c r="G73" s="41">
        <f t="shared" si="9"/>
        <v>32073</v>
      </c>
      <c r="H73" s="41">
        <f t="shared" si="9"/>
        <v>32228</v>
      </c>
      <c r="I73" s="41">
        <f t="shared" si="9"/>
        <v>32465</v>
      </c>
      <c r="J73" s="41">
        <f t="shared" si="9"/>
        <v>32682</v>
      </c>
      <c r="K73" s="49"/>
      <c r="L73" s="6"/>
      <c r="M73" s="19" t="s">
        <v>26</v>
      </c>
      <c r="N73" s="141"/>
      <c r="O73" s="41">
        <f t="shared" si="10"/>
        <v>88</v>
      </c>
      <c r="P73" s="41">
        <f t="shared" si="10"/>
        <v>96</v>
      </c>
      <c r="Q73" s="41">
        <f t="shared" si="10"/>
        <v>120</v>
      </c>
      <c r="R73" s="41">
        <f t="shared" si="10"/>
        <v>154</v>
      </c>
      <c r="S73" s="41">
        <f t="shared" si="10"/>
        <v>155</v>
      </c>
      <c r="T73" s="41">
        <f t="shared" si="10"/>
        <v>157</v>
      </c>
      <c r="U73" s="41">
        <f t="shared" si="10"/>
        <v>160</v>
      </c>
      <c r="V73" s="70">
        <f t="shared" si="11"/>
        <v>204262.5</v>
      </c>
    </row>
    <row r="74" spans="2:22" ht="11.25" customHeight="1">
      <c r="B74" s="19" t="s">
        <v>27</v>
      </c>
      <c r="C74" s="141"/>
      <c r="D74" s="41">
        <f t="shared" si="9"/>
        <v>19439</v>
      </c>
      <c r="E74" s="41">
        <f t="shared" si="9"/>
        <v>25087</v>
      </c>
      <c r="F74" s="41">
        <f t="shared" si="9"/>
        <v>33187</v>
      </c>
      <c r="G74" s="41">
        <f t="shared" si="9"/>
        <v>36150</v>
      </c>
      <c r="H74" s="41">
        <f t="shared" si="9"/>
        <v>38874</v>
      </c>
      <c r="I74" s="41">
        <f t="shared" si="9"/>
        <v>39845</v>
      </c>
      <c r="J74" s="41">
        <f t="shared" si="9"/>
        <v>40353</v>
      </c>
      <c r="K74" s="49"/>
      <c r="L74" s="6"/>
      <c r="M74" s="19" t="s">
        <v>27</v>
      </c>
      <c r="N74" s="141"/>
      <c r="O74" s="41">
        <f t="shared" si="10"/>
        <v>93</v>
      </c>
      <c r="P74" s="41">
        <f t="shared" si="10"/>
        <v>120</v>
      </c>
      <c r="Q74" s="41">
        <f t="shared" si="10"/>
        <v>156</v>
      </c>
      <c r="R74" s="41">
        <f t="shared" si="10"/>
        <v>173</v>
      </c>
      <c r="S74" s="41">
        <f t="shared" si="10"/>
        <v>178</v>
      </c>
      <c r="T74" s="41">
        <f t="shared" si="10"/>
        <v>182</v>
      </c>
      <c r="U74" s="41">
        <f t="shared" si="10"/>
        <v>185</v>
      </c>
      <c r="V74" s="70">
        <f t="shared" si="11"/>
        <v>218124.32432432432</v>
      </c>
    </row>
    <row r="75" spans="2:22" ht="11.25" customHeight="1">
      <c r="B75" s="19" t="s">
        <v>29</v>
      </c>
      <c r="C75" s="141"/>
      <c r="D75" s="41">
        <f t="shared" si="9"/>
        <v>28122</v>
      </c>
      <c r="E75" s="41">
        <f t="shared" si="9"/>
        <v>34694</v>
      </c>
      <c r="F75" s="41">
        <f t="shared" si="9"/>
        <v>42575</v>
      </c>
      <c r="G75" s="41">
        <f t="shared" si="9"/>
        <v>45864</v>
      </c>
      <c r="H75" s="41">
        <f t="shared" si="9"/>
        <v>46241</v>
      </c>
      <c r="I75" s="41">
        <f t="shared" si="9"/>
        <v>46988</v>
      </c>
      <c r="J75" s="41">
        <f t="shared" si="9"/>
        <v>48086</v>
      </c>
      <c r="K75" s="49"/>
      <c r="L75" s="6"/>
      <c r="M75" s="19" t="s">
        <v>29</v>
      </c>
      <c r="N75" s="141"/>
      <c r="O75" s="41">
        <f t="shared" si="10"/>
        <v>144</v>
      </c>
      <c r="P75" s="41">
        <f t="shared" si="10"/>
        <v>176</v>
      </c>
      <c r="Q75" s="41">
        <f t="shared" si="10"/>
        <v>202</v>
      </c>
      <c r="R75" s="41">
        <f t="shared" si="10"/>
        <v>218</v>
      </c>
      <c r="S75" s="41">
        <f t="shared" si="10"/>
        <v>220</v>
      </c>
      <c r="T75" s="41">
        <f t="shared" si="10"/>
        <v>223</v>
      </c>
      <c r="U75" s="41">
        <f t="shared" si="10"/>
        <v>227</v>
      </c>
      <c r="V75" s="70">
        <f t="shared" si="11"/>
        <v>211832.59911894274</v>
      </c>
    </row>
    <row r="76" spans="2:22" ht="11.25" customHeight="1">
      <c r="B76" s="19" t="s">
        <v>30</v>
      </c>
      <c r="C76" s="141"/>
      <c r="D76" s="41">
        <f t="shared" si="9"/>
        <v>42184</v>
      </c>
      <c r="E76" s="41">
        <f t="shared" si="9"/>
        <v>49126</v>
      </c>
      <c r="F76" s="41">
        <f t="shared" si="9"/>
        <v>51887</v>
      </c>
      <c r="G76" s="41">
        <f t="shared" si="9"/>
        <v>55905</v>
      </c>
      <c r="H76" s="41">
        <f t="shared" si="9"/>
        <v>56649</v>
      </c>
      <c r="I76" s="41">
        <f t="shared" si="9"/>
        <v>57219</v>
      </c>
      <c r="J76" s="41">
        <f t="shared" si="9"/>
        <v>58278</v>
      </c>
      <c r="K76" s="49"/>
      <c r="L76" s="6"/>
      <c r="M76" s="19" t="s">
        <v>30</v>
      </c>
      <c r="N76" s="141"/>
      <c r="O76" s="41">
        <f t="shared" si="10"/>
        <v>238</v>
      </c>
      <c r="P76" s="41">
        <f t="shared" si="10"/>
        <v>267</v>
      </c>
      <c r="Q76" s="41">
        <f t="shared" si="10"/>
        <v>285</v>
      </c>
      <c r="R76" s="41">
        <f t="shared" si="10"/>
        <v>306</v>
      </c>
      <c r="S76" s="41">
        <f t="shared" si="10"/>
        <v>308</v>
      </c>
      <c r="T76" s="41">
        <f t="shared" si="10"/>
        <v>311</v>
      </c>
      <c r="U76" s="41">
        <f t="shared" si="10"/>
        <v>315</v>
      </c>
      <c r="V76" s="70">
        <f t="shared" si="11"/>
        <v>185009.52380952382</v>
      </c>
    </row>
    <row r="77" spans="2:22" ht="11.25" customHeight="1">
      <c r="B77" s="19" t="s">
        <v>31</v>
      </c>
      <c r="C77" s="141"/>
      <c r="D77" s="41">
        <f t="shared" si="9"/>
        <v>43308</v>
      </c>
      <c r="E77" s="41">
        <f t="shared" si="9"/>
        <v>45632</v>
      </c>
      <c r="F77" s="41">
        <f t="shared" si="9"/>
        <v>50679</v>
      </c>
      <c r="G77" s="41">
        <f t="shared" si="9"/>
        <v>53709</v>
      </c>
      <c r="H77" s="41">
        <f t="shared" si="9"/>
        <v>54786</v>
      </c>
      <c r="I77" s="41">
        <f t="shared" si="9"/>
        <v>55182</v>
      </c>
      <c r="J77" s="41">
        <f t="shared" si="9"/>
        <v>56434</v>
      </c>
      <c r="K77" s="49"/>
      <c r="L77" s="6"/>
      <c r="M77" s="19" t="s">
        <v>31</v>
      </c>
      <c r="N77" s="141"/>
      <c r="O77" s="41">
        <f t="shared" si="10"/>
        <v>205</v>
      </c>
      <c r="P77" s="41">
        <f t="shared" si="10"/>
        <v>219</v>
      </c>
      <c r="Q77" s="41">
        <f t="shared" si="10"/>
        <v>243</v>
      </c>
      <c r="R77" s="41">
        <f t="shared" si="10"/>
        <v>256</v>
      </c>
      <c r="S77" s="41">
        <f t="shared" si="10"/>
        <v>262</v>
      </c>
      <c r="T77" s="41">
        <f t="shared" si="10"/>
        <v>264</v>
      </c>
      <c r="U77" s="41">
        <f t="shared" si="10"/>
        <v>272</v>
      </c>
      <c r="V77" s="70">
        <f t="shared" si="11"/>
        <v>207477.94117647057</v>
      </c>
    </row>
    <row r="78" spans="2:22" ht="11.25" customHeight="1">
      <c r="B78" s="19" t="s">
        <v>28</v>
      </c>
      <c r="C78" s="35">
        <f>$C$15</f>
        <v>55000</v>
      </c>
      <c r="D78" s="41">
        <f t="shared" si="9"/>
        <v>37796</v>
      </c>
      <c r="E78" s="41">
        <f t="shared" si="9"/>
        <v>43587</v>
      </c>
      <c r="F78" s="41">
        <f t="shared" si="9"/>
        <v>49352</v>
      </c>
      <c r="G78" s="41">
        <f t="shared" si="9"/>
        <v>52999</v>
      </c>
      <c r="H78" s="41">
        <f t="shared" si="9"/>
        <v>53491</v>
      </c>
      <c r="I78" s="41">
        <f t="shared" si="9"/>
        <v>55046</v>
      </c>
      <c r="J78" s="41">
        <f t="shared" si="9"/>
        <v>56220</v>
      </c>
      <c r="K78" s="68">
        <f t="shared" ref="K78:K79" si="12">J78/C78</f>
        <v>1.0221818181818181</v>
      </c>
      <c r="L78" s="6"/>
      <c r="M78" s="19" t="s">
        <v>28</v>
      </c>
      <c r="N78" s="35">
        <f>$C$15</f>
        <v>55000</v>
      </c>
      <c r="O78" s="41">
        <f t="shared" si="10"/>
        <v>129</v>
      </c>
      <c r="P78" s="41">
        <f t="shared" si="10"/>
        <v>147</v>
      </c>
      <c r="Q78" s="41">
        <f t="shared" si="10"/>
        <v>164</v>
      </c>
      <c r="R78" s="41">
        <f t="shared" si="10"/>
        <v>178</v>
      </c>
      <c r="S78" s="41">
        <f t="shared" si="10"/>
        <v>179</v>
      </c>
      <c r="T78" s="41">
        <f t="shared" si="10"/>
        <v>184</v>
      </c>
      <c r="U78" s="41">
        <f t="shared" si="10"/>
        <v>187</v>
      </c>
      <c r="V78" s="70">
        <f t="shared" si="11"/>
        <v>300641.71122994652</v>
      </c>
    </row>
    <row r="79" spans="2:22" ht="11.25" customHeight="1">
      <c r="B79" s="19" t="s">
        <v>32</v>
      </c>
      <c r="C79" s="35">
        <f>$C$16</f>
        <v>55000</v>
      </c>
      <c r="D79" s="41">
        <f t="shared" si="9"/>
        <v>36321</v>
      </c>
      <c r="E79" s="41">
        <f t="shared" si="9"/>
        <v>40174</v>
      </c>
      <c r="F79" s="41">
        <f t="shared" si="9"/>
        <v>45950</v>
      </c>
      <c r="G79" s="41">
        <f t="shared" si="9"/>
        <v>50778</v>
      </c>
      <c r="H79" s="41">
        <f t="shared" si="9"/>
        <v>52719</v>
      </c>
      <c r="I79" s="41">
        <f t="shared" si="9"/>
        <v>52719</v>
      </c>
      <c r="J79" s="41">
        <f t="shared" si="9"/>
        <v>53253</v>
      </c>
      <c r="K79" s="68">
        <f t="shared" si="12"/>
        <v>0.96823636363636367</v>
      </c>
      <c r="L79" s="6"/>
      <c r="M79" s="19" t="s">
        <v>32</v>
      </c>
      <c r="N79" s="35">
        <f>$C$16</f>
        <v>55000</v>
      </c>
      <c r="O79" s="41">
        <f t="shared" si="10"/>
        <v>129</v>
      </c>
      <c r="P79" s="41">
        <f t="shared" si="10"/>
        <v>143</v>
      </c>
      <c r="Q79" s="41">
        <f t="shared" si="10"/>
        <v>161</v>
      </c>
      <c r="R79" s="41">
        <f t="shared" si="10"/>
        <v>178</v>
      </c>
      <c r="S79" s="41">
        <f t="shared" si="10"/>
        <v>185</v>
      </c>
      <c r="T79" s="41">
        <f t="shared" si="10"/>
        <v>185</v>
      </c>
      <c r="U79" s="41">
        <f t="shared" si="10"/>
        <v>187</v>
      </c>
      <c r="V79" s="70">
        <f t="shared" si="11"/>
        <v>284775.4010695187</v>
      </c>
    </row>
    <row r="80" spans="2:22" ht="11.25" customHeight="1">
      <c r="B80" s="19" t="s">
        <v>33</v>
      </c>
      <c r="C80" s="35">
        <f>$C$17</f>
        <v>55000</v>
      </c>
      <c r="D80" s="41">
        <f t="shared" si="9"/>
        <v>41246</v>
      </c>
      <c r="E80" s="41">
        <f t="shared" si="9"/>
        <v>46032</v>
      </c>
      <c r="F80" s="41">
        <f t="shared" si="9"/>
        <v>51476</v>
      </c>
      <c r="G80" s="41">
        <f t="shared" si="9"/>
        <v>55115</v>
      </c>
      <c r="H80" s="41">
        <f t="shared" si="9"/>
        <v>55569</v>
      </c>
      <c r="I80" s="41">
        <f t="shared" si="9"/>
        <v>56421</v>
      </c>
      <c r="J80" s="52">
        <f>I80*J65</f>
        <v>57625.649209594791</v>
      </c>
      <c r="K80" s="68">
        <f>J80/C80</f>
        <v>1.0477390765380872</v>
      </c>
      <c r="L80" s="6"/>
      <c r="M80" s="19" t="s">
        <v>33</v>
      </c>
      <c r="N80" s="35">
        <f>$C$17</f>
        <v>55000</v>
      </c>
      <c r="O80" s="41">
        <f t="shared" si="10"/>
        <v>142</v>
      </c>
      <c r="P80" s="41">
        <f t="shared" si="10"/>
        <v>162</v>
      </c>
      <c r="Q80" s="41">
        <f t="shared" si="10"/>
        <v>180</v>
      </c>
      <c r="R80" s="41">
        <f t="shared" si="10"/>
        <v>195</v>
      </c>
      <c r="S80" s="41">
        <f t="shared" si="10"/>
        <v>196</v>
      </c>
      <c r="T80" s="41">
        <f t="shared" si="10"/>
        <v>200</v>
      </c>
      <c r="U80" s="52">
        <f>T80*U65</f>
        <v>204.59893048128342</v>
      </c>
      <c r="V80" s="70">
        <f t="shared" si="11"/>
        <v>281651.76168829657</v>
      </c>
    </row>
    <row r="81" spans="1:22" ht="11.25" customHeight="1">
      <c r="B81" s="19" t="s">
        <v>36</v>
      </c>
      <c r="C81" s="35">
        <f>$C$18</f>
        <v>55000</v>
      </c>
      <c r="D81" s="41">
        <f t="shared" si="9"/>
        <v>42299</v>
      </c>
      <c r="E81" s="41">
        <f t="shared" si="9"/>
        <v>47800</v>
      </c>
      <c r="F81" s="41">
        <f t="shared" si="9"/>
        <v>56775</v>
      </c>
      <c r="G81" s="41">
        <f t="shared" si="9"/>
        <v>61360</v>
      </c>
      <c r="H81" s="41">
        <f t="shared" si="9"/>
        <v>63046</v>
      </c>
      <c r="I81" s="52">
        <f>H81*I65</f>
        <v>64186.497967177565</v>
      </c>
      <c r="J81" s="52">
        <f>I81*J65</f>
        <v>65556.948934775064</v>
      </c>
      <c r="K81" s="68">
        <f t="shared" ref="K81:K85" si="13">J81/C81</f>
        <v>1.1919445260868193</v>
      </c>
      <c r="L81" s="6"/>
      <c r="M81" s="19" t="s">
        <v>36</v>
      </c>
      <c r="N81" s="35">
        <f>$C$18</f>
        <v>55000</v>
      </c>
      <c r="O81" s="41">
        <f t="shared" si="10"/>
        <v>145</v>
      </c>
      <c r="P81" s="41">
        <f t="shared" si="10"/>
        <v>161</v>
      </c>
      <c r="Q81" s="41">
        <f t="shared" si="10"/>
        <v>187</v>
      </c>
      <c r="R81" s="41">
        <f t="shared" si="10"/>
        <v>206</v>
      </c>
      <c r="S81" s="41">
        <f t="shared" si="10"/>
        <v>215</v>
      </c>
      <c r="T81" s="52">
        <f>S81*T65</f>
        <v>218.80530973451329</v>
      </c>
      <c r="U81" s="52">
        <f>T81*U65</f>
        <v>223.83666177653686</v>
      </c>
      <c r="V81" s="70">
        <f t="shared" si="11"/>
        <v>292878.51424545731</v>
      </c>
    </row>
    <row r="82" spans="1:22" ht="11.25" customHeight="1">
      <c r="B82" s="19" t="s">
        <v>34</v>
      </c>
      <c r="C82" s="35">
        <f>$C$19</f>
        <v>55000</v>
      </c>
      <c r="D82" s="41">
        <f t="shared" si="9"/>
        <v>40057</v>
      </c>
      <c r="E82" s="41">
        <f t="shared" si="9"/>
        <v>43630</v>
      </c>
      <c r="F82" s="41">
        <f t="shared" si="9"/>
        <v>49249</v>
      </c>
      <c r="G82" s="41">
        <f t="shared" si="9"/>
        <v>55264</v>
      </c>
      <c r="H82" s="52">
        <f>G82*H65</f>
        <v>56384.678771913314</v>
      </c>
      <c r="I82" s="52">
        <f t="shared" ref="I82:J82" si="14">H82*I65</f>
        <v>57404.673878967325</v>
      </c>
      <c r="J82" s="52">
        <f t="shared" si="14"/>
        <v>58630.325586936786</v>
      </c>
      <c r="K82" s="68">
        <f t="shared" si="13"/>
        <v>1.0660059197624869</v>
      </c>
      <c r="L82" s="6"/>
      <c r="M82" s="19" t="s">
        <v>34</v>
      </c>
      <c r="N82" s="35">
        <f>$C$19</f>
        <v>55000</v>
      </c>
      <c r="O82" s="41">
        <f t="shared" si="10"/>
        <v>132</v>
      </c>
      <c r="P82" s="41">
        <f t="shared" si="10"/>
        <v>144</v>
      </c>
      <c r="Q82" s="41">
        <f t="shared" si="10"/>
        <v>162</v>
      </c>
      <c r="R82" s="41">
        <f t="shared" si="10"/>
        <v>183</v>
      </c>
      <c r="S82" s="52">
        <f>R82*S65</f>
        <v>186.14518317503391</v>
      </c>
      <c r="T82" s="52">
        <f t="shared" ref="T82:U82" si="15">S82*T65</f>
        <v>189.43978818698142</v>
      </c>
      <c r="U82" s="52">
        <f t="shared" si="15"/>
        <v>193.79589026828634</v>
      </c>
      <c r="V82" s="70">
        <f t="shared" si="11"/>
        <v>302536.47539052751</v>
      </c>
    </row>
    <row r="83" spans="1:22" ht="11.25" customHeight="1">
      <c r="B83" s="19" t="s">
        <v>35</v>
      </c>
      <c r="C83" s="35">
        <f>$C$20</f>
        <v>55000</v>
      </c>
      <c r="D83" s="41">
        <f t="shared" si="9"/>
        <v>40246</v>
      </c>
      <c r="E83" s="41">
        <f t="shared" si="9"/>
        <v>43900</v>
      </c>
      <c r="F83" s="41">
        <f t="shared" si="9"/>
        <v>61620</v>
      </c>
      <c r="G83" s="52">
        <f>F83*G65</f>
        <v>67566.689846011839</v>
      </c>
      <c r="H83" s="52">
        <f t="shared" ref="H83:I83" si="16">G83*H65</f>
        <v>68936.85043878248</v>
      </c>
      <c r="I83" s="52">
        <f t="shared" si="16"/>
        <v>70183.913500500203</v>
      </c>
      <c r="J83" s="52">
        <f>I83*J65</f>
        <v>71682.415758961535</v>
      </c>
      <c r="K83" s="68">
        <f t="shared" si="13"/>
        <v>1.303316650162937</v>
      </c>
      <c r="L83" s="6"/>
      <c r="M83" s="19" t="s">
        <v>35</v>
      </c>
      <c r="N83" s="35">
        <f>$C$20</f>
        <v>55000</v>
      </c>
      <c r="O83" s="41">
        <f t="shared" si="10"/>
        <v>131</v>
      </c>
      <c r="P83" s="41">
        <f t="shared" si="10"/>
        <v>145</v>
      </c>
      <c r="Q83" s="41">
        <f t="shared" si="10"/>
        <v>205</v>
      </c>
      <c r="R83" s="52">
        <f>Q83*R65</f>
        <v>226.68360277136259</v>
      </c>
      <c r="S83" s="52">
        <f t="shared" ref="S83:U83" si="17">R83*S65</f>
        <v>230.57956699809787</v>
      </c>
      <c r="T83" s="52">
        <f t="shared" si="17"/>
        <v>234.66062128125006</v>
      </c>
      <c r="U83" s="52">
        <f t="shared" si="17"/>
        <v>240.05656070108628</v>
      </c>
      <c r="V83" s="70">
        <f t="shared" si="11"/>
        <v>298606.35989123856</v>
      </c>
    </row>
    <row r="84" spans="1:22" ht="11.25" customHeight="1">
      <c r="B84" s="19" t="s">
        <v>37</v>
      </c>
      <c r="C84" s="35">
        <f>$C$21</f>
        <v>88000</v>
      </c>
      <c r="D84" s="41">
        <f t="shared" si="9"/>
        <v>63166.400000000001</v>
      </c>
      <c r="E84" s="41">
        <f t="shared" si="9"/>
        <v>96049.600000000006</v>
      </c>
      <c r="F84" s="52">
        <f>E84*F65</f>
        <v>113139.16864358191</v>
      </c>
      <c r="G84" s="52">
        <f t="shared" ref="G84:J84" si="18">F84*G65</f>
        <v>124057.75912328024</v>
      </c>
      <c r="H84" s="52">
        <f t="shared" si="18"/>
        <v>126573.48178433618</v>
      </c>
      <c r="I84" s="52">
        <f t="shared" si="18"/>
        <v>128863.18769230215</v>
      </c>
      <c r="J84" s="52">
        <f t="shared" si="18"/>
        <v>131614.55575028405</v>
      </c>
      <c r="K84" s="68">
        <f t="shared" si="13"/>
        <v>1.4956199517077733</v>
      </c>
      <c r="L84" s="6"/>
      <c r="M84" s="19" t="s">
        <v>37</v>
      </c>
      <c r="N84" s="35">
        <f>$C$21</f>
        <v>88000</v>
      </c>
      <c r="O84" s="41">
        <f t="shared" si="10"/>
        <v>133</v>
      </c>
      <c r="P84" s="41">
        <f t="shared" si="10"/>
        <v>202</v>
      </c>
      <c r="Q84" s="52">
        <f>P84*Q65</f>
        <v>234.6764705882353</v>
      </c>
      <c r="R84" s="52">
        <f t="shared" ref="R84:U84" si="19">Q84*R65</f>
        <v>259.49906262736039</v>
      </c>
      <c r="S84" s="52">
        <f t="shared" si="19"/>
        <v>263.9590193798885</v>
      </c>
      <c r="T84" s="52">
        <f t="shared" si="19"/>
        <v>268.63086043085997</v>
      </c>
      <c r="U84" s="52">
        <f t="shared" si="19"/>
        <v>274.80793369210431</v>
      </c>
      <c r="V84" s="70">
        <f t="shared" si="11"/>
        <v>478932.88225712371</v>
      </c>
    </row>
    <row r="85" spans="1:22" ht="11.25" customHeight="1">
      <c r="B85" s="20" t="s">
        <v>38</v>
      </c>
      <c r="C85" s="36">
        <f>$C$22</f>
        <v>88000</v>
      </c>
      <c r="D85" s="42">
        <f t="shared" si="9"/>
        <v>121784</v>
      </c>
      <c r="E85" s="51">
        <f>D85*E65</f>
        <v>143337.92765123324</v>
      </c>
      <c r="F85" s="51">
        <f t="shared" ref="F85:J85" si="20">E85*F65</f>
        <v>168841.24420668508</v>
      </c>
      <c r="G85" s="51">
        <f t="shared" si="20"/>
        <v>185135.41026497624</v>
      </c>
      <c r="H85" s="51">
        <f t="shared" si="20"/>
        <v>188889.70463768579</v>
      </c>
      <c r="I85" s="51">
        <f t="shared" si="20"/>
        <v>192306.70689254813</v>
      </c>
      <c r="J85" s="51">
        <f t="shared" si="20"/>
        <v>196412.66252002522</v>
      </c>
      <c r="K85" s="69">
        <f t="shared" si="13"/>
        <v>2.2319620740911956</v>
      </c>
      <c r="L85" s="6"/>
      <c r="M85" s="20" t="s">
        <v>38</v>
      </c>
      <c r="N85" s="36">
        <f>$C$22</f>
        <v>88000</v>
      </c>
      <c r="O85" s="42">
        <f t="shared" si="10"/>
        <v>227</v>
      </c>
      <c r="P85" s="51">
        <f>O85*P65</f>
        <v>261.79732510288062</v>
      </c>
      <c r="Q85" s="51">
        <f t="shared" ref="Q85:U85" si="21">P85*Q65</f>
        <v>304.14689239893488</v>
      </c>
      <c r="R85" s="51">
        <f t="shared" si="21"/>
        <v>336.31762605221712</v>
      </c>
      <c r="S85" s="51">
        <f t="shared" si="21"/>
        <v>342.09784757640716</v>
      </c>
      <c r="T85" s="51">
        <f t="shared" si="21"/>
        <v>348.15267673705154</v>
      </c>
      <c r="U85" s="51">
        <f t="shared" si="21"/>
        <v>356.15832652298371</v>
      </c>
      <c r="V85" s="71">
        <f t="shared" si="11"/>
        <v>551475.70025251189</v>
      </c>
    </row>
    <row r="86" spans="1:22" s="134" customFormat="1" ht="11.25" customHeight="1">
      <c r="A86" s="1"/>
      <c r="B86" s="130"/>
      <c r="C86" s="131"/>
      <c r="D86" s="132"/>
      <c r="E86" s="132"/>
      <c r="F86" s="132"/>
      <c r="G86" s="132"/>
      <c r="H86" s="132"/>
      <c r="I86" s="132"/>
      <c r="J86" s="132"/>
      <c r="K86" s="133"/>
      <c r="M86" s="130"/>
      <c r="N86" s="131"/>
      <c r="O86" s="132"/>
      <c r="P86" s="132"/>
      <c r="Q86" s="132"/>
      <c r="R86" s="132"/>
      <c r="S86" s="132"/>
      <c r="T86" s="30" t="s">
        <v>59</v>
      </c>
      <c r="U86" s="132"/>
      <c r="V86" s="135">
        <f>AVERAGE(V70:V85)</f>
        <v>274450.71540188184</v>
      </c>
    </row>
    <row r="87" spans="1:22" ht="11.25" customHeight="1">
      <c r="B87" s="129"/>
      <c r="C87" s="21"/>
      <c r="D87" s="21"/>
      <c r="E87" s="21"/>
      <c r="F87" s="21"/>
      <c r="G87" s="21"/>
      <c r="H87" s="21"/>
      <c r="I87" s="21"/>
      <c r="J87" s="21"/>
      <c r="K87" s="6"/>
      <c r="L87" s="6"/>
      <c r="M87" s="129"/>
      <c r="N87" s="21"/>
      <c r="O87" s="21"/>
      <c r="P87" s="21"/>
      <c r="Q87" s="21"/>
      <c r="R87" s="21"/>
      <c r="S87" s="21"/>
      <c r="T87" s="21"/>
      <c r="U87" s="21"/>
      <c r="V87" s="6"/>
    </row>
    <row r="88" spans="1:22" ht="27" customHeight="1">
      <c r="B88" s="7"/>
      <c r="C88" s="8"/>
      <c r="D88" s="145" t="s">
        <v>48</v>
      </c>
      <c r="E88" s="146"/>
      <c r="F88" s="146"/>
      <c r="G88" s="146"/>
      <c r="H88" s="146"/>
      <c r="I88" s="146"/>
      <c r="J88" s="147"/>
      <c r="K88" s="9"/>
      <c r="L88" s="4"/>
      <c r="M88" s="7"/>
      <c r="N88" s="8"/>
      <c r="O88" s="145" t="s">
        <v>48</v>
      </c>
      <c r="P88" s="146"/>
      <c r="Q88" s="146"/>
      <c r="R88" s="146"/>
      <c r="S88" s="146"/>
      <c r="T88" s="146"/>
      <c r="U88" s="147"/>
      <c r="V88" s="9"/>
    </row>
    <row r="89" spans="1:22" ht="38.25" customHeight="1">
      <c r="B89" s="10" t="s">
        <v>0</v>
      </c>
      <c r="C89" s="11" t="s">
        <v>1</v>
      </c>
      <c r="D89" s="10">
        <v>0</v>
      </c>
      <c r="E89" s="12">
        <v>1</v>
      </c>
      <c r="F89" s="12">
        <v>2</v>
      </c>
      <c r="G89" s="12">
        <v>3</v>
      </c>
      <c r="H89" s="12">
        <v>4</v>
      </c>
      <c r="I89" s="12">
        <v>5</v>
      </c>
      <c r="J89" s="13" t="s">
        <v>41</v>
      </c>
      <c r="K89" s="14"/>
      <c r="L89" s="14"/>
      <c r="M89" s="10" t="s">
        <v>0</v>
      </c>
      <c r="N89" s="11" t="s">
        <v>1</v>
      </c>
      <c r="O89" s="10">
        <v>0</v>
      </c>
      <c r="P89" s="12">
        <v>1</v>
      </c>
      <c r="Q89" s="12">
        <v>2</v>
      </c>
      <c r="R89" s="12">
        <v>3</v>
      </c>
      <c r="S89" s="12">
        <v>4</v>
      </c>
      <c r="T89" s="12">
        <v>5</v>
      </c>
      <c r="U89" s="13" t="s">
        <v>41</v>
      </c>
      <c r="V89" s="14"/>
    </row>
    <row r="90" spans="1:22" ht="11.25" customHeight="1">
      <c r="B90" s="15"/>
      <c r="C90" s="15"/>
      <c r="D90" s="27"/>
      <c r="E90" s="16"/>
      <c r="F90" s="16"/>
      <c r="G90" s="16"/>
      <c r="H90" s="16"/>
      <c r="I90" s="17"/>
      <c r="J90" s="18"/>
      <c r="K90" s="6"/>
      <c r="L90" s="122"/>
      <c r="M90" s="15"/>
      <c r="N90" s="15"/>
      <c r="O90" s="27"/>
      <c r="P90" s="16"/>
      <c r="Q90" s="16"/>
      <c r="R90" s="16"/>
      <c r="S90" s="16"/>
      <c r="T90" s="17"/>
      <c r="U90" s="18"/>
      <c r="V90" s="6"/>
    </row>
    <row r="91" spans="1:22" ht="11.25" customHeight="1">
      <c r="B91" s="19" t="s">
        <v>24</v>
      </c>
      <c r="C91" s="141" t="s">
        <v>39</v>
      </c>
      <c r="D91" s="41"/>
      <c r="E91" s="41"/>
      <c r="F91" s="41"/>
      <c r="G91" s="41"/>
      <c r="H91" s="41"/>
      <c r="I91" s="41"/>
      <c r="J91" s="41"/>
      <c r="K91" s="49"/>
      <c r="L91" s="122"/>
      <c r="M91" s="19" t="s">
        <v>24</v>
      </c>
      <c r="N91" s="141" t="s">
        <v>39</v>
      </c>
      <c r="O91" s="41"/>
      <c r="P91" s="41"/>
      <c r="Q91" s="41"/>
      <c r="R91" s="41"/>
      <c r="S91" s="41"/>
      <c r="T91" s="41"/>
      <c r="U91" s="41"/>
      <c r="V91" s="136"/>
    </row>
    <row r="92" spans="1:22" ht="11.25" customHeight="1">
      <c r="B92" s="19" t="s">
        <v>21</v>
      </c>
      <c r="C92" s="141"/>
      <c r="D92" s="41"/>
      <c r="E92" s="41"/>
      <c r="F92" s="41"/>
      <c r="G92" s="41"/>
      <c r="H92" s="41"/>
      <c r="I92" s="41"/>
      <c r="J92" s="41"/>
      <c r="K92" s="49"/>
      <c r="L92" s="122"/>
      <c r="M92" s="19" t="s">
        <v>21</v>
      </c>
      <c r="N92" s="141"/>
      <c r="O92" s="41"/>
      <c r="P92" s="41"/>
      <c r="Q92" s="41"/>
      <c r="R92" s="41"/>
      <c r="S92" s="41"/>
      <c r="T92" s="41"/>
      <c r="U92" s="41"/>
      <c r="V92" s="136"/>
    </row>
    <row r="93" spans="1:22" ht="11.25" customHeight="1">
      <c r="B93" s="19" t="s">
        <v>23</v>
      </c>
      <c r="C93" s="141"/>
      <c r="D93" s="41"/>
      <c r="E93" s="41"/>
      <c r="F93" s="41"/>
      <c r="G93" s="41"/>
      <c r="H93" s="41"/>
      <c r="I93" s="41"/>
      <c r="J93" s="41"/>
      <c r="K93" s="49"/>
      <c r="L93" s="122"/>
      <c r="M93" s="19" t="s">
        <v>23</v>
      </c>
      <c r="N93" s="141"/>
      <c r="O93" s="41"/>
      <c r="P93" s="41"/>
      <c r="Q93" s="41"/>
      <c r="R93" s="41"/>
      <c r="S93" s="41"/>
      <c r="T93" s="41"/>
      <c r="U93" s="41"/>
      <c r="V93" s="136"/>
    </row>
    <row r="94" spans="1:22" ht="11.25" customHeight="1">
      <c r="B94" s="19" t="s">
        <v>26</v>
      </c>
      <c r="C94" s="141"/>
      <c r="D94" s="41"/>
      <c r="E94" s="41"/>
      <c r="F94" s="41"/>
      <c r="G94" s="41"/>
      <c r="H94" s="41"/>
      <c r="I94" s="41"/>
      <c r="J94" s="41"/>
      <c r="K94" s="49"/>
      <c r="L94" s="122"/>
      <c r="M94" s="19" t="s">
        <v>26</v>
      </c>
      <c r="N94" s="141"/>
      <c r="O94" s="41"/>
      <c r="P94" s="41"/>
      <c r="Q94" s="41"/>
      <c r="R94" s="41"/>
      <c r="S94" s="41"/>
      <c r="T94" s="41"/>
      <c r="U94" s="41"/>
      <c r="V94" s="136"/>
    </row>
    <row r="95" spans="1:22" ht="11.25" customHeight="1">
      <c r="B95" s="19" t="s">
        <v>27</v>
      </c>
      <c r="C95" s="141"/>
      <c r="D95" s="41"/>
      <c r="E95" s="41"/>
      <c r="F95" s="41"/>
      <c r="G95" s="41"/>
      <c r="H95" s="41"/>
      <c r="I95" s="41"/>
      <c r="J95" s="41"/>
      <c r="K95" s="49"/>
      <c r="L95" s="122"/>
      <c r="M95" s="19" t="s">
        <v>27</v>
      </c>
      <c r="N95" s="141"/>
      <c r="O95" s="41"/>
      <c r="P95" s="41"/>
      <c r="Q95" s="41"/>
      <c r="R95" s="41"/>
      <c r="S95" s="41"/>
      <c r="T95" s="41"/>
      <c r="U95" s="41"/>
      <c r="V95" s="136"/>
    </row>
    <row r="96" spans="1:22" ht="11.25" customHeight="1">
      <c r="B96" s="19" t="s">
        <v>29</v>
      </c>
      <c r="C96" s="141"/>
      <c r="D96" s="41"/>
      <c r="E96" s="41"/>
      <c r="F96" s="41"/>
      <c r="G96" s="41"/>
      <c r="H96" s="41"/>
      <c r="I96" s="41"/>
      <c r="J96" s="41"/>
      <c r="K96" s="49"/>
      <c r="L96" s="26"/>
      <c r="M96" s="19" t="s">
        <v>29</v>
      </c>
      <c r="N96" s="141"/>
      <c r="O96" s="41"/>
      <c r="P96" s="41"/>
      <c r="Q96" s="41"/>
      <c r="R96" s="41"/>
      <c r="S96" s="41"/>
      <c r="T96" s="41"/>
      <c r="U96" s="41"/>
      <c r="V96" s="136"/>
    </row>
    <row r="97" spans="2:22" ht="11.25" customHeight="1">
      <c r="B97" s="19" t="s">
        <v>30</v>
      </c>
      <c r="C97" s="141"/>
      <c r="D97" s="41"/>
      <c r="E97" s="41"/>
      <c r="F97" s="41"/>
      <c r="G97" s="41"/>
      <c r="H97" s="41"/>
      <c r="I97" s="41"/>
      <c r="J97" s="41"/>
      <c r="K97" s="49"/>
      <c r="L97" s="26"/>
      <c r="M97" s="19" t="s">
        <v>30</v>
      </c>
      <c r="N97" s="141"/>
      <c r="O97" s="41"/>
      <c r="P97" s="41"/>
      <c r="Q97" s="41"/>
      <c r="R97" s="41"/>
      <c r="S97" s="41"/>
      <c r="T97" s="41"/>
      <c r="U97" s="41"/>
      <c r="V97" s="136"/>
    </row>
    <row r="98" spans="2:22" ht="11.25" customHeight="1">
      <c r="B98" s="19" t="s">
        <v>31</v>
      </c>
      <c r="C98" s="141"/>
      <c r="D98" s="41"/>
      <c r="E98" s="41"/>
      <c r="F98" s="41"/>
      <c r="G98" s="41"/>
      <c r="H98" s="41"/>
      <c r="I98" s="41"/>
      <c r="J98" s="41"/>
      <c r="K98" s="49"/>
      <c r="L98" s="26"/>
      <c r="M98" s="19" t="s">
        <v>31</v>
      </c>
      <c r="N98" s="141"/>
      <c r="O98" s="41"/>
      <c r="P98" s="41"/>
      <c r="Q98" s="41"/>
      <c r="R98" s="41"/>
      <c r="S98" s="41"/>
      <c r="T98" s="41"/>
      <c r="U98" s="41"/>
      <c r="V98" s="136"/>
    </row>
    <row r="99" spans="2:22" ht="11.25" customHeight="1">
      <c r="B99" s="19" t="s">
        <v>28</v>
      </c>
      <c r="C99" s="35">
        <f>$C$15</f>
        <v>55000</v>
      </c>
      <c r="D99" s="41"/>
      <c r="E99" s="41"/>
      <c r="F99" s="41"/>
      <c r="G99" s="41"/>
      <c r="H99" s="41"/>
      <c r="I99" s="41"/>
      <c r="J99" s="41"/>
      <c r="K99" s="49"/>
      <c r="L99" s="26"/>
      <c r="M99" s="19" t="s">
        <v>28</v>
      </c>
      <c r="N99" s="35">
        <f>$C$15</f>
        <v>55000</v>
      </c>
      <c r="O99" s="41"/>
      <c r="P99" s="41"/>
      <c r="Q99" s="41"/>
      <c r="R99" s="41"/>
      <c r="S99" s="41"/>
      <c r="T99" s="41"/>
      <c r="U99" s="41"/>
      <c r="V99" s="136"/>
    </row>
    <row r="100" spans="2:22" ht="11.25" customHeight="1">
      <c r="B100" s="19" t="s">
        <v>32</v>
      </c>
      <c r="C100" s="35">
        <f>$C$16</f>
        <v>55000</v>
      </c>
      <c r="D100" s="41"/>
      <c r="E100" s="41"/>
      <c r="F100" s="41"/>
      <c r="G100" s="41"/>
      <c r="H100" s="41"/>
      <c r="I100" s="41"/>
      <c r="J100" s="41"/>
      <c r="K100" s="49"/>
      <c r="L100" s="26"/>
      <c r="M100" s="19" t="s">
        <v>32</v>
      </c>
      <c r="N100" s="35">
        <f>$C$16</f>
        <v>55000</v>
      </c>
      <c r="O100" s="41"/>
      <c r="P100" s="41"/>
      <c r="Q100" s="41"/>
      <c r="R100" s="41"/>
      <c r="S100" s="41"/>
      <c r="T100" s="41"/>
      <c r="U100" s="41"/>
      <c r="V100" s="136"/>
    </row>
    <row r="101" spans="2:22" ht="11.25" customHeight="1">
      <c r="B101" s="19" t="s">
        <v>33</v>
      </c>
      <c r="C101" s="35">
        <f>$C$17</f>
        <v>55000</v>
      </c>
      <c r="D101" s="41"/>
      <c r="E101" s="41"/>
      <c r="F101" s="41"/>
      <c r="G101" s="41"/>
      <c r="H101" s="41"/>
      <c r="I101" s="41"/>
      <c r="J101" s="52">
        <f>(J80-I80)</f>
        <v>1204.6492095947906</v>
      </c>
      <c r="K101" s="49"/>
      <c r="L101" s="26"/>
      <c r="M101" s="19" t="s">
        <v>33</v>
      </c>
      <c r="N101" s="35">
        <f>$C$17</f>
        <v>55000</v>
      </c>
      <c r="O101" s="41"/>
      <c r="P101" s="41"/>
      <c r="Q101" s="41"/>
      <c r="R101" s="41"/>
      <c r="S101" s="41"/>
      <c r="T101" s="41"/>
      <c r="U101" s="52">
        <f>(U80-T80)*$V$86/1000</f>
        <v>1262.1797606717548</v>
      </c>
      <c r="V101" s="136"/>
    </row>
    <row r="102" spans="2:22" ht="11.25" customHeight="1">
      <c r="B102" s="19" t="s">
        <v>36</v>
      </c>
      <c r="C102" s="35">
        <f>$C$18</f>
        <v>55000</v>
      </c>
      <c r="D102" s="41"/>
      <c r="E102" s="41"/>
      <c r="F102" s="41"/>
      <c r="G102" s="41"/>
      <c r="H102" s="41"/>
      <c r="I102" s="52">
        <f>(I81-H81)</f>
        <v>1140.4979671775654</v>
      </c>
      <c r="J102" s="52">
        <f t="shared" ref="J102:J106" si="22">(J81-I81)</f>
        <v>1370.4509675974987</v>
      </c>
      <c r="K102" s="49"/>
      <c r="L102" s="26"/>
      <c r="M102" s="19" t="s">
        <v>36</v>
      </c>
      <c r="N102" s="35">
        <f>$C$18</f>
        <v>55000</v>
      </c>
      <c r="O102" s="41"/>
      <c r="P102" s="41"/>
      <c r="Q102" s="41"/>
      <c r="R102" s="41"/>
      <c r="S102" s="41"/>
      <c r="T102" s="52">
        <f t="shared" ref="T102:T106" si="23">(T81-S81)*$V$86/1000</f>
        <v>1044.3699789629165</v>
      </c>
      <c r="U102" s="52">
        <f t="shared" ref="U102:U106" si="24">(U81-T81)*$V$86/1000</f>
        <v>1380.858167372088</v>
      </c>
      <c r="V102" s="136"/>
    </row>
    <row r="103" spans="2:22" ht="11.25" customHeight="1">
      <c r="B103" s="19" t="s">
        <v>34</v>
      </c>
      <c r="C103" s="35">
        <f>$C$19</f>
        <v>55000</v>
      </c>
      <c r="D103" s="41"/>
      <c r="E103" s="41"/>
      <c r="F103" s="41"/>
      <c r="G103" s="41"/>
      <c r="H103" s="52">
        <f>(H82-G82)</f>
        <v>1120.6787719133135</v>
      </c>
      <c r="I103" s="52">
        <f>(I82-H82)</f>
        <v>1019.9951070540119</v>
      </c>
      <c r="J103" s="52">
        <f t="shared" si="22"/>
        <v>1225.6517079694604</v>
      </c>
      <c r="K103" s="49"/>
      <c r="L103" s="26"/>
      <c r="M103" s="19" t="s">
        <v>34</v>
      </c>
      <c r="N103" s="35">
        <f>$C$19</f>
        <v>55000</v>
      </c>
      <c r="O103" s="41"/>
      <c r="P103" s="41"/>
      <c r="Q103" s="41"/>
      <c r="R103" s="41"/>
      <c r="S103" s="52">
        <f t="shared" ref="S103:S106" si="25">(S82-R82)*$V$86/1000</f>
        <v>863.19777245801788</v>
      </c>
      <c r="T103" s="52">
        <f t="shared" si="23"/>
        <v>904.20670249561965</v>
      </c>
      <c r="U103" s="52">
        <f t="shared" si="24"/>
        <v>1195.535332577763</v>
      </c>
      <c r="V103" s="136"/>
    </row>
    <row r="104" spans="2:22" ht="11.25" customHeight="1">
      <c r="B104" s="19" t="s">
        <v>35</v>
      </c>
      <c r="C104" s="35">
        <f>$C$20</f>
        <v>55000</v>
      </c>
      <c r="D104" s="41"/>
      <c r="E104" s="41"/>
      <c r="F104" s="41"/>
      <c r="G104" s="52">
        <f>(G83-F83)</f>
        <v>5946.6898460118391</v>
      </c>
      <c r="H104" s="52">
        <f>(H83-G83)</f>
        <v>1370.1605927706405</v>
      </c>
      <c r="I104" s="52">
        <f>(I83-H83)</f>
        <v>1247.063061717723</v>
      </c>
      <c r="J104" s="52">
        <f t="shared" si="22"/>
        <v>1498.5022584613325</v>
      </c>
      <c r="K104" s="49"/>
      <c r="L104" s="26"/>
      <c r="M104" s="19" t="s">
        <v>35</v>
      </c>
      <c r="N104" s="35">
        <f>$C$20</f>
        <v>55000</v>
      </c>
      <c r="O104" s="41"/>
      <c r="P104" s="41"/>
      <c r="Q104" s="41"/>
      <c r="R104" s="52">
        <f t="shared" ref="R104:R106" si="26">(R83-Q83)*$V$86/1000</f>
        <v>5951.0802930906902</v>
      </c>
      <c r="S104" s="52">
        <f t="shared" si="25"/>
        <v>1069.2501692076391</v>
      </c>
      <c r="T104" s="52">
        <f t="shared" si="23"/>
        <v>1120.0482676050312</v>
      </c>
      <c r="U104" s="52">
        <f t="shared" si="24"/>
        <v>1480.9194340392671</v>
      </c>
      <c r="V104" s="136"/>
    </row>
    <row r="105" spans="2:22" ht="11.25" customHeight="1">
      <c r="B105" s="19" t="s">
        <v>37</v>
      </c>
      <c r="C105" s="35">
        <f>$C$21</f>
        <v>88000</v>
      </c>
      <c r="D105" s="41"/>
      <c r="E105" s="41"/>
      <c r="F105" s="52">
        <f>(F84-E84)</f>
        <v>17089.568643581908</v>
      </c>
      <c r="G105" s="52">
        <f>(G84-F84)</f>
        <v>10918.590479698323</v>
      </c>
      <c r="H105" s="52">
        <f>(H84-G84)</f>
        <v>2515.7226610559446</v>
      </c>
      <c r="I105" s="52">
        <f>(I84-H84)</f>
        <v>2289.7059079659666</v>
      </c>
      <c r="J105" s="52">
        <f t="shared" si="22"/>
        <v>2751.3680579819047</v>
      </c>
      <c r="K105" s="49"/>
      <c r="L105" s="26"/>
      <c r="M105" s="19" t="s">
        <v>37</v>
      </c>
      <c r="N105" s="35">
        <f>$C$21</f>
        <v>88000</v>
      </c>
      <c r="O105" s="41"/>
      <c r="P105" s="41"/>
      <c r="Q105" s="52">
        <f t="shared" ref="Q105:Q106" si="27">(Q84-P84)*$V$86/1000</f>
        <v>8968.0807297497304</v>
      </c>
      <c r="R105" s="52">
        <f t="shared" si="26"/>
        <v>6812.5781432669355</v>
      </c>
      <c r="S105" s="52">
        <f t="shared" si="25"/>
        <v>1224.0383213927946</v>
      </c>
      <c r="T105" s="52">
        <f t="shared" si="23"/>
        <v>1282.1901186829982</v>
      </c>
      <c r="U105" s="52">
        <f t="shared" si="24"/>
        <v>1695.3021756383459</v>
      </c>
      <c r="V105" s="136"/>
    </row>
    <row r="106" spans="2:22" ht="11.25" customHeight="1">
      <c r="B106" s="20" t="s">
        <v>38</v>
      </c>
      <c r="C106" s="36">
        <f>$C$22</f>
        <v>88000</v>
      </c>
      <c r="D106" s="42"/>
      <c r="E106" s="51">
        <f t="shared" ref="E106" si="28">(E85-D85)</f>
        <v>21553.927651233244</v>
      </c>
      <c r="F106" s="51">
        <f>(F85-E85)</f>
        <v>25503.316555451835</v>
      </c>
      <c r="G106" s="51">
        <f>(G85-F85)</f>
        <v>16294.166058291157</v>
      </c>
      <c r="H106" s="51">
        <f>(H85-G85)</f>
        <v>3754.2943727095553</v>
      </c>
      <c r="I106" s="51">
        <f>(I85-H85)</f>
        <v>3417.0022548623383</v>
      </c>
      <c r="J106" s="51">
        <f t="shared" si="22"/>
        <v>4105.9556274770875</v>
      </c>
      <c r="K106" s="50"/>
      <c r="L106" s="26"/>
      <c r="M106" s="20" t="s">
        <v>38</v>
      </c>
      <c r="N106" s="36">
        <f>$C$22</f>
        <v>88000</v>
      </c>
      <c r="O106" s="42"/>
      <c r="P106" s="51">
        <f>(P85-O85)*$V$86/1000</f>
        <v>9550.1507685574488</v>
      </c>
      <c r="Q106" s="51">
        <f t="shared" si="27"/>
        <v>11622.86904136223</v>
      </c>
      <c r="R106" s="51">
        <f t="shared" si="26"/>
        <v>8829.2808661467061</v>
      </c>
      <c r="S106" s="51">
        <f t="shared" si="25"/>
        <v>1586.3859324953123</v>
      </c>
      <c r="T106" s="51">
        <f t="shared" si="23"/>
        <v>1661.7521947750242</v>
      </c>
      <c r="U106" s="51">
        <f t="shared" si="24"/>
        <v>2197.1563110060088</v>
      </c>
      <c r="V106" s="136"/>
    </row>
    <row r="107" spans="2:22" ht="11.25" customHeight="1">
      <c r="B107" s="26"/>
      <c r="C107" s="26"/>
      <c r="D107" s="26"/>
      <c r="E107" s="25"/>
      <c r="F107" s="25"/>
      <c r="G107" s="25"/>
      <c r="H107" s="25"/>
      <c r="I107" s="25"/>
      <c r="J107" s="25"/>
      <c r="K107" s="25"/>
      <c r="M107" s="26"/>
      <c r="N107" s="26"/>
      <c r="O107" s="26"/>
      <c r="P107" s="25"/>
      <c r="Q107" s="25"/>
      <c r="R107" s="25"/>
      <c r="S107" s="25"/>
      <c r="T107" s="25"/>
      <c r="U107" s="25"/>
      <c r="V107" s="25"/>
    </row>
    <row r="108" spans="2:22" ht="11.25" customHeight="1">
      <c r="B108" s="27"/>
      <c r="C108" s="45"/>
      <c r="D108" s="148" t="s">
        <v>47</v>
      </c>
      <c r="E108" s="152"/>
      <c r="F108" s="152"/>
      <c r="G108" s="152"/>
      <c r="H108" s="152"/>
      <c r="I108" s="152"/>
      <c r="J108" s="45"/>
      <c r="L108" s="6"/>
      <c r="M108" s="27"/>
      <c r="N108" s="45"/>
      <c r="O108" s="148" t="s">
        <v>47</v>
      </c>
      <c r="P108" s="152"/>
      <c r="Q108" s="152"/>
      <c r="R108" s="152"/>
      <c r="S108" s="152"/>
      <c r="T108" s="152"/>
      <c r="U108" s="45"/>
    </row>
    <row r="109" spans="2:22" ht="11.25" customHeight="1">
      <c r="B109" s="10"/>
      <c r="C109" s="13"/>
      <c r="D109" s="10">
        <v>2014</v>
      </c>
      <c r="E109" s="12">
        <v>2014.5</v>
      </c>
      <c r="F109" s="12">
        <v>2015</v>
      </c>
      <c r="G109" s="12">
        <v>2015.5</v>
      </c>
      <c r="H109" s="12">
        <v>2016</v>
      </c>
      <c r="I109" s="12">
        <v>2016.5</v>
      </c>
      <c r="J109" s="13" t="s">
        <v>63</v>
      </c>
      <c r="L109" s="25"/>
      <c r="M109" s="10"/>
      <c r="N109" s="13"/>
      <c r="O109" s="10">
        <v>2014</v>
      </c>
      <c r="P109" s="12">
        <v>2014.5</v>
      </c>
      <c r="Q109" s="12">
        <v>2015</v>
      </c>
      <c r="R109" s="12">
        <v>2015.5</v>
      </c>
      <c r="S109" s="12">
        <v>2016</v>
      </c>
      <c r="T109" s="12">
        <v>2016.5</v>
      </c>
      <c r="U109" s="13" t="s">
        <v>63</v>
      </c>
    </row>
    <row r="110" spans="2:22" ht="11.25" customHeight="1">
      <c r="B110" s="148" t="s">
        <v>4</v>
      </c>
      <c r="C110" s="149"/>
      <c r="D110" s="29">
        <f>SUM(E106,F105,G104,H103,I102,J101)</f>
        <v>48056.01208951266</v>
      </c>
      <c r="E110" s="30">
        <f>SUM(F106,G105,H104,I103,J102)</f>
        <v>40182.513702572309</v>
      </c>
      <c r="F110" s="30">
        <f>SUM(G106,H105,I104,J103)</f>
        <v>21282.603489034285</v>
      </c>
      <c r="G110" s="30">
        <f>SUM(H106,I105,J104)</f>
        <v>7542.5025391368545</v>
      </c>
      <c r="H110" s="30">
        <f>SUM(I106,J105)</f>
        <v>6168.370312844243</v>
      </c>
      <c r="I110" s="30">
        <f>SUM(J106)</f>
        <v>4105.9556274770875</v>
      </c>
      <c r="J110" s="31">
        <v>0</v>
      </c>
      <c r="L110" s="25"/>
      <c r="M110" s="148" t="s">
        <v>4</v>
      </c>
      <c r="N110" s="149"/>
      <c r="O110" s="29">
        <f>SUM(P106,Q105,R104,S103,T102,U101)</f>
        <v>27639.059303490558</v>
      </c>
      <c r="P110" s="30">
        <f>SUM(Q106,R105,S104,T103,U102)</f>
        <v>21789.762223704511</v>
      </c>
      <c r="Q110" s="30">
        <f>SUM(R106,S105,T104,U103)</f>
        <v>12368.902787722294</v>
      </c>
      <c r="R110" s="30">
        <f>SUM(S106,T105,U104)</f>
        <v>4349.4954852175779</v>
      </c>
      <c r="S110" s="30">
        <f>SUM(T106,U105)</f>
        <v>3357.0543704133702</v>
      </c>
      <c r="T110" s="30">
        <f>SUM(U106)</f>
        <v>2197.1563110060088</v>
      </c>
      <c r="U110" s="31">
        <v>0</v>
      </c>
    </row>
    <row r="111" spans="2:22" ht="11.25" customHeight="1">
      <c r="B111" s="150" t="s">
        <v>5</v>
      </c>
      <c r="C111" s="151"/>
      <c r="D111" s="32">
        <f t="shared" ref="D111:I111" si="29">D110*(1+$D$113)^(0.5-(D109-2013))</f>
        <v>47122.796805745347</v>
      </c>
      <c r="E111" s="21">
        <f t="shared" si="29"/>
        <v>38637.032406319522</v>
      </c>
      <c r="F111" s="21">
        <f t="shared" si="29"/>
        <v>20066.643951672282</v>
      </c>
      <c r="G111" s="21">
        <f t="shared" si="29"/>
        <v>6973.4675842611441</v>
      </c>
      <c r="H111" s="21">
        <f t="shared" si="29"/>
        <v>5592.2565914206907</v>
      </c>
      <c r="I111" s="21">
        <f t="shared" si="29"/>
        <v>3650.1796016914823</v>
      </c>
      <c r="J111" s="22">
        <v>0</v>
      </c>
      <c r="L111" s="25"/>
      <c r="M111" s="150" t="s">
        <v>5</v>
      </c>
      <c r="N111" s="151"/>
      <c r="O111" s="32">
        <f t="shared" ref="O111:T111" si="30">O110*(1+$D$113)^(0.5-(O109-2013))</f>
        <v>27102.327447278181</v>
      </c>
      <c r="P111" s="21">
        <f t="shared" si="30"/>
        <v>20951.694445869722</v>
      </c>
      <c r="Q111" s="21">
        <f t="shared" si="30"/>
        <v>11662.218320326954</v>
      </c>
      <c r="R111" s="21">
        <f t="shared" si="30"/>
        <v>4021.3530743505708</v>
      </c>
      <c r="S111" s="21">
        <f t="shared" si="30"/>
        <v>3043.5120588675099</v>
      </c>
      <c r="T111" s="21">
        <f t="shared" si="30"/>
        <v>1953.2639599151619</v>
      </c>
      <c r="U111" s="22">
        <v>0</v>
      </c>
    </row>
    <row r="112" spans="2:22" ht="11.25" customHeight="1">
      <c r="B112" s="26"/>
      <c r="C112" s="26"/>
      <c r="D112" s="26"/>
      <c r="E112" s="25"/>
      <c r="F112" s="25"/>
      <c r="G112" s="25"/>
      <c r="H112" s="25"/>
      <c r="I112" s="25"/>
      <c r="J112" s="25"/>
      <c r="L112" s="6"/>
      <c r="M112" s="26"/>
      <c r="N112" s="26"/>
      <c r="O112" s="26"/>
      <c r="P112" s="25"/>
      <c r="Q112" s="25"/>
      <c r="R112" s="25"/>
      <c r="S112" s="25"/>
      <c r="T112" s="25"/>
      <c r="U112" s="25"/>
    </row>
    <row r="113" spans="2:15" ht="11.25" customHeight="1">
      <c r="B113" s="6" t="s">
        <v>46</v>
      </c>
      <c r="C113" s="26"/>
      <c r="D113" s="67">
        <v>0.04</v>
      </c>
      <c r="M113" s="6" t="s">
        <v>46</v>
      </c>
      <c r="N113" s="26"/>
      <c r="O113" s="67">
        <v>0.04</v>
      </c>
    </row>
    <row r="114" spans="2:15" ht="11.25" customHeight="1">
      <c r="B114" s="6"/>
      <c r="C114" s="26"/>
      <c r="D114" s="67"/>
      <c r="M114" s="6"/>
      <c r="N114" s="26"/>
      <c r="O114" s="67"/>
    </row>
    <row r="115" spans="2:15" ht="11.25" customHeight="1">
      <c r="B115" s="33" t="s">
        <v>6</v>
      </c>
      <c r="C115" s="2"/>
      <c r="D115" s="34">
        <f>SUM(D111:I111)</f>
        <v>122042.37694111049</v>
      </c>
      <c r="M115" s="33" t="s">
        <v>6</v>
      </c>
      <c r="N115" s="2"/>
      <c r="O115" s="34">
        <f>SUM(O111:T111)</f>
        <v>68734.369306608089</v>
      </c>
    </row>
    <row r="117" spans="2:15">
      <c r="B117" s="33"/>
      <c r="C117" s="2"/>
      <c r="D117" s="34"/>
      <c r="M117" s="33"/>
      <c r="N117" s="2"/>
      <c r="O117" s="34"/>
    </row>
    <row r="118" spans="2:15">
      <c r="B118" s="33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</row>
    <row r="119" spans="2:15">
      <c r="B119" s="33"/>
      <c r="C119" s="2"/>
      <c r="D119" s="34"/>
      <c r="M119" s="33"/>
      <c r="N119" s="2"/>
      <c r="O119" s="34"/>
    </row>
    <row r="120" spans="2:15">
      <c r="B120" s="121"/>
      <c r="D120" s="34"/>
      <c r="O120" s="34"/>
    </row>
    <row r="121" spans="2:15">
      <c r="B121" s="121"/>
      <c r="D121" s="34"/>
      <c r="O121" s="34"/>
    </row>
    <row r="122" spans="2:15">
      <c r="B122" s="121"/>
      <c r="D122" s="34"/>
      <c r="O122" s="34"/>
    </row>
    <row r="123" spans="2:15">
      <c r="B123" s="121"/>
      <c r="D123" s="34"/>
      <c r="O123" s="34"/>
    </row>
    <row r="124" spans="2:15">
      <c r="D124" s="34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4"/>
    </row>
    <row r="125" spans="2:15">
      <c r="B125" s="121"/>
      <c r="D125" s="34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4"/>
    </row>
  </sheetData>
  <mergeCells count="26">
    <mergeCell ref="B111:C111"/>
    <mergeCell ref="M111:N111"/>
    <mergeCell ref="C91:C98"/>
    <mergeCell ref="N91:N98"/>
    <mergeCell ref="D108:I108"/>
    <mergeCell ref="O108:T108"/>
    <mergeCell ref="B110:C110"/>
    <mergeCell ref="M110:N110"/>
    <mergeCell ref="D67:J67"/>
    <mergeCell ref="O67:U67"/>
    <mergeCell ref="C70:C77"/>
    <mergeCell ref="N70:N77"/>
    <mergeCell ref="D88:J88"/>
    <mergeCell ref="O88:U88"/>
    <mergeCell ref="C28:C35"/>
    <mergeCell ref="N28:N35"/>
    <mergeCell ref="D45:J45"/>
    <mergeCell ref="O45:U45"/>
    <mergeCell ref="C48:C55"/>
    <mergeCell ref="N48:N55"/>
    <mergeCell ref="D4:J4"/>
    <mergeCell ref="O4:U4"/>
    <mergeCell ref="C7:C14"/>
    <mergeCell ref="N7:N14"/>
    <mergeCell ref="D25:J25"/>
    <mergeCell ref="O25:U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3155"/>
  <sheetViews>
    <sheetView topLeftCell="F1" zoomScale="80" zoomScaleNormal="80" zoomScalePageLayoutView="80" workbookViewId="0">
      <pane ySplit="2" topLeftCell="A3" activePane="bottomLeft" state="frozen"/>
      <selection pane="bottomLeft" activeCell="R4" sqref="R4"/>
    </sheetView>
  </sheetViews>
  <sheetFormatPr defaultColWidth="8.85546875" defaultRowHeight="15"/>
  <cols>
    <col min="1" max="12" width="17.85546875" customWidth="1"/>
    <col min="13" max="13" width="20.42578125" customWidth="1"/>
    <col min="14" max="17" width="17.85546875" customWidth="1"/>
    <col min="18" max="18" width="20.42578125" customWidth="1"/>
  </cols>
  <sheetData>
    <row r="1" spans="1:19">
      <c r="A1" s="96" t="s">
        <v>52</v>
      </c>
      <c r="B1" s="97"/>
      <c r="C1" s="97"/>
      <c r="D1" s="97"/>
      <c r="E1" s="97"/>
      <c r="F1" s="97"/>
      <c r="G1" s="97"/>
      <c r="H1" s="98"/>
      <c r="I1" s="138" t="s">
        <v>53</v>
      </c>
      <c r="J1" s="79"/>
      <c r="K1" s="72"/>
      <c r="L1" s="72"/>
      <c r="M1" s="73"/>
      <c r="N1" s="86" t="s">
        <v>54</v>
      </c>
      <c r="O1" s="86"/>
      <c r="P1" s="87">
        <f>IF(F3="Declined",0,IF(F3="Pending",0.85,1))</f>
        <v>1</v>
      </c>
      <c r="Q1" s="87"/>
      <c r="R1" s="88"/>
    </row>
    <row r="2" spans="1:19" ht="60">
      <c r="A2" s="99" t="s">
        <v>7</v>
      </c>
      <c r="B2" s="100" t="s">
        <v>8</v>
      </c>
      <c r="C2" s="100" t="s">
        <v>9</v>
      </c>
      <c r="D2" s="100" t="s">
        <v>10</v>
      </c>
      <c r="E2" s="100" t="s">
        <v>11</v>
      </c>
      <c r="F2" s="100" t="s">
        <v>12</v>
      </c>
      <c r="G2" s="100" t="s">
        <v>58</v>
      </c>
      <c r="H2" s="101" t="s">
        <v>13</v>
      </c>
      <c r="I2" s="84" t="s">
        <v>56</v>
      </c>
      <c r="J2" s="74" t="s">
        <v>55</v>
      </c>
      <c r="K2" s="74" t="s">
        <v>18</v>
      </c>
      <c r="L2" s="74" t="s">
        <v>17</v>
      </c>
      <c r="M2" s="75" t="s">
        <v>43</v>
      </c>
      <c r="N2" s="89" t="s">
        <v>56</v>
      </c>
      <c r="O2" s="90" t="s">
        <v>55</v>
      </c>
      <c r="P2" s="90" t="s">
        <v>18</v>
      </c>
      <c r="Q2" s="90" t="s">
        <v>17</v>
      </c>
      <c r="R2" s="91" t="s">
        <v>43</v>
      </c>
    </row>
    <row r="3" spans="1:19">
      <c r="A3" s="102">
        <v>1000001</v>
      </c>
      <c r="B3" s="103">
        <v>28020.220940927291</v>
      </c>
      <c r="C3" s="104" t="s">
        <v>19</v>
      </c>
      <c r="D3" s="103">
        <v>38724.905090148233</v>
      </c>
      <c r="E3" s="103">
        <v>38733.956809766751</v>
      </c>
      <c r="F3" s="104" t="s">
        <v>20</v>
      </c>
      <c r="G3" s="105">
        <v>20000</v>
      </c>
      <c r="H3" s="106" t="s">
        <v>14</v>
      </c>
      <c r="I3" s="118">
        <v>1</v>
      </c>
      <c r="J3" s="80">
        <f>$G3</f>
        <v>20000</v>
      </c>
      <c r="K3" s="76" t="str">
        <f t="shared" ref="K3:K66" si="0">"H"&amp;INT((MONTH($D3)-1)/6)+1&amp;"_"&amp;YEAR($D3)</f>
        <v>H1_2006</v>
      </c>
      <c r="L3" s="77">
        <f t="shared" ref="L3:L66" si="1">INT(($E3-$D3)/(365/2))</f>
        <v>0</v>
      </c>
      <c r="M3" s="78" t="str">
        <f t="shared" ref="M3:M66" si="2">$K3&amp;"_"&amp;IF($L3&gt;5,"6+",$L3)</f>
        <v>H1_2006_0</v>
      </c>
      <c r="N3" s="120">
        <f>I3</f>
        <v>1</v>
      </c>
      <c r="O3" s="92">
        <f t="shared" ref="O3:R3" si="3">J3</f>
        <v>20000</v>
      </c>
      <c r="P3" s="93" t="str">
        <f t="shared" si="3"/>
        <v>H1_2006</v>
      </c>
      <c r="Q3" s="94">
        <f t="shared" si="3"/>
        <v>0</v>
      </c>
      <c r="R3" s="95" t="str">
        <f t="shared" si="3"/>
        <v>H1_2006_0</v>
      </c>
      <c r="S3" s="37"/>
    </row>
    <row r="4" spans="1:19">
      <c r="A4" s="102">
        <v>1000002</v>
      </c>
      <c r="B4" s="103">
        <v>25882.691308667912</v>
      </c>
      <c r="C4" s="104" t="s">
        <v>22</v>
      </c>
      <c r="D4" s="103">
        <v>38735.125640265527</v>
      </c>
      <c r="E4" s="103">
        <v>38741.611790105715</v>
      </c>
      <c r="F4" s="104" t="s">
        <v>20</v>
      </c>
      <c r="G4" s="105">
        <v>267000</v>
      </c>
      <c r="H4" s="106" t="s">
        <v>14</v>
      </c>
      <c r="I4" s="118">
        <v>1</v>
      </c>
      <c r="J4" s="80">
        <f t="shared" ref="J4:J66" si="4">$G4</f>
        <v>267000</v>
      </c>
      <c r="K4" s="76" t="str">
        <f t="shared" si="0"/>
        <v>H1_2006</v>
      </c>
      <c r="L4" s="77">
        <f t="shared" si="1"/>
        <v>0</v>
      </c>
      <c r="M4" s="78" t="str">
        <f t="shared" si="2"/>
        <v>H1_2006_0</v>
      </c>
      <c r="N4" s="120">
        <f t="shared" ref="N4:N67" si="5">I4</f>
        <v>1</v>
      </c>
      <c r="O4" s="92">
        <f t="shared" ref="O4:O67" si="6">J4</f>
        <v>267000</v>
      </c>
      <c r="P4" s="93" t="str">
        <f t="shared" ref="P4:P67" si="7">K4</f>
        <v>H1_2006</v>
      </c>
      <c r="Q4" s="94">
        <f t="shared" ref="Q4:Q67" si="8">L4</f>
        <v>0</v>
      </c>
      <c r="R4" s="95" t="str">
        <f t="shared" ref="R4:R67" si="9">M4</f>
        <v>H1_2006_0</v>
      </c>
    </row>
    <row r="5" spans="1:19">
      <c r="A5" s="102">
        <v>1000003</v>
      </c>
      <c r="B5" s="103">
        <v>27680.520648219252</v>
      </c>
      <c r="C5" s="104" t="s">
        <v>19</v>
      </c>
      <c r="D5" s="103">
        <v>38729.70563781594</v>
      </c>
      <c r="E5" s="103">
        <v>38745.617162410977</v>
      </c>
      <c r="F5" s="104" t="s">
        <v>20</v>
      </c>
      <c r="G5" s="105">
        <v>369000</v>
      </c>
      <c r="H5" s="106" t="s">
        <v>14</v>
      </c>
      <c r="I5" s="118">
        <v>1</v>
      </c>
      <c r="J5" s="80">
        <f t="shared" si="4"/>
        <v>369000</v>
      </c>
      <c r="K5" s="76" t="str">
        <f t="shared" si="0"/>
        <v>H1_2006</v>
      </c>
      <c r="L5" s="77">
        <f t="shared" si="1"/>
        <v>0</v>
      </c>
      <c r="M5" s="78" t="str">
        <f t="shared" si="2"/>
        <v>H1_2006_0</v>
      </c>
      <c r="N5" s="120">
        <f t="shared" si="5"/>
        <v>1</v>
      </c>
      <c r="O5" s="92">
        <f t="shared" si="6"/>
        <v>369000</v>
      </c>
      <c r="P5" s="93" t="str">
        <f t="shared" si="7"/>
        <v>H1_2006</v>
      </c>
      <c r="Q5" s="94">
        <f t="shared" si="8"/>
        <v>0</v>
      </c>
      <c r="R5" s="95" t="str">
        <f t="shared" si="9"/>
        <v>H1_2006_0</v>
      </c>
    </row>
    <row r="6" spans="1:19">
      <c r="A6" s="102">
        <v>1000004</v>
      </c>
      <c r="B6" s="103">
        <v>31751.745780915557</v>
      </c>
      <c r="C6" s="104" t="s">
        <v>19</v>
      </c>
      <c r="D6" s="103">
        <v>38745.240787407252</v>
      </c>
      <c r="E6" s="103">
        <v>38755.544792632834</v>
      </c>
      <c r="F6" s="104" t="s">
        <v>20</v>
      </c>
      <c r="G6" s="105">
        <v>25000</v>
      </c>
      <c r="H6" s="106" t="s">
        <v>14</v>
      </c>
      <c r="I6" s="118">
        <v>1</v>
      </c>
      <c r="J6" s="80">
        <f t="shared" si="4"/>
        <v>25000</v>
      </c>
      <c r="K6" s="76" t="str">
        <f t="shared" si="0"/>
        <v>H1_2006</v>
      </c>
      <c r="L6" s="77">
        <f t="shared" si="1"/>
        <v>0</v>
      </c>
      <c r="M6" s="78" t="str">
        <f t="shared" si="2"/>
        <v>H1_2006_0</v>
      </c>
      <c r="N6" s="120">
        <f t="shared" si="5"/>
        <v>1</v>
      </c>
      <c r="O6" s="92">
        <f t="shared" si="6"/>
        <v>25000</v>
      </c>
      <c r="P6" s="93" t="str">
        <f t="shared" si="7"/>
        <v>H1_2006</v>
      </c>
      <c r="Q6" s="94">
        <f t="shared" si="8"/>
        <v>0</v>
      </c>
      <c r="R6" s="95" t="str">
        <f t="shared" si="9"/>
        <v>H1_2006_0</v>
      </c>
    </row>
    <row r="7" spans="1:19">
      <c r="A7" s="102">
        <v>1000005</v>
      </c>
      <c r="B7" s="103">
        <v>28124.926035886478</v>
      </c>
      <c r="C7" s="104" t="s">
        <v>19</v>
      </c>
      <c r="D7" s="103">
        <v>38736.119356357493</v>
      </c>
      <c r="E7" s="103">
        <v>38772.909207952711</v>
      </c>
      <c r="F7" s="104" t="s">
        <v>20</v>
      </c>
      <c r="G7" s="105">
        <v>42000</v>
      </c>
      <c r="H7" s="106" t="s">
        <v>14</v>
      </c>
      <c r="I7" s="118">
        <v>1</v>
      </c>
      <c r="J7" s="80">
        <f t="shared" si="4"/>
        <v>42000</v>
      </c>
      <c r="K7" s="76" t="str">
        <f t="shared" si="0"/>
        <v>H1_2006</v>
      </c>
      <c r="L7" s="77">
        <f t="shared" si="1"/>
        <v>0</v>
      </c>
      <c r="M7" s="78" t="str">
        <f t="shared" si="2"/>
        <v>H1_2006_0</v>
      </c>
      <c r="N7" s="120">
        <f t="shared" si="5"/>
        <v>1</v>
      </c>
      <c r="O7" s="92">
        <f t="shared" si="6"/>
        <v>42000</v>
      </c>
      <c r="P7" s="93" t="str">
        <f t="shared" si="7"/>
        <v>H1_2006</v>
      </c>
      <c r="Q7" s="94">
        <f t="shared" si="8"/>
        <v>0</v>
      </c>
      <c r="R7" s="95" t="str">
        <f t="shared" si="9"/>
        <v>H1_2006_0</v>
      </c>
    </row>
    <row r="8" spans="1:19">
      <c r="A8" s="102">
        <v>1000006</v>
      </c>
      <c r="B8" s="103">
        <v>24420.432648886126</v>
      </c>
      <c r="C8" s="104" t="s">
        <v>19</v>
      </c>
      <c r="D8" s="103">
        <v>38745.848250252478</v>
      </c>
      <c r="E8" s="103">
        <v>38774.284482868774</v>
      </c>
      <c r="F8" s="104" t="s">
        <v>20</v>
      </c>
      <c r="G8" s="105">
        <v>202000</v>
      </c>
      <c r="H8" s="106" t="s">
        <v>14</v>
      </c>
      <c r="I8" s="118">
        <v>1</v>
      </c>
      <c r="J8" s="80">
        <f t="shared" si="4"/>
        <v>202000</v>
      </c>
      <c r="K8" s="76" t="str">
        <f t="shared" si="0"/>
        <v>H1_2006</v>
      </c>
      <c r="L8" s="77">
        <f t="shared" si="1"/>
        <v>0</v>
      </c>
      <c r="M8" s="78" t="str">
        <f t="shared" si="2"/>
        <v>H1_2006_0</v>
      </c>
      <c r="N8" s="120">
        <f t="shared" si="5"/>
        <v>1</v>
      </c>
      <c r="O8" s="92">
        <f t="shared" si="6"/>
        <v>202000</v>
      </c>
      <c r="P8" s="93" t="str">
        <f t="shared" si="7"/>
        <v>H1_2006</v>
      </c>
      <c r="Q8" s="94">
        <f t="shared" si="8"/>
        <v>0</v>
      </c>
      <c r="R8" s="95" t="str">
        <f t="shared" si="9"/>
        <v>H1_2006_0</v>
      </c>
    </row>
    <row r="9" spans="1:19">
      <c r="A9" s="102">
        <v>1000007</v>
      </c>
      <c r="B9" s="103">
        <v>21822.071216660624</v>
      </c>
      <c r="C9" s="104" t="s">
        <v>19</v>
      </c>
      <c r="D9" s="103">
        <v>38719.901755064639</v>
      </c>
      <c r="E9" s="103">
        <v>38785.399068942526</v>
      </c>
      <c r="F9" s="104" t="s">
        <v>20</v>
      </c>
      <c r="G9" s="105">
        <v>29000</v>
      </c>
      <c r="H9" s="106" t="s">
        <v>14</v>
      </c>
      <c r="I9" s="118">
        <v>1</v>
      </c>
      <c r="J9" s="80">
        <f t="shared" si="4"/>
        <v>29000</v>
      </c>
      <c r="K9" s="76" t="str">
        <f t="shared" si="0"/>
        <v>H1_2006</v>
      </c>
      <c r="L9" s="77">
        <f t="shared" si="1"/>
        <v>0</v>
      </c>
      <c r="M9" s="78" t="str">
        <f t="shared" si="2"/>
        <v>H1_2006_0</v>
      </c>
      <c r="N9" s="120">
        <f t="shared" si="5"/>
        <v>1</v>
      </c>
      <c r="O9" s="92">
        <f t="shared" si="6"/>
        <v>29000</v>
      </c>
      <c r="P9" s="93" t="str">
        <f t="shared" si="7"/>
        <v>H1_2006</v>
      </c>
      <c r="Q9" s="94">
        <f t="shared" si="8"/>
        <v>0</v>
      </c>
      <c r="R9" s="95" t="str">
        <f t="shared" si="9"/>
        <v>H1_2006_0</v>
      </c>
    </row>
    <row r="10" spans="1:19">
      <c r="A10" s="102">
        <v>1000008</v>
      </c>
      <c r="B10" s="103">
        <v>25538.828597540392</v>
      </c>
      <c r="C10" s="104" t="s">
        <v>19</v>
      </c>
      <c r="D10" s="103">
        <v>38741.029087348885</v>
      </c>
      <c r="E10" s="103">
        <v>38800.549483483941</v>
      </c>
      <c r="F10" s="104" t="s">
        <v>20</v>
      </c>
      <c r="G10" s="105">
        <v>57000</v>
      </c>
      <c r="H10" s="106" t="s">
        <v>14</v>
      </c>
      <c r="I10" s="118">
        <v>1</v>
      </c>
      <c r="J10" s="80">
        <f t="shared" si="4"/>
        <v>57000</v>
      </c>
      <c r="K10" s="76" t="str">
        <f t="shared" si="0"/>
        <v>H1_2006</v>
      </c>
      <c r="L10" s="77">
        <f t="shared" si="1"/>
        <v>0</v>
      </c>
      <c r="M10" s="78" t="str">
        <f t="shared" si="2"/>
        <v>H1_2006_0</v>
      </c>
      <c r="N10" s="120">
        <f t="shared" si="5"/>
        <v>1</v>
      </c>
      <c r="O10" s="92">
        <f t="shared" si="6"/>
        <v>57000</v>
      </c>
      <c r="P10" s="93" t="str">
        <f t="shared" si="7"/>
        <v>H1_2006</v>
      </c>
      <c r="Q10" s="94">
        <f t="shared" si="8"/>
        <v>0</v>
      </c>
      <c r="R10" s="95" t="str">
        <f t="shared" si="9"/>
        <v>H1_2006_0</v>
      </c>
    </row>
    <row r="11" spans="1:19">
      <c r="A11" s="102">
        <v>1000009</v>
      </c>
      <c r="B11" s="103">
        <v>32548.524627574236</v>
      </c>
      <c r="C11" s="104" t="s">
        <v>19</v>
      </c>
      <c r="D11" s="103">
        <v>38765.055496091714</v>
      </c>
      <c r="E11" s="103">
        <v>38807.889258414049</v>
      </c>
      <c r="F11" s="104" t="s">
        <v>20</v>
      </c>
      <c r="G11" s="105">
        <v>64000</v>
      </c>
      <c r="H11" s="106" t="s">
        <v>14</v>
      </c>
      <c r="I11" s="118">
        <v>1</v>
      </c>
      <c r="J11" s="80">
        <f t="shared" si="4"/>
        <v>64000</v>
      </c>
      <c r="K11" s="76" t="str">
        <f t="shared" si="0"/>
        <v>H1_2006</v>
      </c>
      <c r="L11" s="77">
        <f t="shared" si="1"/>
        <v>0</v>
      </c>
      <c r="M11" s="78" t="str">
        <f t="shared" si="2"/>
        <v>H1_2006_0</v>
      </c>
      <c r="N11" s="120">
        <f t="shared" si="5"/>
        <v>1</v>
      </c>
      <c r="O11" s="92">
        <f t="shared" si="6"/>
        <v>64000</v>
      </c>
      <c r="P11" s="93" t="str">
        <f t="shared" si="7"/>
        <v>H1_2006</v>
      </c>
      <c r="Q11" s="94">
        <f t="shared" si="8"/>
        <v>0</v>
      </c>
      <c r="R11" s="95" t="str">
        <f t="shared" si="9"/>
        <v>H1_2006_0</v>
      </c>
    </row>
    <row r="12" spans="1:19">
      <c r="A12" s="102">
        <v>1000010</v>
      </c>
      <c r="B12" s="103">
        <v>31487.874738877523</v>
      </c>
      <c r="C12" s="104" t="s">
        <v>19</v>
      </c>
      <c r="D12" s="103">
        <v>38731.928804105468</v>
      </c>
      <c r="E12" s="103">
        <v>38809.711383952083</v>
      </c>
      <c r="F12" s="104" t="s">
        <v>20</v>
      </c>
      <c r="G12" s="105">
        <v>333000</v>
      </c>
      <c r="H12" s="106" t="s">
        <v>14</v>
      </c>
      <c r="I12" s="118">
        <v>1</v>
      </c>
      <c r="J12" s="80">
        <f t="shared" si="4"/>
        <v>333000</v>
      </c>
      <c r="K12" s="76" t="str">
        <f t="shared" si="0"/>
        <v>H1_2006</v>
      </c>
      <c r="L12" s="77">
        <f t="shared" si="1"/>
        <v>0</v>
      </c>
      <c r="M12" s="78" t="str">
        <f t="shared" si="2"/>
        <v>H1_2006_0</v>
      </c>
      <c r="N12" s="120">
        <f t="shared" si="5"/>
        <v>1</v>
      </c>
      <c r="O12" s="92">
        <f t="shared" si="6"/>
        <v>333000</v>
      </c>
      <c r="P12" s="93" t="str">
        <f t="shared" si="7"/>
        <v>H1_2006</v>
      </c>
      <c r="Q12" s="94">
        <f t="shared" si="8"/>
        <v>0</v>
      </c>
      <c r="R12" s="95" t="str">
        <f t="shared" si="9"/>
        <v>H1_2006_0</v>
      </c>
    </row>
    <row r="13" spans="1:19">
      <c r="A13" s="102">
        <v>1000011</v>
      </c>
      <c r="B13" s="103">
        <v>23928.681767052825</v>
      </c>
      <c r="C13" s="104" t="s">
        <v>19</v>
      </c>
      <c r="D13" s="103">
        <v>38793.427937168992</v>
      </c>
      <c r="E13" s="103">
        <v>38815.781880626098</v>
      </c>
      <c r="F13" s="104" t="s">
        <v>20</v>
      </c>
      <c r="G13" s="105">
        <v>128000</v>
      </c>
      <c r="H13" s="106" t="s">
        <v>14</v>
      </c>
      <c r="I13" s="118">
        <v>1</v>
      </c>
      <c r="J13" s="80">
        <f t="shared" si="4"/>
        <v>128000</v>
      </c>
      <c r="K13" s="76" t="str">
        <f t="shared" si="0"/>
        <v>H1_2006</v>
      </c>
      <c r="L13" s="77">
        <f t="shared" si="1"/>
        <v>0</v>
      </c>
      <c r="M13" s="78" t="str">
        <f t="shared" si="2"/>
        <v>H1_2006_0</v>
      </c>
      <c r="N13" s="120">
        <f t="shared" si="5"/>
        <v>1</v>
      </c>
      <c r="O13" s="92">
        <f t="shared" si="6"/>
        <v>128000</v>
      </c>
      <c r="P13" s="93" t="str">
        <f t="shared" si="7"/>
        <v>H1_2006</v>
      </c>
      <c r="Q13" s="94">
        <f t="shared" si="8"/>
        <v>0</v>
      </c>
      <c r="R13" s="95" t="str">
        <f t="shared" si="9"/>
        <v>H1_2006_0</v>
      </c>
    </row>
    <row r="14" spans="1:19">
      <c r="A14" s="102">
        <v>1000012</v>
      </c>
      <c r="B14" s="103">
        <v>19706.032905974851</v>
      </c>
      <c r="C14" s="104" t="s">
        <v>19</v>
      </c>
      <c r="D14" s="103">
        <v>38772.060400563358</v>
      </c>
      <c r="E14" s="103">
        <v>38817.396290008968</v>
      </c>
      <c r="F14" s="104" t="s">
        <v>20</v>
      </c>
      <c r="G14" s="105">
        <v>176000</v>
      </c>
      <c r="H14" s="106" t="s">
        <v>14</v>
      </c>
      <c r="I14" s="118">
        <v>1</v>
      </c>
      <c r="J14" s="80">
        <f t="shared" si="4"/>
        <v>176000</v>
      </c>
      <c r="K14" s="76" t="str">
        <f t="shared" si="0"/>
        <v>H1_2006</v>
      </c>
      <c r="L14" s="77">
        <f t="shared" si="1"/>
        <v>0</v>
      </c>
      <c r="M14" s="78" t="str">
        <f t="shared" si="2"/>
        <v>H1_2006_0</v>
      </c>
      <c r="N14" s="120">
        <f t="shared" si="5"/>
        <v>1</v>
      </c>
      <c r="O14" s="92">
        <f t="shared" si="6"/>
        <v>176000</v>
      </c>
      <c r="P14" s="93" t="str">
        <f t="shared" si="7"/>
        <v>H1_2006</v>
      </c>
      <c r="Q14" s="94">
        <f t="shared" si="8"/>
        <v>0</v>
      </c>
      <c r="R14" s="95" t="str">
        <f t="shared" si="9"/>
        <v>H1_2006_0</v>
      </c>
    </row>
    <row r="15" spans="1:19">
      <c r="A15" s="102">
        <v>1000013</v>
      </c>
      <c r="B15" s="103">
        <v>28280.192829784319</v>
      </c>
      <c r="C15" s="104" t="s">
        <v>19</v>
      </c>
      <c r="D15" s="103">
        <v>38727.310723749775</v>
      </c>
      <c r="E15" s="103">
        <v>38817.83882564176</v>
      </c>
      <c r="F15" s="104" t="s">
        <v>20</v>
      </c>
      <c r="G15" s="105">
        <v>100000</v>
      </c>
      <c r="H15" s="106" t="s">
        <v>14</v>
      </c>
      <c r="I15" s="118">
        <v>1</v>
      </c>
      <c r="J15" s="80">
        <f t="shared" si="4"/>
        <v>100000</v>
      </c>
      <c r="K15" s="76" t="str">
        <f t="shared" si="0"/>
        <v>H1_2006</v>
      </c>
      <c r="L15" s="77">
        <f t="shared" si="1"/>
        <v>0</v>
      </c>
      <c r="M15" s="78" t="str">
        <f t="shared" si="2"/>
        <v>H1_2006_0</v>
      </c>
      <c r="N15" s="120">
        <f t="shared" si="5"/>
        <v>1</v>
      </c>
      <c r="O15" s="92">
        <f t="shared" si="6"/>
        <v>100000</v>
      </c>
      <c r="P15" s="93" t="str">
        <f t="shared" si="7"/>
        <v>H1_2006</v>
      </c>
      <c r="Q15" s="94">
        <f t="shared" si="8"/>
        <v>0</v>
      </c>
      <c r="R15" s="95" t="str">
        <f t="shared" si="9"/>
        <v>H1_2006_0</v>
      </c>
    </row>
    <row r="16" spans="1:19">
      <c r="A16" s="102">
        <v>1000014</v>
      </c>
      <c r="B16" s="103">
        <v>22294.413295519924</v>
      </c>
      <c r="C16" s="104" t="s">
        <v>22</v>
      </c>
      <c r="D16" s="103">
        <v>38810.09325351764</v>
      </c>
      <c r="E16" s="103">
        <v>38825.582451418304</v>
      </c>
      <c r="F16" s="104" t="s">
        <v>20</v>
      </c>
      <c r="G16" s="105">
        <v>26000</v>
      </c>
      <c r="H16" s="106" t="s">
        <v>14</v>
      </c>
      <c r="I16" s="118">
        <v>1</v>
      </c>
      <c r="J16" s="80">
        <f t="shared" si="4"/>
        <v>26000</v>
      </c>
      <c r="K16" s="76" t="str">
        <f t="shared" si="0"/>
        <v>H1_2006</v>
      </c>
      <c r="L16" s="77">
        <f t="shared" si="1"/>
        <v>0</v>
      </c>
      <c r="M16" s="78" t="str">
        <f t="shared" si="2"/>
        <v>H1_2006_0</v>
      </c>
      <c r="N16" s="120">
        <f t="shared" si="5"/>
        <v>1</v>
      </c>
      <c r="O16" s="92">
        <f t="shared" si="6"/>
        <v>26000</v>
      </c>
      <c r="P16" s="93" t="str">
        <f t="shared" si="7"/>
        <v>H1_2006</v>
      </c>
      <c r="Q16" s="94">
        <f t="shared" si="8"/>
        <v>0</v>
      </c>
      <c r="R16" s="95" t="str">
        <f t="shared" si="9"/>
        <v>H1_2006_0</v>
      </c>
    </row>
    <row r="17" spans="1:18">
      <c r="A17" s="102">
        <v>1000015</v>
      </c>
      <c r="B17" s="103">
        <v>32774.631027134456</v>
      </c>
      <c r="C17" s="104" t="s">
        <v>19</v>
      </c>
      <c r="D17" s="103">
        <v>38809.745536690709</v>
      </c>
      <c r="E17" s="103">
        <v>38826.406707366819</v>
      </c>
      <c r="F17" s="104" t="s">
        <v>20</v>
      </c>
      <c r="G17" s="105">
        <v>30000</v>
      </c>
      <c r="H17" s="106" t="s">
        <v>14</v>
      </c>
      <c r="I17" s="118">
        <v>1</v>
      </c>
      <c r="J17" s="80">
        <f t="shared" si="4"/>
        <v>30000</v>
      </c>
      <c r="K17" s="76" t="str">
        <f t="shared" si="0"/>
        <v>H1_2006</v>
      </c>
      <c r="L17" s="77">
        <f t="shared" si="1"/>
        <v>0</v>
      </c>
      <c r="M17" s="78" t="str">
        <f t="shared" si="2"/>
        <v>H1_2006_0</v>
      </c>
      <c r="N17" s="120">
        <f t="shared" si="5"/>
        <v>1</v>
      </c>
      <c r="O17" s="92">
        <f t="shared" si="6"/>
        <v>30000</v>
      </c>
      <c r="P17" s="93" t="str">
        <f t="shared" si="7"/>
        <v>H1_2006</v>
      </c>
      <c r="Q17" s="94">
        <f t="shared" si="8"/>
        <v>0</v>
      </c>
      <c r="R17" s="95" t="str">
        <f t="shared" si="9"/>
        <v>H1_2006_0</v>
      </c>
    </row>
    <row r="18" spans="1:18">
      <c r="A18" s="102">
        <v>1000016</v>
      </c>
      <c r="B18" s="103">
        <v>26847.56280257785</v>
      </c>
      <c r="C18" s="104" t="s">
        <v>19</v>
      </c>
      <c r="D18" s="103">
        <v>38807.949263539456</v>
      </c>
      <c r="E18" s="103">
        <v>38837.075456150778</v>
      </c>
      <c r="F18" s="104" t="s">
        <v>20</v>
      </c>
      <c r="G18" s="105">
        <v>214000</v>
      </c>
      <c r="H18" s="106" t="s">
        <v>14</v>
      </c>
      <c r="I18" s="118">
        <v>1</v>
      </c>
      <c r="J18" s="80">
        <f t="shared" si="4"/>
        <v>214000</v>
      </c>
      <c r="K18" s="76" t="str">
        <f t="shared" si="0"/>
        <v>H1_2006</v>
      </c>
      <c r="L18" s="77">
        <f t="shared" si="1"/>
        <v>0</v>
      </c>
      <c r="M18" s="78" t="str">
        <f t="shared" si="2"/>
        <v>H1_2006_0</v>
      </c>
      <c r="N18" s="120">
        <f t="shared" si="5"/>
        <v>1</v>
      </c>
      <c r="O18" s="92">
        <f t="shared" si="6"/>
        <v>214000</v>
      </c>
      <c r="P18" s="93" t="str">
        <f t="shared" si="7"/>
        <v>H1_2006</v>
      </c>
      <c r="Q18" s="94">
        <f t="shared" si="8"/>
        <v>0</v>
      </c>
      <c r="R18" s="95" t="str">
        <f t="shared" si="9"/>
        <v>H1_2006_0</v>
      </c>
    </row>
    <row r="19" spans="1:18">
      <c r="A19" s="102">
        <v>1000017</v>
      </c>
      <c r="B19" s="103">
        <v>26225.215482190717</v>
      </c>
      <c r="C19" s="104" t="s">
        <v>19</v>
      </c>
      <c r="D19" s="103">
        <v>38750.437593825722</v>
      </c>
      <c r="E19" s="103">
        <v>38842.412026320591</v>
      </c>
      <c r="F19" s="104" t="s">
        <v>20</v>
      </c>
      <c r="G19" s="105">
        <v>128000</v>
      </c>
      <c r="H19" s="106" t="s">
        <v>14</v>
      </c>
      <c r="I19" s="118">
        <v>1</v>
      </c>
      <c r="J19" s="80">
        <f t="shared" si="4"/>
        <v>128000</v>
      </c>
      <c r="K19" s="76" t="str">
        <f t="shared" si="0"/>
        <v>H1_2006</v>
      </c>
      <c r="L19" s="77">
        <f t="shared" si="1"/>
        <v>0</v>
      </c>
      <c r="M19" s="78" t="str">
        <f t="shared" si="2"/>
        <v>H1_2006_0</v>
      </c>
      <c r="N19" s="120">
        <f t="shared" si="5"/>
        <v>1</v>
      </c>
      <c r="O19" s="92">
        <f t="shared" si="6"/>
        <v>128000</v>
      </c>
      <c r="P19" s="93" t="str">
        <f t="shared" si="7"/>
        <v>H1_2006</v>
      </c>
      <c r="Q19" s="94">
        <f t="shared" si="8"/>
        <v>0</v>
      </c>
      <c r="R19" s="95" t="str">
        <f t="shared" si="9"/>
        <v>H1_2006_0</v>
      </c>
    </row>
    <row r="20" spans="1:18">
      <c r="A20" s="102">
        <v>1000018</v>
      </c>
      <c r="B20" s="103">
        <v>27162.404314772153</v>
      </c>
      <c r="C20" s="104" t="s">
        <v>19</v>
      </c>
      <c r="D20" s="103">
        <v>38839.810853942203</v>
      </c>
      <c r="E20" s="103">
        <v>38845.737369622133</v>
      </c>
      <c r="F20" s="104" t="s">
        <v>20</v>
      </c>
      <c r="G20" s="105">
        <v>149000</v>
      </c>
      <c r="H20" s="106" t="s">
        <v>14</v>
      </c>
      <c r="I20" s="118">
        <v>1</v>
      </c>
      <c r="J20" s="80">
        <f t="shared" si="4"/>
        <v>149000</v>
      </c>
      <c r="K20" s="76" t="str">
        <f t="shared" si="0"/>
        <v>H1_2006</v>
      </c>
      <c r="L20" s="77">
        <f t="shared" si="1"/>
        <v>0</v>
      </c>
      <c r="M20" s="78" t="str">
        <f t="shared" si="2"/>
        <v>H1_2006_0</v>
      </c>
      <c r="N20" s="120">
        <f t="shared" si="5"/>
        <v>1</v>
      </c>
      <c r="O20" s="92">
        <f t="shared" si="6"/>
        <v>149000</v>
      </c>
      <c r="P20" s="93" t="str">
        <f t="shared" si="7"/>
        <v>H1_2006</v>
      </c>
      <c r="Q20" s="94">
        <f t="shared" si="8"/>
        <v>0</v>
      </c>
      <c r="R20" s="95" t="str">
        <f t="shared" si="9"/>
        <v>H1_2006_0</v>
      </c>
    </row>
    <row r="21" spans="1:18">
      <c r="A21" s="102">
        <v>1000019</v>
      </c>
      <c r="B21" s="103">
        <v>20958.589283366404</v>
      </c>
      <c r="C21" s="104" t="s">
        <v>19</v>
      </c>
      <c r="D21" s="103">
        <v>38829.967855699811</v>
      </c>
      <c r="E21" s="103">
        <v>38858.01105934006</v>
      </c>
      <c r="F21" s="104" t="s">
        <v>20</v>
      </c>
      <c r="G21" s="105">
        <v>261000</v>
      </c>
      <c r="H21" s="106" t="s">
        <v>14</v>
      </c>
      <c r="I21" s="118">
        <v>1</v>
      </c>
      <c r="J21" s="80">
        <f t="shared" si="4"/>
        <v>261000</v>
      </c>
      <c r="K21" s="76" t="str">
        <f t="shared" si="0"/>
        <v>H1_2006</v>
      </c>
      <c r="L21" s="77">
        <f t="shared" si="1"/>
        <v>0</v>
      </c>
      <c r="M21" s="78" t="str">
        <f t="shared" si="2"/>
        <v>H1_2006_0</v>
      </c>
      <c r="N21" s="120">
        <f t="shared" si="5"/>
        <v>1</v>
      </c>
      <c r="O21" s="92">
        <f t="shared" si="6"/>
        <v>261000</v>
      </c>
      <c r="P21" s="93" t="str">
        <f t="shared" si="7"/>
        <v>H1_2006</v>
      </c>
      <c r="Q21" s="94">
        <f t="shared" si="8"/>
        <v>0</v>
      </c>
      <c r="R21" s="95" t="str">
        <f t="shared" si="9"/>
        <v>H1_2006_0</v>
      </c>
    </row>
    <row r="22" spans="1:18">
      <c r="A22" s="102">
        <v>1000020</v>
      </c>
      <c r="B22" s="103">
        <v>21877.051258074356</v>
      </c>
      <c r="C22" s="104" t="s">
        <v>19</v>
      </c>
      <c r="D22" s="103">
        <v>38824.08071504633</v>
      </c>
      <c r="E22" s="103">
        <v>38858.787030132342</v>
      </c>
      <c r="F22" s="104" t="s">
        <v>20</v>
      </c>
      <c r="G22" s="105">
        <v>311000</v>
      </c>
      <c r="H22" s="106" t="s">
        <v>14</v>
      </c>
      <c r="I22" s="118">
        <v>1</v>
      </c>
      <c r="J22" s="80">
        <f t="shared" si="4"/>
        <v>311000</v>
      </c>
      <c r="K22" s="76" t="str">
        <f t="shared" si="0"/>
        <v>H1_2006</v>
      </c>
      <c r="L22" s="77">
        <f t="shared" si="1"/>
        <v>0</v>
      </c>
      <c r="M22" s="78" t="str">
        <f t="shared" si="2"/>
        <v>H1_2006_0</v>
      </c>
      <c r="N22" s="120">
        <f t="shared" si="5"/>
        <v>1</v>
      </c>
      <c r="O22" s="92">
        <f t="shared" si="6"/>
        <v>311000</v>
      </c>
      <c r="P22" s="93" t="str">
        <f t="shared" si="7"/>
        <v>H1_2006</v>
      </c>
      <c r="Q22" s="94">
        <f t="shared" si="8"/>
        <v>0</v>
      </c>
      <c r="R22" s="95" t="str">
        <f t="shared" si="9"/>
        <v>H1_2006_0</v>
      </c>
    </row>
    <row r="23" spans="1:18">
      <c r="A23" s="102">
        <v>1000021</v>
      </c>
      <c r="B23" s="103">
        <v>26088.458633299691</v>
      </c>
      <c r="C23" s="104" t="s">
        <v>19</v>
      </c>
      <c r="D23" s="103">
        <v>38846.388976510869</v>
      </c>
      <c r="E23" s="103">
        <v>38861.305674593197</v>
      </c>
      <c r="F23" s="104" t="s">
        <v>20</v>
      </c>
      <c r="G23" s="105">
        <v>299000</v>
      </c>
      <c r="H23" s="106" t="s">
        <v>14</v>
      </c>
      <c r="I23" s="118">
        <v>1</v>
      </c>
      <c r="J23" s="80">
        <f t="shared" si="4"/>
        <v>299000</v>
      </c>
      <c r="K23" s="76" t="str">
        <f t="shared" si="0"/>
        <v>H1_2006</v>
      </c>
      <c r="L23" s="77">
        <f t="shared" si="1"/>
        <v>0</v>
      </c>
      <c r="M23" s="78" t="str">
        <f t="shared" si="2"/>
        <v>H1_2006_0</v>
      </c>
      <c r="N23" s="120">
        <f t="shared" si="5"/>
        <v>1</v>
      </c>
      <c r="O23" s="92">
        <f t="shared" si="6"/>
        <v>299000</v>
      </c>
      <c r="P23" s="93" t="str">
        <f t="shared" si="7"/>
        <v>H1_2006</v>
      </c>
      <c r="Q23" s="94">
        <f t="shared" si="8"/>
        <v>0</v>
      </c>
      <c r="R23" s="95" t="str">
        <f t="shared" si="9"/>
        <v>H1_2006_0</v>
      </c>
    </row>
    <row r="24" spans="1:18">
      <c r="A24" s="102">
        <v>1000022</v>
      </c>
      <c r="B24" s="103">
        <v>26320.711763152303</v>
      </c>
      <c r="C24" s="104" t="s">
        <v>19</v>
      </c>
      <c r="D24" s="103">
        <v>38763.575770680269</v>
      </c>
      <c r="E24" s="103">
        <v>38862.492169543919</v>
      </c>
      <c r="F24" s="104" t="s">
        <v>20</v>
      </c>
      <c r="G24" s="105">
        <v>183000</v>
      </c>
      <c r="H24" s="106" t="s">
        <v>14</v>
      </c>
      <c r="I24" s="118">
        <v>1</v>
      </c>
      <c r="J24" s="80">
        <f t="shared" si="4"/>
        <v>183000</v>
      </c>
      <c r="K24" s="76" t="str">
        <f t="shared" si="0"/>
        <v>H1_2006</v>
      </c>
      <c r="L24" s="77">
        <f t="shared" si="1"/>
        <v>0</v>
      </c>
      <c r="M24" s="78" t="str">
        <f t="shared" si="2"/>
        <v>H1_2006_0</v>
      </c>
      <c r="N24" s="120">
        <f t="shared" si="5"/>
        <v>1</v>
      </c>
      <c r="O24" s="92">
        <f t="shared" si="6"/>
        <v>183000</v>
      </c>
      <c r="P24" s="93" t="str">
        <f t="shared" si="7"/>
        <v>H1_2006</v>
      </c>
      <c r="Q24" s="94">
        <f t="shared" si="8"/>
        <v>0</v>
      </c>
      <c r="R24" s="95" t="str">
        <f t="shared" si="9"/>
        <v>H1_2006_0</v>
      </c>
    </row>
    <row r="25" spans="1:18">
      <c r="A25" s="102">
        <v>1000023</v>
      </c>
      <c r="B25" s="103">
        <v>29745.146988987872</v>
      </c>
      <c r="C25" s="104" t="s">
        <v>19</v>
      </c>
      <c r="D25" s="103">
        <v>38799.757400679257</v>
      </c>
      <c r="E25" s="103">
        <v>38862.919731485061</v>
      </c>
      <c r="F25" s="104" t="s">
        <v>20</v>
      </c>
      <c r="G25" s="105">
        <v>256000</v>
      </c>
      <c r="H25" s="106" t="s">
        <v>14</v>
      </c>
      <c r="I25" s="118">
        <v>1</v>
      </c>
      <c r="J25" s="80">
        <f t="shared" si="4"/>
        <v>256000</v>
      </c>
      <c r="K25" s="76" t="str">
        <f t="shared" si="0"/>
        <v>H1_2006</v>
      </c>
      <c r="L25" s="77">
        <f t="shared" si="1"/>
        <v>0</v>
      </c>
      <c r="M25" s="78" t="str">
        <f t="shared" si="2"/>
        <v>H1_2006_0</v>
      </c>
      <c r="N25" s="120">
        <f t="shared" si="5"/>
        <v>1</v>
      </c>
      <c r="O25" s="92">
        <f t="shared" si="6"/>
        <v>256000</v>
      </c>
      <c r="P25" s="93" t="str">
        <f t="shared" si="7"/>
        <v>H1_2006</v>
      </c>
      <c r="Q25" s="94">
        <f t="shared" si="8"/>
        <v>0</v>
      </c>
      <c r="R25" s="95" t="str">
        <f t="shared" si="9"/>
        <v>H1_2006_0</v>
      </c>
    </row>
    <row r="26" spans="1:18">
      <c r="A26" s="102">
        <v>1000024</v>
      </c>
      <c r="B26" s="103">
        <v>23844.160168154314</v>
      </c>
      <c r="C26" s="104" t="s">
        <v>19</v>
      </c>
      <c r="D26" s="103">
        <v>38718.075294904986</v>
      </c>
      <c r="E26" s="103">
        <v>38865.287751379678</v>
      </c>
      <c r="F26" s="104" t="s">
        <v>20</v>
      </c>
      <c r="G26" s="105">
        <v>364000</v>
      </c>
      <c r="H26" s="106" t="s">
        <v>14</v>
      </c>
      <c r="I26" s="118">
        <v>1</v>
      </c>
      <c r="J26" s="80">
        <f t="shared" si="4"/>
        <v>364000</v>
      </c>
      <c r="K26" s="76" t="str">
        <f t="shared" si="0"/>
        <v>H1_2006</v>
      </c>
      <c r="L26" s="77">
        <f t="shared" si="1"/>
        <v>0</v>
      </c>
      <c r="M26" s="78" t="str">
        <f t="shared" si="2"/>
        <v>H1_2006_0</v>
      </c>
      <c r="N26" s="120">
        <f t="shared" si="5"/>
        <v>1</v>
      </c>
      <c r="O26" s="92">
        <f t="shared" si="6"/>
        <v>364000</v>
      </c>
      <c r="P26" s="93" t="str">
        <f t="shared" si="7"/>
        <v>H1_2006</v>
      </c>
      <c r="Q26" s="94">
        <f t="shared" si="8"/>
        <v>0</v>
      </c>
      <c r="R26" s="95" t="str">
        <f t="shared" si="9"/>
        <v>H1_2006_0</v>
      </c>
    </row>
    <row r="27" spans="1:18">
      <c r="A27" s="102">
        <v>1000025</v>
      </c>
      <c r="B27" s="103">
        <v>21254.508414430991</v>
      </c>
      <c r="C27" s="104" t="s">
        <v>22</v>
      </c>
      <c r="D27" s="103">
        <v>38820.337867325572</v>
      </c>
      <c r="E27" s="103">
        <v>38865.29823193873</v>
      </c>
      <c r="F27" s="104" t="s">
        <v>20</v>
      </c>
      <c r="G27" s="105">
        <v>363000</v>
      </c>
      <c r="H27" s="106" t="s">
        <v>14</v>
      </c>
      <c r="I27" s="118">
        <v>1</v>
      </c>
      <c r="J27" s="80">
        <f t="shared" si="4"/>
        <v>363000</v>
      </c>
      <c r="K27" s="76" t="str">
        <f t="shared" si="0"/>
        <v>H1_2006</v>
      </c>
      <c r="L27" s="77">
        <f t="shared" si="1"/>
        <v>0</v>
      </c>
      <c r="M27" s="78" t="str">
        <f t="shared" si="2"/>
        <v>H1_2006_0</v>
      </c>
      <c r="N27" s="120">
        <f t="shared" si="5"/>
        <v>1</v>
      </c>
      <c r="O27" s="92">
        <f t="shared" si="6"/>
        <v>363000</v>
      </c>
      <c r="P27" s="93" t="str">
        <f t="shared" si="7"/>
        <v>H1_2006</v>
      </c>
      <c r="Q27" s="94">
        <f t="shared" si="8"/>
        <v>0</v>
      </c>
      <c r="R27" s="95" t="str">
        <f t="shared" si="9"/>
        <v>H1_2006_0</v>
      </c>
    </row>
    <row r="28" spans="1:18">
      <c r="A28" s="102">
        <v>1000026</v>
      </c>
      <c r="B28" s="103">
        <v>24365.424795483468</v>
      </c>
      <c r="C28" s="104" t="s">
        <v>22</v>
      </c>
      <c r="D28" s="103">
        <v>38771.858100861253</v>
      </c>
      <c r="E28" s="103">
        <v>38868.787055034263</v>
      </c>
      <c r="F28" s="104" t="s">
        <v>20</v>
      </c>
      <c r="G28" s="105">
        <v>144000</v>
      </c>
      <c r="H28" s="106" t="s">
        <v>14</v>
      </c>
      <c r="I28" s="118">
        <v>1</v>
      </c>
      <c r="J28" s="80">
        <f t="shared" si="4"/>
        <v>144000</v>
      </c>
      <c r="K28" s="76" t="str">
        <f t="shared" si="0"/>
        <v>H1_2006</v>
      </c>
      <c r="L28" s="77">
        <f t="shared" si="1"/>
        <v>0</v>
      </c>
      <c r="M28" s="78" t="str">
        <f t="shared" si="2"/>
        <v>H1_2006_0</v>
      </c>
      <c r="N28" s="120">
        <f t="shared" si="5"/>
        <v>1</v>
      </c>
      <c r="O28" s="92">
        <f t="shared" si="6"/>
        <v>144000</v>
      </c>
      <c r="P28" s="93" t="str">
        <f t="shared" si="7"/>
        <v>H1_2006</v>
      </c>
      <c r="Q28" s="94">
        <f t="shared" si="8"/>
        <v>0</v>
      </c>
      <c r="R28" s="95" t="str">
        <f t="shared" si="9"/>
        <v>H1_2006_0</v>
      </c>
    </row>
    <row r="29" spans="1:18">
      <c r="A29" s="102">
        <v>1000027</v>
      </c>
      <c r="B29" s="103">
        <v>32192.961080154964</v>
      </c>
      <c r="C29" s="104" t="s">
        <v>19</v>
      </c>
      <c r="D29" s="103">
        <v>38836.192922252099</v>
      </c>
      <c r="E29" s="103">
        <v>38872.959355906431</v>
      </c>
      <c r="F29" s="104" t="s">
        <v>20</v>
      </c>
      <c r="G29" s="105">
        <v>132000</v>
      </c>
      <c r="H29" s="106" t="s">
        <v>14</v>
      </c>
      <c r="I29" s="118">
        <v>1</v>
      </c>
      <c r="J29" s="80">
        <f t="shared" si="4"/>
        <v>132000</v>
      </c>
      <c r="K29" s="76" t="str">
        <f t="shared" si="0"/>
        <v>H1_2006</v>
      </c>
      <c r="L29" s="77">
        <f t="shared" si="1"/>
        <v>0</v>
      </c>
      <c r="M29" s="78" t="str">
        <f t="shared" si="2"/>
        <v>H1_2006_0</v>
      </c>
      <c r="N29" s="120">
        <f t="shared" si="5"/>
        <v>1</v>
      </c>
      <c r="O29" s="92">
        <f t="shared" si="6"/>
        <v>132000</v>
      </c>
      <c r="P29" s="93" t="str">
        <f t="shared" si="7"/>
        <v>H1_2006</v>
      </c>
      <c r="Q29" s="94">
        <f t="shared" si="8"/>
        <v>0</v>
      </c>
      <c r="R29" s="95" t="str">
        <f t="shared" si="9"/>
        <v>H1_2006_0</v>
      </c>
    </row>
    <row r="30" spans="1:18">
      <c r="A30" s="102">
        <v>1000028</v>
      </c>
      <c r="B30" s="103">
        <v>31737.772106157703</v>
      </c>
      <c r="C30" s="104" t="s">
        <v>19</v>
      </c>
      <c r="D30" s="103">
        <v>38725.242913898801</v>
      </c>
      <c r="E30" s="103">
        <v>38874.416026774437</v>
      </c>
      <c r="F30" s="104" t="s">
        <v>20</v>
      </c>
      <c r="G30" s="105">
        <v>41000</v>
      </c>
      <c r="H30" s="106" t="s">
        <v>14</v>
      </c>
      <c r="I30" s="118">
        <v>1</v>
      </c>
      <c r="J30" s="80">
        <f t="shared" si="4"/>
        <v>41000</v>
      </c>
      <c r="K30" s="76" t="str">
        <f t="shared" si="0"/>
        <v>H1_2006</v>
      </c>
      <c r="L30" s="77">
        <f t="shared" si="1"/>
        <v>0</v>
      </c>
      <c r="M30" s="78" t="str">
        <f t="shared" si="2"/>
        <v>H1_2006_0</v>
      </c>
      <c r="N30" s="120">
        <f t="shared" si="5"/>
        <v>1</v>
      </c>
      <c r="O30" s="92">
        <f t="shared" si="6"/>
        <v>41000</v>
      </c>
      <c r="P30" s="93" t="str">
        <f t="shared" si="7"/>
        <v>H1_2006</v>
      </c>
      <c r="Q30" s="94">
        <f t="shared" si="8"/>
        <v>0</v>
      </c>
      <c r="R30" s="95" t="str">
        <f t="shared" si="9"/>
        <v>H1_2006_0</v>
      </c>
    </row>
    <row r="31" spans="1:18">
      <c r="A31" s="102">
        <v>1000029</v>
      </c>
      <c r="B31" s="103">
        <v>26435.672332751459</v>
      </c>
      <c r="C31" s="104" t="s">
        <v>19</v>
      </c>
      <c r="D31" s="103">
        <v>38790.755063098128</v>
      </c>
      <c r="E31" s="103">
        <v>38875.982785640888</v>
      </c>
      <c r="F31" s="104" t="s">
        <v>20</v>
      </c>
      <c r="G31" s="105">
        <v>283000</v>
      </c>
      <c r="H31" s="106" t="s">
        <v>14</v>
      </c>
      <c r="I31" s="118">
        <v>1</v>
      </c>
      <c r="J31" s="80">
        <f t="shared" si="4"/>
        <v>283000</v>
      </c>
      <c r="K31" s="76" t="str">
        <f t="shared" si="0"/>
        <v>H1_2006</v>
      </c>
      <c r="L31" s="77">
        <f t="shared" si="1"/>
        <v>0</v>
      </c>
      <c r="M31" s="78" t="str">
        <f t="shared" si="2"/>
        <v>H1_2006_0</v>
      </c>
      <c r="N31" s="120">
        <f t="shared" si="5"/>
        <v>1</v>
      </c>
      <c r="O31" s="92">
        <f t="shared" si="6"/>
        <v>283000</v>
      </c>
      <c r="P31" s="93" t="str">
        <f t="shared" si="7"/>
        <v>H1_2006</v>
      </c>
      <c r="Q31" s="94">
        <f t="shared" si="8"/>
        <v>0</v>
      </c>
      <c r="R31" s="95" t="str">
        <f t="shared" si="9"/>
        <v>H1_2006_0</v>
      </c>
    </row>
    <row r="32" spans="1:18">
      <c r="A32" s="102">
        <v>1000030</v>
      </c>
      <c r="B32" s="103">
        <v>26294.156392605779</v>
      </c>
      <c r="C32" s="104" t="s">
        <v>19</v>
      </c>
      <c r="D32" s="103">
        <v>38758.702762131172</v>
      </c>
      <c r="E32" s="103">
        <v>38880.940094954458</v>
      </c>
      <c r="F32" s="104" t="s">
        <v>20</v>
      </c>
      <c r="G32" s="105">
        <v>135000</v>
      </c>
      <c r="H32" s="106" t="s">
        <v>14</v>
      </c>
      <c r="I32" s="118">
        <v>1</v>
      </c>
      <c r="J32" s="80">
        <f t="shared" si="4"/>
        <v>135000</v>
      </c>
      <c r="K32" s="76" t="str">
        <f t="shared" si="0"/>
        <v>H1_2006</v>
      </c>
      <c r="L32" s="77">
        <f t="shared" si="1"/>
        <v>0</v>
      </c>
      <c r="M32" s="78" t="str">
        <f t="shared" si="2"/>
        <v>H1_2006_0</v>
      </c>
      <c r="N32" s="120">
        <f t="shared" si="5"/>
        <v>1</v>
      </c>
      <c r="O32" s="92">
        <f t="shared" si="6"/>
        <v>135000</v>
      </c>
      <c r="P32" s="93" t="str">
        <f t="shared" si="7"/>
        <v>H1_2006</v>
      </c>
      <c r="Q32" s="94">
        <f t="shared" si="8"/>
        <v>0</v>
      </c>
      <c r="R32" s="95" t="str">
        <f t="shared" si="9"/>
        <v>H1_2006_0</v>
      </c>
    </row>
    <row r="33" spans="1:18">
      <c r="A33" s="102">
        <v>1000031</v>
      </c>
      <c r="B33" s="103">
        <v>26355.585613242558</v>
      </c>
      <c r="C33" s="104" t="s">
        <v>19</v>
      </c>
      <c r="D33" s="103">
        <v>38720.615494613354</v>
      </c>
      <c r="E33" s="103">
        <v>38884.368691634096</v>
      </c>
      <c r="F33" s="104" t="s">
        <v>20</v>
      </c>
      <c r="G33" s="105">
        <v>54000</v>
      </c>
      <c r="H33" s="106" t="s">
        <v>14</v>
      </c>
      <c r="I33" s="118">
        <v>1</v>
      </c>
      <c r="J33" s="80">
        <f t="shared" si="4"/>
        <v>54000</v>
      </c>
      <c r="K33" s="76" t="str">
        <f t="shared" si="0"/>
        <v>H1_2006</v>
      </c>
      <c r="L33" s="77">
        <f t="shared" si="1"/>
        <v>0</v>
      </c>
      <c r="M33" s="78" t="str">
        <f t="shared" si="2"/>
        <v>H1_2006_0</v>
      </c>
      <c r="N33" s="120">
        <f t="shared" si="5"/>
        <v>1</v>
      </c>
      <c r="O33" s="92">
        <f t="shared" si="6"/>
        <v>54000</v>
      </c>
      <c r="P33" s="93" t="str">
        <f t="shared" si="7"/>
        <v>H1_2006</v>
      </c>
      <c r="Q33" s="94">
        <f t="shared" si="8"/>
        <v>0</v>
      </c>
      <c r="R33" s="95" t="str">
        <f t="shared" si="9"/>
        <v>H1_2006_0</v>
      </c>
    </row>
    <row r="34" spans="1:18">
      <c r="A34" s="102">
        <v>1000032</v>
      </c>
      <c r="B34" s="103">
        <v>28609.214097110002</v>
      </c>
      <c r="C34" s="104" t="s">
        <v>19</v>
      </c>
      <c r="D34" s="103">
        <v>38854.454045988809</v>
      </c>
      <c r="E34" s="103">
        <v>38884.468525672608</v>
      </c>
      <c r="F34" s="104" t="s">
        <v>20</v>
      </c>
      <c r="G34" s="105">
        <v>68000</v>
      </c>
      <c r="H34" s="106" t="s">
        <v>14</v>
      </c>
      <c r="I34" s="118">
        <v>1</v>
      </c>
      <c r="J34" s="80">
        <f t="shared" si="4"/>
        <v>68000</v>
      </c>
      <c r="K34" s="76" t="str">
        <f t="shared" si="0"/>
        <v>H1_2006</v>
      </c>
      <c r="L34" s="77">
        <f t="shared" si="1"/>
        <v>0</v>
      </c>
      <c r="M34" s="78" t="str">
        <f t="shared" si="2"/>
        <v>H1_2006_0</v>
      </c>
      <c r="N34" s="120">
        <f t="shared" si="5"/>
        <v>1</v>
      </c>
      <c r="O34" s="92">
        <f t="shared" si="6"/>
        <v>68000</v>
      </c>
      <c r="P34" s="93" t="str">
        <f t="shared" si="7"/>
        <v>H1_2006</v>
      </c>
      <c r="Q34" s="94">
        <f t="shared" si="8"/>
        <v>0</v>
      </c>
      <c r="R34" s="95" t="str">
        <f t="shared" si="9"/>
        <v>H1_2006_0</v>
      </c>
    </row>
    <row r="35" spans="1:18">
      <c r="A35" s="102">
        <v>1000033</v>
      </c>
      <c r="B35" s="103">
        <v>22647.760370528511</v>
      </c>
      <c r="C35" s="104" t="s">
        <v>22</v>
      </c>
      <c r="D35" s="103">
        <v>38832.699138310054</v>
      </c>
      <c r="E35" s="103">
        <v>38884.51390130449</v>
      </c>
      <c r="F35" s="104" t="s">
        <v>25</v>
      </c>
      <c r="G35" s="105">
        <v>20000</v>
      </c>
      <c r="H35" s="106" t="s">
        <v>14</v>
      </c>
      <c r="I35" s="118">
        <v>1</v>
      </c>
      <c r="J35" s="80">
        <f t="shared" si="4"/>
        <v>20000</v>
      </c>
      <c r="K35" s="76" t="str">
        <f t="shared" si="0"/>
        <v>H1_2006</v>
      </c>
      <c r="L35" s="77">
        <f t="shared" si="1"/>
        <v>0</v>
      </c>
      <c r="M35" s="78" t="str">
        <f t="shared" si="2"/>
        <v>H1_2006_0</v>
      </c>
      <c r="N35" s="120">
        <f t="shared" si="5"/>
        <v>1</v>
      </c>
      <c r="O35" s="92">
        <f t="shared" si="6"/>
        <v>20000</v>
      </c>
      <c r="P35" s="93" t="str">
        <f t="shared" si="7"/>
        <v>H1_2006</v>
      </c>
      <c r="Q35" s="94">
        <f t="shared" si="8"/>
        <v>0</v>
      </c>
      <c r="R35" s="95" t="str">
        <f t="shared" si="9"/>
        <v>H1_2006_0</v>
      </c>
    </row>
    <row r="36" spans="1:18">
      <c r="A36" s="102">
        <v>1000034</v>
      </c>
      <c r="B36" s="103">
        <v>28499.243142533298</v>
      </c>
      <c r="C36" s="104" t="s">
        <v>22</v>
      </c>
      <c r="D36" s="103">
        <v>38772.749859123498</v>
      </c>
      <c r="E36" s="103">
        <v>38886.93396713792</v>
      </c>
      <c r="F36" s="104" t="s">
        <v>20</v>
      </c>
      <c r="G36" s="105">
        <v>54000</v>
      </c>
      <c r="H36" s="106" t="s">
        <v>14</v>
      </c>
      <c r="I36" s="118">
        <v>1</v>
      </c>
      <c r="J36" s="80">
        <f t="shared" si="4"/>
        <v>54000</v>
      </c>
      <c r="K36" s="76" t="str">
        <f t="shared" si="0"/>
        <v>H1_2006</v>
      </c>
      <c r="L36" s="77">
        <f t="shared" si="1"/>
        <v>0</v>
      </c>
      <c r="M36" s="78" t="str">
        <f t="shared" si="2"/>
        <v>H1_2006_0</v>
      </c>
      <c r="N36" s="120">
        <f t="shared" si="5"/>
        <v>1</v>
      </c>
      <c r="O36" s="92">
        <f t="shared" si="6"/>
        <v>54000</v>
      </c>
      <c r="P36" s="93" t="str">
        <f t="shared" si="7"/>
        <v>H1_2006</v>
      </c>
      <c r="Q36" s="94">
        <f t="shared" si="8"/>
        <v>0</v>
      </c>
      <c r="R36" s="95" t="str">
        <f t="shared" si="9"/>
        <v>H1_2006_0</v>
      </c>
    </row>
    <row r="37" spans="1:18">
      <c r="A37" s="102">
        <v>1000035</v>
      </c>
      <c r="B37" s="103">
        <v>22493.581034703384</v>
      </c>
      <c r="C37" s="104" t="s">
        <v>19</v>
      </c>
      <c r="D37" s="103">
        <v>38772.707682499386</v>
      </c>
      <c r="E37" s="103">
        <v>38890.191039249134</v>
      </c>
      <c r="F37" s="104" t="s">
        <v>20</v>
      </c>
      <c r="G37" s="105">
        <v>308000</v>
      </c>
      <c r="H37" s="106" t="s">
        <v>14</v>
      </c>
      <c r="I37" s="118">
        <v>1</v>
      </c>
      <c r="J37" s="80">
        <f t="shared" si="4"/>
        <v>308000</v>
      </c>
      <c r="K37" s="76" t="str">
        <f t="shared" si="0"/>
        <v>H1_2006</v>
      </c>
      <c r="L37" s="77">
        <f t="shared" si="1"/>
        <v>0</v>
      </c>
      <c r="M37" s="78" t="str">
        <f t="shared" si="2"/>
        <v>H1_2006_0</v>
      </c>
      <c r="N37" s="120">
        <f t="shared" si="5"/>
        <v>1</v>
      </c>
      <c r="O37" s="92">
        <f t="shared" si="6"/>
        <v>308000</v>
      </c>
      <c r="P37" s="93" t="str">
        <f t="shared" si="7"/>
        <v>H1_2006</v>
      </c>
      <c r="Q37" s="94">
        <f t="shared" si="8"/>
        <v>0</v>
      </c>
      <c r="R37" s="95" t="str">
        <f t="shared" si="9"/>
        <v>H1_2006_0</v>
      </c>
    </row>
    <row r="38" spans="1:18">
      <c r="A38" s="102">
        <v>1000036</v>
      </c>
      <c r="B38" s="103">
        <v>27247.61100408413</v>
      </c>
      <c r="C38" s="104" t="s">
        <v>19</v>
      </c>
      <c r="D38" s="103">
        <v>38740.667884029768</v>
      </c>
      <c r="E38" s="103">
        <v>38894.585234122642</v>
      </c>
      <c r="F38" s="104" t="s">
        <v>20</v>
      </c>
      <c r="G38" s="105">
        <v>277000</v>
      </c>
      <c r="H38" s="106" t="s">
        <v>14</v>
      </c>
      <c r="I38" s="118">
        <v>1</v>
      </c>
      <c r="J38" s="80">
        <f t="shared" si="4"/>
        <v>277000</v>
      </c>
      <c r="K38" s="76" t="str">
        <f t="shared" si="0"/>
        <v>H1_2006</v>
      </c>
      <c r="L38" s="77">
        <f t="shared" si="1"/>
        <v>0</v>
      </c>
      <c r="M38" s="78" t="str">
        <f t="shared" si="2"/>
        <v>H1_2006_0</v>
      </c>
      <c r="N38" s="120">
        <f t="shared" si="5"/>
        <v>1</v>
      </c>
      <c r="O38" s="92">
        <f t="shared" si="6"/>
        <v>277000</v>
      </c>
      <c r="P38" s="93" t="str">
        <f t="shared" si="7"/>
        <v>H1_2006</v>
      </c>
      <c r="Q38" s="94">
        <f t="shared" si="8"/>
        <v>0</v>
      </c>
      <c r="R38" s="95" t="str">
        <f t="shared" si="9"/>
        <v>H1_2006_0</v>
      </c>
    </row>
    <row r="39" spans="1:18">
      <c r="A39" s="102">
        <v>1000037</v>
      </c>
      <c r="B39" s="103">
        <v>32061.672981452291</v>
      </c>
      <c r="C39" s="104" t="s">
        <v>19</v>
      </c>
      <c r="D39" s="103">
        <v>38758.795742373928</v>
      </c>
      <c r="E39" s="103">
        <v>38898.794958684179</v>
      </c>
      <c r="F39" s="104" t="s">
        <v>20</v>
      </c>
      <c r="G39" s="105">
        <v>70000</v>
      </c>
      <c r="H39" s="106" t="s">
        <v>14</v>
      </c>
      <c r="I39" s="118">
        <v>1</v>
      </c>
      <c r="J39" s="80">
        <f t="shared" si="4"/>
        <v>70000</v>
      </c>
      <c r="K39" s="76" t="str">
        <f t="shared" si="0"/>
        <v>H1_2006</v>
      </c>
      <c r="L39" s="77">
        <f t="shared" si="1"/>
        <v>0</v>
      </c>
      <c r="M39" s="78" t="str">
        <f t="shared" si="2"/>
        <v>H1_2006_0</v>
      </c>
      <c r="N39" s="120">
        <f t="shared" si="5"/>
        <v>1</v>
      </c>
      <c r="O39" s="92">
        <f t="shared" si="6"/>
        <v>70000</v>
      </c>
      <c r="P39" s="93" t="str">
        <f t="shared" si="7"/>
        <v>H1_2006</v>
      </c>
      <c r="Q39" s="94">
        <f t="shared" si="8"/>
        <v>0</v>
      </c>
      <c r="R39" s="95" t="str">
        <f t="shared" si="9"/>
        <v>H1_2006_0</v>
      </c>
    </row>
    <row r="40" spans="1:18">
      <c r="A40" s="102">
        <v>1000038</v>
      </c>
      <c r="B40" s="103">
        <v>27716.403313727787</v>
      </c>
      <c r="C40" s="104" t="s">
        <v>19</v>
      </c>
      <c r="D40" s="103">
        <v>38778.693718637267</v>
      </c>
      <c r="E40" s="103">
        <v>38901.30940259718</v>
      </c>
      <c r="F40" s="104" t="s">
        <v>20</v>
      </c>
      <c r="G40" s="105">
        <v>296000</v>
      </c>
      <c r="H40" s="106" t="s">
        <v>14</v>
      </c>
      <c r="I40" s="118">
        <v>1</v>
      </c>
      <c r="J40" s="80">
        <f t="shared" si="4"/>
        <v>296000</v>
      </c>
      <c r="K40" s="76" t="str">
        <f t="shared" si="0"/>
        <v>H1_2006</v>
      </c>
      <c r="L40" s="77">
        <f t="shared" si="1"/>
        <v>0</v>
      </c>
      <c r="M40" s="78" t="str">
        <f t="shared" si="2"/>
        <v>H1_2006_0</v>
      </c>
      <c r="N40" s="120">
        <f t="shared" si="5"/>
        <v>1</v>
      </c>
      <c r="O40" s="92">
        <f t="shared" si="6"/>
        <v>296000</v>
      </c>
      <c r="P40" s="93" t="str">
        <f t="shared" si="7"/>
        <v>H1_2006</v>
      </c>
      <c r="Q40" s="94">
        <f t="shared" si="8"/>
        <v>0</v>
      </c>
      <c r="R40" s="95" t="str">
        <f t="shared" si="9"/>
        <v>H1_2006_0</v>
      </c>
    </row>
    <row r="41" spans="1:18">
      <c r="A41" s="102">
        <v>1000039</v>
      </c>
      <c r="B41" s="103">
        <v>25545.090222434428</v>
      </c>
      <c r="C41" s="104" t="s">
        <v>19</v>
      </c>
      <c r="D41" s="103">
        <v>38860.041483280555</v>
      </c>
      <c r="E41" s="103">
        <v>38907.300940135116</v>
      </c>
      <c r="F41" s="104" t="s">
        <v>20</v>
      </c>
      <c r="G41" s="105">
        <v>32000</v>
      </c>
      <c r="H41" s="106" t="s">
        <v>14</v>
      </c>
      <c r="I41" s="118">
        <v>1</v>
      </c>
      <c r="J41" s="80">
        <f t="shared" si="4"/>
        <v>32000</v>
      </c>
      <c r="K41" s="76" t="str">
        <f t="shared" si="0"/>
        <v>H1_2006</v>
      </c>
      <c r="L41" s="77">
        <f t="shared" si="1"/>
        <v>0</v>
      </c>
      <c r="M41" s="78" t="str">
        <f t="shared" si="2"/>
        <v>H1_2006_0</v>
      </c>
      <c r="N41" s="120">
        <f t="shared" si="5"/>
        <v>1</v>
      </c>
      <c r="O41" s="92">
        <f t="shared" si="6"/>
        <v>32000</v>
      </c>
      <c r="P41" s="93" t="str">
        <f t="shared" si="7"/>
        <v>H1_2006</v>
      </c>
      <c r="Q41" s="94">
        <f t="shared" si="8"/>
        <v>0</v>
      </c>
      <c r="R41" s="95" t="str">
        <f t="shared" si="9"/>
        <v>H1_2006_0</v>
      </c>
    </row>
    <row r="42" spans="1:18">
      <c r="A42" s="102">
        <v>1000040</v>
      </c>
      <c r="B42" s="103">
        <v>28895.361777079866</v>
      </c>
      <c r="C42" s="104" t="s">
        <v>19</v>
      </c>
      <c r="D42" s="103">
        <v>38813.259634427981</v>
      </c>
      <c r="E42" s="103">
        <v>38909.529655214094</v>
      </c>
      <c r="F42" s="104" t="s">
        <v>20</v>
      </c>
      <c r="G42" s="105">
        <v>355000</v>
      </c>
      <c r="H42" s="106" t="s">
        <v>14</v>
      </c>
      <c r="I42" s="118">
        <v>1</v>
      </c>
      <c r="J42" s="80">
        <f t="shared" si="4"/>
        <v>355000</v>
      </c>
      <c r="K42" s="76" t="str">
        <f t="shared" si="0"/>
        <v>H1_2006</v>
      </c>
      <c r="L42" s="77">
        <f t="shared" si="1"/>
        <v>0</v>
      </c>
      <c r="M42" s="78" t="str">
        <f t="shared" si="2"/>
        <v>H1_2006_0</v>
      </c>
      <c r="N42" s="120">
        <f t="shared" si="5"/>
        <v>1</v>
      </c>
      <c r="O42" s="92">
        <f t="shared" si="6"/>
        <v>355000</v>
      </c>
      <c r="P42" s="93" t="str">
        <f t="shared" si="7"/>
        <v>H1_2006</v>
      </c>
      <c r="Q42" s="94">
        <f t="shared" si="8"/>
        <v>0</v>
      </c>
      <c r="R42" s="95" t="str">
        <f t="shared" si="9"/>
        <v>H1_2006_0</v>
      </c>
    </row>
    <row r="43" spans="1:18">
      <c r="A43" s="102">
        <v>1000041</v>
      </c>
      <c r="B43" s="103">
        <v>21714.782815434923</v>
      </c>
      <c r="C43" s="104" t="s">
        <v>19</v>
      </c>
      <c r="D43" s="103">
        <v>38750.362258924702</v>
      </c>
      <c r="E43" s="103">
        <v>38910.960535943588</v>
      </c>
      <c r="F43" s="104" t="s">
        <v>25</v>
      </c>
      <c r="G43" s="105">
        <v>314000</v>
      </c>
      <c r="H43" s="106" t="s">
        <v>14</v>
      </c>
      <c r="I43" s="118">
        <v>1</v>
      </c>
      <c r="J43" s="80">
        <f t="shared" si="4"/>
        <v>314000</v>
      </c>
      <c r="K43" s="76" t="str">
        <f t="shared" si="0"/>
        <v>H1_2006</v>
      </c>
      <c r="L43" s="77">
        <f t="shared" si="1"/>
        <v>0</v>
      </c>
      <c r="M43" s="78" t="str">
        <f t="shared" si="2"/>
        <v>H1_2006_0</v>
      </c>
      <c r="N43" s="120">
        <f t="shared" si="5"/>
        <v>1</v>
      </c>
      <c r="O43" s="92">
        <f t="shared" si="6"/>
        <v>314000</v>
      </c>
      <c r="P43" s="93" t="str">
        <f t="shared" si="7"/>
        <v>H1_2006</v>
      </c>
      <c r="Q43" s="94">
        <f t="shared" si="8"/>
        <v>0</v>
      </c>
      <c r="R43" s="95" t="str">
        <f t="shared" si="9"/>
        <v>H1_2006_0</v>
      </c>
    </row>
    <row r="44" spans="1:18">
      <c r="A44" s="102">
        <v>1000042</v>
      </c>
      <c r="B44" s="103">
        <v>31438.350423120453</v>
      </c>
      <c r="C44" s="104" t="s">
        <v>19</v>
      </c>
      <c r="D44" s="103">
        <v>38791.032712845357</v>
      </c>
      <c r="E44" s="103">
        <v>38913.12544293893</v>
      </c>
      <c r="F44" s="104" t="s">
        <v>20</v>
      </c>
      <c r="G44" s="105">
        <v>91000</v>
      </c>
      <c r="H44" s="106" t="s">
        <v>14</v>
      </c>
      <c r="I44" s="118">
        <v>1</v>
      </c>
      <c r="J44" s="80">
        <f t="shared" si="4"/>
        <v>91000</v>
      </c>
      <c r="K44" s="76" t="str">
        <f t="shared" si="0"/>
        <v>H1_2006</v>
      </c>
      <c r="L44" s="77">
        <f t="shared" si="1"/>
        <v>0</v>
      </c>
      <c r="M44" s="78" t="str">
        <f t="shared" si="2"/>
        <v>H1_2006_0</v>
      </c>
      <c r="N44" s="120">
        <f t="shared" si="5"/>
        <v>1</v>
      </c>
      <c r="O44" s="92">
        <f t="shared" si="6"/>
        <v>91000</v>
      </c>
      <c r="P44" s="93" t="str">
        <f t="shared" si="7"/>
        <v>H1_2006</v>
      </c>
      <c r="Q44" s="94">
        <f t="shared" si="8"/>
        <v>0</v>
      </c>
      <c r="R44" s="95" t="str">
        <f t="shared" si="9"/>
        <v>H1_2006_0</v>
      </c>
    </row>
    <row r="45" spans="1:18">
      <c r="A45" s="102">
        <v>1000043</v>
      </c>
      <c r="B45" s="103">
        <v>21678.051807242264</v>
      </c>
      <c r="C45" s="104" t="s">
        <v>19</v>
      </c>
      <c r="D45" s="103">
        <v>38873.784483608069</v>
      </c>
      <c r="E45" s="103">
        <v>38914.282622462386</v>
      </c>
      <c r="F45" s="104" t="s">
        <v>20</v>
      </c>
      <c r="G45" s="105">
        <v>63000</v>
      </c>
      <c r="H45" s="106" t="s">
        <v>14</v>
      </c>
      <c r="I45" s="118">
        <v>1</v>
      </c>
      <c r="J45" s="80">
        <f t="shared" si="4"/>
        <v>63000</v>
      </c>
      <c r="K45" s="76" t="str">
        <f t="shared" si="0"/>
        <v>H1_2006</v>
      </c>
      <c r="L45" s="77">
        <f t="shared" si="1"/>
        <v>0</v>
      </c>
      <c r="M45" s="78" t="str">
        <f t="shared" si="2"/>
        <v>H1_2006_0</v>
      </c>
      <c r="N45" s="120">
        <f t="shared" si="5"/>
        <v>1</v>
      </c>
      <c r="O45" s="92">
        <f t="shared" si="6"/>
        <v>63000</v>
      </c>
      <c r="P45" s="93" t="str">
        <f t="shared" si="7"/>
        <v>H1_2006</v>
      </c>
      <c r="Q45" s="94">
        <f t="shared" si="8"/>
        <v>0</v>
      </c>
      <c r="R45" s="95" t="str">
        <f t="shared" si="9"/>
        <v>H1_2006_0</v>
      </c>
    </row>
    <row r="46" spans="1:18">
      <c r="A46" s="102">
        <v>1000044</v>
      </c>
      <c r="B46" s="103">
        <v>29668.132118859128</v>
      </c>
      <c r="C46" s="104" t="s">
        <v>19</v>
      </c>
      <c r="D46" s="103">
        <v>38869.09834966209</v>
      </c>
      <c r="E46" s="103">
        <v>38917.860289393888</v>
      </c>
      <c r="F46" s="104" t="s">
        <v>20</v>
      </c>
      <c r="G46" s="105">
        <v>224000</v>
      </c>
      <c r="H46" s="106" t="s">
        <v>14</v>
      </c>
      <c r="I46" s="118">
        <v>1</v>
      </c>
      <c r="J46" s="80">
        <f t="shared" si="4"/>
        <v>224000</v>
      </c>
      <c r="K46" s="76" t="str">
        <f t="shared" si="0"/>
        <v>H1_2006</v>
      </c>
      <c r="L46" s="77">
        <f t="shared" si="1"/>
        <v>0</v>
      </c>
      <c r="M46" s="78" t="str">
        <f t="shared" si="2"/>
        <v>H1_2006_0</v>
      </c>
      <c r="N46" s="120">
        <f t="shared" si="5"/>
        <v>1</v>
      </c>
      <c r="O46" s="92">
        <f t="shared" si="6"/>
        <v>224000</v>
      </c>
      <c r="P46" s="93" t="str">
        <f t="shared" si="7"/>
        <v>H1_2006</v>
      </c>
      <c r="Q46" s="94">
        <f t="shared" si="8"/>
        <v>0</v>
      </c>
      <c r="R46" s="95" t="str">
        <f t="shared" si="9"/>
        <v>H1_2006_0</v>
      </c>
    </row>
    <row r="47" spans="1:18">
      <c r="A47" s="102">
        <v>1000045</v>
      </c>
      <c r="B47" s="103">
        <v>21141.605858651936</v>
      </c>
      <c r="C47" s="104" t="s">
        <v>19</v>
      </c>
      <c r="D47" s="103">
        <v>38862.473930185806</v>
      </c>
      <c r="E47" s="103">
        <v>38920.338473655785</v>
      </c>
      <c r="F47" s="104" t="s">
        <v>20</v>
      </c>
      <c r="G47" s="105">
        <v>20000</v>
      </c>
      <c r="H47" s="106" t="s">
        <v>14</v>
      </c>
      <c r="I47" s="118">
        <v>1</v>
      </c>
      <c r="J47" s="80">
        <f t="shared" si="4"/>
        <v>20000</v>
      </c>
      <c r="K47" s="76" t="str">
        <f t="shared" si="0"/>
        <v>H1_2006</v>
      </c>
      <c r="L47" s="77">
        <f t="shared" si="1"/>
        <v>0</v>
      </c>
      <c r="M47" s="78" t="str">
        <f t="shared" si="2"/>
        <v>H1_2006_0</v>
      </c>
      <c r="N47" s="120">
        <f t="shared" si="5"/>
        <v>1</v>
      </c>
      <c r="O47" s="92">
        <f t="shared" si="6"/>
        <v>20000</v>
      </c>
      <c r="P47" s="93" t="str">
        <f t="shared" si="7"/>
        <v>H1_2006</v>
      </c>
      <c r="Q47" s="94">
        <f t="shared" si="8"/>
        <v>0</v>
      </c>
      <c r="R47" s="95" t="str">
        <f t="shared" si="9"/>
        <v>H1_2006_0</v>
      </c>
    </row>
    <row r="48" spans="1:18">
      <c r="A48" s="102">
        <v>1000046</v>
      </c>
      <c r="B48" s="103">
        <v>31227.794584003583</v>
      </c>
      <c r="C48" s="104" t="s">
        <v>19</v>
      </c>
      <c r="D48" s="103">
        <v>38806.814951666704</v>
      </c>
      <c r="E48" s="103">
        <v>38921.205737701493</v>
      </c>
      <c r="F48" s="104" t="s">
        <v>20</v>
      </c>
      <c r="G48" s="105">
        <v>135000</v>
      </c>
      <c r="H48" s="106" t="s">
        <v>14</v>
      </c>
      <c r="I48" s="118">
        <v>1</v>
      </c>
      <c r="J48" s="80">
        <f t="shared" si="4"/>
        <v>135000</v>
      </c>
      <c r="K48" s="76" t="str">
        <f t="shared" si="0"/>
        <v>H1_2006</v>
      </c>
      <c r="L48" s="77">
        <f t="shared" si="1"/>
        <v>0</v>
      </c>
      <c r="M48" s="78" t="str">
        <f t="shared" si="2"/>
        <v>H1_2006_0</v>
      </c>
      <c r="N48" s="120">
        <f t="shared" si="5"/>
        <v>1</v>
      </c>
      <c r="O48" s="92">
        <f t="shared" si="6"/>
        <v>135000</v>
      </c>
      <c r="P48" s="93" t="str">
        <f t="shared" si="7"/>
        <v>H1_2006</v>
      </c>
      <c r="Q48" s="94">
        <f t="shared" si="8"/>
        <v>0</v>
      </c>
      <c r="R48" s="95" t="str">
        <f t="shared" si="9"/>
        <v>H1_2006_0</v>
      </c>
    </row>
    <row r="49" spans="1:18">
      <c r="A49" s="102">
        <v>1000047</v>
      </c>
      <c r="B49" s="103">
        <v>32486.44464858259</v>
      </c>
      <c r="C49" s="104" t="s">
        <v>19</v>
      </c>
      <c r="D49" s="103">
        <v>38749.951959022656</v>
      </c>
      <c r="E49" s="103">
        <v>38927.373612037525</v>
      </c>
      <c r="F49" s="104" t="s">
        <v>20</v>
      </c>
      <c r="G49" s="105">
        <v>161000</v>
      </c>
      <c r="H49" s="106" t="s">
        <v>14</v>
      </c>
      <c r="I49" s="118">
        <v>1</v>
      </c>
      <c r="J49" s="80">
        <f t="shared" si="4"/>
        <v>161000</v>
      </c>
      <c r="K49" s="76" t="str">
        <f t="shared" si="0"/>
        <v>H1_2006</v>
      </c>
      <c r="L49" s="77">
        <f t="shared" si="1"/>
        <v>0</v>
      </c>
      <c r="M49" s="78" t="str">
        <f t="shared" si="2"/>
        <v>H1_2006_0</v>
      </c>
      <c r="N49" s="120">
        <f t="shared" si="5"/>
        <v>1</v>
      </c>
      <c r="O49" s="92">
        <f t="shared" si="6"/>
        <v>161000</v>
      </c>
      <c r="P49" s="93" t="str">
        <f t="shared" si="7"/>
        <v>H1_2006</v>
      </c>
      <c r="Q49" s="94">
        <f t="shared" si="8"/>
        <v>0</v>
      </c>
      <c r="R49" s="95" t="str">
        <f t="shared" si="9"/>
        <v>H1_2006_0</v>
      </c>
    </row>
    <row r="50" spans="1:18">
      <c r="A50" s="102">
        <v>1000048</v>
      </c>
      <c r="B50" s="103">
        <v>27791.576867371077</v>
      </c>
      <c r="C50" s="104" t="s">
        <v>19</v>
      </c>
      <c r="D50" s="103">
        <v>38802.268428392417</v>
      </c>
      <c r="E50" s="103">
        <v>38933.212679913777</v>
      </c>
      <c r="F50" s="104" t="s">
        <v>25</v>
      </c>
      <c r="G50" s="105">
        <v>307000</v>
      </c>
      <c r="H50" s="106" t="s">
        <v>14</v>
      </c>
      <c r="I50" s="118">
        <v>1</v>
      </c>
      <c r="J50" s="80">
        <f t="shared" si="4"/>
        <v>307000</v>
      </c>
      <c r="K50" s="76" t="str">
        <f t="shared" si="0"/>
        <v>H1_2006</v>
      </c>
      <c r="L50" s="77">
        <f t="shared" si="1"/>
        <v>0</v>
      </c>
      <c r="M50" s="78" t="str">
        <f t="shared" si="2"/>
        <v>H1_2006_0</v>
      </c>
      <c r="N50" s="120">
        <f t="shared" si="5"/>
        <v>1</v>
      </c>
      <c r="O50" s="92">
        <f t="shared" si="6"/>
        <v>307000</v>
      </c>
      <c r="P50" s="93" t="str">
        <f t="shared" si="7"/>
        <v>H1_2006</v>
      </c>
      <c r="Q50" s="94">
        <f t="shared" si="8"/>
        <v>0</v>
      </c>
      <c r="R50" s="95" t="str">
        <f t="shared" si="9"/>
        <v>H1_2006_0</v>
      </c>
    </row>
    <row r="51" spans="1:18">
      <c r="A51" s="102">
        <v>1000049</v>
      </c>
      <c r="B51" s="103">
        <v>21721.812317761727</v>
      </c>
      <c r="C51" s="104" t="s">
        <v>22</v>
      </c>
      <c r="D51" s="103">
        <v>38907.763033680894</v>
      </c>
      <c r="E51" s="103">
        <v>38933.243286383782</v>
      </c>
      <c r="F51" s="104" t="s">
        <v>20</v>
      </c>
      <c r="G51" s="105">
        <v>372000</v>
      </c>
      <c r="H51" s="106" t="s">
        <v>14</v>
      </c>
      <c r="I51" s="118">
        <v>1</v>
      </c>
      <c r="J51" s="80">
        <f t="shared" si="4"/>
        <v>372000</v>
      </c>
      <c r="K51" s="76" t="str">
        <f t="shared" si="0"/>
        <v>H2_2006</v>
      </c>
      <c r="L51" s="77">
        <f t="shared" si="1"/>
        <v>0</v>
      </c>
      <c r="M51" s="78" t="str">
        <f t="shared" si="2"/>
        <v>H2_2006_0</v>
      </c>
      <c r="N51" s="120">
        <f t="shared" si="5"/>
        <v>1</v>
      </c>
      <c r="O51" s="92">
        <f t="shared" si="6"/>
        <v>372000</v>
      </c>
      <c r="P51" s="93" t="str">
        <f t="shared" si="7"/>
        <v>H2_2006</v>
      </c>
      <c r="Q51" s="94">
        <f t="shared" si="8"/>
        <v>0</v>
      </c>
      <c r="R51" s="95" t="str">
        <f t="shared" si="9"/>
        <v>H2_2006_0</v>
      </c>
    </row>
    <row r="52" spans="1:18">
      <c r="A52" s="102">
        <v>1000050</v>
      </c>
      <c r="B52" s="103">
        <v>25208.846416230539</v>
      </c>
      <c r="C52" s="104" t="s">
        <v>22</v>
      </c>
      <c r="D52" s="103">
        <v>38787.26145913286</v>
      </c>
      <c r="E52" s="103">
        <v>38936.038991073568</v>
      </c>
      <c r="F52" s="104" t="s">
        <v>20</v>
      </c>
      <c r="G52" s="105">
        <v>379000</v>
      </c>
      <c r="H52" s="106" t="s">
        <v>14</v>
      </c>
      <c r="I52" s="118">
        <v>1</v>
      </c>
      <c r="J52" s="80">
        <f t="shared" si="4"/>
        <v>379000</v>
      </c>
      <c r="K52" s="76" t="str">
        <f t="shared" si="0"/>
        <v>H1_2006</v>
      </c>
      <c r="L52" s="77">
        <f t="shared" si="1"/>
        <v>0</v>
      </c>
      <c r="M52" s="78" t="str">
        <f t="shared" si="2"/>
        <v>H1_2006_0</v>
      </c>
      <c r="N52" s="120">
        <f t="shared" si="5"/>
        <v>1</v>
      </c>
      <c r="O52" s="92">
        <f t="shared" si="6"/>
        <v>379000</v>
      </c>
      <c r="P52" s="93" t="str">
        <f t="shared" si="7"/>
        <v>H1_2006</v>
      </c>
      <c r="Q52" s="94">
        <f t="shared" si="8"/>
        <v>0</v>
      </c>
      <c r="R52" s="95" t="str">
        <f t="shared" si="9"/>
        <v>H1_2006_0</v>
      </c>
    </row>
    <row r="53" spans="1:18">
      <c r="A53" s="102">
        <v>1000051</v>
      </c>
      <c r="B53" s="103">
        <v>32381.037015424205</v>
      </c>
      <c r="C53" s="104" t="s">
        <v>19</v>
      </c>
      <c r="D53" s="103">
        <v>38920.088824694714</v>
      </c>
      <c r="E53" s="103">
        <v>38937.56274006013</v>
      </c>
      <c r="F53" s="104" t="s">
        <v>20</v>
      </c>
      <c r="G53" s="105">
        <v>292000</v>
      </c>
      <c r="H53" s="106" t="s">
        <v>14</v>
      </c>
      <c r="I53" s="118">
        <v>1</v>
      </c>
      <c r="J53" s="80">
        <f t="shared" si="4"/>
        <v>292000</v>
      </c>
      <c r="K53" s="76" t="str">
        <f t="shared" si="0"/>
        <v>H2_2006</v>
      </c>
      <c r="L53" s="77">
        <f t="shared" si="1"/>
        <v>0</v>
      </c>
      <c r="M53" s="78" t="str">
        <f t="shared" si="2"/>
        <v>H2_2006_0</v>
      </c>
      <c r="N53" s="120">
        <f t="shared" si="5"/>
        <v>1</v>
      </c>
      <c r="O53" s="92">
        <f t="shared" si="6"/>
        <v>292000</v>
      </c>
      <c r="P53" s="93" t="str">
        <f t="shared" si="7"/>
        <v>H2_2006</v>
      </c>
      <c r="Q53" s="94">
        <f t="shared" si="8"/>
        <v>0</v>
      </c>
      <c r="R53" s="95" t="str">
        <f t="shared" si="9"/>
        <v>H2_2006_0</v>
      </c>
    </row>
    <row r="54" spans="1:18">
      <c r="A54" s="102">
        <v>1000052</v>
      </c>
      <c r="B54" s="103">
        <v>20697.475299356363</v>
      </c>
      <c r="C54" s="104" t="s">
        <v>19</v>
      </c>
      <c r="D54" s="103">
        <v>38851.014505929466</v>
      </c>
      <c r="E54" s="103">
        <v>38937.636797466759</v>
      </c>
      <c r="F54" s="104" t="s">
        <v>20</v>
      </c>
      <c r="G54" s="105">
        <v>25000</v>
      </c>
      <c r="H54" s="106" t="s">
        <v>14</v>
      </c>
      <c r="I54" s="118">
        <v>1</v>
      </c>
      <c r="J54" s="80">
        <f t="shared" si="4"/>
        <v>25000</v>
      </c>
      <c r="K54" s="76" t="str">
        <f t="shared" si="0"/>
        <v>H1_2006</v>
      </c>
      <c r="L54" s="77">
        <f t="shared" si="1"/>
        <v>0</v>
      </c>
      <c r="M54" s="78" t="str">
        <f t="shared" si="2"/>
        <v>H1_2006_0</v>
      </c>
      <c r="N54" s="120">
        <f t="shared" si="5"/>
        <v>1</v>
      </c>
      <c r="O54" s="92">
        <f t="shared" si="6"/>
        <v>25000</v>
      </c>
      <c r="P54" s="93" t="str">
        <f t="shared" si="7"/>
        <v>H1_2006</v>
      </c>
      <c r="Q54" s="94">
        <f t="shared" si="8"/>
        <v>0</v>
      </c>
      <c r="R54" s="95" t="str">
        <f t="shared" si="9"/>
        <v>H1_2006_0</v>
      </c>
    </row>
    <row r="55" spans="1:18">
      <c r="A55" s="102">
        <v>1000053</v>
      </c>
      <c r="B55" s="103">
        <v>20626.016809420995</v>
      </c>
      <c r="C55" s="104" t="s">
        <v>19</v>
      </c>
      <c r="D55" s="103">
        <v>38815.490384695899</v>
      </c>
      <c r="E55" s="103">
        <v>38940.157612734482</v>
      </c>
      <c r="F55" s="104" t="s">
        <v>20</v>
      </c>
      <c r="G55" s="105">
        <v>25000</v>
      </c>
      <c r="H55" s="106" t="s">
        <v>14</v>
      </c>
      <c r="I55" s="118">
        <v>1</v>
      </c>
      <c r="J55" s="80">
        <f t="shared" si="4"/>
        <v>25000</v>
      </c>
      <c r="K55" s="76" t="str">
        <f t="shared" si="0"/>
        <v>H1_2006</v>
      </c>
      <c r="L55" s="77">
        <f t="shared" si="1"/>
        <v>0</v>
      </c>
      <c r="M55" s="78" t="str">
        <f t="shared" si="2"/>
        <v>H1_2006_0</v>
      </c>
      <c r="N55" s="120">
        <f t="shared" si="5"/>
        <v>1</v>
      </c>
      <c r="O55" s="92">
        <f t="shared" si="6"/>
        <v>25000</v>
      </c>
      <c r="P55" s="93" t="str">
        <f t="shared" si="7"/>
        <v>H1_2006</v>
      </c>
      <c r="Q55" s="94">
        <f t="shared" si="8"/>
        <v>0</v>
      </c>
      <c r="R55" s="95" t="str">
        <f t="shared" si="9"/>
        <v>H1_2006_0</v>
      </c>
    </row>
    <row r="56" spans="1:18">
      <c r="A56" s="102">
        <v>1000054</v>
      </c>
      <c r="B56" s="103">
        <v>31701.323678633671</v>
      </c>
      <c r="C56" s="104" t="s">
        <v>19</v>
      </c>
      <c r="D56" s="103">
        <v>38891.739356411708</v>
      </c>
      <c r="E56" s="103">
        <v>38943.14766527863</v>
      </c>
      <c r="F56" s="104" t="s">
        <v>20</v>
      </c>
      <c r="G56" s="105">
        <v>395000</v>
      </c>
      <c r="H56" s="106" t="s">
        <v>14</v>
      </c>
      <c r="I56" s="118">
        <v>1</v>
      </c>
      <c r="J56" s="80">
        <f t="shared" si="4"/>
        <v>395000</v>
      </c>
      <c r="K56" s="76" t="str">
        <f t="shared" si="0"/>
        <v>H1_2006</v>
      </c>
      <c r="L56" s="77">
        <f t="shared" si="1"/>
        <v>0</v>
      </c>
      <c r="M56" s="78" t="str">
        <f t="shared" si="2"/>
        <v>H1_2006_0</v>
      </c>
      <c r="N56" s="120">
        <f t="shared" si="5"/>
        <v>1</v>
      </c>
      <c r="O56" s="92">
        <f t="shared" si="6"/>
        <v>395000</v>
      </c>
      <c r="P56" s="93" t="str">
        <f t="shared" si="7"/>
        <v>H1_2006</v>
      </c>
      <c r="Q56" s="94">
        <f t="shared" si="8"/>
        <v>0</v>
      </c>
      <c r="R56" s="95" t="str">
        <f t="shared" si="9"/>
        <v>H1_2006_0</v>
      </c>
    </row>
    <row r="57" spans="1:18">
      <c r="A57" s="102">
        <v>1000055</v>
      </c>
      <c r="B57" s="103">
        <v>25083.519478290265</v>
      </c>
      <c r="C57" s="104" t="s">
        <v>19</v>
      </c>
      <c r="D57" s="103">
        <v>38814.642988934902</v>
      </c>
      <c r="E57" s="103">
        <v>38944.029009853606</v>
      </c>
      <c r="F57" s="104" t="s">
        <v>20</v>
      </c>
      <c r="G57" s="105">
        <v>20000</v>
      </c>
      <c r="H57" s="106" t="s">
        <v>14</v>
      </c>
      <c r="I57" s="118">
        <v>1</v>
      </c>
      <c r="J57" s="80">
        <f t="shared" si="4"/>
        <v>20000</v>
      </c>
      <c r="K57" s="76" t="str">
        <f t="shared" si="0"/>
        <v>H1_2006</v>
      </c>
      <c r="L57" s="77">
        <f t="shared" si="1"/>
        <v>0</v>
      </c>
      <c r="M57" s="78" t="str">
        <f t="shared" si="2"/>
        <v>H1_2006_0</v>
      </c>
      <c r="N57" s="120">
        <f t="shared" si="5"/>
        <v>1</v>
      </c>
      <c r="O57" s="92">
        <f t="shared" si="6"/>
        <v>20000</v>
      </c>
      <c r="P57" s="93" t="str">
        <f t="shared" si="7"/>
        <v>H1_2006</v>
      </c>
      <c r="Q57" s="94">
        <f t="shared" si="8"/>
        <v>0</v>
      </c>
      <c r="R57" s="95" t="str">
        <f t="shared" si="9"/>
        <v>H1_2006_0</v>
      </c>
    </row>
    <row r="58" spans="1:18">
      <c r="A58" s="102">
        <v>1000056</v>
      </c>
      <c r="B58" s="103">
        <v>32750.490920570744</v>
      </c>
      <c r="C58" s="104" t="s">
        <v>19</v>
      </c>
      <c r="D58" s="103">
        <v>38857.249164916684</v>
      </c>
      <c r="E58" s="103">
        <v>38954.557872250021</v>
      </c>
      <c r="F58" s="104" t="s">
        <v>20</v>
      </c>
      <c r="G58" s="105">
        <v>383000</v>
      </c>
      <c r="H58" s="106" t="s">
        <v>14</v>
      </c>
      <c r="I58" s="118">
        <v>1</v>
      </c>
      <c r="J58" s="80">
        <f t="shared" si="4"/>
        <v>383000</v>
      </c>
      <c r="K58" s="76" t="str">
        <f t="shared" si="0"/>
        <v>H1_2006</v>
      </c>
      <c r="L58" s="77">
        <f t="shared" si="1"/>
        <v>0</v>
      </c>
      <c r="M58" s="78" t="str">
        <f t="shared" si="2"/>
        <v>H1_2006_0</v>
      </c>
      <c r="N58" s="120">
        <f t="shared" si="5"/>
        <v>1</v>
      </c>
      <c r="O58" s="92">
        <f t="shared" si="6"/>
        <v>383000</v>
      </c>
      <c r="P58" s="93" t="str">
        <f t="shared" si="7"/>
        <v>H1_2006</v>
      </c>
      <c r="Q58" s="94">
        <f t="shared" si="8"/>
        <v>0</v>
      </c>
      <c r="R58" s="95" t="str">
        <f t="shared" si="9"/>
        <v>H1_2006_0</v>
      </c>
    </row>
    <row r="59" spans="1:18">
      <c r="A59" s="102">
        <v>1000057</v>
      </c>
      <c r="B59" s="103">
        <v>25384.492009789403</v>
      </c>
      <c r="C59" s="104" t="s">
        <v>19</v>
      </c>
      <c r="D59" s="103">
        <v>38879.137722763022</v>
      </c>
      <c r="E59" s="103">
        <v>38956.394311564378</v>
      </c>
      <c r="F59" s="104" t="s">
        <v>20</v>
      </c>
      <c r="G59" s="105">
        <v>308000</v>
      </c>
      <c r="H59" s="106" t="s">
        <v>14</v>
      </c>
      <c r="I59" s="118">
        <v>1</v>
      </c>
      <c r="J59" s="80">
        <f t="shared" si="4"/>
        <v>308000</v>
      </c>
      <c r="K59" s="76" t="str">
        <f t="shared" si="0"/>
        <v>H1_2006</v>
      </c>
      <c r="L59" s="77">
        <f t="shared" si="1"/>
        <v>0</v>
      </c>
      <c r="M59" s="78" t="str">
        <f t="shared" si="2"/>
        <v>H1_2006_0</v>
      </c>
      <c r="N59" s="120">
        <f t="shared" si="5"/>
        <v>1</v>
      </c>
      <c r="O59" s="92">
        <f t="shared" si="6"/>
        <v>308000</v>
      </c>
      <c r="P59" s="93" t="str">
        <f t="shared" si="7"/>
        <v>H1_2006</v>
      </c>
      <c r="Q59" s="94">
        <f t="shared" si="8"/>
        <v>0</v>
      </c>
      <c r="R59" s="95" t="str">
        <f t="shared" si="9"/>
        <v>H1_2006_0</v>
      </c>
    </row>
    <row r="60" spans="1:18">
      <c r="A60" s="102">
        <v>1000058</v>
      </c>
      <c r="B60" s="103">
        <v>27280.029578721773</v>
      </c>
      <c r="C60" s="104" t="s">
        <v>19</v>
      </c>
      <c r="D60" s="103">
        <v>38933.149727878284</v>
      </c>
      <c r="E60" s="103">
        <v>38966.873051518356</v>
      </c>
      <c r="F60" s="104" t="s">
        <v>20</v>
      </c>
      <c r="G60" s="105">
        <v>161000</v>
      </c>
      <c r="H60" s="106" t="s">
        <v>14</v>
      </c>
      <c r="I60" s="118">
        <v>1</v>
      </c>
      <c r="J60" s="80">
        <f t="shared" si="4"/>
        <v>161000</v>
      </c>
      <c r="K60" s="76" t="str">
        <f t="shared" si="0"/>
        <v>H2_2006</v>
      </c>
      <c r="L60" s="77">
        <f t="shared" si="1"/>
        <v>0</v>
      </c>
      <c r="M60" s="78" t="str">
        <f t="shared" si="2"/>
        <v>H2_2006_0</v>
      </c>
      <c r="N60" s="120">
        <f t="shared" si="5"/>
        <v>1</v>
      </c>
      <c r="O60" s="92">
        <f t="shared" si="6"/>
        <v>161000</v>
      </c>
      <c r="P60" s="93" t="str">
        <f t="shared" si="7"/>
        <v>H2_2006</v>
      </c>
      <c r="Q60" s="94">
        <f t="shared" si="8"/>
        <v>0</v>
      </c>
      <c r="R60" s="95" t="str">
        <f t="shared" si="9"/>
        <v>H2_2006_0</v>
      </c>
    </row>
    <row r="61" spans="1:18">
      <c r="A61" s="102">
        <v>1000059</v>
      </c>
      <c r="B61" s="103">
        <v>23807.637394186771</v>
      </c>
      <c r="C61" s="104" t="s">
        <v>19</v>
      </c>
      <c r="D61" s="103">
        <v>38955.567387280171</v>
      </c>
      <c r="E61" s="103">
        <v>38968.386205419687</v>
      </c>
      <c r="F61" s="104" t="s">
        <v>20</v>
      </c>
      <c r="G61" s="105">
        <v>342000</v>
      </c>
      <c r="H61" s="106" t="s">
        <v>14</v>
      </c>
      <c r="I61" s="118">
        <v>1</v>
      </c>
      <c r="J61" s="80">
        <f t="shared" si="4"/>
        <v>342000</v>
      </c>
      <c r="K61" s="76" t="str">
        <f t="shared" si="0"/>
        <v>H2_2006</v>
      </c>
      <c r="L61" s="77">
        <f t="shared" si="1"/>
        <v>0</v>
      </c>
      <c r="M61" s="78" t="str">
        <f t="shared" si="2"/>
        <v>H2_2006_0</v>
      </c>
      <c r="N61" s="120">
        <f t="shared" si="5"/>
        <v>1</v>
      </c>
      <c r="O61" s="92">
        <f t="shared" si="6"/>
        <v>342000</v>
      </c>
      <c r="P61" s="93" t="str">
        <f t="shared" si="7"/>
        <v>H2_2006</v>
      </c>
      <c r="Q61" s="94">
        <f t="shared" si="8"/>
        <v>0</v>
      </c>
      <c r="R61" s="95" t="str">
        <f t="shared" si="9"/>
        <v>H2_2006_0</v>
      </c>
    </row>
    <row r="62" spans="1:18">
      <c r="A62" s="102">
        <v>1000060</v>
      </c>
      <c r="B62" s="103">
        <v>21352.818903206633</v>
      </c>
      <c r="C62" s="104" t="s">
        <v>19</v>
      </c>
      <c r="D62" s="103">
        <v>38849.953838556474</v>
      </c>
      <c r="E62" s="103">
        <v>38969.471468221163</v>
      </c>
      <c r="F62" s="104" t="s">
        <v>20</v>
      </c>
      <c r="G62" s="105">
        <v>254000</v>
      </c>
      <c r="H62" s="106" t="s">
        <v>14</v>
      </c>
      <c r="I62" s="118">
        <v>1</v>
      </c>
      <c r="J62" s="80">
        <f t="shared" si="4"/>
        <v>254000</v>
      </c>
      <c r="K62" s="76" t="str">
        <f t="shared" si="0"/>
        <v>H1_2006</v>
      </c>
      <c r="L62" s="77">
        <f t="shared" si="1"/>
        <v>0</v>
      </c>
      <c r="M62" s="78" t="str">
        <f t="shared" si="2"/>
        <v>H1_2006_0</v>
      </c>
      <c r="N62" s="120">
        <f t="shared" si="5"/>
        <v>1</v>
      </c>
      <c r="O62" s="92">
        <f t="shared" si="6"/>
        <v>254000</v>
      </c>
      <c r="P62" s="93" t="str">
        <f t="shared" si="7"/>
        <v>H1_2006</v>
      </c>
      <c r="Q62" s="94">
        <f t="shared" si="8"/>
        <v>0</v>
      </c>
      <c r="R62" s="95" t="str">
        <f t="shared" si="9"/>
        <v>H1_2006_0</v>
      </c>
    </row>
    <row r="63" spans="1:18">
      <c r="A63" s="102">
        <v>1000061</v>
      </c>
      <c r="B63" s="103">
        <v>28027.291528129434</v>
      </c>
      <c r="C63" s="104" t="s">
        <v>19</v>
      </c>
      <c r="D63" s="103">
        <v>38856.951951888157</v>
      </c>
      <c r="E63" s="103">
        <v>38969.688896536711</v>
      </c>
      <c r="F63" s="104" t="s">
        <v>20</v>
      </c>
      <c r="G63" s="105">
        <v>263000</v>
      </c>
      <c r="H63" s="106" t="s">
        <v>14</v>
      </c>
      <c r="I63" s="118">
        <v>1</v>
      </c>
      <c r="J63" s="80">
        <f t="shared" si="4"/>
        <v>263000</v>
      </c>
      <c r="K63" s="76" t="str">
        <f t="shared" si="0"/>
        <v>H1_2006</v>
      </c>
      <c r="L63" s="77">
        <f t="shared" si="1"/>
        <v>0</v>
      </c>
      <c r="M63" s="78" t="str">
        <f t="shared" si="2"/>
        <v>H1_2006_0</v>
      </c>
      <c r="N63" s="120">
        <f t="shared" si="5"/>
        <v>1</v>
      </c>
      <c r="O63" s="92">
        <f t="shared" si="6"/>
        <v>263000</v>
      </c>
      <c r="P63" s="93" t="str">
        <f t="shared" si="7"/>
        <v>H1_2006</v>
      </c>
      <c r="Q63" s="94">
        <f t="shared" si="8"/>
        <v>0</v>
      </c>
      <c r="R63" s="95" t="str">
        <f t="shared" si="9"/>
        <v>H1_2006_0</v>
      </c>
    </row>
    <row r="64" spans="1:18">
      <c r="A64" s="102">
        <v>1000062</v>
      </c>
      <c r="B64" s="103">
        <v>32544.817795782263</v>
      </c>
      <c r="C64" s="104" t="s">
        <v>19</v>
      </c>
      <c r="D64" s="103">
        <v>38947.185191397861</v>
      </c>
      <c r="E64" s="103">
        <v>38972.455000928087</v>
      </c>
      <c r="F64" s="104" t="s">
        <v>20</v>
      </c>
      <c r="G64" s="105">
        <v>192000</v>
      </c>
      <c r="H64" s="106" t="s">
        <v>14</v>
      </c>
      <c r="I64" s="118">
        <v>1</v>
      </c>
      <c r="J64" s="80">
        <f t="shared" si="4"/>
        <v>192000</v>
      </c>
      <c r="K64" s="76" t="str">
        <f t="shared" si="0"/>
        <v>H2_2006</v>
      </c>
      <c r="L64" s="77">
        <f t="shared" si="1"/>
        <v>0</v>
      </c>
      <c r="M64" s="78" t="str">
        <f t="shared" si="2"/>
        <v>H2_2006_0</v>
      </c>
      <c r="N64" s="120">
        <f t="shared" si="5"/>
        <v>1</v>
      </c>
      <c r="O64" s="92">
        <f t="shared" si="6"/>
        <v>192000</v>
      </c>
      <c r="P64" s="93" t="str">
        <f t="shared" si="7"/>
        <v>H2_2006</v>
      </c>
      <c r="Q64" s="94">
        <f t="shared" si="8"/>
        <v>0</v>
      </c>
      <c r="R64" s="95" t="str">
        <f t="shared" si="9"/>
        <v>H2_2006_0</v>
      </c>
    </row>
    <row r="65" spans="1:18">
      <c r="A65" s="102">
        <v>1000063</v>
      </c>
      <c r="B65" s="103">
        <v>19614.354487940898</v>
      </c>
      <c r="C65" s="104" t="s">
        <v>19</v>
      </c>
      <c r="D65" s="103">
        <v>38811.443772671009</v>
      </c>
      <c r="E65" s="103">
        <v>38974.759065833154</v>
      </c>
      <c r="F65" s="104" t="s">
        <v>20</v>
      </c>
      <c r="G65" s="105">
        <v>120000</v>
      </c>
      <c r="H65" s="106" t="s">
        <v>14</v>
      </c>
      <c r="I65" s="118">
        <v>1</v>
      </c>
      <c r="J65" s="80">
        <f t="shared" si="4"/>
        <v>120000</v>
      </c>
      <c r="K65" s="76" t="str">
        <f t="shared" si="0"/>
        <v>H1_2006</v>
      </c>
      <c r="L65" s="77">
        <f t="shared" si="1"/>
        <v>0</v>
      </c>
      <c r="M65" s="78" t="str">
        <f t="shared" si="2"/>
        <v>H1_2006_0</v>
      </c>
      <c r="N65" s="120">
        <f t="shared" si="5"/>
        <v>1</v>
      </c>
      <c r="O65" s="92">
        <f t="shared" si="6"/>
        <v>120000</v>
      </c>
      <c r="P65" s="93" t="str">
        <f t="shared" si="7"/>
        <v>H1_2006</v>
      </c>
      <c r="Q65" s="94">
        <f t="shared" si="8"/>
        <v>0</v>
      </c>
      <c r="R65" s="95" t="str">
        <f t="shared" si="9"/>
        <v>H1_2006_0</v>
      </c>
    </row>
    <row r="66" spans="1:18">
      <c r="A66" s="102">
        <v>1000064</v>
      </c>
      <c r="B66" s="103">
        <v>23394.093579306405</v>
      </c>
      <c r="C66" s="104" t="s">
        <v>19</v>
      </c>
      <c r="D66" s="103">
        <v>38864.745342638991</v>
      </c>
      <c r="E66" s="103">
        <v>38976.602141899064</v>
      </c>
      <c r="F66" s="104" t="s">
        <v>20</v>
      </c>
      <c r="G66" s="105">
        <v>399000</v>
      </c>
      <c r="H66" s="106" t="s">
        <v>14</v>
      </c>
      <c r="I66" s="118">
        <v>1</v>
      </c>
      <c r="J66" s="80">
        <f t="shared" si="4"/>
        <v>399000</v>
      </c>
      <c r="K66" s="76" t="str">
        <f t="shared" si="0"/>
        <v>H1_2006</v>
      </c>
      <c r="L66" s="77">
        <f t="shared" si="1"/>
        <v>0</v>
      </c>
      <c r="M66" s="78" t="str">
        <f t="shared" si="2"/>
        <v>H1_2006_0</v>
      </c>
      <c r="N66" s="120">
        <f t="shared" si="5"/>
        <v>1</v>
      </c>
      <c r="O66" s="92">
        <f t="shared" si="6"/>
        <v>399000</v>
      </c>
      <c r="P66" s="93" t="str">
        <f t="shared" si="7"/>
        <v>H1_2006</v>
      </c>
      <c r="Q66" s="94">
        <f t="shared" si="8"/>
        <v>0</v>
      </c>
      <c r="R66" s="95" t="str">
        <f t="shared" si="9"/>
        <v>H1_2006_0</v>
      </c>
    </row>
    <row r="67" spans="1:18">
      <c r="A67" s="102">
        <v>1000065</v>
      </c>
      <c r="B67" s="103">
        <v>26856.765812573536</v>
      </c>
      <c r="C67" s="104" t="s">
        <v>19</v>
      </c>
      <c r="D67" s="103">
        <v>38925.515019898521</v>
      </c>
      <c r="E67" s="103">
        <v>38977.988188473704</v>
      </c>
      <c r="F67" s="104" t="s">
        <v>20</v>
      </c>
      <c r="G67" s="105">
        <v>339000</v>
      </c>
      <c r="H67" s="106" t="s">
        <v>14</v>
      </c>
      <c r="I67" s="118">
        <v>1</v>
      </c>
      <c r="J67" s="80">
        <f t="shared" ref="J67:J130" si="10">$G67</f>
        <v>339000</v>
      </c>
      <c r="K67" s="76" t="str">
        <f t="shared" ref="K67:K130" si="11">"H"&amp;INT((MONTH($D67)-1)/6)+1&amp;"_"&amp;YEAR($D67)</f>
        <v>H2_2006</v>
      </c>
      <c r="L67" s="77">
        <f t="shared" ref="L67:L130" si="12">INT(($E67-$D67)/(365/2))</f>
        <v>0</v>
      </c>
      <c r="M67" s="78" t="str">
        <f t="shared" ref="M67:M130" si="13">$K67&amp;"_"&amp;IF($L67&gt;5,"6+",$L67)</f>
        <v>H2_2006_0</v>
      </c>
      <c r="N67" s="120">
        <f t="shared" si="5"/>
        <v>1</v>
      </c>
      <c r="O67" s="92">
        <f t="shared" si="6"/>
        <v>339000</v>
      </c>
      <c r="P67" s="93" t="str">
        <f t="shared" si="7"/>
        <v>H2_2006</v>
      </c>
      <c r="Q67" s="94">
        <f t="shared" si="8"/>
        <v>0</v>
      </c>
      <c r="R67" s="95" t="str">
        <f t="shared" si="9"/>
        <v>H2_2006_0</v>
      </c>
    </row>
    <row r="68" spans="1:18">
      <c r="A68" s="102">
        <v>1000066</v>
      </c>
      <c r="B68" s="103">
        <v>25841.187551410352</v>
      </c>
      <c r="C68" s="104" t="s">
        <v>19</v>
      </c>
      <c r="D68" s="103">
        <v>38838.139661135436</v>
      </c>
      <c r="E68" s="103">
        <v>38982.819270577864</v>
      </c>
      <c r="F68" s="104" t="s">
        <v>20</v>
      </c>
      <c r="G68" s="105">
        <v>27000</v>
      </c>
      <c r="H68" s="106" t="s">
        <v>14</v>
      </c>
      <c r="I68" s="118">
        <v>1</v>
      </c>
      <c r="J68" s="80">
        <f t="shared" si="10"/>
        <v>27000</v>
      </c>
      <c r="K68" s="76" t="str">
        <f t="shared" si="11"/>
        <v>H1_2006</v>
      </c>
      <c r="L68" s="77">
        <f t="shared" si="12"/>
        <v>0</v>
      </c>
      <c r="M68" s="78" t="str">
        <f t="shared" si="13"/>
        <v>H1_2006_0</v>
      </c>
      <c r="N68" s="120">
        <f t="shared" ref="N68:N131" si="14">I68</f>
        <v>1</v>
      </c>
      <c r="O68" s="92">
        <f t="shared" ref="O68:O131" si="15">J68</f>
        <v>27000</v>
      </c>
      <c r="P68" s="93" t="str">
        <f t="shared" ref="P68:P131" si="16">K68</f>
        <v>H1_2006</v>
      </c>
      <c r="Q68" s="94">
        <f t="shared" ref="Q68:Q131" si="17">L68</f>
        <v>0</v>
      </c>
      <c r="R68" s="95" t="str">
        <f t="shared" ref="R68:R131" si="18">M68</f>
        <v>H1_2006_0</v>
      </c>
    </row>
    <row r="69" spans="1:18">
      <c r="A69" s="102">
        <v>1000067</v>
      </c>
      <c r="B69" s="103">
        <v>23468.7824329047</v>
      </c>
      <c r="C69" s="104" t="s">
        <v>19</v>
      </c>
      <c r="D69" s="103">
        <v>38812.380396771761</v>
      </c>
      <c r="E69" s="103">
        <v>38986.050901071096</v>
      </c>
      <c r="F69" s="104" t="s">
        <v>20</v>
      </c>
      <c r="G69" s="105">
        <v>270000</v>
      </c>
      <c r="H69" s="106" t="s">
        <v>14</v>
      </c>
      <c r="I69" s="118">
        <v>1</v>
      </c>
      <c r="J69" s="80">
        <f t="shared" si="10"/>
        <v>270000</v>
      </c>
      <c r="K69" s="76" t="str">
        <f t="shared" si="11"/>
        <v>H1_2006</v>
      </c>
      <c r="L69" s="77">
        <f t="shared" si="12"/>
        <v>0</v>
      </c>
      <c r="M69" s="78" t="str">
        <f t="shared" si="13"/>
        <v>H1_2006_0</v>
      </c>
      <c r="N69" s="120">
        <f t="shared" si="14"/>
        <v>1</v>
      </c>
      <c r="O69" s="92">
        <f t="shared" si="15"/>
        <v>270000</v>
      </c>
      <c r="P69" s="93" t="str">
        <f t="shared" si="16"/>
        <v>H1_2006</v>
      </c>
      <c r="Q69" s="94">
        <f t="shared" si="17"/>
        <v>0</v>
      </c>
      <c r="R69" s="95" t="str">
        <f t="shared" si="18"/>
        <v>H1_2006_0</v>
      </c>
    </row>
    <row r="70" spans="1:18">
      <c r="A70" s="102">
        <v>1000068</v>
      </c>
      <c r="B70" s="103">
        <v>21683.668029336768</v>
      </c>
      <c r="C70" s="104" t="s">
        <v>22</v>
      </c>
      <c r="D70" s="103">
        <v>38980.798820762073</v>
      </c>
      <c r="E70" s="103">
        <v>38987.412774279474</v>
      </c>
      <c r="F70" s="104" t="s">
        <v>20</v>
      </c>
      <c r="G70" s="105">
        <v>169000</v>
      </c>
      <c r="H70" s="106" t="s">
        <v>14</v>
      </c>
      <c r="I70" s="118">
        <v>1</v>
      </c>
      <c r="J70" s="80">
        <f t="shared" si="10"/>
        <v>169000</v>
      </c>
      <c r="K70" s="76" t="str">
        <f t="shared" si="11"/>
        <v>H2_2006</v>
      </c>
      <c r="L70" s="77">
        <f t="shared" si="12"/>
        <v>0</v>
      </c>
      <c r="M70" s="78" t="str">
        <f t="shared" si="13"/>
        <v>H2_2006_0</v>
      </c>
      <c r="N70" s="120">
        <f t="shared" si="14"/>
        <v>1</v>
      </c>
      <c r="O70" s="92">
        <f t="shared" si="15"/>
        <v>169000</v>
      </c>
      <c r="P70" s="93" t="str">
        <f t="shared" si="16"/>
        <v>H2_2006</v>
      </c>
      <c r="Q70" s="94">
        <f t="shared" si="17"/>
        <v>0</v>
      </c>
      <c r="R70" s="95" t="str">
        <f t="shared" si="18"/>
        <v>H2_2006_0</v>
      </c>
    </row>
    <row r="71" spans="1:18">
      <c r="A71" s="102">
        <v>1000069</v>
      </c>
      <c r="B71" s="103">
        <v>30214.240948040348</v>
      </c>
      <c r="C71" s="104" t="s">
        <v>19</v>
      </c>
      <c r="D71" s="103">
        <v>38876.919541333686</v>
      </c>
      <c r="E71" s="103">
        <v>38990.603772331378</v>
      </c>
      <c r="F71" s="104" t="s">
        <v>20</v>
      </c>
      <c r="G71" s="105">
        <v>162000</v>
      </c>
      <c r="H71" s="106" t="s">
        <v>14</v>
      </c>
      <c r="I71" s="118">
        <v>1</v>
      </c>
      <c r="J71" s="80">
        <f t="shared" si="10"/>
        <v>162000</v>
      </c>
      <c r="K71" s="76" t="str">
        <f t="shared" si="11"/>
        <v>H1_2006</v>
      </c>
      <c r="L71" s="77">
        <f t="shared" si="12"/>
        <v>0</v>
      </c>
      <c r="M71" s="78" t="str">
        <f t="shared" si="13"/>
        <v>H1_2006_0</v>
      </c>
      <c r="N71" s="120">
        <f t="shared" si="14"/>
        <v>1</v>
      </c>
      <c r="O71" s="92">
        <f t="shared" si="15"/>
        <v>162000</v>
      </c>
      <c r="P71" s="93" t="str">
        <f t="shared" si="16"/>
        <v>H1_2006</v>
      </c>
      <c r="Q71" s="94">
        <f t="shared" si="17"/>
        <v>0</v>
      </c>
      <c r="R71" s="95" t="str">
        <f t="shared" si="18"/>
        <v>H1_2006_0</v>
      </c>
    </row>
    <row r="72" spans="1:18">
      <c r="A72" s="102">
        <v>1000070</v>
      </c>
      <c r="B72" s="103">
        <v>23217.078129799611</v>
      </c>
      <c r="C72" s="104" t="s">
        <v>19</v>
      </c>
      <c r="D72" s="103">
        <v>38858.251108679746</v>
      </c>
      <c r="E72" s="103">
        <v>38991.340830522808</v>
      </c>
      <c r="F72" s="104" t="s">
        <v>20</v>
      </c>
      <c r="G72" s="105">
        <v>146000</v>
      </c>
      <c r="H72" s="106" t="s">
        <v>14</v>
      </c>
      <c r="I72" s="118">
        <v>1</v>
      </c>
      <c r="J72" s="80">
        <f t="shared" si="10"/>
        <v>146000</v>
      </c>
      <c r="K72" s="76" t="str">
        <f t="shared" si="11"/>
        <v>H1_2006</v>
      </c>
      <c r="L72" s="77">
        <f t="shared" si="12"/>
        <v>0</v>
      </c>
      <c r="M72" s="78" t="str">
        <f t="shared" si="13"/>
        <v>H1_2006_0</v>
      </c>
      <c r="N72" s="120">
        <f t="shared" si="14"/>
        <v>1</v>
      </c>
      <c r="O72" s="92">
        <f t="shared" si="15"/>
        <v>146000</v>
      </c>
      <c r="P72" s="93" t="str">
        <f t="shared" si="16"/>
        <v>H1_2006</v>
      </c>
      <c r="Q72" s="94">
        <f t="shared" si="17"/>
        <v>0</v>
      </c>
      <c r="R72" s="95" t="str">
        <f t="shared" si="18"/>
        <v>H1_2006_0</v>
      </c>
    </row>
    <row r="73" spans="1:18">
      <c r="A73" s="102">
        <v>1000071</v>
      </c>
      <c r="B73" s="103">
        <v>24797.831882437222</v>
      </c>
      <c r="C73" s="104" t="s">
        <v>19</v>
      </c>
      <c r="D73" s="103">
        <v>38863.269071038652</v>
      </c>
      <c r="E73" s="103">
        <v>38992.39161498117</v>
      </c>
      <c r="F73" s="104" t="s">
        <v>20</v>
      </c>
      <c r="G73" s="105">
        <v>137000</v>
      </c>
      <c r="H73" s="106" t="s">
        <v>14</v>
      </c>
      <c r="I73" s="118">
        <v>1</v>
      </c>
      <c r="J73" s="80">
        <f t="shared" si="10"/>
        <v>137000</v>
      </c>
      <c r="K73" s="76" t="str">
        <f t="shared" si="11"/>
        <v>H1_2006</v>
      </c>
      <c r="L73" s="77">
        <f t="shared" si="12"/>
        <v>0</v>
      </c>
      <c r="M73" s="78" t="str">
        <f t="shared" si="13"/>
        <v>H1_2006_0</v>
      </c>
      <c r="N73" s="120">
        <f t="shared" si="14"/>
        <v>1</v>
      </c>
      <c r="O73" s="92">
        <f t="shared" si="15"/>
        <v>137000</v>
      </c>
      <c r="P73" s="93" t="str">
        <f t="shared" si="16"/>
        <v>H1_2006</v>
      </c>
      <c r="Q73" s="94">
        <f t="shared" si="17"/>
        <v>0</v>
      </c>
      <c r="R73" s="95" t="str">
        <f t="shared" si="18"/>
        <v>H1_2006_0</v>
      </c>
    </row>
    <row r="74" spans="1:18">
      <c r="A74" s="102">
        <v>1000072</v>
      </c>
      <c r="B74" s="103">
        <v>30404.719822632298</v>
      </c>
      <c r="C74" s="104" t="s">
        <v>19</v>
      </c>
      <c r="D74" s="103">
        <v>38953.639162053623</v>
      </c>
      <c r="E74" s="103">
        <v>39001.516661270813</v>
      </c>
      <c r="F74" s="104" t="s">
        <v>20</v>
      </c>
      <c r="G74" s="105">
        <v>220000</v>
      </c>
      <c r="H74" s="106" t="s">
        <v>14</v>
      </c>
      <c r="I74" s="118">
        <v>1</v>
      </c>
      <c r="J74" s="80">
        <f t="shared" si="10"/>
        <v>220000</v>
      </c>
      <c r="K74" s="76" t="str">
        <f t="shared" si="11"/>
        <v>H2_2006</v>
      </c>
      <c r="L74" s="77">
        <f t="shared" si="12"/>
        <v>0</v>
      </c>
      <c r="M74" s="78" t="str">
        <f t="shared" si="13"/>
        <v>H2_2006_0</v>
      </c>
      <c r="N74" s="120">
        <f t="shared" si="14"/>
        <v>1</v>
      </c>
      <c r="O74" s="92">
        <f t="shared" si="15"/>
        <v>220000</v>
      </c>
      <c r="P74" s="93" t="str">
        <f t="shared" si="16"/>
        <v>H2_2006</v>
      </c>
      <c r="Q74" s="94">
        <f t="shared" si="17"/>
        <v>0</v>
      </c>
      <c r="R74" s="95" t="str">
        <f t="shared" si="18"/>
        <v>H2_2006_0</v>
      </c>
    </row>
    <row r="75" spans="1:18">
      <c r="A75" s="102">
        <v>1000073</v>
      </c>
      <c r="B75" s="103">
        <v>27704.554356853281</v>
      </c>
      <c r="C75" s="104" t="s">
        <v>19</v>
      </c>
      <c r="D75" s="103">
        <v>38831.837048397414</v>
      </c>
      <c r="E75" s="103">
        <v>39005.665230178405</v>
      </c>
      <c r="F75" s="104" t="s">
        <v>20</v>
      </c>
      <c r="G75" s="105">
        <v>42000</v>
      </c>
      <c r="H75" s="106" t="s">
        <v>14</v>
      </c>
      <c r="I75" s="118">
        <v>1</v>
      </c>
      <c r="J75" s="80">
        <f t="shared" si="10"/>
        <v>42000</v>
      </c>
      <c r="K75" s="76" t="str">
        <f t="shared" si="11"/>
        <v>H1_2006</v>
      </c>
      <c r="L75" s="77">
        <f t="shared" si="12"/>
        <v>0</v>
      </c>
      <c r="M75" s="78" t="str">
        <f t="shared" si="13"/>
        <v>H1_2006_0</v>
      </c>
      <c r="N75" s="120">
        <f t="shared" si="14"/>
        <v>1</v>
      </c>
      <c r="O75" s="92">
        <f t="shared" si="15"/>
        <v>42000</v>
      </c>
      <c r="P75" s="93" t="str">
        <f t="shared" si="16"/>
        <v>H1_2006</v>
      </c>
      <c r="Q75" s="94">
        <f t="shared" si="17"/>
        <v>0</v>
      </c>
      <c r="R75" s="95" t="str">
        <f t="shared" si="18"/>
        <v>H1_2006_0</v>
      </c>
    </row>
    <row r="76" spans="1:18">
      <c r="A76" s="102">
        <v>1000074</v>
      </c>
      <c r="B76" s="103">
        <v>31531.423258590479</v>
      </c>
      <c r="C76" s="104" t="s">
        <v>19</v>
      </c>
      <c r="D76" s="103">
        <v>38830.05912455199</v>
      </c>
      <c r="E76" s="103">
        <v>39006.693725434823</v>
      </c>
      <c r="F76" s="104" t="s">
        <v>20</v>
      </c>
      <c r="G76" s="105">
        <v>272000</v>
      </c>
      <c r="H76" s="106" t="s">
        <v>14</v>
      </c>
      <c r="I76" s="118">
        <v>1</v>
      </c>
      <c r="J76" s="80">
        <f t="shared" si="10"/>
        <v>272000</v>
      </c>
      <c r="K76" s="76" t="str">
        <f t="shared" si="11"/>
        <v>H1_2006</v>
      </c>
      <c r="L76" s="77">
        <f t="shared" si="12"/>
        <v>0</v>
      </c>
      <c r="M76" s="78" t="str">
        <f t="shared" si="13"/>
        <v>H1_2006_0</v>
      </c>
      <c r="N76" s="120">
        <f t="shared" si="14"/>
        <v>1</v>
      </c>
      <c r="O76" s="92">
        <f t="shared" si="15"/>
        <v>272000</v>
      </c>
      <c r="P76" s="93" t="str">
        <f t="shared" si="16"/>
        <v>H1_2006</v>
      </c>
      <c r="Q76" s="94">
        <f t="shared" si="17"/>
        <v>0</v>
      </c>
      <c r="R76" s="95" t="str">
        <f t="shared" si="18"/>
        <v>H1_2006_0</v>
      </c>
    </row>
    <row r="77" spans="1:18">
      <c r="A77" s="102">
        <v>1000075</v>
      </c>
      <c r="B77" s="103">
        <v>21938.974034830375</v>
      </c>
      <c r="C77" s="104" t="s">
        <v>19</v>
      </c>
      <c r="D77" s="103">
        <v>39002.51082233269</v>
      </c>
      <c r="E77" s="103">
        <v>39006.725442972856</v>
      </c>
      <c r="F77" s="104" t="s">
        <v>20</v>
      </c>
      <c r="G77" s="105">
        <v>348000</v>
      </c>
      <c r="H77" s="106" t="s">
        <v>14</v>
      </c>
      <c r="I77" s="118">
        <v>1</v>
      </c>
      <c r="J77" s="80">
        <f t="shared" si="10"/>
        <v>348000</v>
      </c>
      <c r="K77" s="76" t="str">
        <f t="shared" si="11"/>
        <v>H2_2006</v>
      </c>
      <c r="L77" s="77">
        <f t="shared" si="12"/>
        <v>0</v>
      </c>
      <c r="M77" s="78" t="str">
        <f t="shared" si="13"/>
        <v>H2_2006_0</v>
      </c>
      <c r="N77" s="120">
        <f t="shared" si="14"/>
        <v>1</v>
      </c>
      <c r="O77" s="92">
        <f t="shared" si="15"/>
        <v>348000</v>
      </c>
      <c r="P77" s="93" t="str">
        <f t="shared" si="16"/>
        <v>H2_2006</v>
      </c>
      <c r="Q77" s="94">
        <f t="shared" si="17"/>
        <v>0</v>
      </c>
      <c r="R77" s="95" t="str">
        <f t="shared" si="18"/>
        <v>H2_2006_0</v>
      </c>
    </row>
    <row r="78" spans="1:18">
      <c r="A78" s="102">
        <v>1000076</v>
      </c>
      <c r="B78" s="103">
        <v>20294.077940960462</v>
      </c>
      <c r="C78" s="104" t="s">
        <v>19</v>
      </c>
      <c r="D78" s="103">
        <v>38887.414903905912</v>
      </c>
      <c r="E78" s="103">
        <v>39012.023245181372</v>
      </c>
      <c r="F78" s="104" t="s">
        <v>20</v>
      </c>
      <c r="G78" s="105">
        <v>296000</v>
      </c>
      <c r="H78" s="106" t="s">
        <v>14</v>
      </c>
      <c r="I78" s="118">
        <v>1</v>
      </c>
      <c r="J78" s="80">
        <f t="shared" si="10"/>
        <v>296000</v>
      </c>
      <c r="K78" s="76" t="str">
        <f t="shared" si="11"/>
        <v>H1_2006</v>
      </c>
      <c r="L78" s="77">
        <f t="shared" si="12"/>
        <v>0</v>
      </c>
      <c r="M78" s="78" t="str">
        <f t="shared" si="13"/>
        <v>H1_2006_0</v>
      </c>
      <c r="N78" s="120">
        <f t="shared" si="14"/>
        <v>1</v>
      </c>
      <c r="O78" s="92">
        <f t="shared" si="15"/>
        <v>296000</v>
      </c>
      <c r="P78" s="93" t="str">
        <f t="shared" si="16"/>
        <v>H1_2006</v>
      </c>
      <c r="Q78" s="94">
        <f t="shared" si="17"/>
        <v>0</v>
      </c>
      <c r="R78" s="95" t="str">
        <f t="shared" si="18"/>
        <v>H1_2006_0</v>
      </c>
    </row>
    <row r="79" spans="1:18">
      <c r="A79" s="102">
        <v>1000077</v>
      </c>
      <c r="B79" s="103">
        <v>25562.351494324699</v>
      </c>
      <c r="C79" s="104" t="s">
        <v>22</v>
      </c>
      <c r="D79" s="103">
        <v>38992.548043621093</v>
      </c>
      <c r="E79" s="103">
        <v>39012.786975099239</v>
      </c>
      <c r="F79" s="104" t="s">
        <v>20</v>
      </c>
      <c r="G79" s="105">
        <v>284000</v>
      </c>
      <c r="H79" s="106" t="s">
        <v>14</v>
      </c>
      <c r="I79" s="118">
        <v>1</v>
      </c>
      <c r="J79" s="80">
        <f t="shared" si="10"/>
        <v>284000</v>
      </c>
      <c r="K79" s="76" t="str">
        <f t="shared" si="11"/>
        <v>H2_2006</v>
      </c>
      <c r="L79" s="77">
        <f t="shared" si="12"/>
        <v>0</v>
      </c>
      <c r="M79" s="78" t="str">
        <f t="shared" si="13"/>
        <v>H2_2006_0</v>
      </c>
      <c r="N79" s="120">
        <f t="shared" si="14"/>
        <v>1</v>
      </c>
      <c r="O79" s="92">
        <f t="shared" si="15"/>
        <v>284000</v>
      </c>
      <c r="P79" s="93" t="str">
        <f t="shared" si="16"/>
        <v>H2_2006</v>
      </c>
      <c r="Q79" s="94">
        <f t="shared" si="17"/>
        <v>0</v>
      </c>
      <c r="R79" s="95" t="str">
        <f t="shared" si="18"/>
        <v>H2_2006_0</v>
      </c>
    </row>
    <row r="80" spans="1:18">
      <c r="A80" s="102">
        <v>1000078</v>
      </c>
      <c r="B80" s="103">
        <v>27985.796492967027</v>
      </c>
      <c r="C80" s="104" t="s">
        <v>19</v>
      </c>
      <c r="D80" s="103">
        <v>39017.956194796068</v>
      </c>
      <c r="E80" s="103">
        <v>39020.350983377386</v>
      </c>
      <c r="F80" s="104" t="s">
        <v>20</v>
      </c>
      <c r="G80" s="105">
        <v>352000</v>
      </c>
      <c r="H80" s="106" t="s">
        <v>14</v>
      </c>
      <c r="I80" s="118">
        <v>1</v>
      </c>
      <c r="J80" s="80">
        <f t="shared" si="10"/>
        <v>352000</v>
      </c>
      <c r="K80" s="76" t="str">
        <f t="shared" si="11"/>
        <v>H2_2006</v>
      </c>
      <c r="L80" s="77">
        <f t="shared" si="12"/>
        <v>0</v>
      </c>
      <c r="M80" s="78" t="str">
        <f t="shared" si="13"/>
        <v>H2_2006_0</v>
      </c>
      <c r="N80" s="120">
        <f t="shared" si="14"/>
        <v>1</v>
      </c>
      <c r="O80" s="92">
        <f t="shared" si="15"/>
        <v>352000</v>
      </c>
      <c r="P80" s="93" t="str">
        <f t="shared" si="16"/>
        <v>H2_2006</v>
      </c>
      <c r="Q80" s="94">
        <f t="shared" si="17"/>
        <v>0</v>
      </c>
      <c r="R80" s="95" t="str">
        <f t="shared" si="18"/>
        <v>H2_2006_0</v>
      </c>
    </row>
    <row r="81" spans="1:18">
      <c r="A81" s="102">
        <v>1000079</v>
      </c>
      <c r="B81" s="103">
        <v>31725.244819379604</v>
      </c>
      <c r="C81" s="104" t="s">
        <v>19</v>
      </c>
      <c r="D81" s="103">
        <v>38930.671466101427</v>
      </c>
      <c r="E81" s="103">
        <v>39023.302022904893</v>
      </c>
      <c r="F81" s="104" t="s">
        <v>20</v>
      </c>
      <c r="G81" s="105">
        <v>85000</v>
      </c>
      <c r="H81" s="106" t="s">
        <v>14</v>
      </c>
      <c r="I81" s="118">
        <v>1</v>
      </c>
      <c r="J81" s="80">
        <f t="shared" si="10"/>
        <v>85000</v>
      </c>
      <c r="K81" s="76" t="str">
        <f t="shared" si="11"/>
        <v>H2_2006</v>
      </c>
      <c r="L81" s="77">
        <f t="shared" si="12"/>
        <v>0</v>
      </c>
      <c r="M81" s="78" t="str">
        <f t="shared" si="13"/>
        <v>H2_2006_0</v>
      </c>
      <c r="N81" s="120">
        <f t="shared" si="14"/>
        <v>1</v>
      </c>
      <c r="O81" s="92">
        <f t="shared" si="15"/>
        <v>85000</v>
      </c>
      <c r="P81" s="93" t="str">
        <f t="shared" si="16"/>
        <v>H2_2006</v>
      </c>
      <c r="Q81" s="94">
        <f t="shared" si="17"/>
        <v>0</v>
      </c>
      <c r="R81" s="95" t="str">
        <f t="shared" si="18"/>
        <v>H2_2006_0</v>
      </c>
    </row>
    <row r="82" spans="1:18">
      <c r="A82" s="102">
        <v>1000080</v>
      </c>
      <c r="B82" s="103">
        <v>25868.250943882314</v>
      </c>
      <c r="C82" s="104" t="s">
        <v>19</v>
      </c>
      <c r="D82" s="103">
        <v>38860.028774693295</v>
      </c>
      <c r="E82" s="103">
        <v>39023.921072713252</v>
      </c>
      <c r="F82" s="104" t="s">
        <v>20</v>
      </c>
      <c r="G82" s="105">
        <v>67000</v>
      </c>
      <c r="H82" s="106" t="s">
        <v>14</v>
      </c>
      <c r="I82" s="118">
        <v>1</v>
      </c>
      <c r="J82" s="80">
        <f t="shared" si="10"/>
        <v>67000</v>
      </c>
      <c r="K82" s="76" t="str">
        <f t="shared" si="11"/>
        <v>H1_2006</v>
      </c>
      <c r="L82" s="77">
        <f t="shared" si="12"/>
        <v>0</v>
      </c>
      <c r="M82" s="78" t="str">
        <f t="shared" si="13"/>
        <v>H1_2006_0</v>
      </c>
      <c r="N82" s="120">
        <f t="shared" si="14"/>
        <v>1</v>
      </c>
      <c r="O82" s="92">
        <f t="shared" si="15"/>
        <v>67000</v>
      </c>
      <c r="P82" s="93" t="str">
        <f t="shared" si="16"/>
        <v>H1_2006</v>
      </c>
      <c r="Q82" s="94">
        <f t="shared" si="17"/>
        <v>0</v>
      </c>
      <c r="R82" s="95" t="str">
        <f t="shared" si="18"/>
        <v>H1_2006_0</v>
      </c>
    </row>
    <row r="83" spans="1:18">
      <c r="A83" s="102">
        <v>1000081</v>
      </c>
      <c r="B83" s="103">
        <v>20662.014546957889</v>
      </c>
      <c r="C83" s="104" t="s">
        <v>19</v>
      </c>
      <c r="D83" s="103">
        <v>38985.183835644784</v>
      </c>
      <c r="E83" s="103">
        <v>39025.593218177317</v>
      </c>
      <c r="F83" s="104" t="s">
        <v>20</v>
      </c>
      <c r="G83" s="105">
        <v>327000</v>
      </c>
      <c r="H83" s="106" t="s">
        <v>14</v>
      </c>
      <c r="I83" s="118">
        <v>1</v>
      </c>
      <c r="J83" s="80">
        <f t="shared" si="10"/>
        <v>327000</v>
      </c>
      <c r="K83" s="76" t="str">
        <f t="shared" si="11"/>
        <v>H2_2006</v>
      </c>
      <c r="L83" s="77">
        <f t="shared" si="12"/>
        <v>0</v>
      </c>
      <c r="M83" s="78" t="str">
        <f t="shared" si="13"/>
        <v>H2_2006_0</v>
      </c>
      <c r="N83" s="120">
        <f t="shared" si="14"/>
        <v>1</v>
      </c>
      <c r="O83" s="92">
        <f t="shared" si="15"/>
        <v>327000</v>
      </c>
      <c r="P83" s="93" t="str">
        <f t="shared" si="16"/>
        <v>H2_2006</v>
      </c>
      <c r="Q83" s="94">
        <f t="shared" si="17"/>
        <v>0</v>
      </c>
      <c r="R83" s="95" t="str">
        <f t="shared" si="18"/>
        <v>H2_2006_0</v>
      </c>
    </row>
    <row r="84" spans="1:18">
      <c r="A84" s="102">
        <v>1000082</v>
      </c>
      <c r="B84" s="103">
        <v>29131.022556025917</v>
      </c>
      <c r="C84" s="104" t="s">
        <v>19</v>
      </c>
      <c r="D84" s="103">
        <v>38989.539711951686</v>
      </c>
      <c r="E84" s="103">
        <v>39025.788007811221</v>
      </c>
      <c r="F84" s="104" t="s">
        <v>20</v>
      </c>
      <c r="G84" s="105">
        <v>266000</v>
      </c>
      <c r="H84" s="106" t="s">
        <v>14</v>
      </c>
      <c r="I84" s="118">
        <v>1</v>
      </c>
      <c r="J84" s="80">
        <f t="shared" si="10"/>
        <v>266000</v>
      </c>
      <c r="K84" s="76" t="str">
        <f t="shared" si="11"/>
        <v>H2_2006</v>
      </c>
      <c r="L84" s="77">
        <f t="shared" si="12"/>
        <v>0</v>
      </c>
      <c r="M84" s="78" t="str">
        <f t="shared" si="13"/>
        <v>H2_2006_0</v>
      </c>
      <c r="N84" s="120">
        <f t="shared" si="14"/>
        <v>1</v>
      </c>
      <c r="O84" s="92">
        <f t="shared" si="15"/>
        <v>266000</v>
      </c>
      <c r="P84" s="93" t="str">
        <f t="shared" si="16"/>
        <v>H2_2006</v>
      </c>
      <c r="Q84" s="94">
        <f t="shared" si="17"/>
        <v>0</v>
      </c>
      <c r="R84" s="95" t="str">
        <f t="shared" si="18"/>
        <v>H2_2006_0</v>
      </c>
    </row>
    <row r="85" spans="1:18">
      <c r="A85" s="102">
        <v>1000083</v>
      </c>
      <c r="B85" s="103">
        <v>28392.567010051833</v>
      </c>
      <c r="C85" s="104" t="s">
        <v>19</v>
      </c>
      <c r="D85" s="103">
        <v>38912.900404290755</v>
      </c>
      <c r="E85" s="103">
        <v>39026.001371191902</v>
      </c>
      <c r="F85" s="104" t="s">
        <v>20</v>
      </c>
      <c r="G85" s="105">
        <v>131000</v>
      </c>
      <c r="H85" s="106" t="s">
        <v>14</v>
      </c>
      <c r="I85" s="118">
        <v>1</v>
      </c>
      <c r="J85" s="80">
        <f t="shared" si="10"/>
        <v>131000</v>
      </c>
      <c r="K85" s="76" t="str">
        <f t="shared" si="11"/>
        <v>H2_2006</v>
      </c>
      <c r="L85" s="77">
        <f t="shared" si="12"/>
        <v>0</v>
      </c>
      <c r="M85" s="78" t="str">
        <f t="shared" si="13"/>
        <v>H2_2006_0</v>
      </c>
      <c r="N85" s="120">
        <f t="shared" si="14"/>
        <v>1</v>
      </c>
      <c r="O85" s="92">
        <f t="shared" si="15"/>
        <v>131000</v>
      </c>
      <c r="P85" s="93" t="str">
        <f t="shared" si="16"/>
        <v>H2_2006</v>
      </c>
      <c r="Q85" s="94">
        <f t="shared" si="17"/>
        <v>0</v>
      </c>
      <c r="R85" s="95" t="str">
        <f t="shared" si="18"/>
        <v>H2_2006_0</v>
      </c>
    </row>
    <row r="86" spans="1:18">
      <c r="A86" s="102">
        <v>1000084</v>
      </c>
      <c r="B86" s="103">
        <v>24007.851883241477</v>
      </c>
      <c r="C86" s="104" t="s">
        <v>22</v>
      </c>
      <c r="D86" s="103">
        <v>38969.315433043143</v>
      </c>
      <c r="E86" s="103">
        <v>39026.040126732951</v>
      </c>
      <c r="F86" s="104" t="s">
        <v>20</v>
      </c>
      <c r="G86" s="105">
        <v>260000</v>
      </c>
      <c r="H86" s="106" t="s">
        <v>14</v>
      </c>
      <c r="I86" s="118">
        <v>1</v>
      </c>
      <c r="J86" s="80">
        <f t="shared" si="10"/>
        <v>260000</v>
      </c>
      <c r="K86" s="76" t="str">
        <f t="shared" si="11"/>
        <v>H2_2006</v>
      </c>
      <c r="L86" s="77">
        <f t="shared" si="12"/>
        <v>0</v>
      </c>
      <c r="M86" s="78" t="str">
        <f t="shared" si="13"/>
        <v>H2_2006_0</v>
      </c>
      <c r="N86" s="120">
        <f t="shared" si="14"/>
        <v>1</v>
      </c>
      <c r="O86" s="92">
        <f t="shared" si="15"/>
        <v>260000</v>
      </c>
      <c r="P86" s="93" t="str">
        <f t="shared" si="16"/>
        <v>H2_2006</v>
      </c>
      <c r="Q86" s="94">
        <f t="shared" si="17"/>
        <v>0</v>
      </c>
      <c r="R86" s="95" t="str">
        <f t="shared" si="18"/>
        <v>H2_2006_0</v>
      </c>
    </row>
    <row r="87" spans="1:18">
      <c r="A87" s="102">
        <v>1000085</v>
      </c>
      <c r="B87" s="103">
        <v>29867.787763309505</v>
      </c>
      <c r="C87" s="104" t="s">
        <v>19</v>
      </c>
      <c r="D87" s="103">
        <v>39008.388156452202</v>
      </c>
      <c r="E87" s="103">
        <v>39029.997018598282</v>
      </c>
      <c r="F87" s="104" t="s">
        <v>20</v>
      </c>
      <c r="G87" s="105">
        <v>371000</v>
      </c>
      <c r="H87" s="106" t="s">
        <v>14</v>
      </c>
      <c r="I87" s="118">
        <v>1</v>
      </c>
      <c r="J87" s="80">
        <f t="shared" si="10"/>
        <v>371000</v>
      </c>
      <c r="K87" s="76" t="str">
        <f t="shared" si="11"/>
        <v>H2_2006</v>
      </c>
      <c r="L87" s="77">
        <f t="shared" si="12"/>
        <v>0</v>
      </c>
      <c r="M87" s="78" t="str">
        <f t="shared" si="13"/>
        <v>H2_2006_0</v>
      </c>
      <c r="N87" s="120">
        <f t="shared" si="14"/>
        <v>1</v>
      </c>
      <c r="O87" s="92">
        <f t="shared" si="15"/>
        <v>371000</v>
      </c>
      <c r="P87" s="93" t="str">
        <f t="shared" si="16"/>
        <v>H2_2006</v>
      </c>
      <c r="Q87" s="94">
        <f t="shared" si="17"/>
        <v>0</v>
      </c>
      <c r="R87" s="95" t="str">
        <f t="shared" si="18"/>
        <v>H2_2006_0</v>
      </c>
    </row>
    <row r="88" spans="1:18">
      <c r="A88" s="102">
        <v>1000086</v>
      </c>
      <c r="B88" s="103">
        <v>31868.329826944704</v>
      </c>
      <c r="C88" s="104" t="s">
        <v>19</v>
      </c>
      <c r="D88" s="103">
        <v>38876.454805008652</v>
      </c>
      <c r="E88" s="103">
        <v>39032.750385740597</v>
      </c>
      <c r="F88" s="104" t="s">
        <v>20</v>
      </c>
      <c r="G88" s="105">
        <v>324000</v>
      </c>
      <c r="H88" s="106" t="s">
        <v>14</v>
      </c>
      <c r="I88" s="118">
        <v>1</v>
      </c>
      <c r="J88" s="80">
        <f t="shared" si="10"/>
        <v>324000</v>
      </c>
      <c r="K88" s="76" t="str">
        <f t="shared" si="11"/>
        <v>H1_2006</v>
      </c>
      <c r="L88" s="77">
        <f t="shared" si="12"/>
        <v>0</v>
      </c>
      <c r="M88" s="78" t="str">
        <f t="shared" si="13"/>
        <v>H1_2006_0</v>
      </c>
      <c r="N88" s="120">
        <f t="shared" si="14"/>
        <v>1</v>
      </c>
      <c r="O88" s="92">
        <f t="shared" si="15"/>
        <v>324000</v>
      </c>
      <c r="P88" s="93" t="str">
        <f t="shared" si="16"/>
        <v>H1_2006</v>
      </c>
      <c r="Q88" s="94">
        <f t="shared" si="17"/>
        <v>0</v>
      </c>
      <c r="R88" s="95" t="str">
        <f t="shared" si="18"/>
        <v>H1_2006_0</v>
      </c>
    </row>
    <row r="89" spans="1:18">
      <c r="A89" s="102">
        <v>1000087</v>
      </c>
      <c r="B89" s="103">
        <v>22038.056440773187</v>
      </c>
      <c r="C89" s="104" t="s">
        <v>19</v>
      </c>
      <c r="D89" s="103">
        <v>39020.584372295649</v>
      </c>
      <c r="E89" s="103">
        <v>39038.464300562358</v>
      </c>
      <c r="F89" s="104" t="s">
        <v>20</v>
      </c>
      <c r="G89" s="105">
        <v>138000</v>
      </c>
      <c r="H89" s="106" t="s">
        <v>14</v>
      </c>
      <c r="I89" s="118">
        <v>1</v>
      </c>
      <c r="J89" s="80">
        <f t="shared" si="10"/>
        <v>138000</v>
      </c>
      <c r="K89" s="76" t="str">
        <f t="shared" si="11"/>
        <v>H2_2006</v>
      </c>
      <c r="L89" s="77">
        <f t="shared" si="12"/>
        <v>0</v>
      </c>
      <c r="M89" s="78" t="str">
        <f t="shared" si="13"/>
        <v>H2_2006_0</v>
      </c>
      <c r="N89" s="120">
        <f t="shared" si="14"/>
        <v>1</v>
      </c>
      <c r="O89" s="92">
        <f t="shared" si="15"/>
        <v>138000</v>
      </c>
      <c r="P89" s="93" t="str">
        <f t="shared" si="16"/>
        <v>H2_2006</v>
      </c>
      <c r="Q89" s="94">
        <f t="shared" si="17"/>
        <v>0</v>
      </c>
      <c r="R89" s="95" t="str">
        <f t="shared" si="18"/>
        <v>H2_2006_0</v>
      </c>
    </row>
    <row r="90" spans="1:18">
      <c r="A90" s="102">
        <v>1000088</v>
      </c>
      <c r="B90" s="103">
        <v>20055.317019471495</v>
      </c>
      <c r="C90" s="104" t="s">
        <v>19</v>
      </c>
      <c r="D90" s="103">
        <v>38945.596633091824</v>
      </c>
      <c r="E90" s="103">
        <v>39040.602609653717</v>
      </c>
      <c r="F90" s="104" t="s">
        <v>20</v>
      </c>
      <c r="G90" s="105">
        <v>62000</v>
      </c>
      <c r="H90" s="106" t="s">
        <v>14</v>
      </c>
      <c r="I90" s="118">
        <v>1</v>
      </c>
      <c r="J90" s="80">
        <f t="shared" si="10"/>
        <v>62000</v>
      </c>
      <c r="K90" s="76" t="str">
        <f t="shared" si="11"/>
        <v>H2_2006</v>
      </c>
      <c r="L90" s="77">
        <f t="shared" si="12"/>
        <v>0</v>
      </c>
      <c r="M90" s="78" t="str">
        <f t="shared" si="13"/>
        <v>H2_2006_0</v>
      </c>
      <c r="N90" s="120">
        <f t="shared" si="14"/>
        <v>1</v>
      </c>
      <c r="O90" s="92">
        <f t="shared" si="15"/>
        <v>62000</v>
      </c>
      <c r="P90" s="93" t="str">
        <f t="shared" si="16"/>
        <v>H2_2006</v>
      </c>
      <c r="Q90" s="94">
        <f t="shared" si="17"/>
        <v>0</v>
      </c>
      <c r="R90" s="95" t="str">
        <f t="shared" si="18"/>
        <v>H2_2006_0</v>
      </c>
    </row>
    <row r="91" spans="1:18">
      <c r="A91" s="102">
        <v>1000089</v>
      </c>
      <c r="B91" s="103">
        <v>22557.948357962989</v>
      </c>
      <c r="C91" s="104" t="s">
        <v>19</v>
      </c>
      <c r="D91" s="103">
        <v>38945.623148404979</v>
      </c>
      <c r="E91" s="103">
        <v>39048.705024350609</v>
      </c>
      <c r="F91" s="104" t="s">
        <v>20</v>
      </c>
      <c r="G91" s="105">
        <v>145000</v>
      </c>
      <c r="H91" s="106" t="s">
        <v>14</v>
      </c>
      <c r="I91" s="118">
        <v>1</v>
      </c>
      <c r="J91" s="80">
        <f t="shared" si="10"/>
        <v>145000</v>
      </c>
      <c r="K91" s="76" t="str">
        <f t="shared" si="11"/>
        <v>H2_2006</v>
      </c>
      <c r="L91" s="77">
        <f t="shared" si="12"/>
        <v>0</v>
      </c>
      <c r="M91" s="78" t="str">
        <f t="shared" si="13"/>
        <v>H2_2006_0</v>
      </c>
      <c r="N91" s="120">
        <f t="shared" si="14"/>
        <v>1</v>
      </c>
      <c r="O91" s="92">
        <f t="shared" si="15"/>
        <v>145000</v>
      </c>
      <c r="P91" s="93" t="str">
        <f t="shared" si="16"/>
        <v>H2_2006</v>
      </c>
      <c r="Q91" s="94">
        <f t="shared" si="17"/>
        <v>0</v>
      </c>
      <c r="R91" s="95" t="str">
        <f t="shared" si="18"/>
        <v>H2_2006_0</v>
      </c>
    </row>
    <row r="92" spans="1:18">
      <c r="A92" s="102">
        <v>1000090</v>
      </c>
      <c r="B92" s="103">
        <v>27540.234121683043</v>
      </c>
      <c r="C92" s="104" t="s">
        <v>22</v>
      </c>
      <c r="D92" s="103">
        <v>38912.412027478989</v>
      </c>
      <c r="E92" s="103">
        <v>39050.798155319848</v>
      </c>
      <c r="F92" s="104" t="s">
        <v>20</v>
      </c>
      <c r="G92" s="105">
        <v>62000</v>
      </c>
      <c r="H92" s="106" t="s">
        <v>14</v>
      </c>
      <c r="I92" s="118">
        <v>1</v>
      </c>
      <c r="J92" s="80">
        <f t="shared" si="10"/>
        <v>62000</v>
      </c>
      <c r="K92" s="76" t="str">
        <f t="shared" si="11"/>
        <v>H2_2006</v>
      </c>
      <c r="L92" s="77">
        <f t="shared" si="12"/>
        <v>0</v>
      </c>
      <c r="M92" s="78" t="str">
        <f t="shared" si="13"/>
        <v>H2_2006_0</v>
      </c>
      <c r="N92" s="120">
        <f t="shared" si="14"/>
        <v>1</v>
      </c>
      <c r="O92" s="92">
        <f t="shared" si="15"/>
        <v>62000</v>
      </c>
      <c r="P92" s="93" t="str">
        <f t="shared" si="16"/>
        <v>H2_2006</v>
      </c>
      <c r="Q92" s="94">
        <f t="shared" si="17"/>
        <v>0</v>
      </c>
      <c r="R92" s="95" t="str">
        <f t="shared" si="18"/>
        <v>H2_2006_0</v>
      </c>
    </row>
    <row r="93" spans="1:18">
      <c r="A93" s="102">
        <v>1000091</v>
      </c>
      <c r="B93" s="103">
        <v>21134.776549302569</v>
      </c>
      <c r="C93" s="104" t="s">
        <v>19</v>
      </c>
      <c r="D93" s="103">
        <v>38963.740247577982</v>
      </c>
      <c r="E93" s="103">
        <v>39051.563591326863</v>
      </c>
      <c r="F93" s="104" t="s">
        <v>20</v>
      </c>
      <c r="G93" s="105">
        <v>237000</v>
      </c>
      <c r="H93" s="106" t="s">
        <v>14</v>
      </c>
      <c r="I93" s="118">
        <v>1</v>
      </c>
      <c r="J93" s="80">
        <f t="shared" si="10"/>
        <v>237000</v>
      </c>
      <c r="K93" s="76" t="str">
        <f t="shared" si="11"/>
        <v>H2_2006</v>
      </c>
      <c r="L93" s="77">
        <f t="shared" si="12"/>
        <v>0</v>
      </c>
      <c r="M93" s="78" t="str">
        <f t="shared" si="13"/>
        <v>H2_2006_0</v>
      </c>
      <c r="N93" s="120">
        <f t="shared" si="14"/>
        <v>1</v>
      </c>
      <c r="O93" s="92">
        <f t="shared" si="15"/>
        <v>237000</v>
      </c>
      <c r="P93" s="93" t="str">
        <f t="shared" si="16"/>
        <v>H2_2006</v>
      </c>
      <c r="Q93" s="94">
        <f t="shared" si="17"/>
        <v>0</v>
      </c>
      <c r="R93" s="95" t="str">
        <f t="shared" si="18"/>
        <v>H2_2006_0</v>
      </c>
    </row>
    <row r="94" spans="1:18">
      <c r="A94" s="102">
        <v>1000092</v>
      </c>
      <c r="B94" s="103">
        <v>30332.320581114967</v>
      </c>
      <c r="C94" s="104" t="s">
        <v>19</v>
      </c>
      <c r="D94" s="103">
        <v>39027.498503787101</v>
      </c>
      <c r="E94" s="103">
        <v>39054.422733900457</v>
      </c>
      <c r="F94" s="104" t="s">
        <v>20</v>
      </c>
      <c r="G94" s="105">
        <v>154000</v>
      </c>
      <c r="H94" s="106" t="s">
        <v>14</v>
      </c>
      <c r="I94" s="118">
        <v>1</v>
      </c>
      <c r="J94" s="80">
        <f t="shared" si="10"/>
        <v>154000</v>
      </c>
      <c r="K94" s="76" t="str">
        <f t="shared" si="11"/>
        <v>H2_2006</v>
      </c>
      <c r="L94" s="77">
        <f t="shared" si="12"/>
        <v>0</v>
      </c>
      <c r="M94" s="78" t="str">
        <f t="shared" si="13"/>
        <v>H2_2006_0</v>
      </c>
      <c r="N94" s="120">
        <f t="shared" si="14"/>
        <v>1</v>
      </c>
      <c r="O94" s="92">
        <f t="shared" si="15"/>
        <v>154000</v>
      </c>
      <c r="P94" s="93" t="str">
        <f t="shared" si="16"/>
        <v>H2_2006</v>
      </c>
      <c r="Q94" s="94">
        <f t="shared" si="17"/>
        <v>0</v>
      </c>
      <c r="R94" s="95" t="str">
        <f t="shared" si="18"/>
        <v>H2_2006_0</v>
      </c>
    </row>
    <row r="95" spans="1:18">
      <c r="A95" s="102">
        <v>1000093</v>
      </c>
      <c r="B95" s="103">
        <v>25864.532106016406</v>
      </c>
      <c r="C95" s="104" t="s">
        <v>19</v>
      </c>
      <c r="D95" s="103">
        <v>38979.494411236963</v>
      </c>
      <c r="E95" s="103">
        <v>39055.219059512987</v>
      </c>
      <c r="F95" s="104" t="s">
        <v>20</v>
      </c>
      <c r="G95" s="105">
        <v>209000</v>
      </c>
      <c r="H95" s="106" t="s">
        <v>14</v>
      </c>
      <c r="I95" s="118">
        <v>1</v>
      </c>
      <c r="J95" s="80">
        <f t="shared" si="10"/>
        <v>209000</v>
      </c>
      <c r="K95" s="76" t="str">
        <f t="shared" si="11"/>
        <v>H2_2006</v>
      </c>
      <c r="L95" s="77">
        <f t="shared" si="12"/>
        <v>0</v>
      </c>
      <c r="M95" s="78" t="str">
        <f t="shared" si="13"/>
        <v>H2_2006_0</v>
      </c>
      <c r="N95" s="120">
        <f t="shared" si="14"/>
        <v>1</v>
      </c>
      <c r="O95" s="92">
        <f t="shared" si="15"/>
        <v>209000</v>
      </c>
      <c r="P95" s="93" t="str">
        <f t="shared" si="16"/>
        <v>H2_2006</v>
      </c>
      <c r="Q95" s="94">
        <f t="shared" si="17"/>
        <v>0</v>
      </c>
      <c r="R95" s="95" t="str">
        <f t="shared" si="18"/>
        <v>H2_2006_0</v>
      </c>
    </row>
    <row r="96" spans="1:18">
      <c r="A96" s="102">
        <v>1000094</v>
      </c>
      <c r="B96" s="103">
        <v>21471.753919593637</v>
      </c>
      <c r="C96" s="104" t="s">
        <v>22</v>
      </c>
      <c r="D96" s="103">
        <v>38978.923043276583</v>
      </c>
      <c r="E96" s="103">
        <v>39056.019684883278</v>
      </c>
      <c r="F96" s="104" t="s">
        <v>25</v>
      </c>
      <c r="G96" s="105">
        <v>105000</v>
      </c>
      <c r="H96" s="106" t="s">
        <v>14</v>
      </c>
      <c r="I96" s="118">
        <v>1</v>
      </c>
      <c r="J96" s="80">
        <f t="shared" si="10"/>
        <v>105000</v>
      </c>
      <c r="K96" s="76" t="str">
        <f t="shared" si="11"/>
        <v>H2_2006</v>
      </c>
      <c r="L96" s="77">
        <f t="shared" si="12"/>
        <v>0</v>
      </c>
      <c r="M96" s="78" t="str">
        <f t="shared" si="13"/>
        <v>H2_2006_0</v>
      </c>
      <c r="N96" s="120">
        <f t="shared" si="14"/>
        <v>1</v>
      </c>
      <c r="O96" s="92">
        <f t="shared" si="15"/>
        <v>105000</v>
      </c>
      <c r="P96" s="93" t="str">
        <f t="shared" si="16"/>
        <v>H2_2006</v>
      </c>
      <c r="Q96" s="94">
        <f t="shared" si="17"/>
        <v>0</v>
      </c>
      <c r="R96" s="95" t="str">
        <f t="shared" si="18"/>
        <v>H2_2006_0</v>
      </c>
    </row>
    <row r="97" spans="1:18">
      <c r="A97" s="102">
        <v>1000095</v>
      </c>
      <c r="B97" s="103">
        <v>32780.173062243637</v>
      </c>
      <c r="C97" s="104" t="s">
        <v>19</v>
      </c>
      <c r="D97" s="103">
        <v>38991.387737149365</v>
      </c>
      <c r="E97" s="103">
        <v>39059.485916350815</v>
      </c>
      <c r="F97" s="104" t="s">
        <v>20</v>
      </c>
      <c r="G97" s="105">
        <v>122000</v>
      </c>
      <c r="H97" s="106" t="s">
        <v>14</v>
      </c>
      <c r="I97" s="118">
        <v>1</v>
      </c>
      <c r="J97" s="80">
        <f t="shared" si="10"/>
        <v>122000</v>
      </c>
      <c r="K97" s="76" t="str">
        <f t="shared" si="11"/>
        <v>H2_2006</v>
      </c>
      <c r="L97" s="77">
        <f t="shared" si="12"/>
        <v>0</v>
      </c>
      <c r="M97" s="78" t="str">
        <f t="shared" si="13"/>
        <v>H2_2006_0</v>
      </c>
      <c r="N97" s="120">
        <f t="shared" si="14"/>
        <v>1</v>
      </c>
      <c r="O97" s="92">
        <f t="shared" si="15"/>
        <v>122000</v>
      </c>
      <c r="P97" s="93" t="str">
        <f t="shared" si="16"/>
        <v>H2_2006</v>
      </c>
      <c r="Q97" s="94">
        <f t="shared" si="17"/>
        <v>0</v>
      </c>
      <c r="R97" s="95" t="str">
        <f t="shared" si="18"/>
        <v>H2_2006_0</v>
      </c>
    </row>
    <row r="98" spans="1:18">
      <c r="A98" s="102">
        <v>1000096</v>
      </c>
      <c r="B98" s="103">
        <v>28352.972643360961</v>
      </c>
      <c r="C98" s="104" t="s">
        <v>19</v>
      </c>
      <c r="D98" s="103">
        <v>38957.424883593078</v>
      </c>
      <c r="E98" s="103">
        <v>39064.106363569816</v>
      </c>
      <c r="F98" s="104" t="s">
        <v>20</v>
      </c>
      <c r="G98" s="105">
        <v>20000</v>
      </c>
      <c r="H98" s="106" t="s">
        <v>14</v>
      </c>
      <c r="I98" s="118">
        <v>1</v>
      </c>
      <c r="J98" s="80">
        <f t="shared" si="10"/>
        <v>20000</v>
      </c>
      <c r="K98" s="76" t="str">
        <f t="shared" si="11"/>
        <v>H2_2006</v>
      </c>
      <c r="L98" s="77">
        <f t="shared" si="12"/>
        <v>0</v>
      </c>
      <c r="M98" s="78" t="str">
        <f t="shared" si="13"/>
        <v>H2_2006_0</v>
      </c>
      <c r="N98" s="120">
        <f t="shared" si="14"/>
        <v>1</v>
      </c>
      <c r="O98" s="92">
        <f t="shared" si="15"/>
        <v>20000</v>
      </c>
      <c r="P98" s="93" t="str">
        <f t="shared" si="16"/>
        <v>H2_2006</v>
      </c>
      <c r="Q98" s="94">
        <f t="shared" si="17"/>
        <v>0</v>
      </c>
      <c r="R98" s="95" t="str">
        <f t="shared" si="18"/>
        <v>H2_2006_0</v>
      </c>
    </row>
    <row r="99" spans="1:18">
      <c r="A99" s="102">
        <v>1000097</v>
      </c>
      <c r="B99" s="103">
        <v>20420.677655578802</v>
      </c>
      <c r="C99" s="104" t="s">
        <v>19</v>
      </c>
      <c r="D99" s="103">
        <v>39039.216654707569</v>
      </c>
      <c r="E99" s="103">
        <v>39065.315096247548</v>
      </c>
      <c r="F99" s="104" t="s">
        <v>20</v>
      </c>
      <c r="G99" s="105">
        <v>20000</v>
      </c>
      <c r="H99" s="106" t="s">
        <v>14</v>
      </c>
      <c r="I99" s="118">
        <v>1</v>
      </c>
      <c r="J99" s="80">
        <f t="shared" si="10"/>
        <v>20000</v>
      </c>
      <c r="K99" s="76" t="str">
        <f t="shared" si="11"/>
        <v>H2_2006</v>
      </c>
      <c r="L99" s="77">
        <f t="shared" si="12"/>
        <v>0</v>
      </c>
      <c r="M99" s="78" t="str">
        <f t="shared" si="13"/>
        <v>H2_2006_0</v>
      </c>
      <c r="N99" s="120">
        <f t="shared" si="14"/>
        <v>1</v>
      </c>
      <c r="O99" s="92">
        <f t="shared" si="15"/>
        <v>20000</v>
      </c>
      <c r="P99" s="93" t="str">
        <f t="shared" si="16"/>
        <v>H2_2006</v>
      </c>
      <c r="Q99" s="94">
        <f t="shared" si="17"/>
        <v>0</v>
      </c>
      <c r="R99" s="95" t="str">
        <f t="shared" si="18"/>
        <v>H2_2006_0</v>
      </c>
    </row>
    <row r="100" spans="1:18">
      <c r="A100" s="102">
        <v>1000098</v>
      </c>
      <c r="B100" s="103">
        <v>30864.461413397021</v>
      </c>
      <c r="C100" s="104" t="s">
        <v>19</v>
      </c>
      <c r="D100" s="103">
        <v>38939.560705916359</v>
      </c>
      <c r="E100" s="103">
        <v>39067.422514749494</v>
      </c>
      <c r="F100" s="104" t="s">
        <v>20</v>
      </c>
      <c r="G100" s="105">
        <v>269000</v>
      </c>
      <c r="H100" s="106" t="s">
        <v>14</v>
      </c>
      <c r="I100" s="118">
        <v>1</v>
      </c>
      <c r="J100" s="80">
        <f t="shared" si="10"/>
        <v>269000</v>
      </c>
      <c r="K100" s="76" t="str">
        <f t="shared" si="11"/>
        <v>H2_2006</v>
      </c>
      <c r="L100" s="77">
        <f t="shared" si="12"/>
        <v>0</v>
      </c>
      <c r="M100" s="78" t="str">
        <f t="shared" si="13"/>
        <v>H2_2006_0</v>
      </c>
      <c r="N100" s="120">
        <f t="shared" si="14"/>
        <v>1</v>
      </c>
      <c r="O100" s="92">
        <f t="shared" si="15"/>
        <v>269000</v>
      </c>
      <c r="P100" s="93" t="str">
        <f t="shared" si="16"/>
        <v>H2_2006</v>
      </c>
      <c r="Q100" s="94">
        <f t="shared" si="17"/>
        <v>0</v>
      </c>
      <c r="R100" s="95" t="str">
        <f t="shared" si="18"/>
        <v>H2_2006_0</v>
      </c>
    </row>
    <row r="101" spans="1:18">
      <c r="A101" s="102">
        <v>1000099</v>
      </c>
      <c r="B101" s="103">
        <v>26722.169911492943</v>
      </c>
      <c r="C101" s="104" t="s">
        <v>22</v>
      </c>
      <c r="D101" s="103">
        <v>38753.437902458303</v>
      </c>
      <c r="E101" s="103">
        <v>39067.579162411566</v>
      </c>
      <c r="F101" s="104" t="s">
        <v>20</v>
      </c>
      <c r="G101" s="105">
        <v>76000</v>
      </c>
      <c r="H101" s="106" t="s">
        <v>14</v>
      </c>
      <c r="I101" s="118">
        <v>1</v>
      </c>
      <c r="J101" s="80">
        <f t="shared" si="10"/>
        <v>76000</v>
      </c>
      <c r="K101" s="76" t="str">
        <f t="shared" si="11"/>
        <v>H1_2006</v>
      </c>
      <c r="L101" s="77">
        <f t="shared" si="12"/>
        <v>1</v>
      </c>
      <c r="M101" s="78" t="str">
        <f t="shared" si="13"/>
        <v>H1_2006_1</v>
      </c>
      <c r="N101" s="120">
        <f t="shared" si="14"/>
        <v>1</v>
      </c>
      <c r="O101" s="92">
        <f t="shared" si="15"/>
        <v>76000</v>
      </c>
      <c r="P101" s="93" t="str">
        <f t="shared" si="16"/>
        <v>H1_2006</v>
      </c>
      <c r="Q101" s="94">
        <f t="shared" si="17"/>
        <v>1</v>
      </c>
      <c r="R101" s="95" t="str">
        <f t="shared" si="18"/>
        <v>H1_2006_1</v>
      </c>
    </row>
    <row r="102" spans="1:18">
      <c r="A102" s="102">
        <v>1000100</v>
      </c>
      <c r="B102" s="103">
        <v>25611.42713942784</v>
      </c>
      <c r="C102" s="104" t="s">
        <v>19</v>
      </c>
      <c r="D102" s="103">
        <v>38935.91429067131</v>
      </c>
      <c r="E102" s="103">
        <v>39068.206759096422</v>
      </c>
      <c r="F102" s="104" t="s">
        <v>20</v>
      </c>
      <c r="G102" s="105">
        <v>307000</v>
      </c>
      <c r="H102" s="106" t="s">
        <v>14</v>
      </c>
      <c r="I102" s="118">
        <v>1</v>
      </c>
      <c r="J102" s="80">
        <f t="shared" si="10"/>
        <v>307000</v>
      </c>
      <c r="K102" s="76" t="str">
        <f t="shared" si="11"/>
        <v>H2_2006</v>
      </c>
      <c r="L102" s="77">
        <f t="shared" si="12"/>
        <v>0</v>
      </c>
      <c r="M102" s="78" t="str">
        <f t="shared" si="13"/>
        <v>H2_2006_0</v>
      </c>
      <c r="N102" s="120">
        <f t="shared" si="14"/>
        <v>1</v>
      </c>
      <c r="O102" s="92">
        <f t="shared" si="15"/>
        <v>307000</v>
      </c>
      <c r="P102" s="93" t="str">
        <f t="shared" si="16"/>
        <v>H2_2006</v>
      </c>
      <c r="Q102" s="94">
        <f t="shared" si="17"/>
        <v>0</v>
      </c>
      <c r="R102" s="95" t="str">
        <f t="shared" si="18"/>
        <v>H2_2006_0</v>
      </c>
    </row>
    <row r="103" spans="1:18">
      <c r="A103" s="102">
        <v>1000101</v>
      </c>
      <c r="B103" s="103">
        <v>24580.187906276038</v>
      </c>
      <c r="C103" s="104" t="s">
        <v>19</v>
      </c>
      <c r="D103" s="103">
        <v>39022.823970864643</v>
      </c>
      <c r="E103" s="103">
        <v>39068.755474976955</v>
      </c>
      <c r="F103" s="104" t="s">
        <v>20</v>
      </c>
      <c r="G103" s="105">
        <v>307000</v>
      </c>
      <c r="H103" s="106" t="s">
        <v>14</v>
      </c>
      <c r="I103" s="118">
        <v>1</v>
      </c>
      <c r="J103" s="80">
        <f t="shared" si="10"/>
        <v>307000</v>
      </c>
      <c r="K103" s="76" t="str">
        <f t="shared" si="11"/>
        <v>H2_2006</v>
      </c>
      <c r="L103" s="77">
        <f t="shared" si="12"/>
        <v>0</v>
      </c>
      <c r="M103" s="78" t="str">
        <f t="shared" si="13"/>
        <v>H2_2006_0</v>
      </c>
      <c r="N103" s="120">
        <f t="shared" si="14"/>
        <v>1</v>
      </c>
      <c r="O103" s="92">
        <f t="shared" si="15"/>
        <v>307000</v>
      </c>
      <c r="P103" s="93" t="str">
        <f t="shared" si="16"/>
        <v>H2_2006</v>
      </c>
      <c r="Q103" s="94">
        <f t="shared" si="17"/>
        <v>0</v>
      </c>
      <c r="R103" s="95" t="str">
        <f t="shared" si="18"/>
        <v>H2_2006_0</v>
      </c>
    </row>
    <row r="104" spans="1:18">
      <c r="A104" s="102">
        <v>1000102</v>
      </c>
      <c r="B104" s="103">
        <v>20453.990410845512</v>
      </c>
      <c r="C104" s="104" t="s">
        <v>19</v>
      </c>
      <c r="D104" s="103">
        <v>39028.771988562177</v>
      </c>
      <c r="E104" s="103">
        <v>39069.274741618858</v>
      </c>
      <c r="F104" s="104" t="s">
        <v>20</v>
      </c>
      <c r="G104" s="105">
        <v>225000</v>
      </c>
      <c r="H104" s="106" t="s">
        <v>14</v>
      </c>
      <c r="I104" s="118">
        <v>1</v>
      </c>
      <c r="J104" s="80">
        <f t="shared" si="10"/>
        <v>225000</v>
      </c>
      <c r="K104" s="76" t="str">
        <f t="shared" si="11"/>
        <v>H2_2006</v>
      </c>
      <c r="L104" s="77">
        <f t="shared" si="12"/>
        <v>0</v>
      </c>
      <c r="M104" s="78" t="str">
        <f t="shared" si="13"/>
        <v>H2_2006_0</v>
      </c>
      <c r="N104" s="120">
        <f t="shared" si="14"/>
        <v>1</v>
      </c>
      <c r="O104" s="92">
        <f t="shared" si="15"/>
        <v>225000</v>
      </c>
      <c r="P104" s="93" t="str">
        <f t="shared" si="16"/>
        <v>H2_2006</v>
      </c>
      <c r="Q104" s="94">
        <f t="shared" si="17"/>
        <v>0</v>
      </c>
      <c r="R104" s="95" t="str">
        <f t="shared" si="18"/>
        <v>H2_2006_0</v>
      </c>
    </row>
    <row r="105" spans="1:18">
      <c r="A105" s="102">
        <v>1000103</v>
      </c>
      <c r="B105" s="103">
        <v>28389.645181068077</v>
      </c>
      <c r="C105" s="104" t="s">
        <v>19</v>
      </c>
      <c r="D105" s="103">
        <v>38910.573767273498</v>
      </c>
      <c r="E105" s="103">
        <v>39072.810764001078</v>
      </c>
      <c r="F105" s="104" t="s">
        <v>20</v>
      </c>
      <c r="G105" s="105">
        <v>121000</v>
      </c>
      <c r="H105" s="106" t="s">
        <v>14</v>
      </c>
      <c r="I105" s="118">
        <v>1</v>
      </c>
      <c r="J105" s="80">
        <f t="shared" si="10"/>
        <v>121000</v>
      </c>
      <c r="K105" s="76" t="str">
        <f t="shared" si="11"/>
        <v>H2_2006</v>
      </c>
      <c r="L105" s="77">
        <f t="shared" si="12"/>
        <v>0</v>
      </c>
      <c r="M105" s="78" t="str">
        <f t="shared" si="13"/>
        <v>H2_2006_0</v>
      </c>
      <c r="N105" s="120">
        <f t="shared" si="14"/>
        <v>1</v>
      </c>
      <c r="O105" s="92">
        <f t="shared" si="15"/>
        <v>121000</v>
      </c>
      <c r="P105" s="93" t="str">
        <f t="shared" si="16"/>
        <v>H2_2006</v>
      </c>
      <c r="Q105" s="94">
        <f t="shared" si="17"/>
        <v>0</v>
      </c>
      <c r="R105" s="95" t="str">
        <f t="shared" si="18"/>
        <v>H2_2006_0</v>
      </c>
    </row>
    <row r="106" spans="1:18">
      <c r="A106" s="102">
        <v>1000104</v>
      </c>
      <c r="B106" s="103">
        <v>21392.574475529549</v>
      </c>
      <c r="C106" s="104" t="s">
        <v>19</v>
      </c>
      <c r="D106" s="103">
        <v>39051.841441304532</v>
      </c>
      <c r="E106" s="103">
        <v>39073.410114990307</v>
      </c>
      <c r="F106" s="104" t="s">
        <v>20</v>
      </c>
      <c r="G106" s="105">
        <v>208000</v>
      </c>
      <c r="H106" s="106" t="s">
        <v>14</v>
      </c>
      <c r="I106" s="118">
        <v>1</v>
      </c>
      <c r="J106" s="80">
        <f t="shared" si="10"/>
        <v>208000</v>
      </c>
      <c r="K106" s="76" t="str">
        <f t="shared" si="11"/>
        <v>H2_2006</v>
      </c>
      <c r="L106" s="77">
        <f t="shared" si="12"/>
        <v>0</v>
      </c>
      <c r="M106" s="78" t="str">
        <f t="shared" si="13"/>
        <v>H2_2006_0</v>
      </c>
      <c r="N106" s="120">
        <f t="shared" si="14"/>
        <v>1</v>
      </c>
      <c r="O106" s="92">
        <f t="shared" si="15"/>
        <v>208000</v>
      </c>
      <c r="P106" s="93" t="str">
        <f t="shared" si="16"/>
        <v>H2_2006</v>
      </c>
      <c r="Q106" s="94">
        <f t="shared" si="17"/>
        <v>0</v>
      </c>
      <c r="R106" s="95" t="str">
        <f t="shared" si="18"/>
        <v>H2_2006_0</v>
      </c>
    </row>
    <row r="107" spans="1:18">
      <c r="A107" s="102">
        <v>1000105</v>
      </c>
      <c r="B107" s="103">
        <v>32854.803125494451</v>
      </c>
      <c r="C107" s="104" t="s">
        <v>19</v>
      </c>
      <c r="D107" s="103">
        <v>39027.508912013356</v>
      </c>
      <c r="E107" s="103">
        <v>39074.266622482559</v>
      </c>
      <c r="F107" s="104" t="s">
        <v>20</v>
      </c>
      <c r="G107" s="105">
        <v>294000</v>
      </c>
      <c r="H107" s="106" t="s">
        <v>14</v>
      </c>
      <c r="I107" s="118">
        <v>1</v>
      </c>
      <c r="J107" s="80">
        <f t="shared" si="10"/>
        <v>294000</v>
      </c>
      <c r="K107" s="76" t="str">
        <f t="shared" si="11"/>
        <v>H2_2006</v>
      </c>
      <c r="L107" s="77">
        <f t="shared" si="12"/>
        <v>0</v>
      </c>
      <c r="M107" s="78" t="str">
        <f t="shared" si="13"/>
        <v>H2_2006_0</v>
      </c>
      <c r="N107" s="120">
        <f t="shared" si="14"/>
        <v>1</v>
      </c>
      <c r="O107" s="92">
        <f t="shared" si="15"/>
        <v>294000</v>
      </c>
      <c r="P107" s="93" t="str">
        <f t="shared" si="16"/>
        <v>H2_2006</v>
      </c>
      <c r="Q107" s="94">
        <f t="shared" si="17"/>
        <v>0</v>
      </c>
      <c r="R107" s="95" t="str">
        <f t="shared" si="18"/>
        <v>H2_2006_0</v>
      </c>
    </row>
    <row r="108" spans="1:18">
      <c r="A108" s="102">
        <v>1000106</v>
      </c>
      <c r="B108" s="103">
        <v>19362.125857669111</v>
      </c>
      <c r="C108" s="104" t="s">
        <v>22</v>
      </c>
      <c r="D108" s="103">
        <v>38939.084672809797</v>
      </c>
      <c r="E108" s="103">
        <v>39075.589997510091</v>
      </c>
      <c r="F108" s="104" t="s">
        <v>20</v>
      </c>
      <c r="G108" s="105">
        <v>134000</v>
      </c>
      <c r="H108" s="106" t="s">
        <v>14</v>
      </c>
      <c r="I108" s="118">
        <v>1</v>
      </c>
      <c r="J108" s="80">
        <f t="shared" si="10"/>
        <v>134000</v>
      </c>
      <c r="K108" s="76" t="str">
        <f t="shared" si="11"/>
        <v>H2_2006</v>
      </c>
      <c r="L108" s="77">
        <f t="shared" si="12"/>
        <v>0</v>
      </c>
      <c r="M108" s="78" t="str">
        <f t="shared" si="13"/>
        <v>H2_2006_0</v>
      </c>
      <c r="N108" s="120">
        <f t="shared" si="14"/>
        <v>1</v>
      </c>
      <c r="O108" s="92">
        <f t="shared" si="15"/>
        <v>134000</v>
      </c>
      <c r="P108" s="93" t="str">
        <f t="shared" si="16"/>
        <v>H2_2006</v>
      </c>
      <c r="Q108" s="94">
        <f t="shared" si="17"/>
        <v>0</v>
      </c>
      <c r="R108" s="95" t="str">
        <f t="shared" si="18"/>
        <v>H2_2006_0</v>
      </c>
    </row>
    <row r="109" spans="1:18">
      <c r="A109" s="102">
        <v>1000107</v>
      </c>
      <c r="B109" s="103">
        <v>20702.605364810319</v>
      </c>
      <c r="C109" s="104" t="s">
        <v>19</v>
      </c>
      <c r="D109" s="103">
        <v>38982.538615673409</v>
      </c>
      <c r="E109" s="103">
        <v>39077.510656968559</v>
      </c>
      <c r="F109" s="104" t="s">
        <v>20</v>
      </c>
      <c r="G109" s="105">
        <v>234000</v>
      </c>
      <c r="H109" s="106" t="s">
        <v>14</v>
      </c>
      <c r="I109" s="118">
        <v>1</v>
      </c>
      <c r="J109" s="80">
        <f t="shared" si="10"/>
        <v>234000</v>
      </c>
      <c r="K109" s="76" t="str">
        <f t="shared" si="11"/>
        <v>H2_2006</v>
      </c>
      <c r="L109" s="77">
        <f t="shared" si="12"/>
        <v>0</v>
      </c>
      <c r="M109" s="78" t="str">
        <f t="shared" si="13"/>
        <v>H2_2006_0</v>
      </c>
      <c r="N109" s="120">
        <f t="shared" si="14"/>
        <v>1</v>
      </c>
      <c r="O109" s="92">
        <f t="shared" si="15"/>
        <v>234000</v>
      </c>
      <c r="P109" s="93" t="str">
        <f t="shared" si="16"/>
        <v>H2_2006</v>
      </c>
      <c r="Q109" s="94">
        <f t="shared" si="17"/>
        <v>0</v>
      </c>
      <c r="R109" s="95" t="str">
        <f t="shared" si="18"/>
        <v>H2_2006_0</v>
      </c>
    </row>
    <row r="110" spans="1:18">
      <c r="A110" s="102">
        <v>1000108</v>
      </c>
      <c r="B110" s="103">
        <v>27640.947105208019</v>
      </c>
      <c r="C110" s="104" t="s">
        <v>19</v>
      </c>
      <c r="D110" s="103">
        <v>38910.741593817897</v>
      </c>
      <c r="E110" s="103">
        <v>39078.676570914562</v>
      </c>
      <c r="F110" s="104" t="s">
        <v>20</v>
      </c>
      <c r="G110" s="105">
        <v>49000</v>
      </c>
      <c r="H110" s="106" t="s">
        <v>14</v>
      </c>
      <c r="I110" s="118">
        <v>1</v>
      </c>
      <c r="J110" s="80">
        <f t="shared" si="10"/>
        <v>49000</v>
      </c>
      <c r="K110" s="76" t="str">
        <f t="shared" si="11"/>
        <v>H2_2006</v>
      </c>
      <c r="L110" s="77">
        <f t="shared" si="12"/>
        <v>0</v>
      </c>
      <c r="M110" s="78" t="str">
        <f t="shared" si="13"/>
        <v>H2_2006_0</v>
      </c>
      <c r="N110" s="120">
        <f t="shared" si="14"/>
        <v>1</v>
      </c>
      <c r="O110" s="92">
        <f t="shared" si="15"/>
        <v>49000</v>
      </c>
      <c r="P110" s="93" t="str">
        <f t="shared" si="16"/>
        <v>H2_2006</v>
      </c>
      <c r="Q110" s="94">
        <f t="shared" si="17"/>
        <v>0</v>
      </c>
      <c r="R110" s="95" t="str">
        <f t="shared" si="18"/>
        <v>H2_2006_0</v>
      </c>
    </row>
    <row r="111" spans="1:18">
      <c r="A111" s="102">
        <v>1000109</v>
      </c>
      <c r="B111" s="103">
        <v>32739.58276244361</v>
      </c>
      <c r="C111" s="104" t="s">
        <v>19</v>
      </c>
      <c r="D111" s="103">
        <v>38924.042144314539</v>
      </c>
      <c r="E111" s="103">
        <v>39080.320941051752</v>
      </c>
      <c r="F111" s="104" t="s">
        <v>20</v>
      </c>
      <c r="G111" s="105">
        <v>337000</v>
      </c>
      <c r="H111" s="106" t="s">
        <v>14</v>
      </c>
      <c r="I111" s="118">
        <v>1</v>
      </c>
      <c r="J111" s="80">
        <f t="shared" si="10"/>
        <v>337000</v>
      </c>
      <c r="K111" s="76" t="str">
        <f t="shared" si="11"/>
        <v>H2_2006</v>
      </c>
      <c r="L111" s="77">
        <f t="shared" si="12"/>
        <v>0</v>
      </c>
      <c r="M111" s="78" t="str">
        <f t="shared" si="13"/>
        <v>H2_2006_0</v>
      </c>
      <c r="N111" s="120">
        <f t="shared" si="14"/>
        <v>1</v>
      </c>
      <c r="O111" s="92">
        <f t="shared" si="15"/>
        <v>337000</v>
      </c>
      <c r="P111" s="93" t="str">
        <f t="shared" si="16"/>
        <v>H2_2006</v>
      </c>
      <c r="Q111" s="94">
        <f t="shared" si="17"/>
        <v>0</v>
      </c>
      <c r="R111" s="95" t="str">
        <f t="shared" si="18"/>
        <v>H2_2006_0</v>
      </c>
    </row>
    <row r="112" spans="1:18">
      <c r="A112" s="102">
        <v>1000110</v>
      </c>
      <c r="B112" s="103">
        <v>27554.67884189319</v>
      </c>
      <c r="C112" s="104" t="s">
        <v>22</v>
      </c>
      <c r="D112" s="103">
        <v>38872.494494469473</v>
      </c>
      <c r="E112" s="103">
        <v>39082.8652869492</v>
      </c>
      <c r="F112" s="104" t="s">
        <v>20</v>
      </c>
      <c r="G112" s="105">
        <v>55000</v>
      </c>
      <c r="H112" s="106" t="s">
        <v>14</v>
      </c>
      <c r="I112" s="118">
        <v>1</v>
      </c>
      <c r="J112" s="80">
        <f t="shared" si="10"/>
        <v>55000</v>
      </c>
      <c r="K112" s="76" t="str">
        <f t="shared" si="11"/>
        <v>H1_2006</v>
      </c>
      <c r="L112" s="77">
        <f t="shared" si="12"/>
        <v>1</v>
      </c>
      <c r="M112" s="78" t="str">
        <f t="shared" si="13"/>
        <v>H1_2006_1</v>
      </c>
      <c r="N112" s="120">
        <f t="shared" si="14"/>
        <v>1</v>
      </c>
      <c r="O112" s="92">
        <f t="shared" si="15"/>
        <v>55000</v>
      </c>
      <c r="P112" s="93" t="str">
        <f t="shared" si="16"/>
        <v>H1_2006</v>
      </c>
      <c r="Q112" s="94">
        <f t="shared" si="17"/>
        <v>1</v>
      </c>
      <c r="R112" s="95" t="str">
        <f t="shared" si="18"/>
        <v>H1_2006_1</v>
      </c>
    </row>
    <row r="113" spans="1:18">
      <c r="A113" s="102">
        <v>1000111</v>
      </c>
      <c r="B113" s="103">
        <v>28718.956104895238</v>
      </c>
      <c r="C113" s="104" t="s">
        <v>19</v>
      </c>
      <c r="D113" s="103">
        <v>38905.057020753127</v>
      </c>
      <c r="E113" s="103">
        <v>39084.522575696246</v>
      </c>
      <c r="F113" s="104" t="s">
        <v>20</v>
      </c>
      <c r="G113" s="105">
        <v>20000</v>
      </c>
      <c r="H113" s="106" t="s">
        <v>14</v>
      </c>
      <c r="I113" s="118">
        <v>1</v>
      </c>
      <c r="J113" s="80">
        <f t="shared" si="10"/>
        <v>20000</v>
      </c>
      <c r="K113" s="76" t="str">
        <f t="shared" si="11"/>
        <v>H2_2006</v>
      </c>
      <c r="L113" s="77">
        <f t="shared" si="12"/>
        <v>0</v>
      </c>
      <c r="M113" s="78" t="str">
        <f t="shared" si="13"/>
        <v>H2_2006_0</v>
      </c>
      <c r="N113" s="120">
        <f t="shared" si="14"/>
        <v>1</v>
      </c>
      <c r="O113" s="92">
        <f t="shared" si="15"/>
        <v>20000</v>
      </c>
      <c r="P113" s="93" t="str">
        <f t="shared" si="16"/>
        <v>H2_2006</v>
      </c>
      <c r="Q113" s="94">
        <f t="shared" si="17"/>
        <v>0</v>
      </c>
      <c r="R113" s="95" t="str">
        <f t="shared" si="18"/>
        <v>H2_2006_0</v>
      </c>
    </row>
    <row r="114" spans="1:18">
      <c r="A114" s="102">
        <v>1000112</v>
      </c>
      <c r="B114" s="103">
        <v>28305.976189436973</v>
      </c>
      <c r="C114" s="104" t="s">
        <v>22</v>
      </c>
      <c r="D114" s="103">
        <v>38837.266922632341</v>
      </c>
      <c r="E114" s="103">
        <v>39085.106085225394</v>
      </c>
      <c r="F114" s="104" t="s">
        <v>20</v>
      </c>
      <c r="G114" s="105">
        <v>352000</v>
      </c>
      <c r="H114" s="106" t="s">
        <v>14</v>
      </c>
      <c r="I114" s="118">
        <v>1</v>
      </c>
      <c r="J114" s="80">
        <f t="shared" si="10"/>
        <v>352000</v>
      </c>
      <c r="K114" s="76" t="str">
        <f t="shared" si="11"/>
        <v>H1_2006</v>
      </c>
      <c r="L114" s="77">
        <f t="shared" si="12"/>
        <v>1</v>
      </c>
      <c r="M114" s="78" t="str">
        <f t="shared" si="13"/>
        <v>H1_2006_1</v>
      </c>
      <c r="N114" s="120">
        <f t="shared" si="14"/>
        <v>1</v>
      </c>
      <c r="O114" s="92">
        <f t="shared" si="15"/>
        <v>352000</v>
      </c>
      <c r="P114" s="93" t="str">
        <f t="shared" si="16"/>
        <v>H1_2006</v>
      </c>
      <c r="Q114" s="94">
        <f t="shared" si="17"/>
        <v>1</v>
      </c>
      <c r="R114" s="95" t="str">
        <f t="shared" si="18"/>
        <v>H1_2006_1</v>
      </c>
    </row>
    <row r="115" spans="1:18">
      <c r="A115" s="102">
        <v>1000113</v>
      </c>
      <c r="B115" s="103">
        <v>29972.231106119893</v>
      </c>
      <c r="C115" s="104" t="s">
        <v>22</v>
      </c>
      <c r="D115" s="103">
        <v>38843.953848497433</v>
      </c>
      <c r="E115" s="103">
        <v>39087.868118496539</v>
      </c>
      <c r="F115" s="104" t="s">
        <v>20</v>
      </c>
      <c r="G115" s="105">
        <v>104000</v>
      </c>
      <c r="H115" s="106" t="s">
        <v>14</v>
      </c>
      <c r="I115" s="118">
        <v>1</v>
      </c>
      <c r="J115" s="80">
        <f t="shared" si="10"/>
        <v>104000</v>
      </c>
      <c r="K115" s="76" t="str">
        <f t="shared" si="11"/>
        <v>H1_2006</v>
      </c>
      <c r="L115" s="77">
        <f t="shared" si="12"/>
        <v>1</v>
      </c>
      <c r="M115" s="78" t="str">
        <f t="shared" si="13"/>
        <v>H1_2006_1</v>
      </c>
      <c r="N115" s="120">
        <f t="shared" si="14"/>
        <v>1</v>
      </c>
      <c r="O115" s="92">
        <f t="shared" si="15"/>
        <v>104000</v>
      </c>
      <c r="P115" s="93" t="str">
        <f t="shared" si="16"/>
        <v>H1_2006</v>
      </c>
      <c r="Q115" s="94">
        <f t="shared" si="17"/>
        <v>1</v>
      </c>
      <c r="R115" s="95" t="str">
        <f t="shared" si="18"/>
        <v>H1_2006_1</v>
      </c>
    </row>
    <row r="116" spans="1:18">
      <c r="A116" s="102">
        <v>1000114</v>
      </c>
      <c r="B116" s="103">
        <v>26917.162237012384</v>
      </c>
      <c r="C116" s="104" t="s">
        <v>19</v>
      </c>
      <c r="D116" s="103">
        <v>38955.911199358437</v>
      </c>
      <c r="E116" s="103">
        <v>39089.395154763108</v>
      </c>
      <c r="F116" s="104" t="s">
        <v>20</v>
      </c>
      <c r="G116" s="105">
        <v>55000</v>
      </c>
      <c r="H116" s="106" t="s">
        <v>14</v>
      </c>
      <c r="I116" s="118">
        <v>1</v>
      </c>
      <c r="J116" s="80">
        <f t="shared" si="10"/>
        <v>55000</v>
      </c>
      <c r="K116" s="76" t="str">
        <f t="shared" si="11"/>
        <v>H2_2006</v>
      </c>
      <c r="L116" s="77">
        <f t="shared" si="12"/>
        <v>0</v>
      </c>
      <c r="M116" s="78" t="str">
        <f t="shared" si="13"/>
        <v>H2_2006_0</v>
      </c>
      <c r="N116" s="120">
        <f t="shared" si="14"/>
        <v>1</v>
      </c>
      <c r="O116" s="92">
        <f t="shared" si="15"/>
        <v>55000</v>
      </c>
      <c r="P116" s="93" t="str">
        <f t="shared" si="16"/>
        <v>H2_2006</v>
      </c>
      <c r="Q116" s="94">
        <f t="shared" si="17"/>
        <v>0</v>
      </c>
      <c r="R116" s="95" t="str">
        <f t="shared" si="18"/>
        <v>H2_2006_0</v>
      </c>
    </row>
    <row r="117" spans="1:18">
      <c r="A117" s="102">
        <v>1000115</v>
      </c>
      <c r="B117" s="103">
        <v>26760.853897147783</v>
      </c>
      <c r="C117" s="104" t="s">
        <v>22</v>
      </c>
      <c r="D117" s="103">
        <v>38767.424398711119</v>
      </c>
      <c r="E117" s="103">
        <v>39090.576627989591</v>
      </c>
      <c r="F117" s="104" t="s">
        <v>20</v>
      </c>
      <c r="G117" s="105">
        <v>21000</v>
      </c>
      <c r="H117" s="106" t="s">
        <v>14</v>
      </c>
      <c r="I117" s="118">
        <v>1</v>
      </c>
      <c r="J117" s="80">
        <f t="shared" si="10"/>
        <v>21000</v>
      </c>
      <c r="K117" s="76" t="str">
        <f t="shared" si="11"/>
        <v>H1_2006</v>
      </c>
      <c r="L117" s="77">
        <f t="shared" si="12"/>
        <v>1</v>
      </c>
      <c r="M117" s="78" t="str">
        <f t="shared" si="13"/>
        <v>H1_2006_1</v>
      </c>
      <c r="N117" s="120">
        <f t="shared" si="14"/>
        <v>1</v>
      </c>
      <c r="O117" s="92">
        <f t="shared" si="15"/>
        <v>21000</v>
      </c>
      <c r="P117" s="93" t="str">
        <f t="shared" si="16"/>
        <v>H1_2006</v>
      </c>
      <c r="Q117" s="94">
        <f t="shared" si="17"/>
        <v>1</v>
      </c>
      <c r="R117" s="95" t="str">
        <f t="shared" si="18"/>
        <v>H1_2006_1</v>
      </c>
    </row>
    <row r="118" spans="1:18">
      <c r="A118" s="102">
        <v>1000116</v>
      </c>
      <c r="B118" s="103">
        <v>30675.161184460143</v>
      </c>
      <c r="C118" s="104" t="s">
        <v>19</v>
      </c>
      <c r="D118" s="103">
        <v>38995.063921278481</v>
      </c>
      <c r="E118" s="103">
        <v>39091.61961983356</v>
      </c>
      <c r="F118" s="104" t="s">
        <v>20</v>
      </c>
      <c r="G118" s="105">
        <v>45000</v>
      </c>
      <c r="H118" s="106" t="s">
        <v>14</v>
      </c>
      <c r="I118" s="118">
        <v>1</v>
      </c>
      <c r="J118" s="80">
        <f t="shared" si="10"/>
        <v>45000</v>
      </c>
      <c r="K118" s="76" t="str">
        <f t="shared" si="11"/>
        <v>H2_2006</v>
      </c>
      <c r="L118" s="77">
        <f t="shared" si="12"/>
        <v>0</v>
      </c>
      <c r="M118" s="78" t="str">
        <f t="shared" si="13"/>
        <v>H2_2006_0</v>
      </c>
      <c r="N118" s="120">
        <f t="shared" si="14"/>
        <v>1</v>
      </c>
      <c r="O118" s="92">
        <f t="shared" si="15"/>
        <v>45000</v>
      </c>
      <c r="P118" s="93" t="str">
        <f t="shared" si="16"/>
        <v>H2_2006</v>
      </c>
      <c r="Q118" s="94">
        <f t="shared" si="17"/>
        <v>0</v>
      </c>
      <c r="R118" s="95" t="str">
        <f t="shared" si="18"/>
        <v>H2_2006_0</v>
      </c>
    </row>
    <row r="119" spans="1:18">
      <c r="A119" s="102">
        <v>1000117</v>
      </c>
      <c r="B119" s="103">
        <v>22573.786286618968</v>
      </c>
      <c r="C119" s="104" t="s">
        <v>19</v>
      </c>
      <c r="D119" s="103">
        <v>39032.657882776948</v>
      </c>
      <c r="E119" s="103">
        <v>39094.57811341394</v>
      </c>
      <c r="F119" s="104" t="s">
        <v>20</v>
      </c>
      <c r="G119" s="105">
        <v>76000</v>
      </c>
      <c r="H119" s="106" t="s">
        <v>14</v>
      </c>
      <c r="I119" s="118">
        <v>1</v>
      </c>
      <c r="J119" s="80">
        <f t="shared" si="10"/>
        <v>76000</v>
      </c>
      <c r="K119" s="76" t="str">
        <f t="shared" si="11"/>
        <v>H2_2006</v>
      </c>
      <c r="L119" s="77">
        <f t="shared" si="12"/>
        <v>0</v>
      </c>
      <c r="M119" s="78" t="str">
        <f t="shared" si="13"/>
        <v>H2_2006_0</v>
      </c>
      <c r="N119" s="120">
        <f t="shared" si="14"/>
        <v>1</v>
      </c>
      <c r="O119" s="92">
        <f t="shared" si="15"/>
        <v>76000</v>
      </c>
      <c r="P119" s="93" t="str">
        <f t="shared" si="16"/>
        <v>H2_2006</v>
      </c>
      <c r="Q119" s="94">
        <f t="shared" si="17"/>
        <v>0</v>
      </c>
      <c r="R119" s="95" t="str">
        <f t="shared" si="18"/>
        <v>H2_2006_0</v>
      </c>
    </row>
    <row r="120" spans="1:18">
      <c r="A120" s="102">
        <v>1000118</v>
      </c>
      <c r="B120" s="103">
        <v>23822.055526841206</v>
      </c>
      <c r="C120" s="104" t="s">
        <v>19</v>
      </c>
      <c r="D120" s="103">
        <v>38981.849825662561</v>
      </c>
      <c r="E120" s="103">
        <v>39104.956919390832</v>
      </c>
      <c r="F120" s="104" t="s">
        <v>20</v>
      </c>
      <c r="G120" s="105">
        <v>222000</v>
      </c>
      <c r="H120" s="106" t="s">
        <v>14</v>
      </c>
      <c r="I120" s="118">
        <v>1</v>
      </c>
      <c r="J120" s="80">
        <f t="shared" si="10"/>
        <v>222000</v>
      </c>
      <c r="K120" s="76" t="str">
        <f t="shared" si="11"/>
        <v>H2_2006</v>
      </c>
      <c r="L120" s="77">
        <f t="shared" si="12"/>
        <v>0</v>
      </c>
      <c r="M120" s="78" t="str">
        <f t="shared" si="13"/>
        <v>H2_2006_0</v>
      </c>
      <c r="N120" s="120">
        <f t="shared" si="14"/>
        <v>1</v>
      </c>
      <c r="O120" s="92">
        <f t="shared" si="15"/>
        <v>222000</v>
      </c>
      <c r="P120" s="93" t="str">
        <f t="shared" si="16"/>
        <v>H2_2006</v>
      </c>
      <c r="Q120" s="94">
        <f t="shared" si="17"/>
        <v>0</v>
      </c>
      <c r="R120" s="95" t="str">
        <f t="shared" si="18"/>
        <v>H2_2006_0</v>
      </c>
    </row>
    <row r="121" spans="1:18">
      <c r="A121" s="102">
        <v>1000119</v>
      </c>
      <c r="B121" s="103">
        <v>22082.874615820805</v>
      </c>
      <c r="C121" s="104" t="s">
        <v>22</v>
      </c>
      <c r="D121" s="103">
        <v>39107.733147459214</v>
      </c>
      <c r="E121" s="103">
        <v>39112.879505885736</v>
      </c>
      <c r="F121" s="104" t="s">
        <v>20</v>
      </c>
      <c r="G121" s="105">
        <v>324000</v>
      </c>
      <c r="H121" s="106" t="s">
        <v>15</v>
      </c>
      <c r="I121" s="118">
        <v>1</v>
      </c>
      <c r="J121" s="80">
        <f t="shared" si="10"/>
        <v>324000</v>
      </c>
      <c r="K121" s="76" t="str">
        <f t="shared" si="11"/>
        <v>H1_2007</v>
      </c>
      <c r="L121" s="77">
        <f t="shared" si="12"/>
        <v>0</v>
      </c>
      <c r="M121" s="78" t="str">
        <f t="shared" si="13"/>
        <v>H1_2007_0</v>
      </c>
      <c r="N121" s="120">
        <f t="shared" si="14"/>
        <v>1</v>
      </c>
      <c r="O121" s="92">
        <f t="shared" si="15"/>
        <v>324000</v>
      </c>
      <c r="P121" s="93" t="str">
        <f t="shared" si="16"/>
        <v>H1_2007</v>
      </c>
      <c r="Q121" s="94">
        <f t="shared" si="17"/>
        <v>0</v>
      </c>
      <c r="R121" s="95" t="str">
        <f t="shared" si="18"/>
        <v>H1_2007_0</v>
      </c>
    </row>
    <row r="122" spans="1:18">
      <c r="A122" s="102">
        <v>1000120</v>
      </c>
      <c r="B122" s="103">
        <v>27853.152109905721</v>
      </c>
      <c r="C122" s="104" t="s">
        <v>22</v>
      </c>
      <c r="D122" s="103">
        <v>38737.309566616401</v>
      </c>
      <c r="E122" s="103">
        <v>39114.980084850664</v>
      </c>
      <c r="F122" s="104" t="s">
        <v>20</v>
      </c>
      <c r="G122" s="105">
        <v>86000</v>
      </c>
      <c r="H122" s="106" t="s">
        <v>14</v>
      </c>
      <c r="I122" s="118">
        <v>1</v>
      </c>
      <c r="J122" s="80">
        <f t="shared" si="10"/>
        <v>86000</v>
      </c>
      <c r="K122" s="76" t="str">
        <f t="shared" si="11"/>
        <v>H1_2006</v>
      </c>
      <c r="L122" s="77">
        <f t="shared" si="12"/>
        <v>2</v>
      </c>
      <c r="M122" s="78" t="str">
        <f t="shared" si="13"/>
        <v>H1_2006_2</v>
      </c>
      <c r="N122" s="120">
        <f t="shared" si="14"/>
        <v>1</v>
      </c>
      <c r="O122" s="92">
        <f t="shared" si="15"/>
        <v>86000</v>
      </c>
      <c r="P122" s="93" t="str">
        <f t="shared" si="16"/>
        <v>H1_2006</v>
      </c>
      <c r="Q122" s="94">
        <f t="shared" si="17"/>
        <v>2</v>
      </c>
      <c r="R122" s="95" t="str">
        <f t="shared" si="18"/>
        <v>H1_2006_2</v>
      </c>
    </row>
    <row r="123" spans="1:18">
      <c r="A123" s="102">
        <v>1000121</v>
      </c>
      <c r="B123" s="103">
        <v>24527.39957482434</v>
      </c>
      <c r="C123" s="104" t="s">
        <v>19</v>
      </c>
      <c r="D123" s="103">
        <v>38946.037895833782</v>
      </c>
      <c r="E123" s="103">
        <v>39115.146462036784</v>
      </c>
      <c r="F123" s="104" t="s">
        <v>20</v>
      </c>
      <c r="G123" s="105">
        <v>288000</v>
      </c>
      <c r="H123" s="106" t="s">
        <v>14</v>
      </c>
      <c r="I123" s="118">
        <v>1</v>
      </c>
      <c r="J123" s="80">
        <f t="shared" si="10"/>
        <v>288000</v>
      </c>
      <c r="K123" s="76" t="str">
        <f t="shared" si="11"/>
        <v>H2_2006</v>
      </c>
      <c r="L123" s="77">
        <f t="shared" si="12"/>
        <v>0</v>
      </c>
      <c r="M123" s="78" t="str">
        <f t="shared" si="13"/>
        <v>H2_2006_0</v>
      </c>
      <c r="N123" s="120">
        <f t="shared" si="14"/>
        <v>1</v>
      </c>
      <c r="O123" s="92">
        <f t="shared" si="15"/>
        <v>288000</v>
      </c>
      <c r="P123" s="93" t="str">
        <f t="shared" si="16"/>
        <v>H2_2006</v>
      </c>
      <c r="Q123" s="94">
        <f t="shared" si="17"/>
        <v>0</v>
      </c>
      <c r="R123" s="95" t="str">
        <f t="shared" si="18"/>
        <v>H2_2006_0</v>
      </c>
    </row>
    <row r="124" spans="1:18">
      <c r="A124" s="102">
        <v>1000122</v>
      </c>
      <c r="B124" s="103">
        <v>29684.758100240368</v>
      </c>
      <c r="C124" s="104" t="s">
        <v>19</v>
      </c>
      <c r="D124" s="103">
        <v>39101.108375103817</v>
      </c>
      <c r="E124" s="103">
        <v>39118.220836293658</v>
      </c>
      <c r="F124" s="104" t="s">
        <v>20</v>
      </c>
      <c r="G124" s="105">
        <v>86000</v>
      </c>
      <c r="H124" s="106" t="s">
        <v>15</v>
      </c>
      <c r="I124" s="118">
        <v>1</v>
      </c>
      <c r="J124" s="80">
        <f t="shared" si="10"/>
        <v>86000</v>
      </c>
      <c r="K124" s="76" t="str">
        <f t="shared" si="11"/>
        <v>H1_2007</v>
      </c>
      <c r="L124" s="77">
        <f t="shared" si="12"/>
        <v>0</v>
      </c>
      <c r="M124" s="78" t="str">
        <f t="shared" si="13"/>
        <v>H1_2007_0</v>
      </c>
      <c r="N124" s="120">
        <f t="shared" si="14"/>
        <v>1</v>
      </c>
      <c r="O124" s="92">
        <f t="shared" si="15"/>
        <v>86000</v>
      </c>
      <c r="P124" s="93" t="str">
        <f t="shared" si="16"/>
        <v>H1_2007</v>
      </c>
      <c r="Q124" s="94">
        <f t="shared" si="17"/>
        <v>0</v>
      </c>
      <c r="R124" s="95" t="str">
        <f t="shared" si="18"/>
        <v>H1_2007_0</v>
      </c>
    </row>
    <row r="125" spans="1:18">
      <c r="A125" s="102">
        <v>1000123</v>
      </c>
      <c r="B125" s="103">
        <v>30329.665039698051</v>
      </c>
      <c r="C125" s="104" t="s">
        <v>19</v>
      </c>
      <c r="D125" s="103">
        <v>39104.774698128909</v>
      </c>
      <c r="E125" s="103">
        <v>39119.068680573939</v>
      </c>
      <c r="F125" s="104" t="s">
        <v>20</v>
      </c>
      <c r="G125" s="105">
        <v>201000</v>
      </c>
      <c r="H125" s="106" t="s">
        <v>15</v>
      </c>
      <c r="I125" s="118">
        <v>1</v>
      </c>
      <c r="J125" s="80">
        <f t="shared" si="10"/>
        <v>201000</v>
      </c>
      <c r="K125" s="76" t="str">
        <f t="shared" si="11"/>
        <v>H1_2007</v>
      </c>
      <c r="L125" s="77">
        <f t="shared" si="12"/>
        <v>0</v>
      </c>
      <c r="M125" s="78" t="str">
        <f t="shared" si="13"/>
        <v>H1_2007_0</v>
      </c>
      <c r="N125" s="120">
        <f t="shared" si="14"/>
        <v>1</v>
      </c>
      <c r="O125" s="92">
        <f t="shared" si="15"/>
        <v>201000</v>
      </c>
      <c r="P125" s="93" t="str">
        <f t="shared" si="16"/>
        <v>H1_2007</v>
      </c>
      <c r="Q125" s="94">
        <f t="shared" si="17"/>
        <v>0</v>
      </c>
      <c r="R125" s="95" t="str">
        <f t="shared" si="18"/>
        <v>H1_2007_0</v>
      </c>
    </row>
    <row r="126" spans="1:18">
      <c r="A126" s="102">
        <v>1000124</v>
      </c>
      <c r="B126" s="103">
        <v>32745.537480296825</v>
      </c>
      <c r="C126" s="104" t="s">
        <v>22</v>
      </c>
      <c r="D126" s="103">
        <v>38801.735019321917</v>
      </c>
      <c r="E126" s="103">
        <v>39123.494083431004</v>
      </c>
      <c r="F126" s="104" t="s">
        <v>20</v>
      </c>
      <c r="G126" s="105">
        <v>104000</v>
      </c>
      <c r="H126" s="106" t="s">
        <v>14</v>
      </c>
      <c r="I126" s="118">
        <v>1</v>
      </c>
      <c r="J126" s="80">
        <f t="shared" si="10"/>
        <v>104000</v>
      </c>
      <c r="K126" s="76" t="str">
        <f t="shared" si="11"/>
        <v>H1_2006</v>
      </c>
      <c r="L126" s="77">
        <f t="shared" si="12"/>
        <v>1</v>
      </c>
      <c r="M126" s="78" t="str">
        <f t="shared" si="13"/>
        <v>H1_2006_1</v>
      </c>
      <c r="N126" s="120">
        <f t="shared" si="14"/>
        <v>1</v>
      </c>
      <c r="O126" s="92">
        <f t="shared" si="15"/>
        <v>104000</v>
      </c>
      <c r="P126" s="93" t="str">
        <f t="shared" si="16"/>
        <v>H1_2006</v>
      </c>
      <c r="Q126" s="94">
        <f t="shared" si="17"/>
        <v>1</v>
      </c>
      <c r="R126" s="95" t="str">
        <f t="shared" si="18"/>
        <v>H1_2006_1</v>
      </c>
    </row>
    <row r="127" spans="1:18">
      <c r="A127" s="102">
        <v>1000125</v>
      </c>
      <c r="B127" s="103">
        <v>28477.365985666205</v>
      </c>
      <c r="C127" s="104" t="s">
        <v>19</v>
      </c>
      <c r="D127" s="103">
        <v>39115.970844742369</v>
      </c>
      <c r="E127" s="103">
        <v>39123.836939532892</v>
      </c>
      <c r="F127" s="104" t="s">
        <v>20</v>
      </c>
      <c r="G127" s="105">
        <v>87000</v>
      </c>
      <c r="H127" s="106" t="s">
        <v>15</v>
      </c>
      <c r="I127" s="118">
        <v>1</v>
      </c>
      <c r="J127" s="80">
        <f t="shared" si="10"/>
        <v>87000</v>
      </c>
      <c r="K127" s="76" t="str">
        <f t="shared" si="11"/>
        <v>H1_2007</v>
      </c>
      <c r="L127" s="77">
        <f t="shared" si="12"/>
        <v>0</v>
      </c>
      <c r="M127" s="78" t="str">
        <f t="shared" si="13"/>
        <v>H1_2007_0</v>
      </c>
      <c r="N127" s="120">
        <f t="shared" si="14"/>
        <v>1</v>
      </c>
      <c r="O127" s="92">
        <f t="shared" si="15"/>
        <v>87000</v>
      </c>
      <c r="P127" s="93" t="str">
        <f t="shared" si="16"/>
        <v>H1_2007</v>
      </c>
      <c r="Q127" s="94">
        <f t="shared" si="17"/>
        <v>0</v>
      </c>
      <c r="R127" s="95" t="str">
        <f t="shared" si="18"/>
        <v>H1_2007_0</v>
      </c>
    </row>
    <row r="128" spans="1:18">
      <c r="A128" s="102">
        <v>1000126</v>
      </c>
      <c r="B128" s="103">
        <v>21993.712013178239</v>
      </c>
      <c r="C128" s="104" t="s">
        <v>19</v>
      </c>
      <c r="D128" s="103">
        <v>38963.219105720571</v>
      </c>
      <c r="E128" s="103">
        <v>39124.534864640082</v>
      </c>
      <c r="F128" s="104" t="s">
        <v>20</v>
      </c>
      <c r="G128" s="105">
        <v>21000</v>
      </c>
      <c r="H128" s="106" t="s">
        <v>14</v>
      </c>
      <c r="I128" s="118">
        <v>1</v>
      </c>
      <c r="J128" s="80">
        <f t="shared" si="10"/>
        <v>21000</v>
      </c>
      <c r="K128" s="76" t="str">
        <f t="shared" si="11"/>
        <v>H2_2006</v>
      </c>
      <c r="L128" s="77">
        <f t="shared" si="12"/>
        <v>0</v>
      </c>
      <c r="M128" s="78" t="str">
        <f t="shared" si="13"/>
        <v>H2_2006_0</v>
      </c>
      <c r="N128" s="120">
        <f t="shared" si="14"/>
        <v>1</v>
      </c>
      <c r="O128" s="92">
        <f t="shared" si="15"/>
        <v>21000</v>
      </c>
      <c r="P128" s="93" t="str">
        <f t="shared" si="16"/>
        <v>H2_2006</v>
      </c>
      <c r="Q128" s="94">
        <f t="shared" si="17"/>
        <v>0</v>
      </c>
      <c r="R128" s="95" t="str">
        <f t="shared" si="18"/>
        <v>H2_2006_0</v>
      </c>
    </row>
    <row r="129" spans="1:18">
      <c r="A129" s="102">
        <v>1000127</v>
      </c>
      <c r="B129" s="103">
        <v>26816.31694130908</v>
      </c>
      <c r="C129" s="104" t="s">
        <v>19</v>
      </c>
      <c r="D129" s="103">
        <v>39073.69401355397</v>
      </c>
      <c r="E129" s="103">
        <v>39127.230541871431</v>
      </c>
      <c r="F129" s="104" t="s">
        <v>20</v>
      </c>
      <c r="G129" s="105">
        <v>191000</v>
      </c>
      <c r="H129" s="106" t="s">
        <v>14</v>
      </c>
      <c r="I129" s="118">
        <v>1</v>
      </c>
      <c r="J129" s="80">
        <f t="shared" si="10"/>
        <v>191000</v>
      </c>
      <c r="K129" s="76" t="str">
        <f t="shared" si="11"/>
        <v>H2_2006</v>
      </c>
      <c r="L129" s="77">
        <f t="shared" si="12"/>
        <v>0</v>
      </c>
      <c r="M129" s="78" t="str">
        <f t="shared" si="13"/>
        <v>H2_2006_0</v>
      </c>
      <c r="N129" s="120">
        <f t="shared" si="14"/>
        <v>1</v>
      </c>
      <c r="O129" s="92">
        <f t="shared" si="15"/>
        <v>191000</v>
      </c>
      <c r="P129" s="93" t="str">
        <f t="shared" si="16"/>
        <v>H2_2006</v>
      </c>
      <c r="Q129" s="94">
        <f t="shared" si="17"/>
        <v>0</v>
      </c>
      <c r="R129" s="95" t="str">
        <f t="shared" si="18"/>
        <v>H2_2006_0</v>
      </c>
    </row>
    <row r="130" spans="1:18">
      <c r="A130" s="102">
        <v>1000128</v>
      </c>
      <c r="B130" s="103">
        <v>30833.176288271148</v>
      </c>
      <c r="C130" s="104" t="s">
        <v>19</v>
      </c>
      <c r="D130" s="103">
        <v>38975.999953034989</v>
      </c>
      <c r="E130" s="103">
        <v>39128.422035244577</v>
      </c>
      <c r="F130" s="104" t="s">
        <v>20</v>
      </c>
      <c r="G130" s="105">
        <v>295000</v>
      </c>
      <c r="H130" s="106" t="s">
        <v>14</v>
      </c>
      <c r="I130" s="118">
        <v>1</v>
      </c>
      <c r="J130" s="80">
        <f t="shared" si="10"/>
        <v>295000</v>
      </c>
      <c r="K130" s="76" t="str">
        <f t="shared" si="11"/>
        <v>H2_2006</v>
      </c>
      <c r="L130" s="77">
        <f t="shared" si="12"/>
        <v>0</v>
      </c>
      <c r="M130" s="78" t="str">
        <f t="shared" si="13"/>
        <v>H2_2006_0</v>
      </c>
      <c r="N130" s="120">
        <f t="shared" si="14"/>
        <v>1</v>
      </c>
      <c r="O130" s="92">
        <f t="shared" si="15"/>
        <v>295000</v>
      </c>
      <c r="P130" s="93" t="str">
        <f t="shared" si="16"/>
        <v>H2_2006</v>
      </c>
      <c r="Q130" s="94">
        <f t="shared" si="17"/>
        <v>0</v>
      </c>
      <c r="R130" s="95" t="str">
        <f t="shared" si="18"/>
        <v>H2_2006_0</v>
      </c>
    </row>
    <row r="131" spans="1:18">
      <c r="A131" s="102">
        <v>1000129</v>
      </c>
      <c r="B131" s="103">
        <v>32736.165776936592</v>
      </c>
      <c r="C131" s="104" t="s">
        <v>19</v>
      </c>
      <c r="D131" s="103">
        <v>39014.285262537327</v>
      </c>
      <c r="E131" s="103">
        <v>39128.658263305253</v>
      </c>
      <c r="F131" s="104" t="s">
        <v>20</v>
      </c>
      <c r="G131" s="105">
        <v>323000</v>
      </c>
      <c r="H131" s="106" t="s">
        <v>14</v>
      </c>
      <c r="I131" s="118">
        <v>1</v>
      </c>
      <c r="J131" s="80">
        <f t="shared" ref="J131:J194" si="19">$G131</f>
        <v>323000</v>
      </c>
      <c r="K131" s="76" t="str">
        <f t="shared" ref="K131:K194" si="20">"H"&amp;INT((MONTH($D131)-1)/6)+1&amp;"_"&amp;YEAR($D131)</f>
        <v>H2_2006</v>
      </c>
      <c r="L131" s="77">
        <f t="shared" ref="L131:L194" si="21">INT(($E131-$D131)/(365/2))</f>
        <v>0</v>
      </c>
      <c r="M131" s="78" t="str">
        <f t="shared" ref="M131:M194" si="22">$K131&amp;"_"&amp;IF($L131&gt;5,"6+",$L131)</f>
        <v>H2_2006_0</v>
      </c>
      <c r="N131" s="120">
        <f t="shared" si="14"/>
        <v>1</v>
      </c>
      <c r="O131" s="92">
        <f t="shared" si="15"/>
        <v>323000</v>
      </c>
      <c r="P131" s="93" t="str">
        <f t="shared" si="16"/>
        <v>H2_2006</v>
      </c>
      <c r="Q131" s="94">
        <f t="shared" si="17"/>
        <v>0</v>
      </c>
      <c r="R131" s="95" t="str">
        <f t="shared" si="18"/>
        <v>H2_2006_0</v>
      </c>
    </row>
    <row r="132" spans="1:18">
      <c r="A132" s="102">
        <v>1000130</v>
      </c>
      <c r="B132" s="103">
        <v>23294.994594260628</v>
      </c>
      <c r="C132" s="104" t="s">
        <v>19</v>
      </c>
      <c r="D132" s="103">
        <v>39057.366767365151</v>
      </c>
      <c r="E132" s="103">
        <v>39129.71237085262</v>
      </c>
      <c r="F132" s="104" t="s">
        <v>20</v>
      </c>
      <c r="G132" s="105">
        <v>164000</v>
      </c>
      <c r="H132" s="106" t="s">
        <v>14</v>
      </c>
      <c r="I132" s="118">
        <v>1</v>
      </c>
      <c r="J132" s="80">
        <f t="shared" si="19"/>
        <v>164000</v>
      </c>
      <c r="K132" s="76" t="str">
        <f t="shared" si="20"/>
        <v>H2_2006</v>
      </c>
      <c r="L132" s="77">
        <f t="shared" si="21"/>
        <v>0</v>
      </c>
      <c r="M132" s="78" t="str">
        <f t="shared" si="22"/>
        <v>H2_2006_0</v>
      </c>
      <c r="N132" s="120">
        <f t="shared" ref="N132:N195" si="23">I132</f>
        <v>1</v>
      </c>
      <c r="O132" s="92">
        <f t="shared" ref="O132:O195" si="24">J132</f>
        <v>164000</v>
      </c>
      <c r="P132" s="93" t="str">
        <f t="shared" ref="P132:P195" si="25">K132</f>
        <v>H2_2006</v>
      </c>
      <c r="Q132" s="94">
        <f t="shared" ref="Q132:Q195" si="26">L132</f>
        <v>0</v>
      </c>
      <c r="R132" s="95" t="str">
        <f t="shared" ref="R132:R195" si="27">M132</f>
        <v>H2_2006_0</v>
      </c>
    </row>
    <row r="133" spans="1:18">
      <c r="A133" s="102">
        <v>1000131</v>
      </c>
      <c r="B133" s="103">
        <v>29886.1908620348</v>
      </c>
      <c r="C133" s="104" t="s">
        <v>19</v>
      </c>
      <c r="D133" s="103">
        <v>39039.114423263498</v>
      </c>
      <c r="E133" s="103">
        <v>39130.761198737979</v>
      </c>
      <c r="F133" s="104" t="s">
        <v>20</v>
      </c>
      <c r="G133" s="105">
        <v>105000</v>
      </c>
      <c r="H133" s="106" t="s">
        <v>14</v>
      </c>
      <c r="I133" s="118">
        <v>1</v>
      </c>
      <c r="J133" s="80">
        <f t="shared" si="19"/>
        <v>105000</v>
      </c>
      <c r="K133" s="76" t="str">
        <f t="shared" si="20"/>
        <v>H2_2006</v>
      </c>
      <c r="L133" s="77">
        <f t="shared" si="21"/>
        <v>0</v>
      </c>
      <c r="M133" s="78" t="str">
        <f t="shared" si="22"/>
        <v>H2_2006_0</v>
      </c>
      <c r="N133" s="120">
        <f t="shared" si="23"/>
        <v>1</v>
      </c>
      <c r="O133" s="92">
        <f t="shared" si="24"/>
        <v>105000</v>
      </c>
      <c r="P133" s="93" t="str">
        <f t="shared" si="25"/>
        <v>H2_2006</v>
      </c>
      <c r="Q133" s="94">
        <f t="shared" si="26"/>
        <v>0</v>
      </c>
      <c r="R133" s="95" t="str">
        <f t="shared" si="27"/>
        <v>H2_2006_0</v>
      </c>
    </row>
    <row r="134" spans="1:18">
      <c r="A134" s="102">
        <v>1000132</v>
      </c>
      <c r="B134" s="103">
        <v>25263.132995410091</v>
      </c>
      <c r="C134" s="104" t="s">
        <v>19</v>
      </c>
      <c r="D134" s="103">
        <v>39096.922699140014</v>
      </c>
      <c r="E134" s="103">
        <v>39131.162664425443</v>
      </c>
      <c r="F134" s="104" t="s">
        <v>20</v>
      </c>
      <c r="G134" s="105">
        <v>20000</v>
      </c>
      <c r="H134" s="106" t="s">
        <v>15</v>
      </c>
      <c r="I134" s="118">
        <v>1</v>
      </c>
      <c r="J134" s="80">
        <f t="shared" si="19"/>
        <v>20000</v>
      </c>
      <c r="K134" s="76" t="str">
        <f t="shared" si="20"/>
        <v>H1_2007</v>
      </c>
      <c r="L134" s="77">
        <f t="shared" si="21"/>
        <v>0</v>
      </c>
      <c r="M134" s="78" t="str">
        <f t="shared" si="22"/>
        <v>H1_2007_0</v>
      </c>
      <c r="N134" s="120">
        <f t="shared" si="23"/>
        <v>1</v>
      </c>
      <c r="O134" s="92">
        <f t="shared" si="24"/>
        <v>20000</v>
      </c>
      <c r="P134" s="93" t="str">
        <f t="shared" si="25"/>
        <v>H1_2007</v>
      </c>
      <c r="Q134" s="94">
        <f t="shared" si="26"/>
        <v>0</v>
      </c>
      <c r="R134" s="95" t="str">
        <f t="shared" si="27"/>
        <v>H1_2007_0</v>
      </c>
    </row>
    <row r="135" spans="1:18">
      <c r="A135" s="102">
        <v>1000133</v>
      </c>
      <c r="B135" s="103">
        <v>25817.215021444325</v>
      </c>
      <c r="C135" s="104" t="s">
        <v>19</v>
      </c>
      <c r="D135" s="103">
        <v>38963.125897264523</v>
      </c>
      <c r="E135" s="103">
        <v>39132.169250156861</v>
      </c>
      <c r="F135" s="104" t="s">
        <v>20</v>
      </c>
      <c r="G135" s="105">
        <v>395000</v>
      </c>
      <c r="H135" s="106" t="s">
        <v>14</v>
      </c>
      <c r="I135" s="118">
        <v>1</v>
      </c>
      <c r="J135" s="80">
        <f t="shared" si="19"/>
        <v>395000</v>
      </c>
      <c r="K135" s="76" t="str">
        <f t="shared" si="20"/>
        <v>H2_2006</v>
      </c>
      <c r="L135" s="77">
        <f t="shared" si="21"/>
        <v>0</v>
      </c>
      <c r="M135" s="78" t="str">
        <f t="shared" si="22"/>
        <v>H2_2006_0</v>
      </c>
      <c r="N135" s="120">
        <f t="shared" si="23"/>
        <v>1</v>
      </c>
      <c r="O135" s="92">
        <f t="shared" si="24"/>
        <v>395000</v>
      </c>
      <c r="P135" s="93" t="str">
        <f t="shared" si="25"/>
        <v>H2_2006</v>
      </c>
      <c r="Q135" s="94">
        <f t="shared" si="26"/>
        <v>0</v>
      </c>
      <c r="R135" s="95" t="str">
        <f t="shared" si="27"/>
        <v>H2_2006_0</v>
      </c>
    </row>
    <row r="136" spans="1:18">
      <c r="A136" s="102">
        <v>1000134</v>
      </c>
      <c r="B136" s="103">
        <v>31974.496237658699</v>
      </c>
      <c r="C136" s="104" t="s">
        <v>19</v>
      </c>
      <c r="D136" s="103">
        <v>39087.978220454141</v>
      </c>
      <c r="E136" s="103">
        <v>39132.800552625165</v>
      </c>
      <c r="F136" s="104" t="s">
        <v>20</v>
      </c>
      <c r="G136" s="105">
        <v>196000</v>
      </c>
      <c r="H136" s="106" t="s">
        <v>15</v>
      </c>
      <c r="I136" s="118">
        <v>1</v>
      </c>
      <c r="J136" s="80">
        <f t="shared" si="19"/>
        <v>196000</v>
      </c>
      <c r="K136" s="76" t="str">
        <f t="shared" si="20"/>
        <v>H1_2007</v>
      </c>
      <c r="L136" s="77">
        <f t="shared" si="21"/>
        <v>0</v>
      </c>
      <c r="M136" s="78" t="str">
        <f t="shared" si="22"/>
        <v>H1_2007_0</v>
      </c>
      <c r="N136" s="120">
        <f t="shared" si="23"/>
        <v>1</v>
      </c>
      <c r="O136" s="92">
        <f t="shared" si="24"/>
        <v>196000</v>
      </c>
      <c r="P136" s="93" t="str">
        <f t="shared" si="25"/>
        <v>H1_2007</v>
      </c>
      <c r="Q136" s="94">
        <f t="shared" si="26"/>
        <v>0</v>
      </c>
      <c r="R136" s="95" t="str">
        <f t="shared" si="27"/>
        <v>H1_2007_0</v>
      </c>
    </row>
    <row r="137" spans="1:18">
      <c r="A137" s="102">
        <v>1000135</v>
      </c>
      <c r="B137" s="103">
        <v>28776.754303674519</v>
      </c>
      <c r="C137" s="104" t="s">
        <v>19</v>
      </c>
      <c r="D137" s="103">
        <v>39107.67060201439</v>
      </c>
      <c r="E137" s="103">
        <v>39133.836668366217</v>
      </c>
      <c r="F137" s="104" t="s">
        <v>20</v>
      </c>
      <c r="G137" s="105">
        <v>155000</v>
      </c>
      <c r="H137" s="106" t="s">
        <v>15</v>
      </c>
      <c r="I137" s="118">
        <v>1</v>
      </c>
      <c r="J137" s="80">
        <f t="shared" si="19"/>
        <v>155000</v>
      </c>
      <c r="K137" s="76" t="str">
        <f t="shared" si="20"/>
        <v>H1_2007</v>
      </c>
      <c r="L137" s="77">
        <f t="shared" si="21"/>
        <v>0</v>
      </c>
      <c r="M137" s="78" t="str">
        <f t="shared" si="22"/>
        <v>H1_2007_0</v>
      </c>
      <c r="N137" s="120">
        <f t="shared" si="23"/>
        <v>1</v>
      </c>
      <c r="O137" s="92">
        <f t="shared" si="24"/>
        <v>155000</v>
      </c>
      <c r="P137" s="93" t="str">
        <f t="shared" si="25"/>
        <v>H1_2007</v>
      </c>
      <c r="Q137" s="94">
        <f t="shared" si="26"/>
        <v>0</v>
      </c>
      <c r="R137" s="95" t="str">
        <f t="shared" si="27"/>
        <v>H1_2007_0</v>
      </c>
    </row>
    <row r="138" spans="1:18">
      <c r="A138" s="102">
        <v>1000136</v>
      </c>
      <c r="B138" s="103">
        <v>19888.189345106923</v>
      </c>
      <c r="C138" s="104" t="s">
        <v>22</v>
      </c>
      <c r="D138" s="103">
        <v>38983.478846340709</v>
      </c>
      <c r="E138" s="103">
        <v>39140.308169315242</v>
      </c>
      <c r="F138" s="104" t="s">
        <v>20</v>
      </c>
      <c r="G138" s="105">
        <v>20000</v>
      </c>
      <c r="H138" s="106" t="s">
        <v>14</v>
      </c>
      <c r="I138" s="118">
        <v>1</v>
      </c>
      <c r="J138" s="80">
        <f t="shared" si="19"/>
        <v>20000</v>
      </c>
      <c r="K138" s="76" t="str">
        <f t="shared" si="20"/>
        <v>H2_2006</v>
      </c>
      <c r="L138" s="77">
        <f t="shared" si="21"/>
        <v>0</v>
      </c>
      <c r="M138" s="78" t="str">
        <f t="shared" si="22"/>
        <v>H2_2006_0</v>
      </c>
      <c r="N138" s="120">
        <f t="shared" si="23"/>
        <v>1</v>
      </c>
      <c r="O138" s="92">
        <f t="shared" si="24"/>
        <v>20000</v>
      </c>
      <c r="P138" s="93" t="str">
        <f t="shared" si="25"/>
        <v>H2_2006</v>
      </c>
      <c r="Q138" s="94">
        <f t="shared" si="26"/>
        <v>0</v>
      </c>
      <c r="R138" s="95" t="str">
        <f t="shared" si="27"/>
        <v>H2_2006_0</v>
      </c>
    </row>
    <row r="139" spans="1:18">
      <c r="A139" s="102">
        <v>1000137</v>
      </c>
      <c r="B139" s="103">
        <v>31203.076311362456</v>
      </c>
      <c r="C139" s="104" t="s">
        <v>19</v>
      </c>
      <c r="D139" s="103">
        <v>39046.077370144405</v>
      </c>
      <c r="E139" s="103">
        <v>39140.945741203497</v>
      </c>
      <c r="F139" s="104" t="s">
        <v>20</v>
      </c>
      <c r="G139" s="105">
        <v>20000</v>
      </c>
      <c r="H139" s="106" t="s">
        <v>14</v>
      </c>
      <c r="I139" s="118">
        <v>1</v>
      </c>
      <c r="J139" s="80">
        <f t="shared" si="19"/>
        <v>20000</v>
      </c>
      <c r="K139" s="76" t="str">
        <f t="shared" si="20"/>
        <v>H2_2006</v>
      </c>
      <c r="L139" s="77">
        <f t="shared" si="21"/>
        <v>0</v>
      </c>
      <c r="M139" s="78" t="str">
        <f t="shared" si="22"/>
        <v>H2_2006_0</v>
      </c>
      <c r="N139" s="120">
        <f t="shared" si="23"/>
        <v>1</v>
      </c>
      <c r="O139" s="92">
        <f t="shared" si="24"/>
        <v>20000</v>
      </c>
      <c r="P139" s="93" t="str">
        <f t="shared" si="25"/>
        <v>H2_2006</v>
      </c>
      <c r="Q139" s="94">
        <f t="shared" si="26"/>
        <v>0</v>
      </c>
      <c r="R139" s="95" t="str">
        <f t="shared" si="27"/>
        <v>H2_2006_0</v>
      </c>
    </row>
    <row r="140" spans="1:18">
      <c r="A140" s="102">
        <v>1000138</v>
      </c>
      <c r="B140" s="103">
        <v>31157.036386114698</v>
      </c>
      <c r="C140" s="104" t="s">
        <v>19</v>
      </c>
      <c r="D140" s="103">
        <v>39037.185874240764</v>
      </c>
      <c r="E140" s="103">
        <v>39142.377334305136</v>
      </c>
      <c r="F140" s="104" t="s">
        <v>20</v>
      </c>
      <c r="G140" s="105">
        <v>234000</v>
      </c>
      <c r="H140" s="106" t="s">
        <v>14</v>
      </c>
      <c r="I140" s="118">
        <v>1</v>
      </c>
      <c r="J140" s="80">
        <f t="shared" si="19"/>
        <v>234000</v>
      </c>
      <c r="K140" s="76" t="str">
        <f t="shared" si="20"/>
        <v>H2_2006</v>
      </c>
      <c r="L140" s="77">
        <f t="shared" si="21"/>
        <v>0</v>
      </c>
      <c r="M140" s="78" t="str">
        <f t="shared" si="22"/>
        <v>H2_2006_0</v>
      </c>
      <c r="N140" s="120">
        <f t="shared" si="23"/>
        <v>1</v>
      </c>
      <c r="O140" s="92">
        <f t="shared" si="24"/>
        <v>234000</v>
      </c>
      <c r="P140" s="93" t="str">
        <f t="shared" si="25"/>
        <v>H2_2006</v>
      </c>
      <c r="Q140" s="94">
        <f t="shared" si="26"/>
        <v>0</v>
      </c>
      <c r="R140" s="95" t="str">
        <f t="shared" si="27"/>
        <v>H2_2006_0</v>
      </c>
    </row>
    <row r="141" spans="1:18">
      <c r="A141" s="102">
        <v>1000139</v>
      </c>
      <c r="B141" s="103">
        <v>28739.426522122892</v>
      </c>
      <c r="C141" s="104" t="s">
        <v>22</v>
      </c>
      <c r="D141" s="103">
        <v>39054.614640293948</v>
      </c>
      <c r="E141" s="103">
        <v>39145.133223720455</v>
      </c>
      <c r="F141" s="104" t="s">
        <v>20</v>
      </c>
      <c r="G141" s="105">
        <v>311000</v>
      </c>
      <c r="H141" s="106" t="s">
        <v>14</v>
      </c>
      <c r="I141" s="118">
        <v>1</v>
      </c>
      <c r="J141" s="80">
        <f t="shared" si="19"/>
        <v>311000</v>
      </c>
      <c r="K141" s="76" t="str">
        <f t="shared" si="20"/>
        <v>H2_2006</v>
      </c>
      <c r="L141" s="77">
        <f t="shared" si="21"/>
        <v>0</v>
      </c>
      <c r="M141" s="78" t="str">
        <f t="shared" si="22"/>
        <v>H2_2006_0</v>
      </c>
      <c r="N141" s="120">
        <f t="shared" si="23"/>
        <v>1</v>
      </c>
      <c r="O141" s="92">
        <f t="shared" si="24"/>
        <v>311000</v>
      </c>
      <c r="P141" s="93" t="str">
        <f t="shared" si="25"/>
        <v>H2_2006</v>
      </c>
      <c r="Q141" s="94">
        <f t="shared" si="26"/>
        <v>0</v>
      </c>
      <c r="R141" s="95" t="str">
        <f t="shared" si="27"/>
        <v>H2_2006_0</v>
      </c>
    </row>
    <row r="142" spans="1:18">
      <c r="A142" s="102">
        <v>1000140</v>
      </c>
      <c r="B142" s="103">
        <v>24878.178221216971</v>
      </c>
      <c r="C142" s="104" t="s">
        <v>22</v>
      </c>
      <c r="D142" s="103">
        <v>39018.618263638869</v>
      </c>
      <c r="E142" s="103">
        <v>39146.129080830986</v>
      </c>
      <c r="F142" s="104" t="s">
        <v>20</v>
      </c>
      <c r="G142" s="105">
        <v>79000</v>
      </c>
      <c r="H142" s="106" t="s">
        <v>14</v>
      </c>
      <c r="I142" s="118">
        <v>1</v>
      </c>
      <c r="J142" s="80">
        <f t="shared" si="19"/>
        <v>79000</v>
      </c>
      <c r="K142" s="76" t="str">
        <f t="shared" si="20"/>
        <v>H2_2006</v>
      </c>
      <c r="L142" s="77">
        <f t="shared" si="21"/>
        <v>0</v>
      </c>
      <c r="M142" s="78" t="str">
        <f t="shared" si="22"/>
        <v>H2_2006_0</v>
      </c>
      <c r="N142" s="120">
        <f t="shared" si="23"/>
        <v>1</v>
      </c>
      <c r="O142" s="92">
        <f t="shared" si="24"/>
        <v>79000</v>
      </c>
      <c r="P142" s="93" t="str">
        <f t="shared" si="25"/>
        <v>H2_2006</v>
      </c>
      <c r="Q142" s="94">
        <f t="shared" si="26"/>
        <v>0</v>
      </c>
      <c r="R142" s="95" t="str">
        <f t="shared" si="27"/>
        <v>H2_2006_0</v>
      </c>
    </row>
    <row r="143" spans="1:18">
      <c r="A143" s="102">
        <v>1000141</v>
      </c>
      <c r="B143" s="103">
        <v>27985.597008545275</v>
      </c>
      <c r="C143" s="104" t="s">
        <v>19</v>
      </c>
      <c r="D143" s="103">
        <v>39144.506699199796</v>
      </c>
      <c r="E143" s="103">
        <v>39152.642636223893</v>
      </c>
      <c r="F143" s="104" t="s">
        <v>20</v>
      </c>
      <c r="G143" s="105">
        <v>337000</v>
      </c>
      <c r="H143" s="106" t="s">
        <v>15</v>
      </c>
      <c r="I143" s="118">
        <v>1</v>
      </c>
      <c r="J143" s="80">
        <f t="shared" si="19"/>
        <v>337000</v>
      </c>
      <c r="K143" s="76" t="str">
        <f t="shared" si="20"/>
        <v>H1_2007</v>
      </c>
      <c r="L143" s="77">
        <f t="shared" si="21"/>
        <v>0</v>
      </c>
      <c r="M143" s="78" t="str">
        <f t="shared" si="22"/>
        <v>H1_2007_0</v>
      </c>
      <c r="N143" s="120">
        <f t="shared" si="23"/>
        <v>1</v>
      </c>
      <c r="O143" s="92">
        <f t="shared" si="24"/>
        <v>337000</v>
      </c>
      <c r="P143" s="93" t="str">
        <f t="shared" si="25"/>
        <v>H1_2007</v>
      </c>
      <c r="Q143" s="94">
        <f t="shared" si="26"/>
        <v>0</v>
      </c>
      <c r="R143" s="95" t="str">
        <f t="shared" si="27"/>
        <v>H1_2007_0</v>
      </c>
    </row>
    <row r="144" spans="1:18">
      <c r="A144" s="102">
        <v>1000142</v>
      </c>
      <c r="B144" s="103">
        <v>30725.450484390705</v>
      </c>
      <c r="C144" s="104" t="s">
        <v>19</v>
      </c>
      <c r="D144" s="103">
        <v>38977.843638650003</v>
      </c>
      <c r="E144" s="103">
        <v>39153.518150796117</v>
      </c>
      <c r="F144" s="104" t="s">
        <v>20</v>
      </c>
      <c r="G144" s="105">
        <v>362000</v>
      </c>
      <c r="H144" s="106" t="s">
        <v>14</v>
      </c>
      <c r="I144" s="118">
        <v>1</v>
      </c>
      <c r="J144" s="80">
        <f t="shared" si="19"/>
        <v>362000</v>
      </c>
      <c r="K144" s="76" t="str">
        <f t="shared" si="20"/>
        <v>H2_2006</v>
      </c>
      <c r="L144" s="77">
        <f t="shared" si="21"/>
        <v>0</v>
      </c>
      <c r="M144" s="78" t="str">
        <f t="shared" si="22"/>
        <v>H2_2006_0</v>
      </c>
      <c r="N144" s="120">
        <f t="shared" si="23"/>
        <v>1</v>
      </c>
      <c r="O144" s="92">
        <f t="shared" si="24"/>
        <v>362000</v>
      </c>
      <c r="P144" s="93" t="str">
        <f t="shared" si="25"/>
        <v>H2_2006</v>
      </c>
      <c r="Q144" s="94">
        <f t="shared" si="26"/>
        <v>0</v>
      </c>
      <c r="R144" s="95" t="str">
        <f t="shared" si="27"/>
        <v>H2_2006_0</v>
      </c>
    </row>
    <row r="145" spans="1:18">
      <c r="A145" s="102">
        <v>1000143</v>
      </c>
      <c r="B145" s="103">
        <v>30755.400835029504</v>
      </c>
      <c r="C145" s="104" t="s">
        <v>19</v>
      </c>
      <c r="D145" s="103">
        <v>39134.986917506445</v>
      </c>
      <c r="E145" s="103">
        <v>39153.896200394163</v>
      </c>
      <c r="F145" s="104" t="s">
        <v>20</v>
      </c>
      <c r="G145" s="105">
        <v>60000</v>
      </c>
      <c r="H145" s="106" t="s">
        <v>15</v>
      </c>
      <c r="I145" s="118">
        <v>1</v>
      </c>
      <c r="J145" s="80">
        <f t="shared" si="19"/>
        <v>60000</v>
      </c>
      <c r="K145" s="76" t="str">
        <f t="shared" si="20"/>
        <v>H1_2007</v>
      </c>
      <c r="L145" s="77">
        <f t="shared" si="21"/>
        <v>0</v>
      </c>
      <c r="M145" s="78" t="str">
        <f t="shared" si="22"/>
        <v>H1_2007_0</v>
      </c>
      <c r="N145" s="120">
        <f t="shared" si="23"/>
        <v>1</v>
      </c>
      <c r="O145" s="92">
        <f t="shared" si="24"/>
        <v>60000</v>
      </c>
      <c r="P145" s="93" t="str">
        <f t="shared" si="25"/>
        <v>H1_2007</v>
      </c>
      <c r="Q145" s="94">
        <f t="shared" si="26"/>
        <v>0</v>
      </c>
      <c r="R145" s="95" t="str">
        <f t="shared" si="27"/>
        <v>H1_2007_0</v>
      </c>
    </row>
    <row r="146" spans="1:18">
      <c r="A146" s="102">
        <v>1000144</v>
      </c>
      <c r="B146" s="103">
        <v>20601.454973183787</v>
      </c>
      <c r="C146" s="104" t="s">
        <v>22</v>
      </c>
      <c r="D146" s="103">
        <v>38781.723771597521</v>
      </c>
      <c r="E146" s="103">
        <v>39155.211956476225</v>
      </c>
      <c r="F146" s="104" t="s">
        <v>20</v>
      </c>
      <c r="G146" s="105">
        <v>31000</v>
      </c>
      <c r="H146" s="106" t="s">
        <v>14</v>
      </c>
      <c r="I146" s="118">
        <v>1</v>
      </c>
      <c r="J146" s="80">
        <f t="shared" si="19"/>
        <v>31000</v>
      </c>
      <c r="K146" s="76" t="str">
        <f t="shared" si="20"/>
        <v>H1_2006</v>
      </c>
      <c r="L146" s="77">
        <f t="shared" si="21"/>
        <v>2</v>
      </c>
      <c r="M146" s="78" t="str">
        <f t="shared" si="22"/>
        <v>H1_2006_2</v>
      </c>
      <c r="N146" s="120">
        <f t="shared" si="23"/>
        <v>1</v>
      </c>
      <c r="O146" s="92">
        <f t="shared" si="24"/>
        <v>31000</v>
      </c>
      <c r="P146" s="93" t="str">
        <f t="shared" si="25"/>
        <v>H1_2006</v>
      </c>
      <c r="Q146" s="94">
        <f t="shared" si="26"/>
        <v>2</v>
      </c>
      <c r="R146" s="95" t="str">
        <f t="shared" si="27"/>
        <v>H1_2006_2</v>
      </c>
    </row>
    <row r="147" spans="1:18">
      <c r="A147" s="102">
        <v>1000145</v>
      </c>
      <c r="B147" s="103">
        <v>27544.703769396026</v>
      </c>
      <c r="C147" s="104" t="s">
        <v>19</v>
      </c>
      <c r="D147" s="103">
        <v>39090.14035037758</v>
      </c>
      <c r="E147" s="103">
        <v>39157.723589741981</v>
      </c>
      <c r="F147" s="104" t="s">
        <v>20</v>
      </c>
      <c r="G147" s="105">
        <v>188000</v>
      </c>
      <c r="H147" s="106" t="s">
        <v>15</v>
      </c>
      <c r="I147" s="118">
        <v>1</v>
      </c>
      <c r="J147" s="80">
        <f t="shared" si="19"/>
        <v>188000</v>
      </c>
      <c r="K147" s="76" t="str">
        <f t="shared" si="20"/>
        <v>H1_2007</v>
      </c>
      <c r="L147" s="77">
        <f t="shared" si="21"/>
        <v>0</v>
      </c>
      <c r="M147" s="78" t="str">
        <f t="shared" si="22"/>
        <v>H1_2007_0</v>
      </c>
      <c r="N147" s="120">
        <f t="shared" si="23"/>
        <v>1</v>
      </c>
      <c r="O147" s="92">
        <f t="shared" si="24"/>
        <v>188000</v>
      </c>
      <c r="P147" s="93" t="str">
        <f t="shared" si="25"/>
        <v>H1_2007</v>
      </c>
      <c r="Q147" s="94">
        <f t="shared" si="26"/>
        <v>0</v>
      </c>
      <c r="R147" s="95" t="str">
        <f t="shared" si="27"/>
        <v>H1_2007_0</v>
      </c>
    </row>
    <row r="148" spans="1:18">
      <c r="A148" s="102">
        <v>1000146</v>
      </c>
      <c r="B148" s="103">
        <v>32256.853872232714</v>
      </c>
      <c r="C148" s="104" t="s">
        <v>19</v>
      </c>
      <c r="D148" s="103">
        <v>39139.14582832939</v>
      </c>
      <c r="E148" s="103">
        <v>39157.987682274994</v>
      </c>
      <c r="F148" s="104" t="s">
        <v>20</v>
      </c>
      <c r="G148" s="105">
        <v>359000</v>
      </c>
      <c r="H148" s="106" t="s">
        <v>15</v>
      </c>
      <c r="I148" s="118">
        <v>1</v>
      </c>
      <c r="J148" s="80">
        <f t="shared" si="19"/>
        <v>359000</v>
      </c>
      <c r="K148" s="76" t="str">
        <f t="shared" si="20"/>
        <v>H1_2007</v>
      </c>
      <c r="L148" s="77">
        <f t="shared" si="21"/>
        <v>0</v>
      </c>
      <c r="M148" s="78" t="str">
        <f t="shared" si="22"/>
        <v>H1_2007_0</v>
      </c>
      <c r="N148" s="120">
        <f t="shared" si="23"/>
        <v>1</v>
      </c>
      <c r="O148" s="92">
        <f t="shared" si="24"/>
        <v>359000</v>
      </c>
      <c r="P148" s="93" t="str">
        <f t="shared" si="25"/>
        <v>H1_2007</v>
      </c>
      <c r="Q148" s="94">
        <f t="shared" si="26"/>
        <v>0</v>
      </c>
      <c r="R148" s="95" t="str">
        <f t="shared" si="27"/>
        <v>H1_2007_0</v>
      </c>
    </row>
    <row r="149" spans="1:18">
      <c r="A149" s="102">
        <v>1000147</v>
      </c>
      <c r="B149" s="103">
        <v>27765.659388770004</v>
      </c>
      <c r="C149" s="104" t="s">
        <v>19</v>
      </c>
      <c r="D149" s="103">
        <v>39088.72468046836</v>
      </c>
      <c r="E149" s="103">
        <v>39159.506037090337</v>
      </c>
      <c r="F149" s="104" t="s">
        <v>20</v>
      </c>
      <c r="G149" s="105">
        <v>184000</v>
      </c>
      <c r="H149" s="106" t="s">
        <v>15</v>
      </c>
      <c r="I149" s="118">
        <v>1</v>
      </c>
      <c r="J149" s="80">
        <f t="shared" si="19"/>
        <v>184000</v>
      </c>
      <c r="K149" s="76" t="str">
        <f t="shared" si="20"/>
        <v>H1_2007</v>
      </c>
      <c r="L149" s="77">
        <f t="shared" si="21"/>
        <v>0</v>
      </c>
      <c r="M149" s="78" t="str">
        <f t="shared" si="22"/>
        <v>H1_2007_0</v>
      </c>
      <c r="N149" s="120">
        <f t="shared" si="23"/>
        <v>1</v>
      </c>
      <c r="O149" s="92">
        <f t="shared" si="24"/>
        <v>184000</v>
      </c>
      <c r="P149" s="93" t="str">
        <f t="shared" si="25"/>
        <v>H1_2007</v>
      </c>
      <c r="Q149" s="94">
        <f t="shared" si="26"/>
        <v>0</v>
      </c>
      <c r="R149" s="95" t="str">
        <f t="shared" si="27"/>
        <v>H1_2007_0</v>
      </c>
    </row>
    <row r="150" spans="1:18">
      <c r="A150" s="102">
        <v>1000148</v>
      </c>
      <c r="B150" s="103">
        <v>32604.212723385768</v>
      </c>
      <c r="C150" s="104" t="s">
        <v>22</v>
      </c>
      <c r="D150" s="103">
        <v>39032.375291303921</v>
      </c>
      <c r="E150" s="103">
        <v>39160.938280799237</v>
      </c>
      <c r="F150" s="104" t="s">
        <v>20</v>
      </c>
      <c r="G150" s="105">
        <v>121000</v>
      </c>
      <c r="H150" s="106" t="s">
        <v>14</v>
      </c>
      <c r="I150" s="118">
        <v>1</v>
      </c>
      <c r="J150" s="80">
        <f t="shared" si="19"/>
        <v>121000</v>
      </c>
      <c r="K150" s="76" t="str">
        <f t="shared" si="20"/>
        <v>H2_2006</v>
      </c>
      <c r="L150" s="77">
        <f t="shared" si="21"/>
        <v>0</v>
      </c>
      <c r="M150" s="78" t="str">
        <f t="shared" si="22"/>
        <v>H2_2006_0</v>
      </c>
      <c r="N150" s="120">
        <f t="shared" si="23"/>
        <v>1</v>
      </c>
      <c r="O150" s="92">
        <f t="shared" si="24"/>
        <v>121000</v>
      </c>
      <c r="P150" s="93" t="str">
        <f t="shared" si="25"/>
        <v>H2_2006</v>
      </c>
      <c r="Q150" s="94">
        <f t="shared" si="26"/>
        <v>0</v>
      </c>
      <c r="R150" s="95" t="str">
        <f t="shared" si="27"/>
        <v>H2_2006_0</v>
      </c>
    </row>
    <row r="151" spans="1:18">
      <c r="A151" s="102">
        <v>1000149</v>
      </c>
      <c r="B151" s="103">
        <v>21068.449028937379</v>
      </c>
      <c r="C151" s="104" t="s">
        <v>22</v>
      </c>
      <c r="D151" s="103">
        <v>38848.049098846139</v>
      </c>
      <c r="E151" s="103">
        <v>39162.485750179207</v>
      </c>
      <c r="F151" s="104" t="s">
        <v>20</v>
      </c>
      <c r="G151" s="105">
        <v>132000</v>
      </c>
      <c r="H151" s="106" t="s">
        <v>14</v>
      </c>
      <c r="I151" s="118">
        <v>1</v>
      </c>
      <c r="J151" s="80">
        <f t="shared" si="19"/>
        <v>132000</v>
      </c>
      <c r="K151" s="76" t="str">
        <f t="shared" si="20"/>
        <v>H1_2006</v>
      </c>
      <c r="L151" s="77">
        <f t="shared" si="21"/>
        <v>1</v>
      </c>
      <c r="M151" s="78" t="str">
        <f t="shared" si="22"/>
        <v>H1_2006_1</v>
      </c>
      <c r="N151" s="120">
        <f t="shared" si="23"/>
        <v>1</v>
      </c>
      <c r="O151" s="92">
        <f t="shared" si="24"/>
        <v>132000</v>
      </c>
      <c r="P151" s="93" t="str">
        <f t="shared" si="25"/>
        <v>H1_2006</v>
      </c>
      <c r="Q151" s="94">
        <f t="shared" si="26"/>
        <v>1</v>
      </c>
      <c r="R151" s="95" t="str">
        <f t="shared" si="27"/>
        <v>H1_2006_1</v>
      </c>
    </row>
    <row r="152" spans="1:18">
      <c r="A152" s="102">
        <v>1000150</v>
      </c>
      <c r="B152" s="103">
        <v>19469.310067292121</v>
      </c>
      <c r="C152" s="104" t="s">
        <v>19</v>
      </c>
      <c r="D152" s="103">
        <v>39149.464587189796</v>
      </c>
      <c r="E152" s="103">
        <v>39163.450403556191</v>
      </c>
      <c r="F152" s="104" t="s">
        <v>20</v>
      </c>
      <c r="G152" s="105">
        <v>48000</v>
      </c>
      <c r="H152" s="106" t="s">
        <v>15</v>
      </c>
      <c r="I152" s="118">
        <v>1</v>
      </c>
      <c r="J152" s="80">
        <f t="shared" si="19"/>
        <v>48000</v>
      </c>
      <c r="K152" s="76" t="str">
        <f t="shared" si="20"/>
        <v>H1_2007</v>
      </c>
      <c r="L152" s="77">
        <f t="shared" si="21"/>
        <v>0</v>
      </c>
      <c r="M152" s="78" t="str">
        <f t="shared" si="22"/>
        <v>H1_2007_0</v>
      </c>
      <c r="N152" s="120">
        <f t="shared" si="23"/>
        <v>1</v>
      </c>
      <c r="O152" s="92">
        <f t="shared" si="24"/>
        <v>48000</v>
      </c>
      <c r="P152" s="93" t="str">
        <f t="shared" si="25"/>
        <v>H1_2007</v>
      </c>
      <c r="Q152" s="94">
        <f t="shared" si="26"/>
        <v>0</v>
      </c>
      <c r="R152" s="95" t="str">
        <f t="shared" si="27"/>
        <v>H1_2007_0</v>
      </c>
    </row>
    <row r="153" spans="1:18">
      <c r="A153" s="102">
        <v>1000151</v>
      </c>
      <c r="B153" s="103">
        <v>31321.663859581244</v>
      </c>
      <c r="C153" s="104" t="s">
        <v>19</v>
      </c>
      <c r="D153" s="103">
        <v>39049.533006430742</v>
      </c>
      <c r="E153" s="103">
        <v>39166.980422099645</v>
      </c>
      <c r="F153" s="104" t="s">
        <v>20</v>
      </c>
      <c r="G153" s="105">
        <v>71000</v>
      </c>
      <c r="H153" s="106" t="s">
        <v>14</v>
      </c>
      <c r="I153" s="118">
        <v>1</v>
      </c>
      <c r="J153" s="80">
        <f t="shared" si="19"/>
        <v>71000</v>
      </c>
      <c r="K153" s="76" t="str">
        <f t="shared" si="20"/>
        <v>H2_2006</v>
      </c>
      <c r="L153" s="77">
        <f t="shared" si="21"/>
        <v>0</v>
      </c>
      <c r="M153" s="78" t="str">
        <f t="shared" si="22"/>
        <v>H2_2006_0</v>
      </c>
      <c r="N153" s="120">
        <f t="shared" si="23"/>
        <v>1</v>
      </c>
      <c r="O153" s="92">
        <f t="shared" si="24"/>
        <v>71000</v>
      </c>
      <c r="P153" s="93" t="str">
        <f t="shared" si="25"/>
        <v>H2_2006</v>
      </c>
      <c r="Q153" s="94">
        <f t="shared" si="26"/>
        <v>0</v>
      </c>
      <c r="R153" s="95" t="str">
        <f t="shared" si="27"/>
        <v>H2_2006_0</v>
      </c>
    </row>
    <row r="154" spans="1:18">
      <c r="A154" s="102">
        <v>1000152</v>
      </c>
      <c r="B154" s="103">
        <v>26734.638090130637</v>
      </c>
      <c r="C154" s="104" t="s">
        <v>19</v>
      </c>
      <c r="D154" s="103">
        <v>39090.043076839655</v>
      </c>
      <c r="E154" s="103">
        <v>39167.144339547041</v>
      </c>
      <c r="F154" s="104" t="s">
        <v>20</v>
      </c>
      <c r="G154" s="105">
        <v>246000</v>
      </c>
      <c r="H154" s="106" t="s">
        <v>15</v>
      </c>
      <c r="I154" s="118">
        <v>1</v>
      </c>
      <c r="J154" s="80">
        <f t="shared" si="19"/>
        <v>246000</v>
      </c>
      <c r="K154" s="76" t="str">
        <f t="shared" si="20"/>
        <v>H1_2007</v>
      </c>
      <c r="L154" s="77">
        <f t="shared" si="21"/>
        <v>0</v>
      </c>
      <c r="M154" s="78" t="str">
        <f t="shared" si="22"/>
        <v>H1_2007_0</v>
      </c>
      <c r="N154" s="120">
        <f t="shared" si="23"/>
        <v>1</v>
      </c>
      <c r="O154" s="92">
        <f t="shared" si="24"/>
        <v>246000</v>
      </c>
      <c r="P154" s="93" t="str">
        <f t="shared" si="25"/>
        <v>H1_2007</v>
      </c>
      <c r="Q154" s="94">
        <f t="shared" si="26"/>
        <v>0</v>
      </c>
      <c r="R154" s="95" t="str">
        <f t="shared" si="27"/>
        <v>H1_2007_0</v>
      </c>
    </row>
    <row r="155" spans="1:18">
      <c r="A155" s="102">
        <v>1000153</v>
      </c>
      <c r="B155" s="103">
        <v>31626.824938919472</v>
      </c>
      <c r="C155" s="104" t="s">
        <v>22</v>
      </c>
      <c r="D155" s="103">
        <v>38794.603293318381</v>
      </c>
      <c r="E155" s="103">
        <v>39167.191035204101</v>
      </c>
      <c r="F155" s="104" t="s">
        <v>20</v>
      </c>
      <c r="G155" s="105">
        <v>265000</v>
      </c>
      <c r="H155" s="106" t="s">
        <v>14</v>
      </c>
      <c r="I155" s="118">
        <v>1</v>
      </c>
      <c r="J155" s="80">
        <f t="shared" si="19"/>
        <v>265000</v>
      </c>
      <c r="K155" s="76" t="str">
        <f t="shared" si="20"/>
        <v>H1_2006</v>
      </c>
      <c r="L155" s="77">
        <f t="shared" si="21"/>
        <v>2</v>
      </c>
      <c r="M155" s="78" t="str">
        <f t="shared" si="22"/>
        <v>H1_2006_2</v>
      </c>
      <c r="N155" s="120">
        <f t="shared" si="23"/>
        <v>1</v>
      </c>
      <c r="O155" s="92">
        <f t="shared" si="24"/>
        <v>265000</v>
      </c>
      <c r="P155" s="93" t="str">
        <f t="shared" si="25"/>
        <v>H1_2006</v>
      </c>
      <c r="Q155" s="94">
        <f t="shared" si="26"/>
        <v>2</v>
      </c>
      <c r="R155" s="95" t="str">
        <f t="shared" si="27"/>
        <v>H1_2006_2</v>
      </c>
    </row>
    <row r="156" spans="1:18">
      <c r="A156" s="102">
        <v>1000154</v>
      </c>
      <c r="B156" s="103">
        <v>31407.47207388403</v>
      </c>
      <c r="C156" s="104" t="s">
        <v>22</v>
      </c>
      <c r="D156" s="103">
        <v>38939.293799147126</v>
      </c>
      <c r="E156" s="103">
        <v>39167.214497051071</v>
      </c>
      <c r="F156" s="104" t="s">
        <v>20</v>
      </c>
      <c r="G156" s="105">
        <v>207000</v>
      </c>
      <c r="H156" s="106" t="s">
        <v>14</v>
      </c>
      <c r="I156" s="118">
        <v>1</v>
      </c>
      <c r="J156" s="80">
        <f t="shared" si="19"/>
        <v>207000</v>
      </c>
      <c r="K156" s="76" t="str">
        <f t="shared" si="20"/>
        <v>H2_2006</v>
      </c>
      <c r="L156" s="77">
        <f t="shared" si="21"/>
        <v>1</v>
      </c>
      <c r="M156" s="78" t="str">
        <f t="shared" si="22"/>
        <v>H2_2006_1</v>
      </c>
      <c r="N156" s="120">
        <f t="shared" si="23"/>
        <v>1</v>
      </c>
      <c r="O156" s="92">
        <f t="shared" si="24"/>
        <v>207000</v>
      </c>
      <c r="P156" s="93" t="str">
        <f t="shared" si="25"/>
        <v>H2_2006</v>
      </c>
      <c r="Q156" s="94">
        <f t="shared" si="26"/>
        <v>1</v>
      </c>
      <c r="R156" s="95" t="str">
        <f t="shared" si="27"/>
        <v>H2_2006_1</v>
      </c>
    </row>
    <row r="157" spans="1:18">
      <c r="A157" s="102">
        <v>1000155</v>
      </c>
      <c r="B157" s="103">
        <v>27139.599200544941</v>
      </c>
      <c r="C157" s="104" t="s">
        <v>19</v>
      </c>
      <c r="D157" s="103">
        <v>39066.156082648034</v>
      </c>
      <c r="E157" s="103">
        <v>39167.379395905016</v>
      </c>
      <c r="F157" s="104" t="s">
        <v>20</v>
      </c>
      <c r="G157" s="105">
        <v>66000</v>
      </c>
      <c r="H157" s="106" t="s">
        <v>14</v>
      </c>
      <c r="I157" s="118">
        <v>1</v>
      </c>
      <c r="J157" s="80">
        <f t="shared" si="19"/>
        <v>66000</v>
      </c>
      <c r="K157" s="76" t="str">
        <f t="shared" si="20"/>
        <v>H2_2006</v>
      </c>
      <c r="L157" s="77">
        <f t="shared" si="21"/>
        <v>0</v>
      </c>
      <c r="M157" s="78" t="str">
        <f t="shared" si="22"/>
        <v>H2_2006_0</v>
      </c>
      <c r="N157" s="120">
        <f t="shared" si="23"/>
        <v>1</v>
      </c>
      <c r="O157" s="92">
        <f t="shared" si="24"/>
        <v>66000</v>
      </c>
      <c r="P157" s="93" t="str">
        <f t="shared" si="25"/>
        <v>H2_2006</v>
      </c>
      <c r="Q157" s="94">
        <f t="shared" si="26"/>
        <v>0</v>
      </c>
      <c r="R157" s="95" t="str">
        <f t="shared" si="27"/>
        <v>H2_2006_0</v>
      </c>
    </row>
    <row r="158" spans="1:18">
      <c r="A158" s="102">
        <v>1000156</v>
      </c>
      <c r="B158" s="103">
        <v>30738.427507678331</v>
      </c>
      <c r="C158" s="104" t="s">
        <v>22</v>
      </c>
      <c r="D158" s="103">
        <v>39113.96603681206</v>
      </c>
      <c r="E158" s="103">
        <v>39169.329349365988</v>
      </c>
      <c r="F158" s="104" t="s">
        <v>25</v>
      </c>
      <c r="G158" s="105">
        <v>384000</v>
      </c>
      <c r="H158" s="106" t="s">
        <v>15</v>
      </c>
      <c r="I158" s="118">
        <v>1</v>
      </c>
      <c r="J158" s="80">
        <f t="shared" si="19"/>
        <v>384000</v>
      </c>
      <c r="K158" s="76" t="str">
        <f t="shared" si="20"/>
        <v>H1_2007</v>
      </c>
      <c r="L158" s="77">
        <f t="shared" si="21"/>
        <v>0</v>
      </c>
      <c r="M158" s="78" t="str">
        <f t="shared" si="22"/>
        <v>H1_2007_0</v>
      </c>
      <c r="N158" s="120">
        <f t="shared" si="23"/>
        <v>1</v>
      </c>
      <c r="O158" s="92">
        <f t="shared" si="24"/>
        <v>384000</v>
      </c>
      <c r="P158" s="93" t="str">
        <f t="shared" si="25"/>
        <v>H1_2007</v>
      </c>
      <c r="Q158" s="94">
        <f t="shared" si="26"/>
        <v>0</v>
      </c>
      <c r="R158" s="95" t="str">
        <f t="shared" si="27"/>
        <v>H1_2007_0</v>
      </c>
    </row>
    <row r="159" spans="1:18">
      <c r="A159" s="102">
        <v>1000157</v>
      </c>
      <c r="B159" s="103">
        <v>22125.459918759101</v>
      </c>
      <c r="C159" s="104" t="s">
        <v>19</v>
      </c>
      <c r="D159" s="103">
        <v>39106.394391586866</v>
      </c>
      <c r="E159" s="103">
        <v>39171.830450873684</v>
      </c>
      <c r="F159" s="104" t="s">
        <v>20</v>
      </c>
      <c r="G159" s="105">
        <v>293000</v>
      </c>
      <c r="H159" s="106" t="s">
        <v>15</v>
      </c>
      <c r="I159" s="118">
        <v>1</v>
      </c>
      <c r="J159" s="80">
        <f t="shared" si="19"/>
        <v>293000</v>
      </c>
      <c r="K159" s="76" t="str">
        <f t="shared" si="20"/>
        <v>H1_2007</v>
      </c>
      <c r="L159" s="77">
        <f t="shared" si="21"/>
        <v>0</v>
      </c>
      <c r="M159" s="78" t="str">
        <f t="shared" si="22"/>
        <v>H1_2007_0</v>
      </c>
      <c r="N159" s="120">
        <f t="shared" si="23"/>
        <v>1</v>
      </c>
      <c r="O159" s="92">
        <f t="shared" si="24"/>
        <v>293000</v>
      </c>
      <c r="P159" s="93" t="str">
        <f t="shared" si="25"/>
        <v>H1_2007</v>
      </c>
      <c r="Q159" s="94">
        <f t="shared" si="26"/>
        <v>0</v>
      </c>
      <c r="R159" s="95" t="str">
        <f t="shared" si="27"/>
        <v>H1_2007_0</v>
      </c>
    </row>
    <row r="160" spans="1:18">
      <c r="A160" s="102">
        <v>1000158</v>
      </c>
      <c r="B160" s="103">
        <v>21562.37219063934</v>
      </c>
      <c r="C160" s="104" t="s">
        <v>19</v>
      </c>
      <c r="D160" s="103">
        <v>39137.91599654351</v>
      </c>
      <c r="E160" s="103">
        <v>39172.548422159467</v>
      </c>
      <c r="F160" s="104" t="s">
        <v>20</v>
      </c>
      <c r="G160" s="105">
        <v>316000</v>
      </c>
      <c r="H160" s="106" t="s">
        <v>15</v>
      </c>
      <c r="I160" s="118">
        <v>1</v>
      </c>
      <c r="J160" s="80">
        <f t="shared" si="19"/>
        <v>316000</v>
      </c>
      <c r="K160" s="76" t="str">
        <f t="shared" si="20"/>
        <v>H1_2007</v>
      </c>
      <c r="L160" s="77">
        <f t="shared" si="21"/>
        <v>0</v>
      </c>
      <c r="M160" s="78" t="str">
        <f t="shared" si="22"/>
        <v>H1_2007_0</v>
      </c>
      <c r="N160" s="120">
        <f t="shared" si="23"/>
        <v>1</v>
      </c>
      <c r="O160" s="92">
        <f t="shared" si="24"/>
        <v>316000</v>
      </c>
      <c r="P160" s="93" t="str">
        <f t="shared" si="25"/>
        <v>H1_2007</v>
      </c>
      <c r="Q160" s="94">
        <f t="shared" si="26"/>
        <v>0</v>
      </c>
      <c r="R160" s="95" t="str">
        <f t="shared" si="27"/>
        <v>H1_2007_0</v>
      </c>
    </row>
    <row r="161" spans="1:18">
      <c r="A161" s="102">
        <v>1000159</v>
      </c>
      <c r="B161" s="103">
        <v>26920.23585159894</v>
      </c>
      <c r="C161" s="104" t="s">
        <v>22</v>
      </c>
      <c r="D161" s="103">
        <v>39037.866927680036</v>
      </c>
      <c r="E161" s="103">
        <v>39174.022852952512</v>
      </c>
      <c r="F161" s="104" t="s">
        <v>20</v>
      </c>
      <c r="G161" s="105">
        <v>30000</v>
      </c>
      <c r="H161" s="106" t="s">
        <v>14</v>
      </c>
      <c r="I161" s="118">
        <v>1</v>
      </c>
      <c r="J161" s="80">
        <f t="shared" si="19"/>
        <v>30000</v>
      </c>
      <c r="K161" s="76" t="str">
        <f t="shared" si="20"/>
        <v>H2_2006</v>
      </c>
      <c r="L161" s="77">
        <f t="shared" si="21"/>
        <v>0</v>
      </c>
      <c r="M161" s="78" t="str">
        <f t="shared" si="22"/>
        <v>H2_2006_0</v>
      </c>
      <c r="N161" s="120">
        <f t="shared" si="23"/>
        <v>1</v>
      </c>
      <c r="O161" s="92">
        <f t="shared" si="24"/>
        <v>30000</v>
      </c>
      <c r="P161" s="93" t="str">
        <f t="shared" si="25"/>
        <v>H2_2006</v>
      </c>
      <c r="Q161" s="94">
        <f t="shared" si="26"/>
        <v>0</v>
      </c>
      <c r="R161" s="95" t="str">
        <f t="shared" si="27"/>
        <v>H2_2006_0</v>
      </c>
    </row>
    <row r="162" spans="1:18">
      <c r="A162" s="102">
        <v>1000160</v>
      </c>
      <c r="B162" s="103">
        <v>27743.526136938908</v>
      </c>
      <c r="C162" s="104" t="s">
        <v>22</v>
      </c>
      <c r="D162" s="103">
        <v>39020.694133490171</v>
      </c>
      <c r="E162" s="103">
        <v>39181.47461431977</v>
      </c>
      <c r="F162" s="104" t="s">
        <v>20</v>
      </c>
      <c r="G162" s="105">
        <v>329000</v>
      </c>
      <c r="H162" s="106" t="s">
        <v>14</v>
      </c>
      <c r="I162" s="118">
        <v>1</v>
      </c>
      <c r="J162" s="80">
        <f t="shared" si="19"/>
        <v>329000</v>
      </c>
      <c r="K162" s="76" t="str">
        <f t="shared" si="20"/>
        <v>H2_2006</v>
      </c>
      <c r="L162" s="77">
        <f t="shared" si="21"/>
        <v>0</v>
      </c>
      <c r="M162" s="78" t="str">
        <f t="shared" si="22"/>
        <v>H2_2006_0</v>
      </c>
      <c r="N162" s="120">
        <f t="shared" si="23"/>
        <v>1</v>
      </c>
      <c r="O162" s="92">
        <f t="shared" si="24"/>
        <v>329000</v>
      </c>
      <c r="P162" s="93" t="str">
        <f t="shared" si="25"/>
        <v>H2_2006</v>
      </c>
      <c r="Q162" s="94">
        <f t="shared" si="26"/>
        <v>0</v>
      </c>
      <c r="R162" s="95" t="str">
        <f t="shared" si="27"/>
        <v>H2_2006_0</v>
      </c>
    </row>
    <row r="163" spans="1:18">
      <c r="A163" s="102">
        <v>1000161</v>
      </c>
      <c r="B163" s="103">
        <v>28456.284705487124</v>
      </c>
      <c r="C163" s="104" t="s">
        <v>22</v>
      </c>
      <c r="D163" s="103">
        <v>39129.471094691529</v>
      </c>
      <c r="E163" s="103">
        <v>39188.707948866293</v>
      </c>
      <c r="F163" s="104" t="s">
        <v>20</v>
      </c>
      <c r="G163" s="105">
        <v>222000</v>
      </c>
      <c r="H163" s="106" t="s">
        <v>15</v>
      </c>
      <c r="I163" s="118">
        <v>1</v>
      </c>
      <c r="J163" s="80">
        <f t="shared" si="19"/>
        <v>222000</v>
      </c>
      <c r="K163" s="76" t="str">
        <f t="shared" si="20"/>
        <v>H1_2007</v>
      </c>
      <c r="L163" s="77">
        <f t="shared" si="21"/>
        <v>0</v>
      </c>
      <c r="M163" s="78" t="str">
        <f t="shared" si="22"/>
        <v>H1_2007_0</v>
      </c>
      <c r="N163" s="120">
        <f t="shared" si="23"/>
        <v>1</v>
      </c>
      <c r="O163" s="92">
        <f t="shared" si="24"/>
        <v>222000</v>
      </c>
      <c r="P163" s="93" t="str">
        <f t="shared" si="25"/>
        <v>H1_2007</v>
      </c>
      <c r="Q163" s="94">
        <f t="shared" si="26"/>
        <v>0</v>
      </c>
      <c r="R163" s="95" t="str">
        <f t="shared" si="27"/>
        <v>H1_2007_0</v>
      </c>
    </row>
    <row r="164" spans="1:18">
      <c r="A164" s="102">
        <v>1000162</v>
      </c>
      <c r="B164" s="103">
        <v>29277.919940535096</v>
      </c>
      <c r="C164" s="104" t="s">
        <v>22</v>
      </c>
      <c r="D164" s="103">
        <v>39127.134535664125</v>
      </c>
      <c r="E164" s="103">
        <v>39192.050976644328</v>
      </c>
      <c r="F164" s="104" t="s">
        <v>20</v>
      </c>
      <c r="G164" s="105">
        <v>351000</v>
      </c>
      <c r="H164" s="106" t="s">
        <v>15</v>
      </c>
      <c r="I164" s="118">
        <v>1</v>
      </c>
      <c r="J164" s="80">
        <f t="shared" si="19"/>
        <v>351000</v>
      </c>
      <c r="K164" s="76" t="str">
        <f t="shared" si="20"/>
        <v>H1_2007</v>
      </c>
      <c r="L164" s="77">
        <f t="shared" si="21"/>
        <v>0</v>
      </c>
      <c r="M164" s="78" t="str">
        <f t="shared" si="22"/>
        <v>H1_2007_0</v>
      </c>
      <c r="N164" s="120">
        <f t="shared" si="23"/>
        <v>1</v>
      </c>
      <c r="O164" s="92">
        <f t="shared" si="24"/>
        <v>351000</v>
      </c>
      <c r="P164" s="93" t="str">
        <f t="shared" si="25"/>
        <v>H1_2007</v>
      </c>
      <c r="Q164" s="94">
        <f t="shared" si="26"/>
        <v>0</v>
      </c>
      <c r="R164" s="95" t="str">
        <f t="shared" si="27"/>
        <v>H1_2007_0</v>
      </c>
    </row>
    <row r="165" spans="1:18">
      <c r="A165" s="102">
        <v>1000163</v>
      </c>
      <c r="B165" s="103">
        <v>21706.283365842857</v>
      </c>
      <c r="C165" s="104" t="s">
        <v>19</v>
      </c>
      <c r="D165" s="103">
        <v>39100.540748068408</v>
      </c>
      <c r="E165" s="103">
        <v>39194.970836458175</v>
      </c>
      <c r="F165" s="104" t="s">
        <v>20</v>
      </c>
      <c r="G165" s="105">
        <v>367000</v>
      </c>
      <c r="H165" s="106" t="s">
        <v>15</v>
      </c>
      <c r="I165" s="118">
        <v>1</v>
      </c>
      <c r="J165" s="80">
        <f t="shared" si="19"/>
        <v>367000</v>
      </c>
      <c r="K165" s="76" t="str">
        <f t="shared" si="20"/>
        <v>H1_2007</v>
      </c>
      <c r="L165" s="77">
        <f t="shared" si="21"/>
        <v>0</v>
      </c>
      <c r="M165" s="78" t="str">
        <f t="shared" si="22"/>
        <v>H1_2007_0</v>
      </c>
      <c r="N165" s="120">
        <f t="shared" si="23"/>
        <v>1</v>
      </c>
      <c r="O165" s="92">
        <f t="shared" si="24"/>
        <v>367000</v>
      </c>
      <c r="P165" s="93" t="str">
        <f t="shared" si="25"/>
        <v>H1_2007</v>
      </c>
      <c r="Q165" s="94">
        <f t="shared" si="26"/>
        <v>0</v>
      </c>
      <c r="R165" s="95" t="str">
        <f t="shared" si="27"/>
        <v>H1_2007_0</v>
      </c>
    </row>
    <row r="166" spans="1:18">
      <c r="A166" s="102">
        <v>1000164</v>
      </c>
      <c r="B166" s="103">
        <v>23767.448000369313</v>
      </c>
      <c r="C166" s="104" t="s">
        <v>22</v>
      </c>
      <c r="D166" s="103">
        <v>38831.093132744536</v>
      </c>
      <c r="E166" s="103">
        <v>39195.312891577567</v>
      </c>
      <c r="F166" s="104" t="s">
        <v>25</v>
      </c>
      <c r="G166" s="105">
        <v>93000</v>
      </c>
      <c r="H166" s="106" t="s">
        <v>14</v>
      </c>
      <c r="I166" s="118">
        <v>1</v>
      </c>
      <c r="J166" s="80">
        <f t="shared" si="19"/>
        <v>93000</v>
      </c>
      <c r="K166" s="76" t="str">
        <f t="shared" si="20"/>
        <v>H1_2006</v>
      </c>
      <c r="L166" s="77">
        <f t="shared" si="21"/>
        <v>1</v>
      </c>
      <c r="M166" s="78" t="str">
        <f t="shared" si="22"/>
        <v>H1_2006_1</v>
      </c>
      <c r="N166" s="120">
        <f t="shared" si="23"/>
        <v>1</v>
      </c>
      <c r="O166" s="92">
        <f t="shared" si="24"/>
        <v>93000</v>
      </c>
      <c r="P166" s="93" t="str">
        <f t="shared" si="25"/>
        <v>H1_2006</v>
      </c>
      <c r="Q166" s="94">
        <f t="shared" si="26"/>
        <v>1</v>
      </c>
      <c r="R166" s="95" t="str">
        <f t="shared" si="27"/>
        <v>H1_2006_1</v>
      </c>
    </row>
    <row r="167" spans="1:18">
      <c r="A167" s="102">
        <v>1000165</v>
      </c>
      <c r="B167" s="103">
        <v>29296.492908089218</v>
      </c>
      <c r="C167" s="104" t="s">
        <v>19</v>
      </c>
      <c r="D167" s="103">
        <v>39190.949393818169</v>
      </c>
      <c r="E167" s="103">
        <v>39196.02887628162</v>
      </c>
      <c r="F167" s="104" t="s">
        <v>20</v>
      </c>
      <c r="G167" s="105">
        <v>166000</v>
      </c>
      <c r="H167" s="106" t="s">
        <v>15</v>
      </c>
      <c r="I167" s="118">
        <v>1</v>
      </c>
      <c r="J167" s="80">
        <f t="shared" si="19"/>
        <v>166000</v>
      </c>
      <c r="K167" s="76" t="str">
        <f t="shared" si="20"/>
        <v>H1_2007</v>
      </c>
      <c r="L167" s="77">
        <f t="shared" si="21"/>
        <v>0</v>
      </c>
      <c r="M167" s="78" t="str">
        <f t="shared" si="22"/>
        <v>H1_2007_0</v>
      </c>
      <c r="N167" s="120">
        <f t="shared" si="23"/>
        <v>1</v>
      </c>
      <c r="O167" s="92">
        <f t="shared" si="24"/>
        <v>166000</v>
      </c>
      <c r="P167" s="93" t="str">
        <f t="shared" si="25"/>
        <v>H1_2007</v>
      </c>
      <c r="Q167" s="94">
        <f t="shared" si="26"/>
        <v>0</v>
      </c>
      <c r="R167" s="95" t="str">
        <f t="shared" si="27"/>
        <v>H1_2007_0</v>
      </c>
    </row>
    <row r="168" spans="1:18">
      <c r="A168" s="102">
        <v>1000166</v>
      </c>
      <c r="B168" s="103">
        <v>27368.06159264037</v>
      </c>
      <c r="C168" s="104" t="s">
        <v>19</v>
      </c>
      <c r="D168" s="103">
        <v>39133.435720511916</v>
      </c>
      <c r="E168" s="103">
        <v>39196.465612061234</v>
      </c>
      <c r="F168" s="104" t="s">
        <v>20</v>
      </c>
      <c r="G168" s="105">
        <v>248000</v>
      </c>
      <c r="H168" s="106" t="s">
        <v>15</v>
      </c>
      <c r="I168" s="118">
        <v>1</v>
      </c>
      <c r="J168" s="80">
        <f t="shared" si="19"/>
        <v>248000</v>
      </c>
      <c r="K168" s="76" t="str">
        <f t="shared" si="20"/>
        <v>H1_2007</v>
      </c>
      <c r="L168" s="77">
        <f t="shared" si="21"/>
        <v>0</v>
      </c>
      <c r="M168" s="78" t="str">
        <f t="shared" si="22"/>
        <v>H1_2007_0</v>
      </c>
      <c r="N168" s="120">
        <f t="shared" si="23"/>
        <v>1</v>
      </c>
      <c r="O168" s="92">
        <f t="shared" si="24"/>
        <v>248000</v>
      </c>
      <c r="P168" s="93" t="str">
        <f t="shared" si="25"/>
        <v>H1_2007</v>
      </c>
      <c r="Q168" s="94">
        <f t="shared" si="26"/>
        <v>0</v>
      </c>
      <c r="R168" s="95" t="str">
        <f t="shared" si="27"/>
        <v>H1_2007_0</v>
      </c>
    </row>
    <row r="169" spans="1:18">
      <c r="A169" s="102">
        <v>1000167</v>
      </c>
      <c r="B169" s="103">
        <v>32325.029806422208</v>
      </c>
      <c r="C169" s="104" t="s">
        <v>22</v>
      </c>
      <c r="D169" s="103">
        <v>39026.502225827331</v>
      </c>
      <c r="E169" s="103">
        <v>39197.53839861085</v>
      </c>
      <c r="F169" s="104" t="s">
        <v>20</v>
      </c>
      <c r="G169" s="105">
        <v>353000</v>
      </c>
      <c r="H169" s="106" t="s">
        <v>14</v>
      </c>
      <c r="I169" s="118">
        <v>1</v>
      </c>
      <c r="J169" s="80">
        <f t="shared" si="19"/>
        <v>353000</v>
      </c>
      <c r="K169" s="76" t="str">
        <f t="shared" si="20"/>
        <v>H2_2006</v>
      </c>
      <c r="L169" s="77">
        <f t="shared" si="21"/>
        <v>0</v>
      </c>
      <c r="M169" s="78" t="str">
        <f t="shared" si="22"/>
        <v>H2_2006_0</v>
      </c>
      <c r="N169" s="120">
        <f t="shared" si="23"/>
        <v>1</v>
      </c>
      <c r="O169" s="92">
        <f t="shared" si="24"/>
        <v>353000</v>
      </c>
      <c r="P169" s="93" t="str">
        <f t="shared" si="25"/>
        <v>H2_2006</v>
      </c>
      <c r="Q169" s="94">
        <f t="shared" si="26"/>
        <v>0</v>
      </c>
      <c r="R169" s="95" t="str">
        <f t="shared" si="27"/>
        <v>H2_2006_0</v>
      </c>
    </row>
    <row r="170" spans="1:18">
      <c r="A170" s="102">
        <v>1000168</v>
      </c>
      <c r="B170" s="103">
        <v>30142.872413980967</v>
      </c>
      <c r="C170" s="104" t="s">
        <v>19</v>
      </c>
      <c r="D170" s="103">
        <v>39100.324371030532</v>
      </c>
      <c r="E170" s="103">
        <v>39202.151640560383</v>
      </c>
      <c r="F170" s="104" t="s">
        <v>20</v>
      </c>
      <c r="G170" s="105">
        <v>46000</v>
      </c>
      <c r="H170" s="106" t="s">
        <v>15</v>
      </c>
      <c r="I170" s="118">
        <v>1</v>
      </c>
      <c r="J170" s="80">
        <f t="shared" si="19"/>
        <v>46000</v>
      </c>
      <c r="K170" s="76" t="str">
        <f t="shared" si="20"/>
        <v>H1_2007</v>
      </c>
      <c r="L170" s="77">
        <f t="shared" si="21"/>
        <v>0</v>
      </c>
      <c r="M170" s="78" t="str">
        <f t="shared" si="22"/>
        <v>H1_2007_0</v>
      </c>
      <c r="N170" s="120">
        <f t="shared" si="23"/>
        <v>1</v>
      </c>
      <c r="O170" s="92">
        <f t="shared" si="24"/>
        <v>46000</v>
      </c>
      <c r="P170" s="93" t="str">
        <f t="shared" si="25"/>
        <v>H1_2007</v>
      </c>
      <c r="Q170" s="94">
        <f t="shared" si="26"/>
        <v>0</v>
      </c>
      <c r="R170" s="95" t="str">
        <f t="shared" si="27"/>
        <v>H1_2007_0</v>
      </c>
    </row>
    <row r="171" spans="1:18">
      <c r="A171" s="102">
        <v>1000169</v>
      </c>
      <c r="B171" s="103">
        <v>22596.970247292717</v>
      </c>
      <c r="C171" s="104" t="s">
        <v>19</v>
      </c>
      <c r="D171" s="103">
        <v>39130.365696015171</v>
      </c>
      <c r="E171" s="103">
        <v>39203.107947314384</v>
      </c>
      <c r="F171" s="104" t="s">
        <v>20</v>
      </c>
      <c r="G171" s="105">
        <v>368000</v>
      </c>
      <c r="H171" s="106" t="s">
        <v>15</v>
      </c>
      <c r="I171" s="118">
        <v>1</v>
      </c>
      <c r="J171" s="80">
        <f t="shared" si="19"/>
        <v>368000</v>
      </c>
      <c r="K171" s="76" t="str">
        <f t="shared" si="20"/>
        <v>H1_2007</v>
      </c>
      <c r="L171" s="77">
        <f t="shared" si="21"/>
        <v>0</v>
      </c>
      <c r="M171" s="78" t="str">
        <f t="shared" si="22"/>
        <v>H1_2007_0</v>
      </c>
      <c r="N171" s="120">
        <f t="shared" si="23"/>
        <v>1</v>
      </c>
      <c r="O171" s="92">
        <f t="shared" si="24"/>
        <v>368000</v>
      </c>
      <c r="P171" s="93" t="str">
        <f t="shared" si="25"/>
        <v>H1_2007</v>
      </c>
      <c r="Q171" s="94">
        <f t="shared" si="26"/>
        <v>0</v>
      </c>
      <c r="R171" s="95" t="str">
        <f t="shared" si="27"/>
        <v>H1_2007_0</v>
      </c>
    </row>
    <row r="172" spans="1:18">
      <c r="A172" s="102">
        <v>1000170</v>
      </c>
      <c r="B172" s="103">
        <v>28966.12924119673</v>
      </c>
      <c r="C172" s="104" t="s">
        <v>19</v>
      </c>
      <c r="D172" s="103">
        <v>39049.67687761884</v>
      </c>
      <c r="E172" s="103">
        <v>39205.484649279686</v>
      </c>
      <c r="F172" s="104" t="s">
        <v>20</v>
      </c>
      <c r="G172" s="105">
        <v>52000</v>
      </c>
      <c r="H172" s="106" t="s">
        <v>14</v>
      </c>
      <c r="I172" s="118">
        <v>1</v>
      </c>
      <c r="J172" s="80">
        <f t="shared" si="19"/>
        <v>52000</v>
      </c>
      <c r="K172" s="76" t="str">
        <f t="shared" si="20"/>
        <v>H2_2006</v>
      </c>
      <c r="L172" s="77">
        <f t="shared" si="21"/>
        <v>0</v>
      </c>
      <c r="M172" s="78" t="str">
        <f t="shared" si="22"/>
        <v>H2_2006_0</v>
      </c>
      <c r="N172" s="120">
        <f t="shared" si="23"/>
        <v>1</v>
      </c>
      <c r="O172" s="92">
        <f t="shared" si="24"/>
        <v>52000</v>
      </c>
      <c r="P172" s="93" t="str">
        <f t="shared" si="25"/>
        <v>H2_2006</v>
      </c>
      <c r="Q172" s="94">
        <f t="shared" si="26"/>
        <v>0</v>
      </c>
      <c r="R172" s="95" t="str">
        <f t="shared" si="27"/>
        <v>H2_2006_0</v>
      </c>
    </row>
    <row r="173" spans="1:18">
      <c r="A173" s="102">
        <v>1000171</v>
      </c>
      <c r="B173" s="103">
        <v>20857.162472852484</v>
      </c>
      <c r="C173" s="104" t="s">
        <v>22</v>
      </c>
      <c r="D173" s="103">
        <v>39007.369076185627</v>
      </c>
      <c r="E173" s="103">
        <v>39206.376350500461</v>
      </c>
      <c r="F173" s="104" t="s">
        <v>20</v>
      </c>
      <c r="G173" s="105">
        <v>277000</v>
      </c>
      <c r="H173" s="106" t="s">
        <v>14</v>
      </c>
      <c r="I173" s="118">
        <v>1</v>
      </c>
      <c r="J173" s="80">
        <f t="shared" si="19"/>
        <v>277000</v>
      </c>
      <c r="K173" s="76" t="str">
        <f t="shared" si="20"/>
        <v>H2_2006</v>
      </c>
      <c r="L173" s="77">
        <f t="shared" si="21"/>
        <v>1</v>
      </c>
      <c r="M173" s="78" t="str">
        <f t="shared" si="22"/>
        <v>H2_2006_1</v>
      </c>
      <c r="N173" s="120">
        <f t="shared" si="23"/>
        <v>1</v>
      </c>
      <c r="O173" s="92">
        <f t="shared" si="24"/>
        <v>277000</v>
      </c>
      <c r="P173" s="93" t="str">
        <f t="shared" si="25"/>
        <v>H2_2006</v>
      </c>
      <c r="Q173" s="94">
        <f t="shared" si="26"/>
        <v>1</v>
      </c>
      <c r="R173" s="95" t="str">
        <f t="shared" si="27"/>
        <v>H2_2006_1</v>
      </c>
    </row>
    <row r="174" spans="1:18">
      <c r="A174" s="102">
        <v>1000172</v>
      </c>
      <c r="B174" s="103">
        <v>20209.173790490058</v>
      </c>
      <c r="C174" s="104" t="s">
        <v>22</v>
      </c>
      <c r="D174" s="103">
        <v>38854.920913109185</v>
      </c>
      <c r="E174" s="103">
        <v>39209.085128522835</v>
      </c>
      <c r="F174" s="104" t="s">
        <v>20</v>
      </c>
      <c r="G174" s="105">
        <v>56000</v>
      </c>
      <c r="H174" s="106" t="s">
        <v>14</v>
      </c>
      <c r="I174" s="118">
        <v>1</v>
      </c>
      <c r="J174" s="80">
        <f t="shared" si="19"/>
        <v>56000</v>
      </c>
      <c r="K174" s="76" t="str">
        <f t="shared" si="20"/>
        <v>H1_2006</v>
      </c>
      <c r="L174" s="77">
        <f t="shared" si="21"/>
        <v>1</v>
      </c>
      <c r="M174" s="78" t="str">
        <f t="shared" si="22"/>
        <v>H1_2006_1</v>
      </c>
      <c r="N174" s="120">
        <f t="shared" si="23"/>
        <v>1</v>
      </c>
      <c r="O174" s="92">
        <f t="shared" si="24"/>
        <v>56000</v>
      </c>
      <c r="P174" s="93" t="str">
        <f t="shared" si="25"/>
        <v>H1_2006</v>
      </c>
      <c r="Q174" s="94">
        <f t="shared" si="26"/>
        <v>1</v>
      </c>
      <c r="R174" s="95" t="str">
        <f t="shared" si="27"/>
        <v>H1_2006_1</v>
      </c>
    </row>
    <row r="175" spans="1:18">
      <c r="A175" s="102">
        <v>1000173</v>
      </c>
      <c r="B175" s="103">
        <v>19687.518950982721</v>
      </c>
      <c r="C175" s="104" t="s">
        <v>22</v>
      </c>
      <c r="D175" s="103">
        <v>38959.752630224968</v>
      </c>
      <c r="E175" s="103">
        <v>39210.609554041723</v>
      </c>
      <c r="F175" s="104" t="s">
        <v>20</v>
      </c>
      <c r="G175" s="105">
        <v>26000</v>
      </c>
      <c r="H175" s="106" t="s">
        <v>14</v>
      </c>
      <c r="I175" s="118">
        <v>1</v>
      </c>
      <c r="J175" s="80">
        <f t="shared" si="19"/>
        <v>26000</v>
      </c>
      <c r="K175" s="76" t="str">
        <f t="shared" si="20"/>
        <v>H2_2006</v>
      </c>
      <c r="L175" s="77">
        <f t="shared" si="21"/>
        <v>1</v>
      </c>
      <c r="M175" s="78" t="str">
        <f t="shared" si="22"/>
        <v>H2_2006_1</v>
      </c>
      <c r="N175" s="120">
        <f t="shared" si="23"/>
        <v>1</v>
      </c>
      <c r="O175" s="92">
        <f t="shared" si="24"/>
        <v>26000</v>
      </c>
      <c r="P175" s="93" t="str">
        <f t="shared" si="25"/>
        <v>H2_2006</v>
      </c>
      <c r="Q175" s="94">
        <f t="shared" si="26"/>
        <v>1</v>
      </c>
      <c r="R175" s="95" t="str">
        <f t="shared" si="27"/>
        <v>H2_2006_1</v>
      </c>
    </row>
    <row r="176" spans="1:18">
      <c r="A176" s="102">
        <v>1000174</v>
      </c>
      <c r="B176" s="103">
        <v>21486.123463110271</v>
      </c>
      <c r="C176" s="104" t="s">
        <v>19</v>
      </c>
      <c r="D176" s="103">
        <v>39150.123298921513</v>
      </c>
      <c r="E176" s="103">
        <v>39218.371817105981</v>
      </c>
      <c r="F176" s="104" t="s">
        <v>20</v>
      </c>
      <c r="G176" s="105">
        <v>20000</v>
      </c>
      <c r="H176" s="106" t="s">
        <v>15</v>
      </c>
      <c r="I176" s="118">
        <v>1</v>
      </c>
      <c r="J176" s="80">
        <f t="shared" si="19"/>
        <v>20000</v>
      </c>
      <c r="K176" s="76" t="str">
        <f t="shared" si="20"/>
        <v>H1_2007</v>
      </c>
      <c r="L176" s="77">
        <f t="shared" si="21"/>
        <v>0</v>
      </c>
      <c r="M176" s="78" t="str">
        <f t="shared" si="22"/>
        <v>H1_2007_0</v>
      </c>
      <c r="N176" s="120">
        <f t="shared" si="23"/>
        <v>1</v>
      </c>
      <c r="O176" s="92">
        <f t="shared" si="24"/>
        <v>20000</v>
      </c>
      <c r="P176" s="93" t="str">
        <f t="shared" si="25"/>
        <v>H1_2007</v>
      </c>
      <c r="Q176" s="94">
        <f t="shared" si="26"/>
        <v>0</v>
      </c>
      <c r="R176" s="95" t="str">
        <f t="shared" si="27"/>
        <v>H1_2007_0</v>
      </c>
    </row>
    <row r="177" spans="1:18">
      <c r="A177" s="102">
        <v>1000175</v>
      </c>
      <c r="B177" s="103">
        <v>22297.215376425724</v>
      </c>
      <c r="C177" s="104" t="s">
        <v>19</v>
      </c>
      <c r="D177" s="103">
        <v>39191.117007873429</v>
      </c>
      <c r="E177" s="103">
        <v>39220.776981531286</v>
      </c>
      <c r="F177" s="104" t="s">
        <v>20</v>
      </c>
      <c r="G177" s="105">
        <v>36000</v>
      </c>
      <c r="H177" s="106" t="s">
        <v>15</v>
      </c>
      <c r="I177" s="118">
        <v>1</v>
      </c>
      <c r="J177" s="80">
        <f t="shared" si="19"/>
        <v>36000</v>
      </c>
      <c r="K177" s="76" t="str">
        <f t="shared" si="20"/>
        <v>H1_2007</v>
      </c>
      <c r="L177" s="77">
        <f t="shared" si="21"/>
        <v>0</v>
      </c>
      <c r="M177" s="78" t="str">
        <f t="shared" si="22"/>
        <v>H1_2007_0</v>
      </c>
      <c r="N177" s="120">
        <f t="shared" si="23"/>
        <v>1</v>
      </c>
      <c r="O177" s="92">
        <f t="shared" si="24"/>
        <v>36000</v>
      </c>
      <c r="P177" s="93" t="str">
        <f t="shared" si="25"/>
        <v>H1_2007</v>
      </c>
      <c r="Q177" s="94">
        <f t="shared" si="26"/>
        <v>0</v>
      </c>
      <c r="R177" s="95" t="str">
        <f t="shared" si="27"/>
        <v>H1_2007_0</v>
      </c>
    </row>
    <row r="178" spans="1:18">
      <c r="A178" s="102">
        <v>1000176</v>
      </c>
      <c r="B178" s="103">
        <v>32385.883393652213</v>
      </c>
      <c r="C178" s="104" t="s">
        <v>22</v>
      </c>
      <c r="D178" s="103">
        <v>39092.401872453367</v>
      </c>
      <c r="E178" s="103">
        <v>39220.924154625834</v>
      </c>
      <c r="F178" s="104" t="s">
        <v>25</v>
      </c>
      <c r="G178" s="105">
        <v>372000</v>
      </c>
      <c r="H178" s="106" t="s">
        <v>15</v>
      </c>
      <c r="I178" s="118">
        <v>1</v>
      </c>
      <c r="J178" s="80">
        <f t="shared" si="19"/>
        <v>372000</v>
      </c>
      <c r="K178" s="76" t="str">
        <f t="shared" si="20"/>
        <v>H1_2007</v>
      </c>
      <c r="L178" s="77">
        <f t="shared" si="21"/>
        <v>0</v>
      </c>
      <c r="M178" s="78" t="str">
        <f t="shared" si="22"/>
        <v>H1_2007_0</v>
      </c>
      <c r="N178" s="120">
        <f t="shared" si="23"/>
        <v>1</v>
      </c>
      <c r="O178" s="92">
        <f t="shared" si="24"/>
        <v>372000</v>
      </c>
      <c r="P178" s="93" t="str">
        <f t="shared" si="25"/>
        <v>H1_2007</v>
      </c>
      <c r="Q178" s="94">
        <f t="shared" si="26"/>
        <v>0</v>
      </c>
      <c r="R178" s="95" t="str">
        <f t="shared" si="27"/>
        <v>H1_2007_0</v>
      </c>
    </row>
    <row r="179" spans="1:18">
      <c r="A179" s="102">
        <v>1000177</v>
      </c>
      <c r="B179" s="103">
        <v>25290.663836920816</v>
      </c>
      <c r="C179" s="104" t="s">
        <v>19</v>
      </c>
      <c r="D179" s="103">
        <v>39178.420991084393</v>
      </c>
      <c r="E179" s="103">
        <v>39220.999780837126</v>
      </c>
      <c r="F179" s="104" t="s">
        <v>20</v>
      </c>
      <c r="G179" s="105">
        <v>66000</v>
      </c>
      <c r="H179" s="106" t="s">
        <v>15</v>
      </c>
      <c r="I179" s="118">
        <v>1</v>
      </c>
      <c r="J179" s="80">
        <f t="shared" si="19"/>
        <v>66000</v>
      </c>
      <c r="K179" s="76" t="str">
        <f t="shared" si="20"/>
        <v>H1_2007</v>
      </c>
      <c r="L179" s="77">
        <f t="shared" si="21"/>
        <v>0</v>
      </c>
      <c r="M179" s="78" t="str">
        <f t="shared" si="22"/>
        <v>H1_2007_0</v>
      </c>
      <c r="N179" s="120">
        <f t="shared" si="23"/>
        <v>1</v>
      </c>
      <c r="O179" s="92">
        <f t="shared" si="24"/>
        <v>66000</v>
      </c>
      <c r="P179" s="93" t="str">
        <f t="shared" si="25"/>
        <v>H1_2007</v>
      </c>
      <c r="Q179" s="94">
        <f t="shared" si="26"/>
        <v>0</v>
      </c>
      <c r="R179" s="95" t="str">
        <f t="shared" si="27"/>
        <v>H1_2007_0</v>
      </c>
    </row>
    <row r="180" spans="1:18">
      <c r="A180" s="102">
        <v>1000178</v>
      </c>
      <c r="B180" s="103">
        <v>26966.487442834135</v>
      </c>
      <c r="C180" s="104" t="s">
        <v>22</v>
      </c>
      <c r="D180" s="103">
        <v>38916.447545129668</v>
      </c>
      <c r="E180" s="103">
        <v>39221.144086246299</v>
      </c>
      <c r="F180" s="104" t="s">
        <v>20</v>
      </c>
      <c r="G180" s="105">
        <v>143000</v>
      </c>
      <c r="H180" s="106" t="s">
        <v>14</v>
      </c>
      <c r="I180" s="118">
        <v>1</v>
      </c>
      <c r="J180" s="80">
        <f t="shared" si="19"/>
        <v>143000</v>
      </c>
      <c r="K180" s="76" t="str">
        <f t="shared" si="20"/>
        <v>H2_2006</v>
      </c>
      <c r="L180" s="77">
        <f t="shared" si="21"/>
        <v>1</v>
      </c>
      <c r="M180" s="78" t="str">
        <f t="shared" si="22"/>
        <v>H2_2006_1</v>
      </c>
      <c r="N180" s="120">
        <f t="shared" si="23"/>
        <v>1</v>
      </c>
      <c r="O180" s="92">
        <f t="shared" si="24"/>
        <v>143000</v>
      </c>
      <c r="P180" s="93" t="str">
        <f t="shared" si="25"/>
        <v>H2_2006</v>
      </c>
      <c r="Q180" s="94">
        <f t="shared" si="26"/>
        <v>1</v>
      </c>
      <c r="R180" s="95" t="str">
        <f t="shared" si="27"/>
        <v>H2_2006_1</v>
      </c>
    </row>
    <row r="181" spans="1:18">
      <c r="A181" s="102">
        <v>1000179</v>
      </c>
      <c r="B181" s="103">
        <v>25101.909552449819</v>
      </c>
      <c r="C181" s="104" t="s">
        <v>22</v>
      </c>
      <c r="D181" s="103">
        <v>39044.17116183164</v>
      </c>
      <c r="E181" s="103">
        <v>39222.284347965571</v>
      </c>
      <c r="F181" s="104" t="s">
        <v>20</v>
      </c>
      <c r="G181" s="105">
        <v>204000</v>
      </c>
      <c r="H181" s="106" t="s">
        <v>14</v>
      </c>
      <c r="I181" s="118">
        <v>1</v>
      </c>
      <c r="J181" s="80">
        <f t="shared" si="19"/>
        <v>204000</v>
      </c>
      <c r="K181" s="76" t="str">
        <f t="shared" si="20"/>
        <v>H2_2006</v>
      </c>
      <c r="L181" s="77">
        <f t="shared" si="21"/>
        <v>0</v>
      </c>
      <c r="M181" s="78" t="str">
        <f t="shared" si="22"/>
        <v>H2_2006_0</v>
      </c>
      <c r="N181" s="120">
        <f t="shared" si="23"/>
        <v>1</v>
      </c>
      <c r="O181" s="92">
        <f t="shared" si="24"/>
        <v>204000</v>
      </c>
      <c r="P181" s="93" t="str">
        <f t="shared" si="25"/>
        <v>H2_2006</v>
      </c>
      <c r="Q181" s="94">
        <f t="shared" si="26"/>
        <v>0</v>
      </c>
      <c r="R181" s="95" t="str">
        <f t="shared" si="27"/>
        <v>H2_2006_0</v>
      </c>
    </row>
    <row r="182" spans="1:18">
      <c r="A182" s="102">
        <v>1000180</v>
      </c>
      <c r="B182" s="103">
        <v>28155.531959507603</v>
      </c>
      <c r="C182" s="104" t="s">
        <v>19</v>
      </c>
      <c r="D182" s="103">
        <v>39135.66890086489</v>
      </c>
      <c r="E182" s="103">
        <v>39223.051269528929</v>
      </c>
      <c r="F182" s="104" t="s">
        <v>20</v>
      </c>
      <c r="G182" s="105">
        <v>397000</v>
      </c>
      <c r="H182" s="106" t="s">
        <v>15</v>
      </c>
      <c r="I182" s="118">
        <v>1</v>
      </c>
      <c r="J182" s="80">
        <f t="shared" si="19"/>
        <v>397000</v>
      </c>
      <c r="K182" s="76" t="str">
        <f t="shared" si="20"/>
        <v>H1_2007</v>
      </c>
      <c r="L182" s="77">
        <f t="shared" si="21"/>
        <v>0</v>
      </c>
      <c r="M182" s="78" t="str">
        <f t="shared" si="22"/>
        <v>H1_2007_0</v>
      </c>
      <c r="N182" s="120">
        <f t="shared" si="23"/>
        <v>1</v>
      </c>
      <c r="O182" s="92">
        <f t="shared" si="24"/>
        <v>397000</v>
      </c>
      <c r="P182" s="93" t="str">
        <f t="shared" si="25"/>
        <v>H1_2007</v>
      </c>
      <c r="Q182" s="94">
        <f t="shared" si="26"/>
        <v>0</v>
      </c>
      <c r="R182" s="95" t="str">
        <f t="shared" si="27"/>
        <v>H1_2007_0</v>
      </c>
    </row>
    <row r="183" spans="1:18">
      <c r="A183" s="102">
        <v>1000181</v>
      </c>
      <c r="B183" s="103">
        <v>22587.642009089599</v>
      </c>
      <c r="C183" s="104" t="s">
        <v>19</v>
      </c>
      <c r="D183" s="103">
        <v>39116.682568690761</v>
      </c>
      <c r="E183" s="103">
        <v>39225.308444416856</v>
      </c>
      <c r="F183" s="104" t="s">
        <v>20</v>
      </c>
      <c r="G183" s="105">
        <v>85000</v>
      </c>
      <c r="H183" s="106" t="s">
        <v>15</v>
      </c>
      <c r="I183" s="118">
        <v>1</v>
      </c>
      <c r="J183" s="80">
        <f t="shared" si="19"/>
        <v>85000</v>
      </c>
      <c r="K183" s="76" t="str">
        <f t="shared" si="20"/>
        <v>H1_2007</v>
      </c>
      <c r="L183" s="77">
        <f t="shared" si="21"/>
        <v>0</v>
      </c>
      <c r="M183" s="78" t="str">
        <f t="shared" si="22"/>
        <v>H1_2007_0</v>
      </c>
      <c r="N183" s="120">
        <f t="shared" si="23"/>
        <v>1</v>
      </c>
      <c r="O183" s="92">
        <f t="shared" si="24"/>
        <v>85000</v>
      </c>
      <c r="P183" s="93" t="str">
        <f t="shared" si="25"/>
        <v>H1_2007</v>
      </c>
      <c r="Q183" s="94">
        <f t="shared" si="26"/>
        <v>0</v>
      </c>
      <c r="R183" s="95" t="str">
        <f t="shared" si="27"/>
        <v>H1_2007_0</v>
      </c>
    </row>
    <row r="184" spans="1:18">
      <c r="A184" s="102">
        <v>1000182</v>
      </c>
      <c r="B184" s="103">
        <v>31004.370776838761</v>
      </c>
      <c r="C184" s="104" t="s">
        <v>19</v>
      </c>
      <c r="D184" s="103">
        <v>39107.921353646576</v>
      </c>
      <c r="E184" s="103">
        <v>39226.034217909677</v>
      </c>
      <c r="F184" s="104" t="s">
        <v>20</v>
      </c>
      <c r="G184" s="105">
        <v>273000</v>
      </c>
      <c r="H184" s="106" t="s">
        <v>15</v>
      </c>
      <c r="I184" s="118">
        <v>1</v>
      </c>
      <c r="J184" s="80">
        <f t="shared" si="19"/>
        <v>273000</v>
      </c>
      <c r="K184" s="76" t="str">
        <f t="shared" si="20"/>
        <v>H1_2007</v>
      </c>
      <c r="L184" s="77">
        <f t="shared" si="21"/>
        <v>0</v>
      </c>
      <c r="M184" s="78" t="str">
        <f t="shared" si="22"/>
        <v>H1_2007_0</v>
      </c>
      <c r="N184" s="120">
        <f t="shared" si="23"/>
        <v>1</v>
      </c>
      <c r="O184" s="92">
        <f t="shared" si="24"/>
        <v>273000</v>
      </c>
      <c r="P184" s="93" t="str">
        <f t="shared" si="25"/>
        <v>H1_2007</v>
      </c>
      <c r="Q184" s="94">
        <f t="shared" si="26"/>
        <v>0</v>
      </c>
      <c r="R184" s="95" t="str">
        <f t="shared" si="27"/>
        <v>H1_2007_0</v>
      </c>
    </row>
    <row r="185" spans="1:18">
      <c r="A185" s="102">
        <v>1000183</v>
      </c>
      <c r="B185" s="103">
        <v>20577.384348906082</v>
      </c>
      <c r="C185" s="104" t="s">
        <v>19</v>
      </c>
      <c r="D185" s="103">
        <v>39146.183554786512</v>
      </c>
      <c r="E185" s="103">
        <v>39226.552297116243</v>
      </c>
      <c r="F185" s="104" t="s">
        <v>20</v>
      </c>
      <c r="G185" s="105">
        <v>354000</v>
      </c>
      <c r="H185" s="106" t="s">
        <v>15</v>
      </c>
      <c r="I185" s="118">
        <v>1</v>
      </c>
      <c r="J185" s="80">
        <f t="shared" si="19"/>
        <v>354000</v>
      </c>
      <c r="K185" s="76" t="str">
        <f t="shared" si="20"/>
        <v>H1_2007</v>
      </c>
      <c r="L185" s="77">
        <f t="shared" si="21"/>
        <v>0</v>
      </c>
      <c r="M185" s="78" t="str">
        <f t="shared" si="22"/>
        <v>H1_2007_0</v>
      </c>
      <c r="N185" s="120">
        <f t="shared" si="23"/>
        <v>1</v>
      </c>
      <c r="O185" s="92">
        <f t="shared" si="24"/>
        <v>354000</v>
      </c>
      <c r="P185" s="93" t="str">
        <f t="shared" si="25"/>
        <v>H1_2007</v>
      </c>
      <c r="Q185" s="94">
        <f t="shared" si="26"/>
        <v>0</v>
      </c>
      <c r="R185" s="95" t="str">
        <f t="shared" si="27"/>
        <v>H1_2007_0</v>
      </c>
    </row>
    <row r="186" spans="1:18">
      <c r="A186" s="102">
        <v>1000184</v>
      </c>
      <c r="B186" s="103">
        <v>31829.717749900941</v>
      </c>
      <c r="C186" s="104" t="s">
        <v>22</v>
      </c>
      <c r="D186" s="103">
        <v>39163.634350103959</v>
      </c>
      <c r="E186" s="103">
        <v>39228.072426001032</v>
      </c>
      <c r="F186" s="104" t="s">
        <v>20</v>
      </c>
      <c r="G186" s="105">
        <v>20000</v>
      </c>
      <c r="H186" s="106" t="s">
        <v>15</v>
      </c>
      <c r="I186" s="118">
        <v>1</v>
      </c>
      <c r="J186" s="80">
        <f t="shared" si="19"/>
        <v>20000</v>
      </c>
      <c r="K186" s="76" t="str">
        <f t="shared" si="20"/>
        <v>H1_2007</v>
      </c>
      <c r="L186" s="77">
        <f t="shared" si="21"/>
        <v>0</v>
      </c>
      <c r="M186" s="78" t="str">
        <f t="shared" si="22"/>
        <v>H1_2007_0</v>
      </c>
      <c r="N186" s="120">
        <f t="shared" si="23"/>
        <v>1</v>
      </c>
      <c r="O186" s="92">
        <f t="shared" si="24"/>
        <v>20000</v>
      </c>
      <c r="P186" s="93" t="str">
        <f t="shared" si="25"/>
        <v>H1_2007</v>
      </c>
      <c r="Q186" s="94">
        <f t="shared" si="26"/>
        <v>0</v>
      </c>
      <c r="R186" s="95" t="str">
        <f t="shared" si="27"/>
        <v>H1_2007_0</v>
      </c>
    </row>
    <row r="187" spans="1:18">
      <c r="A187" s="102">
        <v>1000185</v>
      </c>
      <c r="B187" s="103">
        <v>24499.773699479578</v>
      </c>
      <c r="C187" s="104" t="s">
        <v>19</v>
      </c>
      <c r="D187" s="103">
        <v>39124.400044138223</v>
      </c>
      <c r="E187" s="103">
        <v>39230.077161442183</v>
      </c>
      <c r="F187" s="104" t="s">
        <v>20</v>
      </c>
      <c r="G187" s="105">
        <v>92000</v>
      </c>
      <c r="H187" s="106" t="s">
        <v>15</v>
      </c>
      <c r="I187" s="118">
        <v>1</v>
      </c>
      <c r="J187" s="80">
        <f t="shared" si="19"/>
        <v>92000</v>
      </c>
      <c r="K187" s="76" t="str">
        <f t="shared" si="20"/>
        <v>H1_2007</v>
      </c>
      <c r="L187" s="77">
        <f t="shared" si="21"/>
        <v>0</v>
      </c>
      <c r="M187" s="78" t="str">
        <f t="shared" si="22"/>
        <v>H1_2007_0</v>
      </c>
      <c r="N187" s="120">
        <f t="shared" si="23"/>
        <v>1</v>
      </c>
      <c r="O187" s="92">
        <f t="shared" si="24"/>
        <v>92000</v>
      </c>
      <c r="P187" s="93" t="str">
        <f t="shared" si="25"/>
        <v>H1_2007</v>
      </c>
      <c r="Q187" s="94">
        <f t="shared" si="26"/>
        <v>0</v>
      </c>
      <c r="R187" s="95" t="str">
        <f t="shared" si="27"/>
        <v>H1_2007_0</v>
      </c>
    </row>
    <row r="188" spans="1:18">
      <c r="A188" s="102">
        <v>1000186</v>
      </c>
      <c r="B188" s="103">
        <v>30228.959987884347</v>
      </c>
      <c r="C188" s="104" t="s">
        <v>19</v>
      </c>
      <c r="D188" s="103">
        <v>39102.628607588886</v>
      </c>
      <c r="E188" s="103">
        <v>39230.397874603921</v>
      </c>
      <c r="F188" s="104" t="s">
        <v>20</v>
      </c>
      <c r="G188" s="105">
        <v>23000</v>
      </c>
      <c r="H188" s="106" t="s">
        <v>15</v>
      </c>
      <c r="I188" s="118">
        <v>1</v>
      </c>
      <c r="J188" s="80">
        <f t="shared" si="19"/>
        <v>23000</v>
      </c>
      <c r="K188" s="76" t="str">
        <f t="shared" si="20"/>
        <v>H1_2007</v>
      </c>
      <c r="L188" s="77">
        <f t="shared" si="21"/>
        <v>0</v>
      </c>
      <c r="M188" s="78" t="str">
        <f t="shared" si="22"/>
        <v>H1_2007_0</v>
      </c>
      <c r="N188" s="120">
        <f t="shared" si="23"/>
        <v>1</v>
      </c>
      <c r="O188" s="92">
        <f t="shared" si="24"/>
        <v>23000</v>
      </c>
      <c r="P188" s="93" t="str">
        <f t="shared" si="25"/>
        <v>H1_2007</v>
      </c>
      <c r="Q188" s="94">
        <f t="shared" si="26"/>
        <v>0</v>
      </c>
      <c r="R188" s="95" t="str">
        <f t="shared" si="27"/>
        <v>H1_2007_0</v>
      </c>
    </row>
    <row r="189" spans="1:18">
      <c r="A189" s="102">
        <v>1000187</v>
      </c>
      <c r="B189" s="103">
        <v>30308.181276369505</v>
      </c>
      <c r="C189" s="104" t="s">
        <v>22</v>
      </c>
      <c r="D189" s="103">
        <v>38770.406385882699</v>
      </c>
      <c r="E189" s="103">
        <v>39231.489587419266</v>
      </c>
      <c r="F189" s="104" t="s">
        <v>20</v>
      </c>
      <c r="G189" s="105">
        <v>347000</v>
      </c>
      <c r="H189" s="106" t="s">
        <v>14</v>
      </c>
      <c r="I189" s="118">
        <v>1</v>
      </c>
      <c r="J189" s="80">
        <f t="shared" si="19"/>
        <v>347000</v>
      </c>
      <c r="K189" s="76" t="str">
        <f t="shared" si="20"/>
        <v>H1_2006</v>
      </c>
      <c r="L189" s="77">
        <f t="shared" si="21"/>
        <v>2</v>
      </c>
      <c r="M189" s="78" t="str">
        <f t="shared" si="22"/>
        <v>H1_2006_2</v>
      </c>
      <c r="N189" s="120">
        <f t="shared" si="23"/>
        <v>1</v>
      </c>
      <c r="O189" s="92">
        <f t="shared" si="24"/>
        <v>347000</v>
      </c>
      <c r="P189" s="93" t="str">
        <f t="shared" si="25"/>
        <v>H1_2006</v>
      </c>
      <c r="Q189" s="94">
        <f t="shared" si="26"/>
        <v>2</v>
      </c>
      <c r="R189" s="95" t="str">
        <f t="shared" si="27"/>
        <v>H1_2006_2</v>
      </c>
    </row>
    <row r="190" spans="1:18">
      <c r="A190" s="102">
        <v>1000188</v>
      </c>
      <c r="B190" s="103">
        <v>31300.425629614787</v>
      </c>
      <c r="C190" s="104" t="s">
        <v>22</v>
      </c>
      <c r="D190" s="103">
        <v>39170.239807781181</v>
      </c>
      <c r="E190" s="103">
        <v>39232.282115655864</v>
      </c>
      <c r="F190" s="104" t="s">
        <v>20</v>
      </c>
      <c r="G190" s="105">
        <v>118000</v>
      </c>
      <c r="H190" s="106" t="s">
        <v>15</v>
      </c>
      <c r="I190" s="118">
        <v>1</v>
      </c>
      <c r="J190" s="80">
        <f t="shared" si="19"/>
        <v>118000</v>
      </c>
      <c r="K190" s="76" t="str">
        <f t="shared" si="20"/>
        <v>H1_2007</v>
      </c>
      <c r="L190" s="77">
        <f t="shared" si="21"/>
        <v>0</v>
      </c>
      <c r="M190" s="78" t="str">
        <f t="shared" si="22"/>
        <v>H1_2007_0</v>
      </c>
      <c r="N190" s="120">
        <f t="shared" si="23"/>
        <v>1</v>
      </c>
      <c r="O190" s="92">
        <f t="shared" si="24"/>
        <v>118000</v>
      </c>
      <c r="P190" s="93" t="str">
        <f t="shared" si="25"/>
        <v>H1_2007</v>
      </c>
      <c r="Q190" s="94">
        <f t="shared" si="26"/>
        <v>0</v>
      </c>
      <c r="R190" s="95" t="str">
        <f t="shared" si="27"/>
        <v>H1_2007_0</v>
      </c>
    </row>
    <row r="191" spans="1:18">
      <c r="A191" s="102">
        <v>1000189</v>
      </c>
      <c r="B191" s="103">
        <v>24222.939713611471</v>
      </c>
      <c r="C191" s="104" t="s">
        <v>22</v>
      </c>
      <c r="D191" s="103">
        <v>38957.517576291204</v>
      </c>
      <c r="E191" s="103">
        <v>39234.817556530827</v>
      </c>
      <c r="F191" s="104" t="s">
        <v>20</v>
      </c>
      <c r="G191" s="105">
        <v>297000</v>
      </c>
      <c r="H191" s="106" t="s">
        <v>14</v>
      </c>
      <c r="I191" s="118">
        <v>1</v>
      </c>
      <c r="J191" s="80">
        <f t="shared" si="19"/>
        <v>297000</v>
      </c>
      <c r="K191" s="76" t="str">
        <f t="shared" si="20"/>
        <v>H2_2006</v>
      </c>
      <c r="L191" s="77">
        <f t="shared" si="21"/>
        <v>1</v>
      </c>
      <c r="M191" s="78" t="str">
        <f t="shared" si="22"/>
        <v>H2_2006_1</v>
      </c>
      <c r="N191" s="120">
        <f t="shared" si="23"/>
        <v>1</v>
      </c>
      <c r="O191" s="92">
        <f t="shared" si="24"/>
        <v>297000</v>
      </c>
      <c r="P191" s="93" t="str">
        <f t="shared" si="25"/>
        <v>H2_2006</v>
      </c>
      <c r="Q191" s="94">
        <f t="shared" si="26"/>
        <v>1</v>
      </c>
      <c r="R191" s="95" t="str">
        <f t="shared" si="27"/>
        <v>H2_2006_1</v>
      </c>
    </row>
    <row r="192" spans="1:18">
      <c r="A192" s="102">
        <v>1000190</v>
      </c>
      <c r="B192" s="103">
        <v>30710.532706692189</v>
      </c>
      <c r="C192" s="104" t="s">
        <v>19</v>
      </c>
      <c r="D192" s="103">
        <v>39177.765554860453</v>
      </c>
      <c r="E192" s="103">
        <v>39235.211946175325</v>
      </c>
      <c r="F192" s="104" t="s">
        <v>20</v>
      </c>
      <c r="G192" s="105">
        <v>336000</v>
      </c>
      <c r="H192" s="106" t="s">
        <v>15</v>
      </c>
      <c r="I192" s="118">
        <v>1</v>
      </c>
      <c r="J192" s="80">
        <f t="shared" si="19"/>
        <v>336000</v>
      </c>
      <c r="K192" s="76" t="str">
        <f t="shared" si="20"/>
        <v>H1_2007</v>
      </c>
      <c r="L192" s="77">
        <f t="shared" si="21"/>
        <v>0</v>
      </c>
      <c r="M192" s="78" t="str">
        <f t="shared" si="22"/>
        <v>H1_2007_0</v>
      </c>
      <c r="N192" s="120">
        <f t="shared" si="23"/>
        <v>1</v>
      </c>
      <c r="O192" s="92">
        <f t="shared" si="24"/>
        <v>336000</v>
      </c>
      <c r="P192" s="93" t="str">
        <f t="shared" si="25"/>
        <v>H1_2007</v>
      </c>
      <c r="Q192" s="94">
        <f t="shared" si="26"/>
        <v>0</v>
      </c>
      <c r="R192" s="95" t="str">
        <f t="shared" si="27"/>
        <v>H1_2007_0</v>
      </c>
    </row>
    <row r="193" spans="1:18">
      <c r="A193" s="102">
        <v>1000191</v>
      </c>
      <c r="B193" s="103">
        <v>29724.355397461077</v>
      </c>
      <c r="C193" s="104" t="s">
        <v>19</v>
      </c>
      <c r="D193" s="103">
        <v>39216.28165575114</v>
      </c>
      <c r="E193" s="103">
        <v>39235.923451667506</v>
      </c>
      <c r="F193" s="104" t="s">
        <v>20</v>
      </c>
      <c r="G193" s="105">
        <v>194000</v>
      </c>
      <c r="H193" s="106" t="s">
        <v>15</v>
      </c>
      <c r="I193" s="118">
        <v>1</v>
      </c>
      <c r="J193" s="80">
        <f t="shared" si="19"/>
        <v>194000</v>
      </c>
      <c r="K193" s="76" t="str">
        <f t="shared" si="20"/>
        <v>H1_2007</v>
      </c>
      <c r="L193" s="77">
        <f t="shared" si="21"/>
        <v>0</v>
      </c>
      <c r="M193" s="78" t="str">
        <f t="shared" si="22"/>
        <v>H1_2007_0</v>
      </c>
      <c r="N193" s="120">
        <f t="shared" si="23"/>
        <v>1</v>
      </c>
      <c r="O193" s="92">
        <f t="shared" si="24"/>
        <v>194000</v>
      </c>
      <c r="P193" s="93" t="str">
        <f t="shared" si="25"/>
        <v>H1_2007</v>
      </c>
      <c r="Q193" s="94">
        <f t="shared" si="26"/>
        <v>0</v>
      </c>
      <c r="R193" s="95" t="str">
        <f t="shared" si="27"/>
        <v>H1_2007_0</v>
      </c>
    </row>
    <row r="194" spans="1:18">
      <c r="A194" s="102">
        <v>1000192</v>
      </c>
      <c r="B194" s="103">
        <v>27790.786081165632</v>
      </c>
      <c r="C194" s="104" t="s">
        <v>22</v>
      </c>
      <c r="D194" s="103">
        <v>38718.920948772349</v>
      </c>
      <c r="E194" s="103">
        <v>39237.532709514911</v>
      </c>
      <c r="F194" s="104" t="s">
        <v>20</v>
      </c>
      <c r="G194" s="105">
        <v>160000</v>
      </c>
      <c r="H194" s="106" t="s">
        <v>14</v>
      </c>
      <c r="I194" s="118">
        <v>1</v>
      </c>
      <c r="J194" s="80">
        <f t="shared" si="19"/>
        <v>160000</v>
      </c>
      <c r="K194" s="76" t="str">
        <f t="shared" si="20"/>
        <v>H1_2006</v>
      </c>
      <c r="L194" s="77">
        <f t="shared" si="21"/>
        <v>2</v>
      </c>
      <c r="M194" s="78" t="str">
        <f t="shared" si="22"/>
        <v>H1_2006_2</v>
      </c>
      <c r="N194" s="120">
        <f t="shared" si="23"/>
        <v>1</v>
      </c>
      <c r="O194" s="92">
        <f t="shared" si="24"/>
        <v>160000</v>
      </c>
      <c r="P194" s="93" t="str">
        <f t="shared" si="25"/>
        <v>H1_2006</v>
      </c>
      <c r="Q194" s="94">
        <f t="shared" si="26"/>
        <v>2</v>
      </c>
      <c r="R194" s="95" t="str">
        <f t="shared" si="27"/>
        <v>H1_2006_2</v>
      </c>
    </row>
    <row r="195" spans="1:18">
      <c r="A195" s="102">
        <v>1000193</v>
      </c>
      <c r="B195" s="103">
        <v>25197.802685140425</v>
      </c>
      <c r="C195" s="104" t="s">
        <v>19</v>
      </c>
      <c r="D195" s="103">
        <v>39062.655711686872</v>
      </c>
      <c r="E195" s="103">
        <v>39241.457707196867</v>
      </c>
      <c r="F195" s="104" t="s">
        <v>20</v>
      </c>
      <c r="G195" s="105">
        <v>89000</v>
      </c>
      <c r="H195" s="106" t="s">
        <v>14</v>
      </c>
      <c r="I195" s="118">
        <v>1</v>
      </c>
      <c r="J195" s="80">
        <f t="shared" ref="J195:J258" si="28">$G195</f>
        <v>89000</v>
      </c>
      <c r="K195" s="76" t="str">
        <f t="shared" ref="K195:K258" si="29">"H"&amp;INT((MONTH($D195)-1)/6)+1&amp;"_"&amp;YEAR($D195)</f>
        <v>H2_2006</v>
      </c>
      <c r="L195" s="77">
        <f t="shared" ref="L195:L258" si="30">INT(($E195-$D195)/(365/2))</f>
        <v>0</v>
      </c>
      <c r="M195" s="78" t="str">
        <f t="shared" ref="M195:M258" si="31">$K195&amp;"_"&amp;IF($L195&gt;5,"6+",$L195)</f>
        <v>H2_2006_0</v>
      </c>
      <c r="N195" s="120">
        <f t="shared" si="23"/>
        <v>1</v>
      </c>
      <c r="O195" s="92">
        <f t="shared" si="24"/>
        <v>89000</v>
      </c>
      <c r="P195" s="93" t="str">
        <f t="shared" si="25"/>
        <v>H2_2006</v>
      </c>
      <c r="Q195" s="94">
        <f t="shared" si="26"/>
        <v>0</v>
      </c>
      <c r="R195" s="95" t="str">
        <f t="shared" si="27"/>
        <v>H2_2006_0</v>
      </c>
    </row>
    <row r="196" spans="1:18">
      <c r="A196" s="102">
        <v>1000194</v>
      </c>
      <c r="B196" s="103">
        <v>31533.08926778513</v>
      </c>
      <c r="C196" s="104" t="s">
        <v>19</v>
      </c>
      <c r="D196" s="103">
        <v>39140.897504043241</v>
      </c>
      <c r="E196" s="103">
        <v>39241.796090335651</v>
      </c>
      <c r="F196" s="104" t="s">
        <v>20</v>
      </c>
      <c r="G196" s="105">
        <v>191000</v>
      </c>
      <c r="H196" s="106" t="s">
        <v>15</v>
      </c>
      <c r="I196" s="118">
        <v>1</v>
      </c>
      <c r="J196" s="80">
        <f t="shared" si="28"/>
        <v>191000</v>
      </c>
      <c r="K196" s="76" t="str">
        <f t="shared" si="29"/>
        <v>H1_2007</v>
      </c>
      <c r="L196" s="77">
        <f t="shared" si="30"/>
        <v>0</v>
      </c>
      <c r="M196" s="78" t="str">
        <f t="shared" si="31"/>
        <v>H1_2007_0</v>
      </c>
      <c r="N196" s="120">
        <f t="shared" ref="N196:N259" si="32">I196</f>
        <v>1</v>
      </c>
      <c r="O196" s="92">
        <f t="shared" ref="O196:O259" si="33">J196</f>
        <v>191000</v>
      </c>
      <c r="P196" s="93" t="str">
        <f t="shared" ref="P196:P259" si="34">K196</f>
        <v>H1_2007</v>
      </c>
      <c r="Q196" s="94">
        <f t="shared" ref="Q196:Q259" si="35">L196</f>
        <v>0</v>
      </c>
      <c r="R196" s="95" t="str">
        <f t="shared" ref="R196:R259" si="36">M196</f>
        <v>H1_2007_0</v>
      </c>
    </row>
    <row r="197" spans="1:18">
      <c r="A197" s="102">
        <v>1000195</v>
      </c>
      <c r="B197" s="103">
        <v>19491.408233898477</v>
      </c>
      <c r="C197" s="104" t="s">
        <v>19</v>
      </c>
      <c r="D197" s="103">
        <v>39206.716472579101</v>
      </c>
      <c r="E197" s="103">
        <v>39243.337407139232</v>
      </c>
      <c r="F197" s="104" t="s">
        <v>20</v>
      </c>
      <c r="G197" s="105">
        <v>168000</v>
      </c>
      <c r="H197" s="106" t="s">
        <v>15</v>
      </c>
      <c r="I197" s="118">
        <v>1</v>
      </c>
      <c r="J197" s="80">
        <f t="shared" si="28"/>
        <v>168000</v>
      </c>
      <c r="K197" s="76" t="str">
        <f t="shared" si="29"/>
        <v>H1_2007</v>
      </c>
      <c r="L197" s="77">
        <f t="shared" si="30"/>
        <v>0</v>
      </c>
      <c r="M197" s="78" t="str">
        <f t="shared" si="31"/>
        <v>H1_2007_0</v>
      </c>
      <c r="N197" s="120">
        <f t="shared" si="32"/>
        <v>1</v>
      </c>
      <c r="O197" s="92">
        <f t="shared" si="33"/>
        <v>168000</v>
      </c>
      <c r="P197" s="93" t="str">
        <f t="shared" si="34"/>
        <v>H1_2007</v>
      </c>
      <c r="Q197" s="94">
        <f t="shared" si="35"/>
        <v>0</v>
      </c>
      <c r="R197" s="95" t="str">
        <f t="shared" si="36"/>
        <v>H1_2007_0</v>
      </c>
    </row>
    <row r="198" spans="1:18">
      <c r="A198" s="102">
        <v>1000196</v>
      </c>
      <c r="B198" s="103">
        <v>31645.201861547488</v>
      </c>
      <c r="C198" s="104" t="s">
        <v>19</v>
      </c>
      <c r="D198" s="103">
        <v>39102.972191255845</v>
      </c>
      <c r="E198" s="103">
        <v>39245.190308812686</v>
      </c>
      <c r="F198" s="104" t="s">
        <v>20</v>
      </c>
      <c r="G198" s="105">
        <v>21000</v>
      </c>
      <c r="H198" s="106" t="s">
        <v>15</v>
      </c>
      <c r="I198" s="118">
        <v>1</v>
      </c>
      <c r="J198" s="80">
        <f t="shared" si="28"/>
        <v>21000</v>
      </c>
      <c r="K198" s="76" t="str">
        <f t="shared" si="29"/>
        <v>H1_2007</v>
      </c>
      <c r="L198" s="77">
        <f t="shared" si="30"/>
        <v>0</v>
      </c>
      <c r="M198" s="78" t="str">
        <f t="shared" si="31"/>
        <v>H1_2007_0</v>
      </c>
      <c r="N198" s="120">
        <f t="shared" si="32"/>
        <v>1</v>
      </c>
      <c r="O198" s="92">
        <f t="shared" si="33"/>
        <v>21000</v>
      </c>
      <c r="P198" s="93" t="str">
        <f t="shared" si="34"/>
        <v>H1_2007</v>
      </c>
      <c r="Q198" s="94">
        <f t="shared" si="35"/>
        <v>0</v>
      </c>
      <c r="R198" s="95" t="str">
        <f t="shared" si="36"/>
        <v>H1_2007_0</v>
      </c>
    </row>
    <row r="199" spans="1:18">
      <c r="A199" s="102">
        <v>1000197</v>
      </c>
      <c r="B199" s="103">
        <v>23277.11711740485</v>
      </c>
      <c r="C199" s="104" t="s">
        <v>19</v>
      </c>
      <c r="D199" s="103">
        <v>39109.31878527283</v>
      </c>
      <c r="E199" s="103">
        <v>39247.503734819904</v>
      </c>
      <c r="F199" s="104" t="s">
        <v>20</v>
      </c>
      <c r="G199" s="105">
        <v>204000</v>
      </c>
      <c r="H199" s="106" t="s">
        <v>15</v>
      </c>
      <c r="I199" s="118">
        <v>1</v>
      </c>
      <c r="J199" s="80">
        <f t="shared" si="28"/>
        <v>204000</v>
      </c>
      <c r="K199" s="76" t="str">
        <f t="shared" si="29"/>
        <v>H1_2007</v>
      </c>
      <c r="L199" s="77">
        <f t="shared" si="30"/>
        <v>0</v>
      </c>
      <c r="M199" s="78" t="str">
        <f t="shared" si="31"/>
        <v>H1_2007_0</v>
      </c>
      <c r="N199" s="120">
        <f t="shared" si="32"/>
        <v>1</v>
      </c>
      <c r="O199" s="92">
        <f t="shared" si="33"/>
        <v>204000</v>
      </c>
      <c r="P199" s="93" t="str">
        <f t="shared" si="34"/>
        <v>H1_2007</v>
      </c>
      <c r="Q199" s="94">
        <f t="shared" si="35"/>
        <v>0</v>
      </c>
      <c r="R199" s="95" t="str">
        <f t="shared" si="36"/>
        <v>H1_2007_0</v>
      </c>
    </row>
    <row r="200" spans="1:18">
      <c r="A200" s="102">
        <v>1000198</v>
      </c>
      <c r="B200" s="103">
        <v>30255.90124173119</v>
      </c>
      <c r="C200" s="104" t="s">
        <v>19</v>
      </c>
      <c r="D200" s="103">
        <v>39197.666984395932</v>
      </c>
      <c r="E200" s="103">
        <v>39251.454433702711</v>
      </c>
      <c r="F200" s="104" t="s">
        <v>20</v>
      </c>
      <c r="G200" s="105">
        <v>230000</v>
      </c>
      <c r="H200" s="106" t="s">
        <v>15</v>
      </c>
      <c r="I200" s="118">
        <v>1</v>
      </c>
      <c r="J200" s="80">
        <f t="shared" si="28"/>
        <v>230000</v>
      </c>
      <c r="K200" s="76" t="str">
        <f t="shared" si="29"/>
        <v>H1_2007</v>
      </c>
      <c r="L200" s="77">
        <f t="shared" si="30"/>
        <v>0</v>
      </c>
      <c r="M200" s="78" t="str">
        <f t="shared" si="31"/>
        <v>H1_2007_0</v>
      </c>
      <c r="N200" s="120">
        <f t="shared" si="32"/>
        <v>1</v>
      </c>
      <c r="O200" s="92">
        <f t="shared" si="33"/>
        <v>230000</v>
      </c>
      <c r="P200" s="93" t="str">
        <f t="shared" si="34"/>
        <v>H1_2007</v>
      </c>
      <c r="Q200" s="94">
        <f t="shared" si="35"/>
        <v>0</v>
      </c>
      <c r="R200" s="95" t="str">
        <f t="shared" si="36"/>
        <v>H1_2007_0</v>
      </c>
    </row>
    <row r="201" spans="1:18">
      <c r="A201" s="102">
        <v>1000199</v>
      </c>
      <c r="B201" s="103">
        <v>30667.747861085565</v>
      </c>
      <c r="C201" s="104" t="s">
        <v>19</v>
      </c>
      <c r="D201" s="103">
        <v>39187.874946670643</v>
      </c>
      <c r="E201" s="103">
        <v>39251.481352418661</v>
      </c>
      <c r="F201" s="104" t="s">
        <v>20</v>
      </c>
      <c r="G201" s="105">
        <v>347000</v>
      </c>
      <c r="H201" s="106" t="s">
        <v>15</v>
      </c>
      <c r="I201" s="118">
        <v>1</v>
      </c>
      <c r="J201" s="80">
        <f t="shared" si="28"/>
        <v>347000</v>
      </c>
      <c r="K201" s="76" t="str">
        <f t="shared" si="29"/>
        <v>H1_2007</v>
      </c>
      <c r="L201" s="77">
        <f t="shared" si="30"/>
        <v>0</v>
      </c>
      <c r="M201" s="78" t="str">
        <f t="shared" si="31"/>
        <v>H1_2007_0</v>
      </c>
      <c r="N201" s="120">
        <f t="shared" si="32"/>
        <v>1</v>
      </c>
      <c r="O201" s="92">
        <f t="shared" si="33"/>
        <v>347000</v>
      </c>
      <c r="P201" s="93" t="str">
        <f t="shared" si="34"/>
        <v>H1_2007</v>
      </c>
      <c r="Q201" s="94">
        <f t="shared" si="35"/>
        <v>0</v>
      </c>
      <c r="R201" s="95" t="str">
        <f t="shared" si="36"/>
        <v>H1_2007_0</v>
      </c>
    </row>
    <row r="202" spans="1:18">
      <c r="A202" s="102">
        <v>1000200</v>
      </c>
      <c r="B202" s="103">
        <v>23403.284829778189</v>
      </c>
      <c r="C202" s="104" t="s">
        <v>19</v>
      </c>
      <c r="D202" s="103">
        <v>39125.785665384654</v>
      </c>
      <c r="E202" s="103">
        <v>39252.314627112602</v>
      </c>
      <c r="F202" s="104" t="s">
        <v>20</v>
      </c>
      <c r="G202" s="105">
        <v>60000</v>
      </c>
      <c r="H202" s="106" t="s">
        <v>15</v>
      </c>
      <c r="I202" s="118">
        <v>1</v>
      </c>
      <c r="J202" s="80">
        <f t="shared" si="28"/>
        <v>60000</v>
      </c>
      <c r="K202" s="76" t="str">
        <f t="shared" si="29"/>
        <v>H1_2007</v>
      </c>
      <c r="L202" s="77">
        <f t="shared" si="30"/>
        <v>0</v>
      </c>
      <c r="M202" s="78" t="str">
        <f t="shared" si="31"/>
        <v>H1_2007_0</v>
      </c>
      <c r="N202" s="120">
        <f t="shared" si="32"/>
        <v>1</v>
      </c>
      <c r="O202" s="92">
        <f t="shared" si="33"/>
        <v>60000</v>
      </c>
      <c r="P202" s="93" t="str">
        <f t="shared" si="34"/>
        <v>H1_2007</v>
      </c>
      <c r="Q202" s="94">
        <f t="shared" si="35"/>
        <v>0</v>
      </c>
      <c r="R202" s="95" t="str">
        <f t="shared" si="36"/>
        <v>H1_2007_0</v>
      </c>
    </row>
    <row r="203" spans="1:18">
      <c r="A203" s="102">
        <v>1000201</v>
      </c>
      <c r="B203" s="103">
        <v>19570.259761459583</v>
      </c>
      <c r="C203" s="104" t="s">
        <v>19</v>
      </c>
      <c r="D203" s="103">
        <v>39182.326075737044</v>
      </c>
      <c r="E203" s="103">
        <v>39253.502373639341</v>
      </c>
      <c r="F203" s="104" t="s">
        <v>20</v>
      </c>
      <c r="G203" s="105">
        <v>323000</v>
      </c>
      <c r="H203" s="106" t="s">
        <v>15</v>
      </c>
      <c r="I203" s="118">
        <v>1</v>
      </c>
      <c r="J203" s="80">
        <f t="shared" si="28"/>
        <v>323000</v>
      </c>
      <c r="K203" s="76" t="str">
        <f t="shared" si="29"/>
        <v>H1_2007</v>
      </c>
      <c r="L203" s="77">
        <f t="shared" si="30"/>
        <v>0</v>
      </c>
      <c r="M203" s="78" t="str">
        <f t="shared" si="31"/>
        <v>H1_2007_0</v>
      </c>
      <c r="N203" s="120">
        <f t="shared" si="32"/>
        <v>1</v>
      </c>
      <c r="O203" s="92">
        <f t="shared" si="33"/>
        <v>323000</v>
      </c>
      <c r="P203" s="93" t="str">
        <f t="shared" si="34"/>
        <v>H1_2007</v>
      </c>
      <c r="Q203" s="94">
        <f t="shared" si="35"/>
        <v>0</v>
      </c>
      <c r="R203" s="95" t="str">
        <f t="shared" si="36"/>
        <v>H1_2007_0</v>
      </c>
    </row>
    <row r="204" spans="1:18">
      <c r="A204" s="102">
        <v>1000202</v>
      </c>
      <c r="B204" s="103">
        <v>20664.980289904703</v>
      </c>
      <c r="C204" s="104" t="s">
        <v>22</v>
      </c>
      <c r="D204" s="103">
        <v>39066.636712280575</v>
      </c>
      <c r="E204" s="103">
        <v>39255.962539191489</v>
      </c>
      <c r="F204" s="104" t="s">
        <v>25</v>
      </c>
      <c r="G204" s="105">
        <v>373000</v>
      </c>
      <c r="H204" s="106" t="s">
        <v>14</v>
      </c>
      <c r="I204" s="118">
        <v>1</v>
      </c>
      <c r="J204" s="80">
        <f t="shared" si="28"/>
        <v>373000</v>
      </c>
      <c r="K204" s="76" t="str">
        <f t="shared" si="29"/>
        <v>H2_2006</v>
      </c>
      <c r="L204" s="77">
        <f t="shared" si="30"/>
        <v>1</v>
      </c>
      <c r="M204" s="78" t="str">
        <f t="shared" si="31"/>
        <v>H2_2006_1</v>
      </c>
      <c r="N204" s="120">
        <f t="shared" si="32"/>
        <v>1</v>
      </c>
      <c r="O204" s="92">
        <f t="shared" si="33"/>
        <v>373000</v>
      </c>
      <c r="P204" s="93" t="str">
        <f t="shared" si="34"/>
        <v>H2_2006</v>
      </c>
      <c r="Q204" s="94">
        <f t="shared" si="35"/>
        <v>1</v>
      </c>
      <c r="R204" s="95" t="str">
        <f t="shared" si="36"/>
        <v>H2_2006_1</v>
      </c>
    </row>
    <row r="205" spans="1:18">
      <c r="A205" s="102">
        <v>1000203</v>
      </c>
      <c r="B205" s="103">
        <v>30071.337866581562</v>
      </c>
      <c r="C205" s="104" t="s">
        <v>22</v>
      </c>
      <c r="D205" s="103">
        <v>39190.415737265728</v>
      </c>
      <c r="E205" s="103">
        <v>39262.772606317951</v>
      </c>
      <c r="F205" s="104" t="s">
        <v>25</v>
      </c>
      <c r="G205" s="105">
        <v>20000</v>
      </c>
      <c r="H205" s="106" t="s">
        <v>15</v>
      </c>
      <c r="I205" s="118">
        <v>1</v>
      </c>
      <c r="J205" s="80">
        <f t="shared" si="28"/>
        <v>20000</v>
      </c>
      <c r="K205" s="76" t="str">
        <f t="shared" si="29"/>
        <v>H1_2007</v>
      </c>
      <c r="L205" s="77">
        <f t="shared" si="30"/>
        <v>0</v>
      </c>
      <c r="M205" s="78" t="str">
        <f t="shared" si="31"/>
        <v>H1_2007_0</v>
      </c>
      <c r="N205" s="120">
        <f t="shared" si="32"/>
        <v>1</v>
      </c>
      <c r="O205" s="92">
        <f t="shared" si="33"/>
        <v>20000</v>
      </c>
      <c r="P205" s="93" t="str">
        <f t="shared" si="34"/>
        <v>H1_2007</v>
      </c>
      <c r="Q205" s="94">
        <f t="shared" si="35"/>
        <v>0</v>
      </c>
      <c r="R205" s="95" t="str">
        <f t="shared" si="36"/>
        <v>H1_2007_0</v>
      </c>
    </row>
    <row r="206" spans="1:18">
      <c r="A206" s="102">
        <v>1000204</v>
      </c>
      <c r="B206" s="103">
        <v>29811.814443620297</v>
      </c>
      <c r="C206" s="104" t="s">
        <v>22</v>
      </c>
      <c r="D206" s="103">
        <v>39233.388214370461</v>
      </c>
      <c r="E206" s="103">
        <v>39265.167297260159</v>
      </c>
      <c r="F206" s="104" t="s">
        <v>20</v>
      </c>
      <c r="G206" s="105">
        <v>387000</v>
      </c>
      <c r="H206" s="106" t="s">
        <v>15</v>
      </c>
      <c r="I206" s="118">
        <v>1</v>
      </c>
      <c r="J206" s="80">
        <f t="shared" si="28"/>
        <v>387000</v>
      </c>
      <c r="K206" s="76" t="str">
        <f t="shared" si="29"/>
        <v>H1_2007</v>
      </c>
      <c r="L206" s="77">
        <f t="shared" si="30"/>
        <v>0</v>
      </c>
      <c r="M206" s="78" t="str">
        <f t="shared" si="31"/>
        <v>H1_2007_0</v>
      </c>
      <c r="N206" s="120">
        <f t="shared" si="32"/>
        <v>1</v>
      </c>
      <c r="O206" s="92">
        <f t="shared" si="33"/>
        <v>387000</v>
      </c>
      <c r="P206" s="93" t="str">
        <f t="shared" si="34"/>
        <v>H1_2007</v>
      </c>
      <c r="Q206" s="94">
        <f t="shared" si="35"/>
        <v>0</v>
      </c>
      <c r="R206" s="95" t="str">
        <f t="shared" si="36"/>
        <v>H1_2007_0</v>
      </c>
    </row>
    <row r="207" spans="1:18">
      <c r="A207" s="102">
        <v>1000205</v>
      </c>
      <c r="B207" s="103">
        <v>30107.38803242824</v>
      </c>
      <c r="C207" s="104" t="s">
        <v>19</v>
      </c>
      <c r="D207" s="103">
        <v>39136.163009247401</v>
      </c>
      <c r="E207" s="103">
        <v>39267.978117094804</v>
      </c>
      <c r="F207" s="104" t="s">
        <v>20</v>
      </c>
      <c r="G207" s="105">
        <v>238000</v>
      </c>
      <c r="H207" s="106" t="s">
        <v>15</v>
      </c>
      <c r="I207" s="118">
        <v>1</v>
      </c>
      <c r="J207" s="80">
        <f t="shared" si="28"/>
        <v>238000</v>
      </c>
      <c r="K207" s="76" t="str">
        <f t="shared" si="29"/>
        <v>H1_2007</v>
      </c>
      <c r="L207" s="77">
        <f t="shared" si="30"/>
        <v>0</v>
      </c>
      <c r="M207" s="78" t="str">
        <f t="shared" si="31"/>
        <v>H1_2007_0</v>
      </c>
      <c r="N207" s="120">
        <f t="shared" si="32"/>
        <v>1</v>
      </c>
      <c r="O207" s="92">
        <f t="shared" si="33"/>
        <v>238000</v>
      </c>
      <c r="P207" s="93" t="str">
        <f t="shared" si="34"/>
        <v>H1_2007</v>
      </c>
      <c r="Q207" s="94">
        <f t="shared" si="35"/>
        <v>0</v>
      </c>
      <c r="R207" s="95" t="str">
        <f t="shared" si="36"/>
        <v>H1_2007_0</v>
      </c>
    </row>
    <row r="208" spans="1:18">
      <c r="A208" s="102">
        <v>1000206</v>
      </c>
      <c r="B208" s="103">
        <v>21162.462637285105</v>
      </c>
      <c r="C208" s="104" t="s">
        <v>19</v>
      </c>
      <c r="D208" s="103">
        <v>38745.024986201635</v>
      </c>
      <c r="E208" s="103">
        <v>39268.889805924089</v>
      </c>
      <c r="F208" s="104" t="s">
        <v>20</v>
      </c>
      <c r="G208" s="105">
        <v>232000</v>
      </c>
      <c r="H208" s="106" t="s">
        <v>14</v>
      </c>
      <c r="I208" s="118">
        <v>1</v>
      </c>
      <c r="J208" s="80">
        <f t="shared" si="28"/>
        <v>232000</v>
      </c>
      <c r="K208" s="76" t="str">
        <f t="shared" si="29"/>
        <v>H1_2006</v>
      </c>
      <c r="L208" s="77">
        <f t="shared" si="30"/>
        <v>2</v>
      </c>
      <c r="M208" s="78" t="str">
        <f t="shared" si="31"/>
        <v>H1_2006_2</v>
      </c>
      <c r="N208" s="120">
        <f t="shared" si="32"/>
        <v>1</v>
      </c>
      <c r="O208" s="92">
        <f t="shared" si="33"/>
        <v>232000</v>
      </c>
      <c r="P208" s="93" t="str">
        <f t="shared" si="34"/>
        <v>H1_2006</v>
      </c>
      <c r="Q208" s="94">
        <f t="shared" si="35"/>
        <v>2</v>
      </c>
      <c r="R208" s="95" t="str">
        <f t="shared" si="36"/>
        <v>H1_2006_2</v>
      </c>
    </row>
    <row r="209" spans="1:18">
      <c r="A209" s="102">
        <v>1000207</v>
      </c>
      <c r="B209" s="103">
        <v>29911.118500193683</v>
      </c>
      <c r="C209" s="104" t="s">
        <v>22</v>
      </c>
      <c r="D209" s="103">
        <v>39186.821411478115</v>
      </c>
      <c r="E209" s="103">
        <v>39269.226574864471</v>
      </c>
      <c r="F209" s="104" t="s">
        <v>20</v>
      </c>
      <c r="G209" s="105">
        <v>180000</v>
      </c>
      <c r="H209" s="106" t="s">
        <v>15</v>
      </c>
      <c r="I209" s="118">
        <v>1</v>
      </c>
      <c r="J209" s="80">
        <f t="shared" si="28"/>
        <v>180000</v>
      </c>
      <c r="K209" s="76" t="str">
        <f t="shared" si="29"/>
        <v>H1_2007</v>
      </c>
      <c r="L209" s="77">
        <f t="shared" si="30"/>
        <v>0</v>
      </c>
      <c r="M209" s="78" t="str">
        <f t="shared" si="31"/>
        <v>H1_2007_0</v>
      </c>
      <c r="N209" s="120">
        <f t="shared" si="32"/>
        <v>1</v>
      </c>
      <c r="O209" s="92">
        <f t="shared" si="33"/>
        <v>180000</v>
      </c>
      <c r="P209" s="93" t="str">
        <f t="shared" si="34"/>
        <v>H1_2007</v>
      </c>
      <c r="Q209" s="94">
        <f t="shared" si="35"/>
        <v>0</v>
      </c>
      <c r="R209" s="95" t="str">
        <f t="shared" si="36"/>
        <v>H1_2007_0</v>
      </c>
    </row>
    <row r="210" spans="1:18">
      <c r="A210" s="102">
        <v>1000208</v>
      </c>
      <c r="B210" s="103">
        <v>21590.573459454357</v>
      </c>
      <c r="C210" s="104" t="s">
        <v>22</v>
      </c>
      <c r="D210" s="103">
        <v>38877.361125904717</v>
      </c>
      <c r="E210" s="103">
        <v>39269.542055920429</v>
      </c>
      <c r="F210" s="104" t="s">
        <v>20</v>
      </c>
      <c r="G210" s="105">
        <v>185000</v>
      </c>
      <c r="H210" s="106" t="s">
        <v>14</v>
      </c>
      <c r="I210" s="118">
        <v>1</v>
      </c>
      <c r="J210" s="80">
        <f t="shared" si="28"/>
        <v>185000</v>
      </c>
      <c r="K210" s="76" t="str">
        <f t="shared" si="29"/>
        <v>H1_2006</v>
      </c>
      <c r="L210" s="77">
        <f t="shared" si="30"/>
        <v>2</v>
      </c>
      <c r="M210" s="78" t="str">
        <f t="shared" si="31"/>
        <v>H1_2006_2</v>
      </c>
      <c r="N210" s="120">
        <f t="shared" si="32"/>
        <v>1</v>
      </c>
      <c r="O210" s="92">
        <f t="shared" si="33"/>
        <v>185000</v>
      </c>
      <c r="P210" s="93" t="str">
        <f t="shared" si="34"/>
        <v>H1_2006</v>
      </c>
      <c r="Q210" s="94">
        <f t="shared" si="35"/>
        <v>2</v>
      </c>
      <c r="R210" s="95" t="str">
        <f t="shared" si="36"/>
        <v>H1_2006_2</v>
      </c>
    </row>
    <row r="211" spans="1:18">
      <c r="A211" s="102">
        <v>1000209</v>
      </c>
      <c r="B211" s="103">
        <v>30513.156548818086</v>
      </c>
      <c r="C211" s="104" t="s">
        <v>19</v>
      </c>
      <c r="D211" s="103">
        <v>39135.149623609002</v>
      </c>
      <c r="E211" s="103">
        <v>39269.919566477256</v>
      </c>
      <c r="F211" s="104" t="s">
        <v>20</v>
      </c>
      <c r="G211" s="105">
        <v>365000</v>
      </c>
      <c r="H211" s="106" t="s">
        <v>15</v>
      </c>
      <c r="I211" s="118">
        <v>1</v>
      </c>
      <c r="J211" s="80">
        <f t="shared" si="28"/>
        <v>365000</v>
      </c>
      <c r="K211" s="76" t="str">
        <f t="shared" si="29"/>
        <v>H1_2007</v>
      </c>
      <c r="L211" s="77">
        <f t="shared" si="30"/>
        <v>0</v>
      </c>
      <c r="M211" s="78" t="str">
        <f t="shared" si="31"/>
        <v>H1_2007_0</v>
      </c>
      <c r="N211" s="120">
        <f t="shared" si="32"/>
        <v>1</v>
      </c>
      <c r="O211" s="92">
        <f t="shared" si="33"/>
        <v>365000</v>
      </c>
      <c r="P211" s="93" t="str">
        <f t="shared" si="34"/>
        <v>H1_2007</v>
      </c>
      <c r="Q211" s="94">
        <f t="shared" si="35"/>
        <v>0</v>
      </c>
      <c r="R211" s="95" t="str">
        <f t="shared" si="36"/>
        <v>H1_2007_0</v>
      </c>
    </row>
    <row r="212" spans="1:18">
      <c r="A212" s="102">
        <v>1000210</v>
      </c>
      <c r="B212" s="103">
        <v>32619.29057914306</v>
      </c>
      <c r="C212" s="104" t="s">
        <v>19</v>
      </c>
      <c r="D212" s="103">
        <v>39267.487914554593</v>
      </c>
      <c r="E212" s="103">
        <v>39270.380172327372</v>
      </c>
      <c r="F212" s="104" t="s">
        <v>20</v>
      </c>
      <c r="G212" s="105">
        <v>265000</v>
      </c>
      <c r="H212" s="106" t="s">
        <v>15</v>
      </c>
      <c r="I212" s="118">
        <v>1</v>
      </c>
      <c r="J212" s="80">
        <f t="shared" si="28"/>
        <v>265000</v>
      </c>
      <c r="K212" s="76" t="str">
        <f t="shared" si="29"/>
        <v>H2_2007</v>
      </c>
      <c r="L212" s="77">
        <f t="shared" si="30"/>
        <v>0</v>
      </c>
      <c r="M212" s="78" t="str">
        <f t="shared" si="31"/>
        <v>H2_2007_0</v>
      </c>
      <c r="N212" s="120">
        <f t="shared" si="32"/>
        <v>1</v>
      </c>
      <c r="O212" s="92">
        <f t="shared" si="33"/>
        <v>265000</v>
      </c>
      <c r="P212" s="93" t="str">
        <f t="shared" si="34"/>
        <v>H2_2007</v>
      </c>
      <c r="Q212" s="94">
        <f t="shared" si="35"/>
        <v>0</v>
      </c>
      <c r="R212" s="95" t="str">
        <f t="shared" si="36"/>
        <v>H2_2007_0</v>
      </c>
    </row>
    <row r="213" spans="1:18">
      <c r="A213" s="102">
        <v>1000211</v>
      </c>
      <c r="B213" s="103">
        <v>21988.00932360689</v>
      </c>
      <c r="C213" s="104" t="s">
        <v>19</v>
      </c>
      <c r="D213" s="103">
        <v>39238.958533650264</v>
      </c>
      <c r="E213" s="103">
        <v>39271.505980434376</v>
      </c>
      <c r="F213" s="104" t="s">
        <v>20</v>
      </c>
      <c r="G213" s="105">
        <v>48000</v>
      </c>
      <c r="H213" s="106" t="s">
        <v>15</v>
      </c>
      <c r="I213" s="118">
        <v>1</v>
      </c>
      <c r="J213" s="80">
        <f t="shared" si="28"/>
        <v>48000</v>
      </c>
      <c r="K213" s="76" t="str">
        <f t="shared" si="29"/>
        <v>H1_2007</v>
      </c>
      <c r="L213" s="77">
        <f t="shared" si="30"/>
        <v>0</v>
      </c>
      <c r="M213" s="78" t="str">
        <f t="shared" si="31"/>
        <v>H1_2007_0</v>
      </c>
      <c r="N213" s="120">
        <f t="shared" si="32"/>
        <v>1</v>
      </c>
      <c r="O213" s="92">
        <f t="shared" si="33"/>
        <v>48000</v>
      </c>
      <c r="P213" s="93" t="str">
        <f t="shared" si="34"/>
        <v>H1_2007</v>
      </c>
      <c r="Q213" s="94">
        <f t="shared" si="35"/>
        <v>0</v>
      </c>
      <c r="R213" s="95" t="str">
        <f t="shared" si="36"/>
        <v>H1_2007_0</v>
      </c>
    </row>
    <row r="214" spans="1:18">
      <c r="A214" s="102">
        <v>1000212</v>
      </c>
      <c r="B214" s="103">
        <v>26164.901161227695</v>
      </c>
      <c r="C214" s="104" t="s">
        <v>19</v>
      </c>
      <c r="D214" s="103">
        <v>39108.161162097225</v>
      </c>
      <c r="E214" s="103">
        <v>39274.987494791727</v>
      </c>
      <c r="F214" s="104" t="s">
        <v>20</v>
      </c>
      <c r="G214" s="105">
        <v>185000</v>
      </c>
      <c r="H214" s="106" t="s">
        <v>15</v>
      </c>
      <c r="I214" s="118">
        <v>1</v>
      </c>
      <c r="J214" s="80">
        <f t="shared" si="28"/>
        <v>185000</v>
      </c>
      <c r="K214" s="76" t="str">
        <f t="shared" si="29"/>
        <v>H1_2007</v>
      </c>
      <c r="L214" s="77">
        <f t="shared" si="30"/>
        <v>0</v>
      </c>
      <c r="M214" s="78" t="str">
        <f t="shared" si="31"/>
        <v>H1_2007_0</v>
      </c>
      <c r="N214" s="120">
        <f t="shared" si="32"/>
        <v>1</v>
      </c>
      <c r="O214" s="92">
        <f t="shared" si="33"/>
        <v>185000</v>
      </c>
      <c r="P214" s="93" t="str">
        <f t="shared" si="34"/>
        <v>H1_2007</v>
      </c>
      <c r="Q214" s="94">
        <f t="shared" si="35"/>
        <v>0</v>
      </c>
      <c r="R214" s="95" t="str">
        <f t="shared" si="36"/>
        <v>H1_2007_0</v>
      </c>
    </row>
    <row r="215" spans="1:18">
      <c r="A215" s="102">
        <v>1000213</v>
      </c>
      <c r="B215" s="103">
        <v>28066.046823223078</v>
      </c>
      <c r="C215" s="104" t="s">
        <v>19</v>
      </c>
      <c r="D215" s="103">
        <v>39236.647457961168</v>
      </c>
      <c r="E215" s="103">
        <v>39277.460784192226</v>
      </c>
      <c r="F215" s="104" t="s">
        <v>20</v>
      </c>
      <c r="G215" s="105">
        <v>377000</v>
      </c>
      <c r="H215" s="106" t="s">
        <v>15</v>
      </c>
      <c r="I215" s="118">
        <v>1</v>
      </c>
      <c r="J215" s="80">
        <f t="shared" si="28"/>
        <v>377000</v>
      </c>
      <c r="K215" s="76" t="str">
        <f t="shared" si="29"/>
        <v>H1_2007</v>
      </c>
      <c r="L215" s="77">
        <f t="shared" si="30"/>
        <v>0</v>
      </c>
      <c r="M215" s="78" t="str">
        <f t="shared" si="31"/>
        <v>H1_2007_0</v>
      </c>
      <c r="N215" s="120">
        <f t="shared" si="32"/>
        <v>1</v>
      </c>
      <c r="O215" s="92">
        <f t="shared" si="33"/>
        <v>377000</v>
      </c>
      <c r="P215" s="93" t="str">
        <f t="shared" si="34"/>
        <v>H1_2007</v>
      </c>
      <c r="Q215" s="94">
        <f t="shared" si="35"/>
        <v>0</v>
      </c>
      <c r="R215" s="95" t="str">
        <f t="shared" si="36"/>
        <v>H1_2007_0</v>
      </c>
    </row>
    <row r="216" spans="1:18">
      <c r="A216" s="102">
        <v>1000214</v>
      </c>
      <c r="B216" s="103">
        <v>27877.781266137954</v>
      </c>
      <c r="C216" s="104" t="s">
        <v>19</v>
      </c>
      <c r="D216" s="103">
        <v>39268.409552111742</v>
      </c>
      <c r="E216" s="103">
        <v>39277.615840109494</v>
      </c>
      <c r="F216" s="104" t="s">
        <v>20</v>
      </c>
      <c r="G216" s="105">
        <v>294000</v>
      </c>
      <c r="H216" s="106" t="s">
        <v>15</v>
      </c>
      <c r="I216" s="118">
        <v>1</v>
      </c>
      <c r="J216" s="80">
        <f t="shared" si="28"/>
        <v>294000</v>
      </c>
      <c r="K216" s="76" t="str">
        <f t="shared" si="29"/>
        <v>H2_2007</v>
      </c>
      <c r="L216" s="77">
        <f t="shared" si="30"/>
        <v>0</v>
      </c>
      <c r="M216" s="78" t="str">
        <f t="shared" si="31"/>
        <v>H2_2007_0</v>
      </c>
      <c r="N216" s="120">
        <f t="shared" si="32"/>
        <v>1</v>
      </c>
      <c r="O216" s="92">
        <f t="shared" si="33"/>
        <v>294000</v>
      </c>
      <c r="P216" s="93" t="str">
        <f t="shared" si="34"/>
        <v>H2_2007</v>
      </c>
      <c r="Q216" s="94">
        <f t="shared" si="35"/>
        <v>0</v>
      </c>
      <c r="R216" s="95" t="str">
        <f t="shared" si="36"/>
        <v>H2_2007_0</v>
      </c>
    </row>
    <row r="217" spans="1:18">
      <c r="A217" s="102">
        <v>1000215</v>
      </c>
      <c r="B217" s="103">
        <v>23319.628661886331</v>
      </c>
      <c r="C217" s="104" t="s">
        <v>19</v>
      </c>
      <c r="D217" s="103">
        <v>39235.594461647808</v>
      </c>
      <c r="E217" s="103">
        <v>39281.418106703815</v>
      </c>
      <c r="F217" s="104" t="s">
        <v>20</v>
      </c>
      <c r="G217" s="105">
        <v>234000</v>
      </c>
      <c r="H217" s="106" t="s">
        <v>15</v>
      </c>
      <c r="I217" s="118">
        <v>1</v>
      </c>
      <c r="J217" s="80">
        <f t="shared" si="28"/>
        <v>234000</v>
      </c>
      <c r="K217" s="76" t="str">
        <f t="shared" si="29"/>
        <v>H1_2007</v>
      </c>
      <c r="L217" s="77">
        <f t="shared" si="30"/>
        <v>0</v>
      </c>
      <c r="M217" s="78" t="str">
        <f t="shared" si="31"/>
        <v>H1_2007_0</v>
      </c>
      <c r="N217" s="120">
        <f t="shared" si="32"/>
        <v>1</v>
      </c>
      <c r="O217" s="92">
        <f t="shared" si="33"/>
        <v>234000</v>
      </c>
      <c r="P217" s="93" t="str">
        <f t="shared" si="34"/>
        <v>H1_2007</v>
      </c>
      <c r="Q217" s="94">
        <f t="shared" si="35"/>
        <v>0</v>
      </c>
      <c r="R217" s="95" t="str">
        <f t="shared" si="36"/>
        <v>H1_2007_0</v>
      </c>
    </row>
    <row r="218" spans="1:18">
      <c r="A218" s="102">
        <v>1000216</v>
      </c>
      <c r="B218" s="103">
        <v>30971.455720781305</v>
      </c>
      <c r="C218" s="104" t="s">
        <v>19</v>
      </c>
      <c r="D218" s="103">
        <v>39129.812740711066</v>
      </c>
      <c r="E218" s="103">
        <v>39281.70021475148</v>
      </c>
      <c r="F218" s="104" t="s">
        <v>20</v>
      </c>
      <c r="G218" s="105">
        <v>47000</v>
      </c>
      <c r="H218" s="106" t="s">
        <v>15</v>
      </c>
      <c r="I218" s="118">
        <v>1</v>
      </c>
      <c r="J218" s="80">
        <f t="shared" si="28"/>
        <v>47000</v>
      </c>
      <c r="K218" s="76" t="str">
        <f t="shared" si="29"/>
        <v>H1_2007</v>
      </c>
      <c r="L218" s="77">
        <f t="shared" si="30"/>
        <v>0</v>
      </c>
      <c r="M218" s="78" t="str">
        <f t="shared" si="31"/>
        <v>H1_2007_0</v>
      </c>
      <c r="N218" s="120">
        <f t="shared" si="32"/>
        <v>1</v>
      </c>
      <c r="O218" s="92">
        <f t="shared" si="33"/>
        <v>47000</v>
      </c>
      <c r="P218" s="93" t="str">
        <f t="shared" si="34"/>
        <v>H1_2007</v>
      </c>
      <c r="Q218" s="94">
        <f t="shared" si="35"/>
        <v>0</v>
      </c>
      <c r="R218" s="95" t="str">
        <f t="shared" si="36"/>
        <v>H1_2007_0</v>
      </c>
    </row>
    <row r="219" spans="1:18">
      <c r="A219" s="102">
        <v>1000217</v>
      </c>
      <c r="B219" s="103">
        <v>25351.17096291346</v>
      </c>
      <c r="C219" s="104" t="s">
        <v>22</v>
      </c>
      <c r="D219" s="103">
        <v>39172.490623976366</v>
      </c>
      <c r="E219" s="103">
        <v>39282.442573940847</v>
      </c>
      <c r="F219" s="104" t="s">
        <v>20</v>
      </c>
      <c r="G219" s="105">
        <v>33000</v>
      </c>
      <c r="H219" s="106" t="s">
        <v>15</v>
      </c>
      <c r="I219" s="118">
        <v>1</v>
      </c>
      <c r="J219" s="80">
        <f t="shared" si="28"/>
        <v>33000</v>
      </c>
      <c r="K219" s="76" t="str">
        <f t="shared" si="29"/>
        <v>H1_2007</v>
      </c>
      <c r="L219" s="77">
        <f t="shared" si="30"/>
        <v>0</v>
      </c>
      <c r="M219" s="78" t="str">
        <f t="shared" si="31"/>
        <v>H1_2007_0</v>
      </c>
      <c r="N219" s="120">
        <f t="shared" si="32"/>
        <v>1</v>
      </c>
      <c r="O219" s="92">
        <f t="shared" si="33"/>
        <v>33000</v>
      </c>
      <c r="P219" s="93" t="str">
        <f t="shared" si="34"/>
        <v>H1_2007</v>
      </c>
      <c r="Q219" s="94">
        <f t="shared" si="35"/>
        <v>0</v>
      </c>
      <c r="R219" s="95" t="str">
        <f t="shared" si="36"/>
        <v>H1_2007_0</v>
      </c>
    </row>
    <row r="220" spans="1:18">
      <c r="A220" s="102">
        <v>1000218</v>
      </c>
      <c r="B220" s="103">
        <v>29834.014540569064</v>
      </c>
      <c r="C220" s="104" t="s">
        <v>19</v>
      </c>
      <c r="D220" s="103">
        <v>39131.825893711139</v>
      </c>
      <c r="E220" s="103">
        <v>39283.036664466112</v>
      </c>
      <c r="F220" s="104" t="s">
        <v>25</v>
      </c>
      <c r="G220" s="105">
        <v>400000</v>
      </c>
      <c r="H220" s="106" t="s">
        <v>15</v>
      </c>
      <c r="I220" s="118">
        <v>1</v>
      </c>
      <c r="J220" s="80">
        <f t="shared" si="28"/>
        <v>400000</v>
      </c>
      <c r="K220" s="76" t="str">
        <f t="shared" si="29"/>
        <v>H1_2007</v>
      </c>
      <c r="L220" s="77">
        <f t="shared" si="30"/>
        <v>0</v>
      </c>
      <c r="M220" s="78" t="str">
        <f t="shared" si="31"/>
        <v>H1_2007_0</v>
      </c>
      <c r="N220" s="120">
        <f t="shared" si="32"/>
        <v>1</v>
      </c>
      <c r="O220" s="92">
        <f t="shared" si="33"/>
        <v>400000</v>
      </c>
      <c r="P220" s="93" t="str">
        <f t="shared" si="34"/>
        <v>H1_2007</v>
      </c>
      <c r="Q220" s="94">
        <f t="shared" si="35"/>
        <v>0</v>
      </c>
      <c r="R220" s="95" t="str">
        <f t="shared" si="36"/>
        <v>H1_2007_0</v>
      </c>
    </row>
    <row r="221" spans="1:18">
      <c r="A221" s="102">
        <v>1000219</v>
      </c>
      <c r="B221" s="103">
        <v>30519.690477433072</v>
      </c>
      <c r="C221" s="104" t="s">
        <v>19</v>
      </c>
      <c r="D221" s="103">
        <v>39152.498121942393</v>
      </c>
      <c r="E221" s="103">
        <v>39283.087933327392</v>
      </c>
      <c r="F221" s="104" t="s">
        <v>20</v>
      </c>
      <c r="G221" s="105">
        <v>20000</v>
      </c>
      <c r="H221" s="106" t="s">
        <v>15</v>
      </c>
      <c r="I221" s="118">
        <v>1</v>
      </c>
      <c r="J221" s="80">
        <f t="shared" si="28"/>
        <v>20000</v>
      </c>
      <c r="K221" s="76" t="str">
        <f t="shared" si="29"/>
        <v>H1_2007</v>
      </c>
      <c r="L221" s="77">
        <f t="shared" si="30"/>
        <v>0</v>
      </c>
      <c r="M221" s="78" t="str">
        <f t="shared" si="31"/>
        <v>H1_2007_0</v>
      </c>
      <c r="N221" s="120">
        <f t="shared" si="32"/>
        <v>1</v>
      </c>
      <c r="O221" s="92">
        <f t="shared" si="33"/>
        <v>20000</v>
      </c>
      <c r="P221" s="93" t="str">
        <f t="shared" si="34"/>
        <v>H1_2007</v>
      </c>
      <c r="Q221" s="94">
        <f t="shared" si="35"/>
        <v>0</v>
      </c>
      <c r="R221" s="95" t="str">
        <f t="shared" si="36"/>
        <v>H1_2007_0</v>
      </c>
    </row>
    <row r="222" spans="1:18">
      <c r="A222" s="102">
        <v>1000220</v>
      </c>
      <c r="B222" s="103">
        <v>29816.530621407725</v>
      </c>
      <c r="C222" s="104" t="s">
        <v>19</v>
      </c>
      <c r="D222" s="103">
        <v>39246.537685211289</v>
      </c>
      <c r="E222" s="103">
        <v>39283.137857948539</v>
      </c>
      <c r="F222" s="104" t="s">
        <v>20</v>
      </c>
      <c r="G222" s="105">
        <v>352000</v>
      </c>
      <c r="H222" s="106" t="s">
        <v>15</v>
      </c>
      <c r="I222" s="118">
        <v>1</v>
      </c>
      <c r="J222" s="80">
        <f t="shared" si="28"/>
        <v>352000</v>
      </c>
      <c r="K222" s="76" t="str">
        <f t="shared" si="29"/>
        <v>H1_2007</v>
      </c>
      <c r="L222" s="77">
        <f t="shared" si="30"/>
        <v>0</v>
      </c>
      <c r="M222" s="78" t="str">
        <f t="shared" si="31"/>
        <v>H1_2007_0</v>
      </c>
      <c r="N222" s="120">
        <f t="shared" si="32"/>
        <v>1</v>
      </c>
      <c r="O222" s="92">
        <f t="shared" si="33"/>
        <v>352000</v>
      </c>
      <c r="P222" s="93" t="str">
        <f t="shared" si="34"/>
        <v>H1_2007</v>
      </c>
      <c r="Q222" s="94">
        <f t="shared" si="35"/>
        <v>0</v>
      </c>
      <c r="R222" s="95" t="str">
        <f t="shared" si="36"/>
        <v>H1_2007_0</v>
      </c>
    </row>
    <row r="223" spans="1:18">
      <c r="A223" s="102">
        <v>1000221</v>
      </c>
      <c r="B223" s="103">
        <v>31812.915592818863</v>
      </c>
      <c r="C223" s="104" t="s">
        <v>22</v>
      </c>
      <c r="D223" s="103">
        <v>39126.619448293321</v>
      </c>
      <c r="E223" s="103">
        <v>39283.215307447586</v>
      </c>
      <c r="F223" s="104" t="s">
        <v>20</v>
      </c>
      <c r="G223" s="105">
        <v>307000</v>
      </c>
      <c r="H223" s="106" t="s">
        <v>15</v>
      </c>
      <c r="I223" s="118">
        <v>1</v>
      </c>
      <c r="J223" s="80">
        <f t="shared" si="28"/>
        <v>307000</v>
      </c>
      <c r="K223" s="76" t="str">
        <f t="shared" si="29"/>
        <v>H1_2007</v>
      </c>
      <c r="L223" s="77">
        <f t="shared" si="30"/>
        <v>0</v>
      </c>
      <c r="M223" s="78" t="str">
        <f t="shared" si="31"/>
        <v>H1_2007_0</v>
      </c>
      <c r="N223" s="120">
        <f t="shared" si="32"/>
        <v>1</v>
      </c>
      <c r="O223" s="92">
        <f t="shared" si="33"/>
        <v>307000</v>
      </c>
      <c r="P223" s="93" t="str">
        <f t="shared" si="34"/>
        <v>H1_2007</v>
      </c>
      <c r="Q223" s="94">
        <f t="shared" si="35"/>
        <v>0</v>
      </c>
      <c r="R223" s="95" t="str">
        <f t="shared" si="36"/>
        <v>H1_2007_0</v>
      </c>
    </row>
    <row r="224" spans="1:18">
      <c r="A224" s="102">
        <v>1000222</v>
      </c>
      <c r="B224" s="103">
        <v>19751.775593642702</v>
      </c>
      <c r="C224" s="104" t="s">
        <v>19</v>
      </c>
      <c r="D224" s="103">
        <v>39228.586785748004</v>
      </c>
      <c r="E224" s="103">
        <v>39285.337698582218</v>
      </c>
      <c r="F224" s="104" t="s">
        <v>20</v>
      </c>
      <c r="G224" s="105">
        <v>154000</v>
      </c>
      <c r="H224" s="106" t="s">
        <v>15</v>
      </c>
      <c r="I224" s="118">
        <v>1</v>
      </c>
      <c r="J224" s="80">
        <f t="shared" si="28"/>
        <v>154000</v>
      </c>
      <c r="K224" s="76" t="str">
        <f t="shared" si="29"/>
        <v>H1_2007</v>
      </c>
      <c r="L224" s="77">
        <f t="shared" si="30"/>
        <v>0</v>
      </c>
      <c r="M224" s="78" t="str">
        <f t="shared" si="31"/>
        <v>H1_2007_0</v>
      </c>
      <c r="N224" s="120">
        <f t="shared" si="32"/>
        <v>1</v>
      </c>
      <c r="O224" s="92">
        <f t="shared" si="33"/>
        <v>154000</v>
      </c>
      <c r="P224" s="93" t="str">
        <f t="shared" si="34"/>
        <v>H1_2007</v>
      </c>
      <c r="Q224" s="94">
        <f t="shared" si="35"/>
        <v>0</v>
      </c>
      <c r="R224" s="95" t="str">
        <f t="shared" si="36"/>
        <v>H1_2007_0</v>
      </c>
    </row>
    <row r="225" spans="1:18">
      <c r="A225" s="102">
        <v>1000223</v>
      </c>
      <c r="B225" s="103">
        <v>25587.021302129957</v>
      </c>
      <c r="C225" s="104" t="s">
        <v>19</v>
      </c>
      <c r="D225" s="103">
        <v>39142.693653155286</v>
      </c>
      <c r="E225" s="103">
        <v>39285.408401155175</v>
      </c>
      <c r="F225" s="104" t="s">
        <v>20</v>
      </c>
      <c r="G225" s="105">
        <v>138000</v>
      </c>
      <c r="H225" s="106" t="s">
        <v>15</v>
      </c>
      <c r="I225" s="118">
        <v>1</v>
      </c>
      <c r="J225" s="80">
        <f t="shared" si="28"/>
        <v>138000</v>
      </c>
      <c r="K225" s="76" t="str">
        <f t="shared" si="29"/>
        <v>H1_2007</v>
      </c>
      <c r="L225" s="77">
        <f t="shared" si="30"/>
        <v>0</v>
      </c>
      <c r="M225" s="78" t="str">
        <f t="shared" si="31"/>
        <v>H1_2007_0</v>
      </c>
      <c r="N225" s="120">
        <f t="shared" si="32"/>
        <v>1</v>
      </c>
      <c r="O225" s="92">
        <f t="shared" si="33"/>
        <v>138000</v>
      </c>
      <c r="P225" s="93" t="str">
        <f t="shared" si="34"/>
        <v>H1_2007</v>
      </c>
      <c r="Q225" s="94">
        <f t="shared" si="35"/>
        <v>0</v>
      </c>
      <c r="R225" s="95" t="str">
        <f t="shared" si="36"/>
        <v>H1_2007_0</v>
      </c>
    </row>
    <row r="226" spans="1:18">
      <c r="A226" s="102">
        <v>1000224</v>
      </c>
      <c r="B226" s="103">
        <v>30116.064306389264</v>
      </c>
      <c r="C226" s="104" t="s">
        <v>19</v>
      </c>
      <c r="D226" s="103">
        <v>39234.819946854463</v>
      </c>
      <c r="E226" s="103">
        <v>39286.063499021941</v>
      </c>
      <c r="F226" s="104" t="s">
        <v>20</v>
      </c>
      <c r="G226" s="105">
        <v>39000</v>
      </c>
      <c r="H226" s="106" t="s">
        <v>15</v>
      </c>
      <c r="I226" s="118">
        <v>1</v>
      </c>
      <c r="J226" s="80">
        <f t="shared" si="28"/>
        <v>39000</v>
      </c>
      <c r="K226" s="76" t="str">
        <f t="shared" si="29"/>
        <v>H1_2007</v>
      </c>
      <c r="L226" s="77">
        <f t="shared" si="30"/>
        <v>0</v>
      </c>
      <c r="M226" s="78" t="str">
        <f t="shared" si="31"/>
        <v>H1_2007_0</v>
      </c>
      <c r="N226" s="120">
        <f t="shared" si="32"/>
        <v>1</v>
      </c>
      <c r="O226" s="92">
        <f t="shared" si="33"/>
        <v>39000</v>
      </c>
      <c r="P226" s="93" t="str">
        <f t="shared" si="34"/>
        <v>H1_2007</v>
      </c>
      <c r="Q226" s="94">
        <f t="shared" si="35"/>
        <v>0</v>
      </c>
      <c r="R226" s="95" t="str">
        <f t="shared" si="36"/>
        <v>H1_2007_0</v>
      </c>
    </row>
    <row r="227" spans="1:18">
      <c r="A227" s="102">
        <v>1000225</v>
      </c>
      <c r="B227" s="103">
        <v>31321.068251638477</v>
      </c>
      <c r="C227" s="104" t="s">
        <v>19</v>
      </c>
      <c r="D227" s="103">
        <v>39126.884481422218</v>
      </c>
      <c r="E227" s="103">
        <v>39286.525468578606</v>
      </c>
      <c r="F227" s="104" t="s">
        <v>20</v>
      </c>
      <c r="G227" s="105">
        <v>154000</v>
      </c>
      <c r="H227" s="106" t="s">
        <v>15</v>
      </c>
      <c r="I227" s="118">
        <v>1</v>
      </c>
      <c r="J227" s="80">
        <f t="shared" si="28"/>
        <v>154000</v>
      </c>
      <c r="K227" s="76" t="str">
        <f t="shared" si="29"/>
        <v>H1_2007</v>
      </c>
      <c r="L227" s="77">
        <f t="shared" si="30"/>
        <v>0</v>
      </c>
      <c r="M227" s="78" t="str">
        <f t="shared" si="31"/>
        <v>H1_2007_0</v>
      </c>
      <c r="N227" s="120">
        <f t="shared" si="32"/>
        <v>1</v>
      </c>
      <c r="O227" s="92">
        <f t="shared" si="33"/>
        <v>154000</v>
      </c>
      <c r="P227" s="93" t="str">
        <f t="shared" si="34"/>
        <v>H1_2007</v>
      </c>
      <c r="Q227" s="94">
        <f t="shared" si="35"/>
        <v>0</v>
      </c>
      <c r="R227" s="95" t="str">
        <f t="shared" si="36"/>
        <v>H1_2007_0</v>
      </c>
    </row>
    <row r="228" spans="1:18">
      <c r="A228" s="102">
        <v>1000226</v>
      </c>
      <c r="B228" s="103">
        <v>23347.537652698044</v>
      </c>
      <c r="C228" s="104" t="s">
        <v>19</v>
      </c>
      <c r="D228" s="103">
        <v>39201.113278030643</v>
      </c>
      <c r="E228" s="103">
        <v>39287.275347916497</v>
      </c>
      <c r="F228" s="104" t="s">
        <v>20</v>
      </c>
      <c r="G228" s="105">
        <v>165000</v>
      </c>
      <c r="H228" s="106" t="s">
        <v>15</v>
      </c>
      <c r="I228" s="118">
        <v>1</v>
      </c>
      <c r="J228" s="80">
        <f t="shared" si="28"/>
        <v>165000</v>
      </c>
      <c r="K228" s="76" t="str">
        <f t="shared" si="29"/>
        <v>H1_2007</v>
      </c>
      <c r="L228" s="77">
        <f t="shared" si="30"/>
        <v>0</v>
      </c>
      <c r="M228" s="78" t="str">
        <f t="shared" si="31"/>
        <v>H1_2007_0</v>
      </c>
      <c r="N228" s="120">
        <f t="shared" si="32"/>
        <v>1</v>
      </c>
      <c r="O228" s="92">
        <f t="shared" si="33"/>
        <v>165000</v>
      </c>
      <c r="P228" s="93" t="str">
        <f t="shared" si="34"/>
        <v>H1_2007</v>
      </c>
      <c r="Q228" s="94">
        <f t="shared" si="35"/>
        <v>0</v>
      </c>
      <c r="R228" s="95" t="str">
        <f t="shared" si="36"/>
        <v>H1_2007_0</v>
      </c>
    </row>
    <row r="229" spans="1:18">
      <c r="A229" s="102">
        <v>1000227</v>
      </c>
      <c r="B229" s="103">
        <v>22122.055992907481</v>
      </c>
      <c r="C229" s="104" t="s">
        <v>19</v>
      </c>
      <c r="D229" s="103">
        <v>39126.781943060028</v>
      </c>
      <c r="E229" s="103">
        <v>39287.370728975729</v>
      </c>
      <c r="F229" s="104" t="s">
        <v>20</v>
      </c>
      <c r="G229" s="105">
        <v>92000</v>
      </c>
      <c r="H229" s="106" t="s">
        <v>15</v>
      </c>
      <c r="I229" s="118">
        <v>1</v>
      </c>
      <c r="J229" s="80">
        <f t="shared" si="28"/>
        <v>92000</v>
      </c>
      <c r="K229" s="76" t="str">
        <f t="shared" si="29"/>
        <v>H1_2007</v>
      </c>
      <c r="L229" s="77">
        <f t="shared" si="30"/>
        <v>0</v>
      </c>
      <c r="M229" s="78" t="str">
        <f t="shared" si="31"/>
        <v>H1_2007_0</v>
      </c>
      <c r="N229" s="120">
        <f t="shared" si="32"/>
        <v>1</v>
      </c>
      <c r="O229" s="92">
        <f t="shared" si="33"/>
        <v>92000</v>
      </c>
      <c r="P229" s="93" t="str">
        <f t="shared" si="34"/>
        <v>H1_2007</v>
      </c>
      <c r="Q229" s="94">
        <f t="shared" si="35"/>
        <v>0</v>
      </c>
      <c r="R229" s="95" t="str">
        <f t="shared" si="36"/>
        <v>H1_2007_0</v>
      </c>
    </row>
    <row r="230" spans="1:18">
      <c r="A230" s="102">
        <v>1000228</v>
      </c>
      <c r="B230" s="103">
        <v>20742.149211441134</v>
      </c>
      <c r="C230" s="104" t="s">
        <v>19</v>
      </c>
      <c r="D230" s="103">
        <v>39230.163263556678</v>
      </c>
      <c r="E230" s="103">
        <v>39287.603326753349</v>
      </c>
      <c r="F230" s="104" t="s">
        <v>20</v>
      </c>
      <c r="G230" s="105">
        <v>66000</v>
      </c>
      <c r="H230" s="106" t="s">
        <v>15</v>
      </c>
      <c r="I230" s="118">
        <v>1</v>
      </c>
      <c r="J230" s="80">
        <f t="shared" si="28"/>
        <v>66000</v>
      </c>
      <c r="K230" s="76" t="str">
        <f t="shared" si="29"/>
        <v>H1_2007</v>
      </c>
      <c r="L230" s="77">
        <f t="shared" si="30"/>
        <v>0</v>
      </c>
      <c r="M230" s="78" t="str">
        <f t="shared" si="31"/>
        <v>H1_2007_0</v>
      </c>
      <c r="N230" s="120">
        <f t="shared" si="32"/>
        <v>1</v>
      </c>
      <c r="O230" s="92">
        <f t="shared" si="33"/>
        <v>66000</v>
      </c>
      <c r="P230" s="93" t="str">
        <f t="shared" si="34"/>
        <v>H1_2007</v>
      </c>
      <c r="Q230" s="94">
        <f t="shared" si="35"/>
        <v>0</v>
      </c>
      <c r="R230" s="95" t="str">
        <f t="shared" si="36"/>
        <v>H1_2007_0</v>
      </c>
    </row>
    <row r="231" spans="1:18">
      <c r="A231" s="102">
        <v>1000229</v>
      </c>
      <c r="B231" s="103">
        <v>23501.312342406382</v>
      </c>
      <c r="C231" s="104" t="s">
        <v>19</v>
      </c>
      <c r="D231" s="103">
        <v>39153.438239504132</v>
      </c>
      <c r="E231" s="103">
        <v>39288.58417685514</v>
      </c>
      <c r="F231" s="104" t="s">
        <v>20</v>
      </c>
      <c r="G231" s="105">
        <v>382000</v>
      </c>
      <c r="H231" s="106" t="s">
        <v>15</v>
      </c>
      <c r="I231" s="118">
        <v>1</v>
      </c>
      <c r="J231" s="80">
        <f t="shared" si="28"/>
        <v>382000</v>
      </c>
      <c r="K231" s="76" t="str">
        <f t="shared" si="29"/>
        <v>H1_2007</v>
      </c>
      <c r="L231" s="77">
        <f t="shared" si="30"/>
        <v>0</v>
      </c>
      <c r="M231" s="78" t="str">
        <f t="shared" si="31"/>
        <v>H1_2007_0</v>
      </c>
      <c r="N231" s="120">
        <f t="shared" si="32"/>
        <v>1</v>
      </c>
      <c r="O231" s="92">
        <f t="shared" si="33"/>
        <v>382000</v>
      </c>
      <c r="P231" s="93" t="str">
        <f t="shared" si="34"/>
        <v>H1_2007</v>
      </c>
      <c r="Q231" s="94">
        <f t="shared" si="35"/>
        <v>0</v>
      </c>
      <c r="R231" s="95" t="str">
        <f t="shared" si="36"/>
        <v>H1_2007_0</v>
      </c>
    </row>
    <row r="232" spans="1:18">
      <c r="A232" s="102">
        <v>1000230</v>
      </c>
      <c r="B232" s="103">
        <v>26739.672864495522</v>
      </c>
      <c r="C232" s="104" t="s">
        <v>19</v>
      </c>
      <c r="D232" s="103">
        <v>39177.704785938091</v>
      </c>
      <c r="E232" s="103">
        <v>39289.367307517889</v>
      </c>
      <c r="F232" s="104" t="s">
        <v>20</v>
      </c>
      <c r="G232" s="105">
        <v>391000</v>
      </c>
      <c r="H232" s="106" t="s">
        <v>15</v>
      </c>
      <c r="I232" s="118">
        <v>1</v>
      </c>
      <c r="J232" s="80">
        <f t="shared" si="28"/>
        <v>391000</v>
      </c>
      <c r="K232" s="76" t="str">
        <f t="shared" si="29"/>
        <v>H1_2007</v>
      </c>
      <c r="L232" s="77">
        <f t="shared" si="30"/>
        <v>0</v>
      </c>
      <c r="M232" s="78" t="str">
        <f t="shared" si="31"/>
        <v>H1_2007_0</v>
      </c>
      <c r="N232" s="120">
        <f t="shared" si="32"/>
        <v>1</v>
      </c>
      <c r="O232" s="92">
        <f t="shared" si="33"/>
        <v>391000</v>
      </c>
      <c r="P232" s="93" t="str">
        <f t="shared" si="34"/>
        <v>H1_2007</v>
      </c>
      <c r="Q232" s="94">
        <f t="shared" si="35"/>
        <v>0</v>
      </c>
      <c r="R232" s="95" t="str">
        <f t="shared" si="36"/>
        <v>H1_2007_0</v>
      </c>
    </row>
    <row r="233" spans="1:18">
      <c r="A233" s="102">
        <v>1000231</v>
      </c>
      <c r="B233" s="103">
        <v>27729.486319408184</v>
      </c>
      <c r="C233" s="104" t="s">
        <v>19</v>
      </c>
      <c r="D233" s="103">
        <v>39251.148303804992</v>
      </c>
      <c r="E233" s="103">
        <v>39289.628210251911</v>
      </c>
      <c r="F233" s="104" t="s">
        <v>20</v>
      </c>
      <c r="G233" s="105">
        <v>225000</v>
      </c>
      <c r="H233" s="106" t="s">
        <v>15</v>
      </c>
      <c r="I233" s="118">
        <v>1</v>
      </c>
      <c r="J233" s="80">
        <f t="shared" si="28"/>
        <v>225000</v>
      </c>
      <c r="K233" s="76" t="str">
        <f t="shared" si="29"/>
        <v>H1_2007</v>
      </c>
      <c r="L233" s="77">
        <f t="shared" si="30"/>
        <v>0</v>
      </c>
      <c r="M233" s="78" t="str">
        <f t="shared" si="31"/>
        <v>H1_2007_0</v>
      </c>
      <c r="N233" s="120">
        <f t="shared" si="32"/>
        <v>1</v>
      </c>
      <c r="O233" s="92">
        <f t="shared" si="33"/>
        <v>225000</v>
      </c>
      <c r="P233" s="93" t="str">
        <f t="shared" si="34"/>
        <v>H1_2007</v>
      </c>
      <c r="Q233" s="94">
        <f t="shared" si="35"/>
        <v>0</v>
      </c>
      <c r="R233" s="95" t="str">
        <f t="shared" si="36"/>
        <v>H1_2007_0</v>
      </c>
    </row>
    <row r="234" spans="1:18">
      <c r="A234" s="102">
        <v>1000232</v>
      </c>
      <c r="B234" s="103">
        <v>26779.306921990723</v>
      </c>
      <c r="C234" s="104" t="s">
        <v>19</v>
      </c>
      <c r="D234" s="103">
        <v>39234.204120839146</v>
      </c>
      <c r="E234" s="103">
        <v>39293.795662055083</v>
      </c>
      <c r="F234" s="104" t="s">
        <v>20</v>
      </c>
      <c r="G234" s="105">
        <v>193000</v>
      </c>
      <c r="H234" s="106" t="s">
        <v>15</v>
      </c>
      <c r="I234" s="118">
        <v>1</v>
      </c>
      <c r="J234" s="80">
        <f t="shared" si="28"/>
        <v>193000</v>
      </c>
      <c r="K234" s="76" t="str">
        <f t="shared" si="29"/>
        <v>H1_2007</v>
      </c>
      <c r="L234" s="77">
        <f t="shared" si="30"/>
        <v>0</v>
      </c>
      <c r="M234" s="78" t="str">
        <f t="shared" si="31"/>
        <v>H1_2007_0</v>
      </c>
      <c r="N234" s="120">
        <f t="shared" si="32"/>
        <v>1</v>
      </c>
      <c r="O234" s="92">
        <f t="shared" si="33"/>
        <v>193000</v>
      </c>
      <c r="P234" s="93" t="str">
        <f t="shared" si="34"/>
        <v>H1_2007</v>
      </c>
      <c r="Q234" s="94">
        <f t="shared" si="35"/>
        <v>0</v>
      </c>
      <c r="R234" s="95" t="str">
        <f t="shared" si="36"/>
        <v>H1_2007_0</v>
      </c>
    </row>
    <row r="235" spans="1:18">
      <c r="A235" s="102">
        <v>1000233</v>
      </c>
      <c r="B235" s="103">
        <v>29704.460012177886</v>
      </c>
      <c r="C235" s="104" t="s">
        <v>19</v>
      </c>
      <c r="D235" s="103">
        <v>39196.014671316923</v>
      </c>
      <c r="E235" s="103">
        <v>39294.64881547905</v>
      </c>
      <c r="F235" s="104" t="s">
        <v>20</v>
      </c>
      <c r="G235" s="105">
        <v>52000</v>
      </c>
      <c r="H235" s="106" t="s">
        <v>15</v>
      </c>
      <c r="I235" s="118">
        <v>1</v>
      </c>
      <c r="J235" s="80">
        <f t="shared" si="28"/>
        <v>52000</v>
      </c>
      <c r="K235" s="76" t="str">
        <f t="shared" si="29"/>
        <v>H1_2007</v>
      </c>
      <c r="L235" s="77">
        <f t="shared" si="30"/>
        <v>0</v>
      </c>
      <c r="M235" s="78" t="str">
        <f t="shared" si="31"/>
        <v>H1_2007_0</v>
      </c>
      <c r="N235" s="120">
        <f t="shared" si="32"/>
        <v>1</v>
      </c>
      <c r="O235" s="92">
        <f t="shared" si="33"/>
        <v>52000</v>
      </c>
      <c r="P235" s="93" t="str">
        <f t="shared" si="34"/>
        <v>H1_2007</v>
      </c>
      <c r="Q235" s="94">
        <f t="shared" si="35"/>
        <v>0</v>
      </c>
      <c r="R235" s="95" t="str">
        <f t="shared" si="36"/>
        <v>H1_2007_0</v>
      </c>
    </row>
    <row r="236" spans="1:18">
      <c r="A236" s="102">
        <v>1000234</v>
      </c>
      <c r="B236" s="103">
        <v>21900.705384685727</v>
      </c>
      <c r="C236" s="104" t="s">
        <v>19</v>
      </c>
      <c r="D236" s="103">
        <v>39117.612434714167</v>
      </c>
      <c r="E236" s="103">
        <v>39295.743035961139</v>
      </c>
      <c r="F236" s="104" t="s">
        <v>20</v>
      </c>
      <c r="G236" s="105">
        <v>260000</v>
      </c>
      <c r="H236" s="106" t="s">
        <v>15</v>
      </c>
      <c r="I236" s="118">
        <v>1</v>
      </c>
      <c r="J236" s="80">
        <f t="shared" si="28"/>
        <v>260000</v>
      </c>
      <c r="K236" s="76" t="str">
        <f t="shared" si="29"/>
        <v>H1_2007</v>
      </c>
      <c r="L236" s="77">
        <f t="shared" si="30"/>
        <v>0</v>
      </c>
      <c r="M236" s="78" t="str">
        <f t="shared" si="31"/>
        <v>H1_2007_0</v>
      </c>
      <c r="N236" s="120">
        <f t="shared" si="32"/>
        <v>1</v>
      </c>
      <c r="O236" s="92">
        <f t="shared" si="33"/>
        <v>260000</v>
      </c>
      <c r="P236" s="93" t="str">
        <f t="shared" si="34"/>
        <v>H1_2007</v>
      </c>
      <c r="Q236" s="94">
        <f t="shared" si="35"/>
        <v>0</v>
      </c>
      <c r="R236" s="95" t="str">
        <f t="shared" si="36"/>
        <v>H1_2007_0</v>
      </c>
    </row>
    <row r="237" spans="1:18">
      <c r="A237" s="102">
        <v>1000235</v>
      </c>
      <c r="B237" s="103">
        <v>22723.801342963783</v>
      </c>
      <c r="C237" s="104" t="s">
        <v>19</v>
      </c>
      <c r="D237" s="103">
        <v>39173.434463993915</v>
      </c>
      <c r="E237" s="103">
        <v>39297.211982248446</v>
      </c>
      <c r="F237" s="104" t="s">
        <v>20</v>
      </c>
      <c r="G237" s="105">
        <v>31000</v>
      </c>
      <c r="H237" s="106" t="s">
        <v>15</v>
      </c>
      <c r="I237" s="118">
        <v>1</v>
      </c>
      <c r="J237" s="80">
        <f t="shared" si="28"/>
        <v>31000</v>
      </c>
      <c r="K237" s="76" t="str">
        <f t="shared" si="29"/>
        <v>H1_2007</v>
      </c>
      <c r="L237" s="77">
        <f t="shared" si="30"/>
        <v>0</v>
      </c>
      <c r="M237" s="78" t="str">
        <f t="shared" si="31"/>
        <v>H1_2007_0</v>
      </c>
      <c r="N237" s="120">
        <f t="shared" si="32"/>
        <v>1</v>
      </c>
      <c r="O237" s="92">
        <f t="shared" si="33"/>
        <v>31000</v>
      </c>
      <c r="P237" s="93" t="str">
        <f t="shared" si="34"/>
        <v>H1_2007</v>
      </c>
      <c r="Q237" s="94">
        <f t="shared" si="35"/>
        <v>0</v>
      </c>
      <c r="R237" s="95" t="str">
        <f t="shared" si="36"/>
        <v>H1_2007_0</v>
      </c>
    </row>
    <row r="238" spans="1:18">
      <c r="A238" s="102">
        <v>1000236</v>
      </c>
      <c r="B238" s="103">
        <v>24000.348066834158</v>
      </c>
      <c r="C238" s="104" t="s">
        <v>19</v>
      </c>
      <c r="D238" s="103">
        <v>39138.24033240915</v>
      </c>
      <c r="E238" s="103">
        <v>39297.33790501325</v>
      </c>
      <c r="F238" s="104" t="s">
        <v>20</v>
      </c>
      <c r="G238" s="105">
        <v>311000</v>
      </c>
      <c r="H238" s="106" t="s">
        <v>15</v>
      </c>
      <c r="I238" s="118">
        <v>1</v>
      </c>
      <c r="J238" s="80">
        <f t="shared" si="28"/>
        <v>311000</v>
      </c>
      <c r="K238" s="76" t="str">
        <f t="shared" si="29"/>
        <v>H1_2007</v>
      </c>
      <c r="L238" s="77">
        <f t="shared" si="30"/>
        <v>0</v>
      </c>
      <c r="M238" s="78" t="str">
        <f t="shared" si="31"/>
        <v>H1_2007_0</v>
      </c>
      <c r="N238" s="120">
        <f t="shared" si="32"/>
        <v>1</v>
      </c>
      <c r="O238" s="92">
        <f t="shared" si="33"/>
        <v>311000</v>
      </c>
      <c r="P238" s="93" t="str">
        <f t="shared" si="34"/>
        <v>H1_2007</v>
      </c>
      <c r="Q238" s="94">
        <f t="shared" si="35"/>
        <v>0</v>
      </c>
      <c r="R238" s="95" t="str">
        <f t="shared" si="36"/>
        <v>H1_2007_0</v>
      </c>
    </row>
    <row r="239" spans="1:18">
      <c r="A239" s="102">
        <v>1000237</v>
      </c>
      <c r="B239" s="103">
        <v>28852.488813688149</v>
      </c>
      <c r="C239" s="104" t="s">
        <v>19</v>
      </c>
      <c r="D239" s="103">
        <v>39143.065799666765</v>
      </c>
      <c r="E239" s="103">
        <v>39299.934516524867</v>
      </c>
      <c r="F239" s="104" t="s">
        <v>20</v>
      </c>
      <c r="G239" s="105">
        <v>292000</v>
      </c>
      <c r="H239" s="106" t="s">
        <v>15</v>
      </c>
      <c r="I239" s="118">
        <v>1</v>
      </c>
      <c r="J239" s="80">
        <f t="shared" si="28"/>
        <v>292000</v>
      </c>
      <c r="K239" s="76" t="str">
        <f t="shared" si="29"/>
        <v>H1_2007</v>
      </c>
      <c r="L239" s="77">
        <f t="shared" si="30"/>
        <v>0</v>
      </c>
      <c r="M239" s="78" t="str">
        <f t="shared" si="31"/>
        <v>H1_2007_0</v>
      </c>
      <c r="N239" s="120">
        <f t="shared" si="32"/>
        <v>1</v>
      </c>
      <c r="O239" s="92">
        <f t="shared" si="33"/>
        <v>292000</v>
      </c>
      <c r="P239" s="93" t="str">
        <f t="shared" si="34"/>
        <v>H1_2007</v>
      </c>
      <c r="Q239" s="94">
        <f t="shared" si="35"/>
        <v>0</v>
      </c>
      <c r="R239" s="95" t="str">
        <f t="shared" si="36"/>
        <v>H1_2007_0</v>
      </c>
    </row>
    <row r="240" spans="1:18">
      <c r="A240" s="102">
        <v>1000238</v>
      </c>
      <c r="B240" s="103">
        <v>24982.741563991636</v>
      </c>
      <c r="C240" s="104" t="s">
        <v>19</v>
      </c>
      <c r="D240" s="103">
        <v>39126.765036955119</v>
      </c>
      <c r="E240" s="103">
        <v>39300.094081977644</v>
      </c>
      <c r="F240" s="104" t="s">
        <v>20</v>
      </c>
      <c r="G240" s="105">
        <v>373000</v>
      </c>
      <c r="H240" s="106" t="s">
        <v>15</v>
      </c>
      <c r="I240" s="118">
        <v>1</v>
      </c>
      <c r="J240" s="80">
        <f t="shared" si="28"/>
        <v>373000</v>
      </c>
      <c r="K240" s="76" t="str">
        <f t="shared" si="29"/>
        <v>H1_2007</v>
      </c>
      <c r="L240" s="77">
        <f t="shared" si="30"/>
        <v>0</v>
      </c>
      <c r="M240" s="78" t="str">
        <f t="shared" si="31"/>
        <v>H1_2007_0</v>
      </c>
      <c r="N240" s="120">
        <f t="shared" si="32"/>
        <v>1</v>
      </c>
      <c r="O240" s="92">
        <f t="shared" si="33"/>
        <v>373000</v>
      </c>
      <c r="P240" s="93" t="str">
        <f t="shared" si="34"/>
        <v>H1_2007</v>
      </c>
      <c r="Q240" s="94">
        <f t="shared" si="35"/>
        <v>0</v>
      </c>
      <c r="R240" s="95" t="str">
        <f t="shared" si="36"/>
        <v>H1_2007_0</v>
      </c>
    </row>
    <row r="241" spans="1:18">
      <c r="A241" s="102">
        <v>1000239</v>
      </c>
      <c r="B241" s="103">
        <v>22204.814192343056</v>
      </c>
      <c r="C241" s="104" t="s">
        <v>19</v>
      </c>
      <c r="D241" s="103">
        <v>39171.573429902601</v>
      </c>
      <c r="E241" s="103">
        <v>39304.177484282627</v>
      </c>
      <c r="F241" s="104" t="s">
        <v>20</v>
      </c>
      <c r="G241" s="105">
        <v>123000</v>
      </c>
      <c r="H241" s="106" t="s">
        <v>15</v>
      </c>
      <c r="I241" s="118">
        <v>1</v>
      </c>
      <c r="J241" s="80">
        <f t="shared" si="28"/>
        <v>123000</v>
      </c>
      <c r="K241" s="76" t="str">
        <f t="shared" si="29"/>
        <v>H1_2007</v>
      </c>
      <c r="L241" s="77">
        <f t="shared" si="30"/>
        <v>0</v>
      </c>
      <c r="M241" s="78" t="str">
        <f t="shared" si="31"/>
        <v>H1_2007_0</v>
      </c>
      <c r="N241" s="120">
        <f t="shared" si="32"/>
        <v>1</v>
      </c>
      <c r="O241" s="92">
        <f t="shared" si="33"/>
        <v>123000</v>
      </c>
      <c r="P241" s="93" t="str">
        <f t="shared" si="34"/>
        <v>H1_2007</v>
      </c>
      <c r="Q241" s="94">
        <f t="shared" si="35"/>
        <v>0</v>
      </c>
      <c r="R241" s="95" t="str">
        <f t="shared" si="36"/>
        <v>H1_2007_0</v>
      </c>
    </row>
    <row r="242" spans="1:18">
      <c r="A242" s="102">
        <v>1000240</v>
      </c>
      <c r="B242" s="103">
        <v>31414.904973036464</v>
      </c>
      <c r="C242" s="104" t="s">
        <v>19</v>
      </c>
      <c r="D242" s="103">
        <v>39270.951380949213</v>
      </c>
      <c r="E242" s="103">
        <v>39304.5973081802</v>
      </c>
      <c r="F242" s="104" t="s">
        <v>20</v>
      </c>
      <c r="G242" s="105">
        <v>25000</v>
      </c>
      <c r="H242" s="106" t="s">
        <v>15</v>
      </c>
      <c r="I242" s="118">
        <v>1</v>
      </c>
      <c r="J242" s="80">
        <f t="shared" si="28"/>
        <v>25000</v>
      </c>
      <c r="K242" s="76" t="str">
        <f t="shared" si="29"/>
        <v>H2_2007</v>
      </c>
      <c r="L242" s="77">
        <f t="shared" si="30"/>
        <v>0</v>
      </c>
      <c r="M242" s="78" t="str">
        <f t="shared" si="31"/>
        <v>H2_2007_0</v>
      </c>
      <c r="N242" s="120">
        <f t="shared" si="32"/>
        <v>1</v>
      </c>
      <c r="O242" s="92">
        <f t="shared" si="33"/>
        <v>25000</v>
      </c>
      <c r="P242" s="93" t="str">
        <f t="shared" si="34"/>
        <v>H2_2007</v>
      </c>
      <c r="Q242" s="94">
        <f t="shared" si="35"/>
        <v>0</v>
      </c>
      <c r="R242" s="95" t="str">
        <f t="shared" si="36"/>
        <v>H2_2007_0</v>
      </c>
    </row>
    <row r="243" spans="1:18">
      <c r="A243" s="102">
        <v>1000241</v>
      </c>
      <c r="B243" s="103">
        <v>22963.520848386524</v>
      </c>
      <c r="C243" s="104" t="s">
        <v>22</v>
      </c>
      <c r="D243" s="103">
        <v>38878.643666879245</v>
      </c>
      <c r="E243" s="103">
        <v>39306.682701843121</v>
      </c>
      <c r="F243" s="104" t="s">
        <v>20</v>
      </c>
      <c r="G243" s="105">
        <v>128000</v>
      </c>
      <c r="H243" s="106" t="s">
        <v>14</v>
      </c>
      <c r="I243" s="118">
        <v>1</v>
      </c>
      <c r="J243" s="80">
        <f t="shared" si="28"/>
        <v>128000</v>
      </c>
      <c r="K243" s="76" t="str">
        <f t="shared" si="29"/>
        <v>H1_2006</v>
      </c>
      <c r="L243" s="77">
        <f t="shared" si="30"/>
        <v>2</v>
      </c>
      <c r="M243" s="78" t="str">
        <f t="shared" si="31"/>
        <v>H1_2006_2</v>
      </c>
      <c r="N243" s="120">
        <f t="shared" si="32"/>
        <v>1</v>
      </c>
      <c r="O243" s="92">
        <f t="shared" si="33"/>
        <v>128000</v>
      </c>
      <c r="P243" s="93" t="str">
        <f t="shared" si="34"/>
        <v>H1_2006</v>
      </c>
      <c r="Q243" s="94">
        <f t="shared" si="35"/>
        <v>2</v>
      </c>
      <c r="R243" s="95" t="str">
        <f t="shared" si="36"/>
        <v>H1_2006_2</v>
      </c>
    </row>
    <row r="244" spans="1:18">
      <c r="A244" s="102">
        <v>1000242</v>
      </c>
      <c r="B244" s="103">
        <v>27428.615016399563</v>
      </c>
      <c r="C244" s="104" t="s">
        <v>19</v>
      </c>
      <c r="D244" s="103">
        <v>39279.302664083232</v>
      </c>
      <c r="E244" s="103">
        <v>39307.540739913682</v>
      </c>
      <c r="F244" s="104" t="s">
        <v>20</v>
      </c>
      <c r="G244" s="105">
        <v>395000</v>
      </c>
      <c r="H244" s="106" t="s">
        <v>15</v>
      </c>
      <c r="I244" s="118">
        <v>1</v>
      </c>
      <c r="J244" s="80">
        <f t="shared" si="28"/>
        <v>395000</v>
      </c>
      <c r="K244" s="76" t="str">
        <f t="shared" si="29"/>
        <v>H2_2007</v>
      </c>
      <c r="L244" s="77">
        <f t="shared" si="30"/>
        <v>0</v>
      </c>
      <c r="M244" s="78" t="str">
        <f t="shared" si="31"/>
        <v>H2_2007_0</v>
      </c>
      <c r="N244" s="120">
        <f t="shared" si="32"/>
        <v>1</v>
      </c>
      <c r="O244" s="92">
        <f t="shared" si="33"/>
        <v>395000</v>
      </c>
      <c r="P244" s="93" t="str">
        <f t="shared" si="34"/>
        <v>H2_2007</v>
      </c>
      <c r="Q244" s="94">
        <f t="shared" si="35"/>
        <v>0</v>
      </c>
      <c r="R244" s="95" t="str">
        <f t="shared" si="36"/>
        <v>H2_2007_0</v>
      </c>
    </row>
    <row r="245" spans="1:18">
      <c r="A245" s="102">
        <v>1000243</v>
      </c>
      <c r="B245" s="103">
        <v>24503.921040812504</v>
      </c>
      <c r="C245" s="104" t="s">
        <v>22</v>
      </c>
      <c r="D245" s="103">
        <v>39021.722505410908</v>
      </c>
      <c r="E245" s="103">
        <v>39308.625904309403</v>
      </c>
      <c r="F245" s="104" t="s">
        <v>20</v>
      </c>
      <c r="G245" s="105">
        <v>292000</v>
      </c>
      <c r="H245" s="106" t="s">
        <v>14</v>
      </c>
      <c r="I245" s="118">
        <v>1</v>
      </c>
      <c r="J245" s="80">
        <f t="shared" si="28"/>
        <v>292000</v>
      </c>
      <c r="K245" s="76" t="str">
        <f t="shared" si="29"/>
        <v>H2_2006</v>
      </c>
      <c r="L245" s="77">
        <f t="shared" si="30"/>
        <v>1</v>
      </c>
      <c r="M245" s="78" t="str">
        <f t="shared" si="31"/>
        <v>H2_2006_1</v>
      </c>
      <c r="N245" s="120">
        <f t="shared" si="32"/>
        <v>1</v>
      </c>
      <c r="O245" s="92">
        <f t="shared" si="33"/>
        <v>292000</v>
      </c>
      <c r="P245" s="93" t="str">
        <f t="shared" si="34"/>
        <v>H2_2006</v>
      </c>
      <c r="Q245" s="94">
        <f t="shared" si="35"/>
        <v>1</v>
      </c>
      <c r="R245" s="95" t="str">
        <f t="shared" si="36"/>
        <v>H2_2006_1</v>
      </c>
    </row>
    <row r="246" spans="1:18">
      <c r="A246" s="102">
        <v>1000244</v>
      </c>
      <c r="B246" s="103">
        <v>31104.573120485838</v>
      </c>
      <c r="C246" s="104" t="s">
        <v>19</v>
      </c>
      <c r="D246" s="103">
        <v>39160.850741924696</v>
      </c>
      <c r="E246" s="103">
        <v>39310.199111732465</v>
      </c>
      <c r="F246" s="104" t="s">
        <v>20</v>
      </c>
      <c r="G246" s="105">
        <v>181000</v>
      </c>
      <c r="H246" s="106" t="s">
        <v>15</v>
      </c>
      <c r="I246" s="118">
        <v>1</v>
      </c>
      <c r="J246" s="80">
        <f t="shared" si="28"/>
        <v>181000</v>
      </c>
      <c r="K246" s="76" t="str">
        <f t="shared" si="29"/>
        <v>H1_2007</v>
      </c>
      <c r="L246" s="77">
        <f t="shared" si="30"/>
        <v>0</v>
      </c>
      <c r="M246" s="78" t="str">
        <f t="shared" si="31"/>
        <v>H1_2007_0</v>
      </c>
      <c r="N246" s="120">
        <f t="shared" si="32"/>
        <v>1</v>
      </c>
      <c r="O246" s="92">
        <f t="shared" si="33"/>
        <v>181000</v>
      </c>
      <c r="P246" s="93" t="str">
        <f t="shared" si="34"/>
        <v>H1_2007</v>
      </c>
      <c r="Q246" s="94">
        <f t="shared" si="35"/>
        <v>0</v>
      </c>
      <c r="R246" s="95" t="str">
        <f t="shared" si="36"/>
        <v>H1_2007_0</v>
      </c>
    </row>
    <row r="247" spans="1:18">
      <c r="A247" s="102">
        <v>1000245</v>
      </c>
      <c r="B247" s="103">
        <v>19547.459994789177</v>
      </c>
      <c r="C247" s="104" t="s">
        <v>22</v>
      </c>
      <c r="D247" s="103">
        <v>39046.821090003599</v>
      </c>
      <c r="E247" s="103">
        <v>39313.136454120198</v>
      </c>
      <c r="F247" s="104" t="s">
        <v>20</v>
      </c>
      <c r="G247" s="105">
        <v>259000</v>
      </c>
      <c r="H247" s="106" t="s">
        <v>14</v>
      </c>
      <c r="I247" s="118">
        <v>1</v>
      </c>
      <c r="J247" s="80">
        <f t="shared" si="28"/>
        <v>259000</v>
      </c>
      <c r="K247" s="76" t="str">
        <f t="shared" si="29"/>
        <v>H2_2006</v>
      </c>
      <c r="L247" s="77">
        <f t="shared" si="30"/>
        <v>1</v>
      </c>
      <c r="M247" s="78" t="str">
        <f t="shared" si="31"/>
        <v>H2_2006_1</v>
      </c>
      <c r="N247" s="120">
        <f t="shared" si="32"/>
        <v>1</v>
      </c>
      <c r="O247" s="92">
        <f t="shared" si="33"/>
        <v>259000</v>
      </c>
      <c r="P247" s="93" t="str">
        <f t="shared" si="34"/>
        <v>H2_2006</v>
      </c>
      <c r="Q247" s="94">
        <f t="shared" si="35"/>
        <v>1</v>
      </c>
      <c r="R247" s="95" t="str">
        <f t="shared" si="36"/>
        <v>H2_2006_1</v>
      </c>
    </row>
    <row r="248" spans="1:18">
      <c r="A248" s="102">
        <v>1000246</v>
      </c>
      <c r="B248" s="103">
        <v>23357.818633356477</v>
      </c>
      <c r="C248" s="104" t="s">
        <v>19</v>
      </c>
      <c r="D248" s="103">
        <v>39181.102218453438</v>
      </c>
      <c r="E248" s="103">
        <v>39313.789097247325</v>
      </c>
      <c r="F248" s="104" t="s">
        <v>20</v>
      </c>
      <c r="G248" s="105">
        <v>256000</v>
      </c>
      <c r="H248" s="106" t="s">
        <v>15</v>
      </c>
      <c r="I248" s="118">
        <v>1</v>
      </c>
      <c r="J248" s="80">
        <f t="shared" si="28"/>
        <v>256000</v>
      </c>
      <c r="K248" s="76" t="str">
        <f t="shared" si="29"/>
        <v>H1_2007</v>
      </c>
      <c r="L248" s="77">
        <f t="shared" si="30"/>
        <v>0</v>
      </c>
      <c r="M248" s="78" t="str">
        <f t="shared" si="31"/>
        <v>H1_2007_0</v>
      </c>
      <c r="N248" s="120">
        <f t="shared" si="32"/>
        <v>1</v>
      </c>
      <c r="O248" s="92">
        <f t="shared" si="33"/>
        <v>256000</v>
      </c>
      <c r="P248" s="93" t="str">
        <f t="shared" si="34"/>
        <v>H1_2007</v>
      </c>
      <c r="Q248" s="94">
        <f t="shared" si="35"/>
        <v>0</v>
      </c>
      <c r="R248" s="95" t="str">
        <f t="shared" si="36"/>
        <v>H1_2007_0</v>
      </c>
    </row>
    <row r="249" spans="1:18">
      <c r="A249" s="102">
        <v>1000247</v>
      </c>
      <c r="B249" s="103">
        <v>30826.068429048781</v>
      </c>
      <c r="C249" s="104" t="s">
        <v>22</v>
      </c>
      <c r="D249" s="103">
        <v>39230.665728850763</v>
      </c>
      <c r="E249" s="103">
        <v>39314.337883298678</v>
      </c>
      <c r="F249" s="104" t="s">
        <v>20</v>
      </c>
      <c r="G249" s="105">
        <v>289000</v>
      </c>
      <c r="H249" s="106" t="s">
        <v>15</v>
      </c>
      <c r="I249" s="118">
        <v>1</v>
      </c>
      <c r="J249" s="80">
        <f t="shared" si="28"/>
        <v>289000</v>
      </c>
      <c r="K249" s="76" t="str">
        <f t="shared" si="29"/>
        <v>H1_2007</v>
      </c>
      <c r="L249" s="77">
        <f t="shared" si="30"/>
        <v>0</v>
      </c>
      <c r="M249" s="78" t="str">
        <f t="shared" si="31"/>
        <v>H1_2007_0</v>
      </c>
      <c r="N249" s="120">
        <f t="shared" si="32"/>
        <v>1</v>
      </c>
      <c r="O249" s="92">
        <f t="shared" si="33"/>
        <v>289000</v>
      </c>
      <c r="P249" s="93" t="str">
        <f t="shared" si="34"/>
        <v>H1_2007</v>
      </c>
      <c r="Q249" s="94">
        <f t="shared" si="35"/>
        <v>0</v>
      </c>
      <c r="R249" s="95" t="str">
        <f t="shared" si="36"/>
        <v>H1_2007_0</v>
      </c>
    </row>
    <row r="250" spans="1:18">
      <c r="A250" s="102">
        <v>1000248</v>
      </c>
      <c r="B250" s="103">
        <v>30454.391747196958</v>
      </c>
      <c r="C250" s="104" t="s">
        <v>22</v>
      </c>
      <c r="D250" s="103">
        <v>38924.651562807303</v>
      </c>
      <c r="E250" s="103">
        <v>39317.253513876014</v>
      </c>
      <c r="F250" s="104" t="s">
        <v>20</v>
      </c>
      <c r="G250" s="105">
        <v>46000</v>
      </c>
      <c r="H250" s="106" t="s">
        <v>14</v>
      </c>
      <c r="I250" s="118">
        <v>1</v>
      </c>
      <c r="J250" s="80">
        <f t="shared" si="28"/>
        <v>46000</v>
      </c>
      <c r="K250" s="76" t="str">
        <f t="shared" si="29"/>
        <v>H2_2006</v>
      </c>
      <c r="L250" s="77">
        <f t="shared" si="30"/>
        <v>2</v>
      </c>
      <c r="M250" s="78" t="str">
        <f t="shared" si="31"/>
        <v>H2_2006_2</v>
      </c>
      <c r="N250" s="120">
        <f t="shared" si="32"/>
        <v>1</v>
      </c>
      <c r="O250" s="92">
        <f t="shared" si="33"/>
        <v>46000</v>
      </c>
      <c r="P250" s="93" t="str">
        <f t="shared" si="34"/>
        <v>H2_2006</v>
      </c>
      <c r="Q250" s="94">
        <f t="shared" si="35"/>
        <v>2</v>
      </c>
      <c r="R250" s="95" t="str">
        <f t="shared" si="36"/>
        <v>H2_2006_2</v>
      </c>
    </row>
    <row r="251" spans="1:18">
      <c r="A251" s="102">
        <v>1000249</v>
      </c>
      <c r="B251" s="103">
        <v>32658.182569030196</v>
      </c>
      <c r="C251" s="104" t="s">
        <v>19</v>
      </c>
      <c r="D251" s="103">
        <v>39305.118424091488</v>
      </c>
      <c r="E251" s="103">
        <v>39317.810525868954</v>
      </c>
      <c r="F251" s="104" t="s">
        <v>20</v>
      </c>
      <c r="G251" s="105">
        <v>321000</v>
      </c>
      <c r="H251" s="106" t="s">
        <v>15</v>
      </c>
      <c r="I251" s="118">
        <v>1</v>
      </c>
      <c r="J251" s="80">
        <f t="shared" si="28"/>
        <v>321000</v>
      </c>
      <c r="K251" s="76" t="str">
        <f t="shared" si="29"/>
        <v>H2_2007</v>
      </c>
      <c r="L251" s="77">
        <f t="shared" si="30"/>
        <v>0</v>
      </c>
      <c r="M251" s="78" t="str">
        <f t="shared" si="31"/>
        <v>H2_2007_0</v>
      </c>
      <c r="N251" s="120">
        <f t="shared" si="32"/>
        <v>1</v>
      </c>
      <c r="O251" s="92">
        <f t="shared" si="33"/>
        <v>321000</v>
      </c>
      <c r="P251" s="93" t="str">
        <f t="shared" si="34"/>
        <v>H2_2007</v>
      </c>
      <c r="Q251" s="94">
        <f t="shared" si="35"/>
        <v>0</v>
      </c>
      <c r="R251" s="95" t="str">
        <f t="shared" si="36"/>
        <v>H2_2007_0</v>
      </c>
    </row>
    <row r="252" spans="1:18">
      <c r="A252" s="102">
        <v>1000250</v>
      </c>
      <c r="B252" s="103">
        <v>26729.477460332026</v>
      </c>
      <c r="C252" s="104" t="s">
        <v>22</v>
      </c>
      <c r="D252" s="103">
        <v>38740.109493260432</v>
      </c>
      <c r="E252" s="103">
        <v>39320.250250116711</v>
      </c>
      <c r="F252" s="104" t="s">
        <v>20</v>
      </c>
      <c r="G252" s="105">
        <v>305000</v>
      </c>
      <c r="H252" s="106" t="s">
        <v>14</v>
      </c>
      <c r="I252" s="118">
        <v>1</v>
      </c>
      <c r="J252" s="80">
        <f t="shared" si="28"/>
        <v>305000</v>
      </c>
      <c r="K252" s="76" t="str">
        <f t="shared" si="29"/>
        <v>H1_2006</v>
      </c>
      <c r="L252" s="77">
        <f t="shared" si="30"/>
        <v>3</v>
      </c>
      <c r="M252" s="78" t="str">
        <f t="shared" si="31"/>
        <v>H1_2006_3</v>
      </c>
      <c r="N252" s="120">
        <f t="shared" si="32"/>
        <v>1</v>
      </c>
      <c r="O252" s="92">
        <f t="shared" si="33"/>
        <v>305000</v>
      </c>
      <c r="P252" s="93" t="str">
        <f t="shared" si="34"/>
        <v>H1_2006</v>
      </c>
      <c r="Q252" s="94">
        <f t="shared" si="35"/>
        <v>3</v>
      </c>
      <c r="R252" s="95" t="str">
        <f t="shared" si="36"/>
        <v>H1_2006_3</v>
      </c>
    </row>
    <row r="253" spans="1:18">
      <c r="A253" s="102">
        <v>1000251</v>
      </c>
      <c r="B253" s="103">
        <v>26651.204059398227</v>
      </c>
      <c r="C253" s="104" t="s">
        <v>19</v>
      </c>
      <c r="D253" s="103">
        <v>39307.098214260019</v>
      </c>
      <c r="E253" s="103">
        <v>39325.914102847724</v>
      </c>
      <c r="F253" s="104" t="s">
        <v>20</v>
      </c>
      <c r="G253" s="105">
        <v>280000</v>
      </c>
      <c r="H253" s="106" t="s">
        <v>15</v>
      </c>
      <c r="I253" s="118">
        <v>1</v>
      </c>
      <c r="J253" s="80">
        <f t="shared" si="28"/>
        <v>280000</v>
      </c>
      <c r="K253" s="76" t="str">
        <f t="shared" si="29"/>
        <v>H2_2007</v>
      </c>
      <c r="L253" s="77">
        <f t="shared" si="30"/>
        <v>0</v>
      </c>
      <c r="M253" s="78" t="str">
        <f t="shared" si="31"/>
        <v>H2_2007_0</v>
      </c>
      <c r="N253" s="120">
        <f t="shared" si="32"/>
        <v>1</v>
      </c>
      <c r="O253" s="92">
        <f t="shared" si="33"/>
        <v>280000</v>
      </c>
      <c r="P253" s="93" t="str">
        <f t="shared" si="34"/>
        <v>H2_2007</v>
      </c>
      <c r="Q253" s="94">
        <f t="shared" si="35"/>
        <v>0</v>
      </c>
      <c r="R253" s="95" t="str">
        <f t="shared" si="36"/>
        <v>H2_2007_0</v>
      </c>
    </row>
    <row r="254" spans="1:18">
      <c r="A254" s="102">
        <v>1000252</v>
      </c>
      <c r="B254" s="103">
        <v>27783.151377606115</v>
      </c>
      <c r="C254" s="104" t="s">
        <v>19</v>
      </c>
      <c r="D254" s="103">
        <v>39291.640661168109</v>
      </c>
      <c r="E254" s="103">
        <v>39327.844023311001</v>
      </c>
      <c r="F254" s="104" t="s">
        <v>20</v>
      </c>
      <c r="G254" s="105">
        <v>119000</v>
      </c>
      <c r="H254" s="106" t="s">
        <v>15</v>
      </c>
      <c r="I254" s="118">
        <v>1</v>
      </c>
      <c r="J254" s="80">
        <f t="shared" si="28"/>
        <v>119000</v>
      </c>
      <c r="K254" s="76" t="str">
        <f t="shared" si="29"/>
        <v>H2_2007</v>
      </c>
      <c r="L254" s="77">
        <f t="shared" si="30"/>
        <v>0</v>
      </c>
      <c r="M254" s="78" t="str">
        <f t="shared" si="31"/>
        <v>H2_2007_0</v>
      </c>
      <c r="N254" s="120">
        <f t="shared" si="32"/>
        <v>1</v>
      </c>
      <c r="O254" s="92">
        <f t="shared" si="33"/>
        <v>119000</v>
      </c>
      <c r="P254" s="93" t="str">
        <f t="shared" si="34"/>
        <v>H2_2007</v>
      </c>
      <c r="Q254" s="94">
        <f t="shared" si="35"/>
        <v>0</v>
      </c>
      <c r="R254" s="95" t="str">
        <f t="shared" si="36"/>
        <v>H2_2007_0</v>
      </c>
    </row>
    <row r="255" spans="1:18">
      <c r="A255" s="102">
        <v>1000253</v>
      </c>
      <c r="B255" s="103">
        <v>26995.519339734095</v>
      </c>
      <c r="C255" s="104" t="s">
        <v>19</v>
      </c>
      <c r="D255" s="103">
        <v>39200.801847225179</v>
      </c>
      <c r="E255" s="103">
        <v>39328.934866614261</v>
      </c>
      <c r="F255" s="104" t="s">
        <v>20</v>
      </c>
      <c r="G255" s="105">
        <v>249000</v>
      </c>
      <c r="H255" s="106" t="s">
        <v>15</v>
      </c>
      <c r="I255" s="118">
        <v>1</v>
      </c>
      <c r="J255" s="80">
        <f t="shared" si="28"/>
        <v>249000</v>
      </c>
      <c r="K255" s="76" t="str">
        <f t="shared" si="29"/>
        <v>H1_2007</v>
      </c>
      <c r="L255" s="77">
        <f t="shared" si="30"/>
        <v>0</v>
      </c>
      <c r="M255" s="78" t="str">
        <f t="shared" si="31"/>
        <v>H1_2007_0</v>
      </c>
      <c r="N255" s="120">
        <f t="shared" si="32"/>
        <v>1</v>
      </c>
      <c r="O255" s="92">
        <f t="shared" si="33"/>
        <v>249000</v>
      </c>
      <c r="P255" s="93" t="str">
        <f t="shared" si="34"/>
        <v>H1_2007</v>
      </c>
      <c r="Q255" s="94">
        <f t="shared" si="35"/>
        <v>0</v>
      </c>
      <c r="R255" s="95" t="str">
        <f t="shared" si="36"/>
        <v>H1_2007_0</v>
      </c>
    </row>
    <row r="256" spans="1:18">
      <c r="A256" s="102">
        <v>1000254</v>
      </c>
      <c r="B256" s="103">
        <v>29562.621036235309</v>
      </c>
      <c r="C256" s="104" t="s">
        <v>22</v>
      </c>
      <c r="D256" s="103">
        <v>38839.985354152654</v>
      </c>
      <c r="E256" s="103">
        <v>39330.415254385756</v>
      </c>
      <c r="F256" s="104" t="s">
        <v>20</v>
      </c>
      <c r="G256" s="105">
        <v>230000</v>
      </c>
      <c r="H256" s="106" t="s">
        <v>14</v>
      </c>
      <c r="I256" s="118">
        <v>1</v>
      </c>
      <c r="J256" s="80">
        <f t="shared" si="28"/>
        <v>230000</v>
      </c>
      <c r="K256" s="76" t="str">
        <f t="shared" si="29"/>
        <v>H1_2006</v>
      </c>
      <c r="L256" s="77">
        <f t="shared" si="30"/>
        <v>2</v>
      </c>
      <c r="M256" s="78" t="str">
        <f t="shared" si="31"/>
        <v>H1_2006_2</v>
      </c>
      <c r="N256" s="120">
        <f t="shared" si="32"/>
        <v>1</v>
      </c>
      <c r="O256" s="92">
        <f t="shared" si="33"/>
        <v>230000</v>
      </c>
      <c r="P256" s="93" t="str">
        <f t="shared" si="34"/>
        <v>H1_2006</v>
      </c>
      <c r="Q256" s="94">
        <f t="shared" si="35"/>
        <v>2</v>
      </c>
      <c r="R256" s="95" t="str">
        <f t="shared" si="36"/>
        <v>H1_2006_2</v>
      </c>
    </row>
    <row r="257" spans="1:18">
      <c r="A257" s="102">
        <v>1000255</v>
      </c>
      <c r="B257" s="103">
        <v>25930.917746669998</v>
      </c>
      <c r="C257" s="104" t="s">
        <v>19</v>
      </c>
      <c r="D257" s="103">
        <v>39302.20301655549</v>
      </c>
      <c r="E257" s="103">
        <v>39334.744478899469</v>
      </c>
      <c r="F257" s="104" t="s">
        <v>20</v>
      </c>
      <c r="G257" s="105">
        <v>385000</v>
      </c>
      <c r="H257" s="106" t="s">
        <v>15</v>
      </c>
      <c r="I257" s="118">
        <v>1</v>
      </c>
      <c r="J257" s="80">
        <f t="shared" si="28"/>
        <v>385000</v>
      </c>
      <c r="K257" s="76" t="str">
        <f t="shared" si="29"/>
        <v>H2_2007</v>
      </c>
      <c r="L257" s="77">
        <f t="shared" si="30"/>
        <v>0</v>
      </c>
      <c r="M257" s="78" t="str">
        <f t="shared" si="31"/>
        <v>H2_2007_0</v>
      </c>
      <c r="N257" s="120">
        <f t="shared" si="32"/>
        <v>1</v>
      </c>
      <c r="O257" s="92">
        <f t="shared" si="33"/>
        <v>385000</v>
      </c>
      <c r="P257" s="93" t="str">
        <f t="shared" si="34"/>
        <v>H2_2007</v>
      </c>
      <c r="Q257" s="94">
        <f t="shared" si="35"/>
        <v>0</v>
      </c>
      <c r="R257" s="95" t="str">
        <f t="shared" si="36"/>
        <v>H2_2007_0</v>
      </c>
    </row>
    <row r="258" spans="1:18">
      <c r="A258" s="102">
        <v>1000256</v>
      </c>
      <c r="B258" s="103">
        <v>29725.771071360068</v>
      </c>
      <c r="C258" s="104" t="s">
        <v>19</v>
      </c>
      <c r="D258" s="103">
        <v>39199.564531076619</v>
      </c>
      <c r="E258" s="103">
        <v>39338.278985120167</v>
      </c>
      <c r="F258" s="104" t="s">
        <v>20</v>
      </c>
      <c r="G258" s="105">
        <v>230000</v>
      </c>
      <c r="H258" s="106" t="s">
        <v>15</v>
      </c>
      <c r="I258" s="118">
        <v>1</v>
      </c>
      <c r="J258" s="80">
        <f t="shared" si="28"/>
        <v>230000</v>
      </c>
      <c r="K258" s="76" t="str">
        <f t="shared" si="29"/>
        <v>H1_2007</v>
      </c>
      <c r="L258" s="77">
        <f t="shared" si="30"/>
        <v>0</v>
      </c>
      <c r="M258" s="78" t="str">
        <f t="shared" si="31"/>
        <v>H1_2007_0</v>
      </c>
      <c r="N258" s="120">
        <f t="shared" si="32"/>
        <v>1</v>
      </c>
      <c r="O258" s="92">
        <f t="shared" si="33"/>
        <v>230000</v>
      </c>
      <c r="P258" s="93" t="str">
        <f t="shared" si="34"/>
        <v>H1_2007</v>
      </c>
      <c r="Q258" s="94">
        <f t="shared" si="35"/>
        <v>0</v>
      </c>
      <c r="R258" s="95" t="str">
        <f t="shared" si="36"/>
        <v>H1_2007_0</v>
      </c>
    </row>
    <row r="259" spans="1:18">
      <c r="A259" s="102">
        <v>1000257</v>
      </c>
      <c r="B259" s="103">
        <v>25689.973603255246</v>
      </c>
      <c r="C259" s="104" t="s">
        <v>19</v>
      </c>
      <c r="D259" s="103">
        <v>39298.221990470185</v>
      </c>
      <c r="E259" s="103">
        <v>39340.583861438434</v>
      </c>
      <c r="F259" s="104" t="s">
        <v>20</v>
      </c>
      <c r="G259" s="105">
        <v>308000</v>
      </c>
      <c r="H259" s="106" t="s">
        <v>15</v>
      </c>
      <c r="I259" s="118">
        <v>1</v>
      </c>
      <c r="J259" s="80">
        <f t="shared" ref="J259:J322" si="37">$G259</f>
        <v>308000</v>
      </c>
      <c r="K259" s="76" t="str">
        <f t="shared" ref="K259:K322" si="38">"H"&amp;INT((MONTH($D259)-1)/6)+1&amp;"_"&amp;YEAR($D259)</f>
        <v>H2_2007</v>
      </c>
      <c r="L259" s="77">
        <f t="shared" ref="L259:L322" si="39">INT(($E259-$D259)/(365/2))</f>
        <v>0</v>
      </c>
      <c r="M259" s="78" t="str">
        <f t="shared" ref="M259:M322" si="40">$K259&amp;"_"&amp;IF($L259&gt;5,"6+",$L259)</f>
        <v>H2_2007_0</v>
      </c>
      <c r="N259" s="120">
        <f t="shared" si="32"/>
        <v>1</v>
      </c>
      <c r="O259" s="92">
        <f t="shared" si="33"/>
        <v>308000</v>
      </c>
      <c r="P259" s="93" t="str">
        <f t="shared" si="34"/>
        <v>H2_2007</v>
      </c>
      <c r="Q259" s="94">
        <f t="shared" si="35"/>
        <v>0</v>
      </c>
      <c r="R259" s="95" t="str">
        <f t="shared" si="36"/>
        <v>H2_2007_0</v>
      </c>
    </row>
    <row r="260" spans="1:18">
      <c r="A260" s="102">
        <v>1000258</v>
      </c>
      <c r="B260" s="103">
        <v>25898.036806876575</v>
      </c>
      <c r="C260" s="104" t="s">
        <v>19</v>
      </c>
      <c r="D260" s="103">
        <v>39245.788581551402</v>
      </c>
      <c r="E260" s="103">
        <v>39340.68474687398</v>
      </c>
      <c r="F260" s="104" t="s">
        <v>20</v>
      </c>
      <c r="G260" s="105">
        <v>335000</v>
      </c>
      <c r="H260" s="106" t="s">
        <v>15</v>
      </c>
      <c r="I260" s="118">
        <v>1</v>
      </c>
      <c r="J260" s="80">
        <f t="shared" si="37"/>
        <v>335000</v>
      </c>
      <c r="K260" s="76" t="str">
        <f t="shared" si="38"/>
        <v>H1_2007</v>
      </c>
      <c r="L260" s="77">
        <f t="shared" si="39"/>
        <v>0</v>
      </c>
      <c r="M260" s="78" t="str">
        <f t="shared" si="40"/>
        <v>H1_2007_0</v>
      </c>
      <c r="N260" s="120">
        <f t="shared" ref="N260:N323" si="41">I260</f>
        <v>1</v>
      </c>
      <c r="O260" s="92">
        <f t="shared" ref="O260:O323" si="42">J260</f>
        <v>335000</v>
      </c>
      <c r="P260" s="93" t="str">
        <f t="shared" ref="P260:P323" si="43">K260</f>
        <v>H1_2007</v>
      </c>
      <c r="Q260" s="94">
        <f t="shared" ref="Q260:Q323" si="44">L260</f>
        <v>0</v>
      </c>
      <c r="R260" s="95" t="str">
        <f t="shared" ref="R260:R323" si="45">M260</f>
        <v>H1_2007_0</v>
      </c>
    </row>
    <row r="261" spans="1:18">
      <c r="A261" s="102">
        <v>1000259</v>
      </c>
      <c r="B261" s="103">
        <v>23928.537050830026</v>
      </c>
      <c r="C261" s="104" t="s">
        <v>22</v>
      </c>
      <c r="D261" s="103">
        <v>39278.199830136182</v>
      </c>
      <c r="E261" s="103">
        <v>39341.292917380844</v>
      </c>
      <c r="F261" s="104" t="s">
        <v>20</v>
      </c>
      <c r="G261" s="105">
        <v>134000</v>
      </c>
      <c r="H261" s="106" t="s">
        <v>15</v>
      </c>
      <c r="I261" s="118">
        <v>1</v>
      </c>
      <c r="J261" s="80">
        <f t="shared" si="37"/>
        <v>134000</v>
      </c>
      <c r="K261" s="76" t="str">
        <f t="shared" si="38"/>
        <v>H2_2007</v>
      </c>
      <c r="L261" s="77">
        <f t="shared" si="39"/>
        <v>0</v>
      </c>
      <c r="M261" s="78" t="str">
        <f t="shared" si="40"/>
        <v>H2_2007_0</v>
      </c>
      <c r="N261" s="120">
        <f t="shared" si="41"/>
        <v>1</v>
      </c>
      <c r="O261" s="92">
        <f t="shared" si="42"/>
        <v>134000</v>
      </c>
      <c r="P261" s="93" t="str">
        <f t="shared" si="43"/>
        <v>H2_2007</v>
      </c>
      <c r="Q261" s="94">
        <f t="shared" si="44"/>
        <v>0</v>
      </c>
      <c r="R261" s="95" t="str">
        <f t="shared" si="45"/>
        <v>H2_2007_0</v>
      </c>
    </row>
    <row r="262" spans="1:18">
      <c r="A262" s="102">
        <v>1000260</v>
      </c>
      <c r="B262" s="103">
        <v>21430.978312803119</v>
      </c>
      <c r="C262" s="104" t="s">
        <v>19</v>
      </c>
      <c r="D262" s="103">
        <v>39189.845531254694</v>
      </c>
      <c r="E262" s="103">
        <v>39341.394094445706</v>
      </c>
      <c r="F262" s="104" t="s">
        <v>20</v>
      </c>
      <c r="G262" s="105">
        <v>396000</v>
      </c>
      <c r="H262" s="106" t="s">
        <v>15</v>
      </c>
      <c r="I262" s="118">
        <v>1</v>
      </c>
      <c r="J262" s="80">
        <f t="shared" si="37"/>
        <v>396000</v>
      </c>
      <c r="K262" s="76" t="str">
        <f t="shared" si="38"/>
        <v>H1_2007</v>
      </c>
      <c r="L262" s="77">
        <f t="shared" si="39"/>
        <v>0</v>
      </c>
      <c r="M262" s="78" t="str">
        <f t="shared" si="40"/>
        <v>H1_2007_0</v>
      </c>
      <c r="N262" s="120">
        <f t="shared" si="41"/>
        <v>1</v>
      </c>
      <c r="O262" s="92">
        <f t="shared" si="42"/>
        <v>396000</v>
      </c>
      <c r="P262" s="93" t="str">
        <f t="shared" si="43"/>
        <v>H1_2007</v>
      </c>
      <c r="Q262" s="94">
        <f t="shared" si="44"/>
        <v>0</v>
      </c>
      <c r="R262" s="95" t="str">
        <f t="shared" si="45"/>
        <v>H1_2007_0</v>
      </c>
    </row>
    <row r="263" spans="1:18">
      <c r="A263" s="102">
        <v>1000261</v>
      </c>
      <c r="B263" s="103">
        <v>20190.885949988045</v>
      </c>
      <c r="C263" s="104" t="s">
        <v>19</v>
      </c>
      <c r="D263" s="103">
        <v>39322.169690803625</v>
      </c>
      <c r="E263" s="103">
        <v>39343.635363241621</v>
      </c>
      <c r="F263" s="104" t="s">
        <v>20</v>
      </c>
      <c r="G263" s="105">
        <v>83000</v>
      </c>
      <c r="H263" s="106" t="s">
        <v>15</v>
      </c>
      <c r="I263" s="118">
        <v>1</v>
      </c>
      <c r="J263" s="80">
        <f t="shared" si="37"/>
        <v>83000</v>
      </c>
      <c r="K263" s="76" t="str">
        <f t="shared" si="38"/>
        <v>H2_2007</v>
      </c>
      <c r="L263" s="77">
        <f t="shared" si="39"/>
        <v>0</v>
      </c>
      <c r="M263" s="78" t="str">
        <f t="shared" si="40"/>
        <v>H2_2007_0</v>
      </c>
      <c r="N263" s="120">
        <f t="shared" si="41"/>
        <v>1</v>
      </c>
      <c r="O263" s="92">
        <f t="shared" si="42"/>
        <v>83000</v>
      </c>
      <c r="P263" s="93" t="str">
        <f t="shared" si="43"/>
        <v>H2_2007</v>
      </c>
      <c r="Q263" s="94">
        <f t="shared" si="44"/>
        <v>0</v>
      </c>
      <c r="R263" s="95" t="str">
        <f t="shared" si="45"/>
        <v>H2_2007_0</v>
      </c>
    </row>
    <row r="264" spans="1:18">
      <c r="A264" s="102">
        <v>1000262</v>
      </c>
      <c r="B264" s="103">
        <v>31774.394337838516</v>
      </c>
      <c r="C264" s="104" t="s">
        <v>22</v>
      </c>
      <c r="D264" s="103">
        <v>38968.569566939972</v>
      </c>
      <c r="E264" s="103">
        <v>39345.338010000065</v>
      </c>
      <c r="F264" s="104" t="s">
        <v>20</v>
      </c>
      <c r="G264" s="105">
        <v>74000</v>
      </c>
      <c r="H264" s="106" t="s">
        <v>14</v>
      </c>
      <c r="I264" s="118">
        <v>1</v>
      </c>
      <c r="J264" s="80">
        <f t="shared" si="37"/>
        <v>74000</v>
      </c>
      <c r="K264" s="76" t="str">
        <f t="shared" si="38"/>
        <v>H2_2006</v>
      </c>
      <c r="L264" s="77">
        <f t="shared" si="39"/>
        <v>2</v>
      </c>
      <c r="M264" s="78" t="str">
        <f t="shared" si="40"/>
        <v>H2_2006_2</v>
      </c>
      <c r="N264" s="120">
        <f t="shared" si="41"/>
        <v>1</v>
      </c>
      <c r="O264" s="92">
        <f t="shared" si="42"/>
        <v>74000</v>
      </c>
      <c r="P264" s="93" t="str">
        <f t="shared" si="43"/>
        <v>H2_2006</v>
      </c>
      <c r="Q264" s="94">
        <f t="shared" si="44"/>
        <v>2</v>
      </c>
      <c r="R264" s="95" t="str">
        <f t="shared" si="45"/>
        <v>H2_2006_2</v>
      </c>
    </row>
    <row r="265" spans="1:18">
      <c r="A265" s="102">
        <v>1000263</v>
      </c>
      <c r="B265" s="103">
        <v>28290.019322296346</v>
      </c>
      <c r="C265" s="104" t="s">
        <v>19</v>
      </c>
      <c r="D265" s="103">
        <v>39255.470848102632</v>
      </c>
      <c r="E265" s="103">
        <v>39345.846962496726</v>
      </c>
      <c r="F265" s="104" t="s">
        <v>20</v>
      </c>
      <c r="G265" s="105">
        <v>173000</v>
      </c>
      <c r="H265" s="106" t="s">
        <v>15</v>
      </c>
      <c r="I265" s="118">
        <v>1</v>
      </c>
      <c r="J265" s="80">
        <f t="shared" si="37"/>
        <v>173000</v>
      </c>
      <c r="K265" s="76" t="str">
        <f t="shared" si="38"/>
        <v>H1_2007</v>
      </c>
      <c r="L265" s="77">
        <f t="shared" si="39"/>
        <v>0</v>
      </c>
      <c r="M265" s="78" t="str">
        <f t="shared" si="40"/>
        <v>H1_2007_0</v>
      </c>
      <c r="N265" s="120">
        <f t="shared" si="41"/>
        <v>1</v>
      </c>
      <c r="O265" s="92">
        <f t="shared" si="42"/>
        <v>173000</v>
      </c>
      <c r="P265" s="93" t="str">
        <f t="shared" si="43"/>
        <v>H1_2007</v>
      </c>
      <c r="Q265" s="94">
        <f t="shared" si="44"/>
        <v>0</v>
      </c>
      <c r="R265" s="95" t="str">
        <f t="shared" si="45"/>
        <v>H1_2007_0</v>
      </c>
    </row>
    <row r="266" spans="1:18">
      <c r="A266" s="102">
        <v>1000264</v>
      </c>
      <c r="B266" s="103">
        <v>21794.534110765762</v>
      </c>
      <c r="C266" s="104" t="s">
        <v>19</v>
      </c>
      <c r="D266" s="103">
        <v>39294.878120891241</v>
      </c>
      <c r="E266" s="103">
        <v>39347.103481550424</v>
      </c>
      <c r="F266" s="104" t="s">
        <v>20</v>
      </c>
      <c r="G266" s="105">
        <v>345000</v>
      </c>
      <c r="H266" s="106" t="s">
        <v>15</v>
      </c>
      <c r="I266" s="118">
        <v>1</v>
      </c>
      <c r="J266" s="80">
        <f t="shared" si="37"/>
        <v>345000</v>
      </c>
      <c r="K266" s="76" t="str">
        <f t="shared" si="38"/>
        <v>H2_2007</v>
      </c>
      <c r="L266" s="77">
        <f t="shared" si="39"/>
        <v>0</v>
      </c>
      <c r="M266" s="78" t="str">
        <f t="shared" si="40"/>
        <v>H2_2007_0</v>
      </c>
      <c r="N266" s="120">
        <f t="shared" si="41"/>
        <v>1</v>
      </c>
      <c r="O266" s="92">
        <f t="shared" si="42"/>
        <v>345000</v>
      </c>
      <c r="P266" s="93" t="str">
        <f t="shared" si="43"/>
        <v>H2_2007</v>
      </c>
      <c r="Q266" s="94">
        <f t="shared" si="44"/>
        <v>0</v>
      </c>
      <c r="R266" s="95" t="str">
        <f t="shared" si="45"/>
        <v>H2_2007_0</v>
      </c>
    </row>
    <row r="267" spans="1:18">
      <c r="A267" s="102">
        <v>1000265</v>
      </c>
      <c r="B267" s="103">
        <v>30734.220412481038</v>
      </c>
      <c r="C267" s="104" t="s">
        <v>22</v>
      </c>
      <c r="D267" s="103">
        <v>38887.478303740631</v>
      </c>
      <c r="E267" s="103">
        <v>39349.59577224715</v>
      </c>
      <c r="F267" s="104" t="s">
        <v>20</v>
      </c>
      <c r="G267" s="105">
        <v>153000</v>
      </c>
      <c r="H267" s="106" t="s">
        <v>14</v>
      </c>
      <c r="I267" s="118">
        <v>1</v>
      </c>
      <c r="J267" s="80">
        <f t="shared" si="37"/>
        <v>153000</v>
      </c>
      <c r="K267" s="76" t="str">
        <f t="shared" si="38"/>
        <v>H1_2006</v>
      </c>
      <c r="L267" s="77">
        <f t="shared" si="39"/>
        <v>2</v>
      </c>
      <c r="M267" s="78" t="str">
        <f t="shared" si="40"/>
        <v>H1_2006_2</v>
      </c>
      <c r="N267" s="120">
        <f t="shared" si="41"/>
        <v>1</v>
      </c>
      <c r="O267" s="92">
        <f t="shared" si="42"/>
        <v>153000</v>
      </c>
      <c r="P267" s="93" t="str">
        <f t="shared" si="43"/>
        <v>H1_2006</v>
      </c>
      <c r="Q267" s="94">
        <f t="shared" si="44"/>
        <v>2</v>
      </c>
      <c r="R267" s="95" t="str">
        <f t="shared" si="45"/>
        <v>H1_2006_2</v>
      </c>
    </row>
    <row r="268" spans="1:18">
      <c r="A268" s="102">
        <v>1000266</v>
      </c>
      <c r="B268" s="103">
        <v>24393.673246223327</v>
      </c>
      <c r="C268" s="104" t="s">
        <v>19</v>
      </c>
      <c r="D268" s="103">
        <v>39188.035603035067</v>
      </c>
      <c r="E268" s="103">
        <v>39352.968188701874</v>
      </c>
      <c r="F268" s="104" t="s">
        <v>20</v>
      </c>
      <c r="G268" s="105">
        <v>20000</v>
      </c>
      <c r="H268" s="106" t="s">
        <v>15</v>
      </c>
      <c r="I268" s="118">
        <v>1</v>
      </c>
      <c r="J268" s="80">
        <f t="shared" si="37"/>
        <v>20000</v>
      </c>
      <c r="K268" s="76" t="str">
        <f t="shared" si="38"/>
        <v>H1_2007</v>
      </c>
      <c r="L268" s="77">
        <f t="shared" si="39"/>
        <v>0</v>
      </c>
      <c r="M268" s="78" t="str">
        <f t="shared" si="40"/>
        <v>H1_2007_0</v>
      </c>
      <c r="N268" s="120">
        <f t="shared" si="41"/>
        <v>1</v>
      </c>
      <c r="O268" s="92">
        <f t="shared" si="42"/>
        <v>20000</v>
      </c>
      <c r="P268" s="93" t="str">
        <f t="shared" si="43"/>
        <v>H1_2007</v>
      </c>
      <c r="Q268" s="94">
        <f t="shared" si="44"/>
        <v>0</v>
      </c>
      <c r="R268" s="95" t="str">
        <f t="shared" si="45"/>
        <v>H1_2007_0</v>
      </c>
    </row>
    <row r="269" spans="1:18">
      <c r="A269" s="102">
        <v>1000267</v>
      </c>
      <c r="B269" s="103">
        <v>23341.222284933956</v>
      </c>
      <c r="C269" s="104" t="s">
        <v>19</v>
      </c>
      <c r="D269" s="103">
        <v>39247.317520423545</v>
      </c>
      <c r="E269" s="103">
        <v>39353.289123621413</v>
      </c>
      <c r="F269" s="104" t="s">
        <v>20</v>
      </c>
      <c r="G269" s="105">
        <v>74000</v>
      </c>
      <c r="H269" s="106" t="s">
        <v>15</v>
      </c>
      <c r="I269" s="118">
        <v>1</v>
      </c>
      <c r="J269" s="80">
        <f t="shared" si="37"/>
        <v>74000</v>
      </c>
      <c r="K269" s="76" t="str">
        <f t="shared" si="38"/>
        <v>H1_2007</v>
      </c>
      <c r="L269" s="77">
        <f t="shared" si="39"/>
        <v>0</v>
      </c>
      <c r="M269" s="78" t="str">
        <f t="shared" si="40"/>
        <v>H1_2007_0</v>
      </c>
      <c r="N269" s="120">
        <f t="shared" si="41"/>
        <v>1</v>
      </c>
      <c r="O269" s="92">
        <f t="shared" si="42"/>
        <v>74000</v>
      </c>
      <c r="P269" s="93" t="str">
        <f t="shared" si="43"/>
        <v>H1_2007</v>
      </c>
      <c r="Q269" s="94">
        <f t="shared" si="44"/>
        <v>0</v>
      </c>
      <c r="R269" s="95" t="str">
        <f t="shared" si="45"/>
        <v>H1_2007_0</v>
      </c>
    </row>
    <row r="270" spans="1:18">
      <c r="A270" s="102">
        <v>1000268</v>
      </c>
      <c r="B270" s="103">
        <v>27262.342354507487</v>
      </c>
      <c r="C270" s="104" t="s">
        <v>22</v>
      </c>
      <c r="D270" s="103">
        <v>39118.246842275934</v>
      </c>
      <c r="E270" s="103">
        <v>39354.556708308264</v>
      </c>
      <c r="F270" s="104" t="s">
        <v>20</v>
      </c>
      <c r="G270" s="105">
        <v>33000</v>
      </c>
      <c r="H270" s="106" t="s">
        <v>15</v>
      </c>
      <c r="I270" s="118">
        <v>1</v>
      </c>
      <c r="J270" s="80">
        <f t="shared" si="37"/>
        <v>33000</v>
      </c>
      <c r="K270" s="76" t="str">
        <f t="shared" si="38"/>
        <v>H1_2007</v>
      </c>
      <c r="L270" s="77">
        <f t="shared" si="39"/>
        <v>1</v>
      </c>
      <c r="M270" s="78" t="str">
        <f t="shared" si="40"/>
        <v>H1_2007_1</v>
      </c>
      <c r="N270" s="120">
        <f t="shared" si="41"/>
        <v>1</v>
      </c>
      <c r="O270" s="92">
        <f t="shared" si="42"/>
        <v>33000</v>
      </c>
      <c r="P270" s="93" t="str">
        <f t="shared" si="43"/>
        <v>H1_2007</v>
      </c>
      <c r="Q270" s="94">
        <f t="shared" si="44"/>
        <v>1</v>
      </c>
      <c r="R270" s="95" t="str">
        <f t="shared" si="45"/>
        <v>H1_2007_1</v>
      </c>
    </row>
    <row r="271" spans="1:18">
      <c r="A271" s="102">
        <v>1000269</v>
      </c>
      <c r="B271" s="103">
        <v>29322.590872648929</v>
      </c>
      <c r="C271" s="104" t="s">
        <v>19</v>
      </c>
      <c r="D271" s="103">
        <v>39290.640293143086</v>
      </c>
      <c r="E271" s="103">
        <v>39358.730410845666</v>
      </c>
      <c r="F271" s="104" t="s">
        <v>20</v>
      </c>
      <c r="G271" s="105">
        <v>133000</v>
      </c>
      <c r="H271" s="106" t="s">
        <v>15</v>
      </c>
      <c r="I271" s="118">
        <v>1</v>
      </c>
      <c r="J271" s="80">
        <f t="shared" si="37"/>
        <v>133000</v>
      </c>
      <c r="K271" s="76" t="str">
        <f t="shared" si="38"/>
        <v>H2_2007</v>
      </c>
      <c r="L271" s="77">
        <f t="shared" si="39"/>
        <v>0</v>
      </c>
      <c r="M271" s="78" t="str">
        <f t="shared" si="40"/>
        <v>H2_2007_0</v>
      </c>
      <c r="N271" s="120">
        <f t="shared" si="41"/>
        <v>1</v>
      </c>
      <c r="O271" s="92">
        <f t="shared" si="42"/>
        <v>133000</v>
      </c>
      <c r="P271" s="93" t="str">
        <f t="shared" si="43"/>
        <v>H2_2007</v>
      </c>
      <c r="Q271" s="94">
        <f t="shared" si="44"/>
        <v>0</v>
      </c>
      <c r="R271" s="95" t="str">
        <f t="shared" si="45"/>
        <v>H2_2007_0</v>
      </c>
    </row>
    <row r="272" spans="1:18">
      <c r="A272" s="102">
        <v>1000270</v>
      </c>
      <c r="B272" s="103">
        <v>29018.830887459997</v>
      </c>
      <c r="C272" s="104" t="s">
        <v>19</v>
      </c>
      <c r="D272" s="103">
        <v>39255.523094414973</v>
      </c>
      <c r="E272" s="103">
        <v>39359.545431817227</v>
      </c>
      <c r="F272" s="104" t="s">
        <v>20</v>
      </c>
      <c r="G272" s="105">
        <v>20000</v>
      </c>
      <c r="H272" s="106" t="s">
        <v>15</v>
      </c>
      <c r="I272" s="118">
        <v>1</v>
      </c>
      <c r="J272" s="80">
        <f t="shared" si="37"/>
        <v>20000</v>
      </c>
      <c r="K272" s="76" t="str">
        <f t="shared" si="38"/>
        <v>H1_2007</v>
      </c>
      <c r="L272" s="77">
        <f t="shared" si="39"/>
        <v>0</v>
      </c>
      <c r="M272" s="78" t="str">
        <f t="shared" si="40"/>
        <v>H1_2007_0</v>
      </c>
      <c r="N272" s="120">
        <f t="shared" si="41"/>
        <v>1</v>
      </c>
      <c r="O272" s="92">
        <f t="shared" si="42"/>
        <v>20000</v>
      </c>
      <c r="P272" s="93" t="str">
        <f t="shared" si="43"/>
        <v>H1_2007</v>
      </c>
      <c r="Q272" s="94">
        <f t="shared" si="44"/>
        <v>0</v>
      </c>
      <c r="R272" s="95" t="str">
        <f t="shared" si="45"/>
        <v>H1_2007_0</v>
      </c>
    </row>
    <row r="273" spans="1:18">
      <c r="A273" s="102">
        <v>1000271</v>
      </c>
      <c r="B273" s="103">
        <v>24860.825937899266</v>
      </c>
      <c r="C273" s="104" t="s">
        <v>19</v>
      </c>
      <c r="D273" s="103">
        <v>39215.782331988034</v>
      </c>
      <c r="E273" s="103">
        <v>39360.214182782111</v>
      </c>
      <c r="F273" s="104" t="s">
        <v>20</v>
      </c>
      <c r="G273" s="105">
        <v>306000</v>
      </c>
      <c r="H273" s="106" t="s">
        <v>15</v>
      </c>
      <c r="I273" s="118">
        <v>1</v>
      </c>
      <c r="J273" s="80">
        <f t="shared" si="37"/>
        <v>306000</v>
      </c>
      <c r="K273" s="76" t="str">
        <f t="shared" si="38"/>
        <v>H1_2007</v>
      </c>
      <c r="L273" s="77">
        <f t="shared" si="39"/>
        <v>0</v>
      </c>
      <c r="M273" s="78" t="str">
        <f t="shared" si="40"/>
        <v>H1_2007_0</v>
      </c>
      <c r="N273" s="120">
        <f t="shared" si="41"/>
        <v>1</v>
      </c>
      <c r="O273" s="92">
        <f t="shared" si="42"/>
        <v>306000</v>
      </c>
      <c r="P273" s="93" t="str">
        <f t="shared" si="43"/>
        <v>H1_2007</v>
      </c>
      <c r="Q273" s="94">
        <f t="shared" si="44"/>
        <v>0</v>
      </c>
      <c r="R273" s="95" t="str">
        <f t="shared" si="45"/>
        <v>H1_2007_0</v>
      </c>
    </row>
    <row r="274" spans="1:18">
      <c r="A274" s="102">
        <v>1000272</v>
      </c>
      <c r="B274" s="103">
        <v>24923.727065808547</v>
      </c>
      <c r="C274" s="104" t="s">
        <v>19</v>
      </c>
      <c r="D274" s="103">
        <v>39248.740770156459</v>
      </c>
      <c r="E274" s="103">
        <v>39361.441496163839</v>
      </c>
      <c r="F274" s="104" t="s">
        <v>20</v>
      </c>
      <c r="G274" s="105">
        <v>362000</v>
      </c>
      <c r="H274" s="106" t="s">
        <v>15</v>
      </c>
      <c r="I274" s="118">
        <v>1</v>
      </c>
      <c r="J274" s="80">
        <f t="shared" si="37"/>
        <v>362000</v>
      </c>
      <c r="K274" s="76" t="str">
        <f t="shared" si="38"/>
        <v>H1_2007</v>
      </c>
      <c r="L274" s="77">
        <f t="shared" si="39"/>
        <v>0</v>
      </c>
      <c r="M274" s="78" t="str">
        <f t="shared" si="40"/>
        <v>H1_2007_0</v>
      </c>
      <c r="N274" s="120">
        <f t="shared" si="41"/>
        <v>1</v>
      </c>
      <c r="O274" s="92">
        <f t="shared" si="42"/>
        <v>362000</v>
      </c>
      <c r="P274" s="93" t="str">
        <f t="shared" si="43"/>
        <v>H1_2007</v>
      </c>
      <c r="Q274" s="94">
        <f t="shared" si="44"/>
        <v>0</v>
      </c>
      <c r="R274" s="95" t="str">
        <f t="shared" si="45"/>
        <v>H1_2007_0</v>
      </c>
    </row>
    <row r="275" spans="1:18">
      <c r="A275" s="102">
        <v>1000273</v>
      </c>
      <c r="B275" s="103">
        <v>26827.467054863089</v>
      </c>
      <c r="C275" s="104" t="s">
        <v>19</v>
      </c>
      <c r="D275" s="103">
        <v>39269.83523137233</v>
      </c>
      <c r="E275" s="103">
        <v>39362.547873309813</v>
      </c>
      <c r="F275" s="104" t="s">
        <v>20</v>
      </c>
      <c r="G275" s="105">
        <v>387000</v>
      </c>
      <c r="H275" s="106" t="s">
        <v>15</v>
      </c>
      <c r="I275" s="118">
        <v>1</v>
      </c>
      <c r="J275" s="80">
        <f t="shared" si="37"/>
        <v>387000</v>
      </c>
      <c r="K275" s="76" t="str">
        <f t="shared" si="38"/>
        <v>H2_2007</v>
      </c>
      <c r="L275" s="77">
        <f t="shared" si="39"/>
        <v>0</v>
      </c>
      <c r="M275" s="78" t="str">
        <f t="shared" si="40"/>
        <v>H2_2007_0</v>
      </c>
      <c r="N275" s="120">
        <f t="shared" si="41"/>
        <v>1</v>
      </c>
      <c r="O275" s="92">
        <f t="shared" si="42"/>
        <v>387000</v>
      </c>
      <c r="P275" s="93" t="str">
        <f t="shared" si="43"/>
        <v>H2_2007</v>
      </c>
      <c r="Q275" s="94">
        <f t="shared" si="44"/>
        <v>0</v>
      </c>
      <c r="R275" s="95" t="str">
        <f t="shared" si="45"/>
        <v>H2_2007_0</v>
      </c>
    </row>
    <row r="276" spans="1:18">
      <c r="A276" s="102">
        <v>1000274</v>
      </c>
      <c r="B276" s="103">
        <v>22553.854264936599</v>
      </c>
      <c r="C276" s="104" t="s">
        <v>19</v>
      </c>
      <c r="D276" s="103">
        <v>39280.520239640056</v>
      </c>
      <c r="E276" s="103">
        <v>39363.766108182201</v>
      </c>
      <c r="F276" s="104" t="s">
        <v>20</v>
      </c>
      <c r="G276" s="105">
        <v>341000</v>
      </c>
      <c r="H276" s="106" t="s">
        <v>15</v>
      </c>
      <c r="I276" s="118">
        <v>1</v>
      </c>
      <c r="J276" s="80">
        <f t="shared" si="37"/>
        <v>341000</v>
      </c>
      <c r="K276" s="76" t="str">
        <f t="shared" si="38"/>
        <v>H2_2007</v>
      </c>
      <c r="L276" s="77">
        <f t="shared" si="39"/>
        <v>0</v>
      </c>
      <c r="M276" s="78" t="str">
        <f t="shared" si="40"/>
        <v>H2_2007_0</v>
      </c>
      <c r="N276" s="120">
        <f t="shared" si="41"/>
        <v>1</v>
      </c>
      <c r="O276" s="92">
        <f t="shared" si="42"/>
        <v>341000</v>
      </c>
      <c r="P276" s="93" t="str">
        <f t="shared" si="43"/>
        <v>H2_2007</v>
      </c>
      <c r="Q276" s="94">
        <f t="shared" si="44"/>
        <v>0</v>
      </c>
      <c r="R276" s="95" t="str">
        <f t="shared" si="45"/>
        <v>H2_2007_0</v>
      </c>
    </row>
    <row r="277" spans="1:18">
      <c r="A277" s="102">
        <v>1000275</v>
      </c>
      <c r="B277" s="103">
        <v>24141.304870593955</v>
      </c>
      <c r="C277" s="104" t="s">
        <v>22</v>
      </c>
      <c r="D277" s="103">
        <v>38922.465303101395</v>
      </c>
      <c r="E277" s="103">
        <v>39365.092947717923</v>
      </c>
      <c r="F277" s="104" t="s">
        <v>20</v>
      </c>
      <c r="G277" s="105">
        <v>312000</v>
      </c>
      <c r="H277" s="106" t="s">
        <v>14</v>
      </c>
      <c r="I277" s="118">
        <v>1</v>
      </c>
      <c r="J277" s="80">
        <f t="shared" si="37"/>
        <v>312000</v>
      </c>
      <c r="K277" s="76" t="str">
        <f t="shared" si="38"/>
        <v>H2_2006</v>
      </c>
      <c r="L277" s="77">
        <f t="shared" si="39"/>
        <v>2</v>
      </c>
      <c r="M277" s="78" t="str">
        <f t="shared" si="40"/>
        <v>H2_2006_2</v>
      </c>
      <c r="N277" s="120">
        <f t="shared" si="41"/>
        <v>1</v>
      </c>
      <c r="O277" s="92">
        <f t="shared" si="42"/>
        <v>312000</v>
      </c>
      <c r="P277" s="93" t="str">
        <f t="shared" si="43"/>
        <v>H2_2006</v>
      </c>
      <c r="Q277" s="94">
        <f t="shared" si="44"/>
        <v>2</v>
      </c>
      <c r="R277" s="95" t="str">
        <f t="shared" si="45"/>
        <v>H2_2006_2</v>
      </c>
    </row>
    <row r="278" spans="1:18">
      <c r="A278" s="102">
        <v>1000276</v>
      </c>
      <c r="B278" s="103">
        <v>22560.866576036977</v>
      </c>
      <c r="C278" s="104" t="s">
        <v>19</v>
      </c>
      <c r="D278" s="103">
        <v>39307.771030949982</v>
      </c>
      <c r="E278" s="103">
        <v>39365.630719882203</v>
      </c>
      <c r="F278" s="104" t="s">
        <v>20</v>
      </c>
      <c r="G278" s="105">
        <v>255000</v>
      </c>
      <c r="H278" s="106" t="s">
        <v>15</v>
      </c>
      <c r="I278" s="118">
        <v>1</v>
      </c>
      <c r="J278" s="80">
        <f t="shared" si="37"/>
        <v>255000</v>
      </c>
      <c r="K278" s="76" t="str">
        <f t="shared" si="38"/>
        <v>H2_2007</v>
      </c>
      <c r="L278" s="77">
        <f t="shared" si="39"/>
        <v>0</v>
      </c>
      <c r="M278" s="78" t="str">
        <f t="shared" si="40"/>
        <v>H2_2007_0</v>
      </c>
      <c r="N278" s="120">
        <f t="shared" si="41"/>
        <v>1</v>
      </c>
      <c r="O278" s="92">
        <f t="shared" si="42"/>
        <v>255000</v>
      </c>
      <c r="P278" s="93" t="str">
        <f t="shared" si="43"/>
        <v>H2_2007</v>
      </c>
      <c r="Q278" s="94">
        <f t="shared" si="44"/>
        <v>0</v>
      </c>
      <c r="R278" s="95" t="str">
        <f t="shared" si="45"/>
        <v>H2_2007_0</v>
      </c>
    </row>
    <row r="279" spans="1:18">
      <c r="A279" s="102">
        <v>1000277</v>
      </c>
      <c r="B279" s="103">
        <v>23056.747353421513</v>
      </c>
      <c r="C279" s="104" t="s">
        <v>19</v>
      </c>
      <c r="D279" s="103">
        <v>39254.115655493581</v>
      </c>
      <c r="E279" s="103">
        <v>39366.804110485908</v>
      </c>
      <c r="F279" s="104" t="s">
        <v>20</v>
      </c>
      <c r="G279" s="105">
        <v>147000</v>
      </c>
      <c r="H279" s="106" t="s">
        <v>15</v>
      </c>
      <c r="I279" s="118">
        <v>1</v>
      </c>
      <c r="J279" s="80">
        <f t="shared" si="37"/>
        <v>147000</v>
      </c>
      <c r="K279" s="76" t="str">
        <f t="shared" si="38"/>
        <v>H1_2007</v>
      </c>
      <c r="L279" s="77">
        <f t="shared" si="39"/>
        <v>0</v>
      </c>
      <c r="M279" s="78" t="str">
        <f t="shared" si="40"/>
        <v>H1_2007_0</v>
      </c>
      <c r="N279" s="120">
        <f t="shared" si="41"/>
        <v>1</v>
      </c>
      <c r="O279" s="92">
        <f t="shared" si="42"/>
        <v>147000</v>
      </c>
      <c r="P279" s="93" t="str">
        <f t="shared" si="43"/>
        <v>H1_2007</v>
      </c>
      <c r="Q279" s="94">
        <f t="shared" si="44"/>
        <v>0</v>
      </c>
      <c r="R279" s="95" t="str">
        <f t="shared" si="45"/>
        <v>H1_2007_0</v>
      </c>
    </row>
    <row r="280" spans="1:18">
      <c r="A280" s="102">
        <v>1000278</v>
      </c>
      <c r="B280" s="103">
        <v>29160.580209005395</v>
      </c>
      <c r="C280" s="104" t="s">
        <v>22</v>
      </c>
      <c r="D280" s="103">
        <v>38927.536091395363</v>
      </c>
      <c r="E280" s="103">
        <v>39366.834232558431</v>
      </c>
      <c r="F280" s="104" t="s">
        <v>25</v>
      </c>
      <c r="G280" s="105">
        <v>119000</v>
      </c>
      <c r="H280" s="106" t="s">
        <v>14</v>
      </c>
      <c r="I280" s="118">
        <v>1</v>
      </c>
      <c r="J280" s="80">
        <f t="shared" si="37"/>
        <v>119000</v>
      </c>
      <c r="K280" s="76" t="str">
        <f t="shared" si="38"/>
        <v>H2_2006</v>
      </c>
      <c r="L280" s="77">
        <f t="shared" si="39"/>
        <v>2</v>
      </c>
      <c r="M280" s="78" t="str">
        <f t="shared" si="40"/>
        <v>H2_2006_2</v>
      </c>
      <c r="N280" s="120">
        <f t="shared" si="41"/>
        <v>1</v>
      </c>
      <c r="O280" s="92">
        <f t="shared" si="42"/>
        <v>119000</v>
      </c>
      <c r="P280" s="93" t="str">
        <f t="shared" si="43"/>
        <v>H2_2006</v>
      </c>
      <c r="Q280" s="94">
        <f t="shared" si="44"/>
        <v>2</v>
      </c>
      <c r="R280" s="95" t="str">
        <f t="shared" si="45"/>
        <v>H2_2006_2</v>
      </c>
    </row>
    <row r="281" spans="1:18">
      <c r="A281" s="102">
        <v>1000279</v>
      </c>
      <c r="B281" s="103">
        <v>25100.893362160099</v>
      </c>
      <c r="C281" s="104" t="s">
        <v>19</v>
      </c>
      <c r="D281" s="103">
        <v>39272.706297768818</v>
      </c>
      <c r="E281" s="103">
        <v>39368.077568920438</v>
      </c>
      <c r="F281" s="104" t="s">
        <v>20</v>
      </c>
      <c r="G281" s="105">
        <v>362000</v>
      </c>
      <c r="H281" s="106" t="s">
        <v>15</v>
      </c>
      <c r="I281" s="118">
        <v>1</v>
      </c>
      <c r="J281" s="80">
        <f t="shared" si="37"/>
        <v>362000</v>
      </c>
      <c r="K281" s="76" t="str">
        <f t="shared" si="38"/>
        <v>H2_2007</v>
      </c>
      <c r="L281" s="77">
        <f t="shared" si="39"/>
        <v>0</v>
      </c>
      <c r="M281" s="78" t="str">
        <f t="shared" si="40"/>
        <v>H2_2007_0</v>
      </c>
      <c r="N281" s="120">
        <f t="shared" si="41"/>
        <v>1</v>
      </c>
      <c r="O281" s="92">
        <f t="shared" si="42"/>
        <v>362000</v>
      </c>
      <c r="P281" s="93" t="str">
        <f t="shared" si="43"/>
        <v>H2_2007</v>
      </c>
      <c r="Q281" s="94">
        <f t="shared" si="44"/>
        <v>0</v>
      </c>
      <c r="R281" s="95" t="str">
        <f t="shared" si="45"/>
        <v>H2_2007_0</v>
      </c>
    </row>
    <row r="282" spans="1:18">
      <c r="A282" s="102">
        <v>1000280</v>
      </c>
      <c r="B282" s="103">
        <v>29587.724432647563</v>
      </c>
      <c r="C282" s="104" t="s">
        <v>22</v>
      </c>
      <c r="D282" s="103">
        <v>39029.446000571217</v>
      </c>
      <c r="E282" s="103">
        <v>39369.456017570388</v>
      </c>
      <c r="F282" s="104" t="s">
        <v>20</v>
      </c>
      <c r="G282" s="105">
        <v>95000</v>
      </c>
      <c r="H282" s="106" t="s">
        <v>14</v>
      </c>
      <c r="I282" s="118">
        <v>1</v>
      </c>
      <c r="J282" s="80">
        <f t="shared" si="37"/>
        <v>95000</v>
      </c>
      <c r="K282" s="76" t="str">
        <f t="shared" si="38"/>
        <v>H2_2006</v>
      </c>
      <c r="L282" s="77">
        <f t="shared" si="39"/>
        <v>1</v>
      </c>
      <c r="M282" s="78" t="str">
        <f t="shared" si="40"/>
        <v>H2_2006_1</v>
      </c>
      <c r="N282" s="120">
        <f t="shared" si="41"/>
        <v>1</v>
      </c>
      <c r="O282" s="92">
        <f t="shared" si="42"/>
        <v>95000</v>
      </c>
      <c r="P282" s="93" t="str">
        <f t="shared" si="43"/>
        <v>H2_2006</v>
      </c>
      <c r="Q282" s="94">
        <f t="shared" si="44"/>
        <v>1</v>
      </c>
      <c r="R282" s="95" t="str">
        <f t="shared" si="45"/>
        <v>H2_2006_1</v>
      </c>
    </row>
    <row r="283" spans="1:18">
      <c r="A283" s="102">
        <v>1000281</v>
      </c>
      <c r="B283" s="103">
        <v>30780.910854464928</v>
      </c>
      <c r="C283" s="104" t="s">
        <v>19</v>
      </c>
      <c r="D283" s="103">
        <v>39224.332328320714</v>
      </c>
      <c r="E283" s="103">
        <v>39369.981625450804</v>
      </c>
      <c r="F283" s="104" t="s">
        <v>20</v>
      </c>
      <c r="G283" s="105">
        <v>39000</v>
      </c>
      <c r="H283" s="106" t="s">
        <v>15</v>
      </c>
      <c r="I283" s="118">
        <v>1</v>
      </c>
      <c r="J283" s="80">
        <f t="shared" si="37"/>
        <v>39000</v>
      </c>
      <c r="K283" s="76" t="str">
        <f t="shared" si="38"/>
        <v>H1_2007</v>
      </c>
      <c r="L283" s="77">
        <f t="shared" si="39"/>
        <v>0</v>
      </c>
      <c r="M283" s="78" t="str">
        <f t="shared" si="40"/>
        <v>H1_2007_0</v>
      </c>
      <c r="N283" s="120">
        <f t="shared" si="41"/>
        <v>1</v>
      </c>
      <c r="O283" s="92">
        <f t="shared" si="42"/>
        <v>39000</v>
      </c>
      <c r="P283" s="93" t="str">
        <f t="shared" si="43"/>
        <v>H1_2007</v>
      </c>
      <c r="Q283" s="94">
        <f t="shared" si="44"/>
        <v>0</v>
      </c>
      <c r="R283" s="95" t="str">
        <f t="shared" si="45"/>
        <v>H1_2007_0</v>
      </c>
    </row>
    <row r="284" spans="1:18">
      <c r="A284" s="102">
        <v>1000282</v>
      </c>
      <c r="B284" s="103">
        <v>28878.210834239726</v>
      </c>
      <c r="C284" s="104" t="s">
        <v>19</v>
      </c>
      <c r="D284" s="103">
        <v>39335.878848419925</v>
      </c>
      <c r="E284" s="103">
        <v>39370.771400765196</v>
      </c>
      <c r="F284" s="104" t="s">
        <v>20</v>
      </c>
      <c r="G284" s="105">
        <v>277000</v>
      </c>
      <c r="H284" s="106" t="s">
        <v>15</v>
      </c>
      <c r="I284" s="118">
        <v>1</v>
      </c>
      <c r="J284" s="80">
        <f t="shared" si="37"/>
        <v>277000</v>
      </c>
      <c r="K284" s="76" t="str">
        <f t="shared" si="38"/>
        <v>H2_2007</v>
      </c>
      <c r="L284" s="77">
        <f t="shared" si="39"/>
        <v>0</v>
      </c>
      <c r="M284" s="78" t="str">
        <f t="shared" si="40"/>
        <v>H2_2007_0</v>
      </c>
      <c r="N284" s="120">
        <f t="shared" si="41"/>
        <v>1</v>
      </c>
      <c r="O284" s="92">
        <f t="shared" si="42"/>
        <v>277000</v>
      </c>
      <c r="P284" s="93" t="str">
        <f t="shared" si="43"/>
        <v>H2_2007</v>
      </c>
      <c r="Q284" s="94">
        <f t="shared" si="44"/>
        <v>0</v>
      </c>
      <c r="R284" s="95" t="str">
        <f t="shared" si="45"/>
        <v>H2_2007_0</v>
      </c>
    </row>
    <row r="285" spans="1:18">
      <c r="A285" s="102">
        <v>1000283</v>
      </c>
      <c r="B285" s="103">
        <v>20595.537925829791</v>
      </c>
      <c r="C285" s="104" t="s">
        <v>19</v>
      </c>
      <c r="D285" s="103">
        <v>39313.743921266105</v>
      </c>
      <c r="E285" s="103">
        <v>39372.341696271826</v>
      </c>
      <c r="F285" s="104" t="s">
        <v>20</v>
      </c>
      <c r="G285" s="105">
        <v>284000</v>
      </c>
      <c r="H285" s="106" t="s">
        <v>15</v>
      </c>
      <c r="I285" s="118">
        <v>1</v>
      </c>
      <c r="J285" s="80">
        <f t="shared" si="37"/>
        <v>284000</v>
      </c>
      <c r="K285" s="76" t="str">
        <f t="shared" si="38"/>
        <v>H2_2007</v>
      </c>
      <c r="L285" s="77">
        <f t="shared" si="39"/>
        <v>0</v>
      </c>
      <c r="M285" s="78" t="str">
        <f t="shared" si="40"/>
        <v>H2_2007_0</v>
      </c>
      <c r="N285" s="120">
        <f t="shared" si="41"/>
        <v>1</v>
      </c>
      <c r="O285" s="92">
        <f t="shared" si="42"/>
        <v>284000</v>
      </c>
      <c r="P285" s="93" t="str">
        <f t="shared" si="43"/>
        <v>H2_2007</v>
      </c>
      <c r="Q285" s="94">
        <f t="shared" si="44"/>
        <v>0</v>
      </c>
      <c r="R285" s="95" t="str">
        <f t="shared" si="45"/>
        <v>H2_2007_0</v>
      </c>
    </row>
    <row r="286" spans="1:18">
      <c r="A286" s="102">
        <v>1000284</v>
      </c>
      <c r="B286" s="103">
        <v>25552.858247092412</v>
      </c>
      <c r="C286" s="104" t="s">
        <v>19</v>
      </c>
      <c r="D286" s="103">
        <v>39271.690796119146</v>
      </c>
      <c r="E286" s="103">
        <v>39372.807092762159</v>
      </c>
      <c r="F286" s="104" t="s">
        <v>20</v>
      </c>
      <c r="G286" s="105">
        <v>117000</v>
      </c>
      <c r="H286" s="106" t="s">
        <v>15</v>
      </c>
      <c r="I286" s="118">
        <v>1</v>
      </c>
      <c r="J286" s="80">
        <f t="shared" si="37"/>
        <v>117000</v>
      </c>
      <c r="K286" s="76" t="str">
        <f t="shared" si="38"/>
        <v>H2_2007</v>
      </c>
      <c r="L286" s="77">
        <f t="shared" si="39"/>
        <v>0</v>
      </c>
      <c r="M286" s="78" t="str">
        <f t="shared" si="40"/>
        <v>H2_2007_0</v>
      </c>
      <c r="N286" s="120">
        <f t="shared" si="41"/>
        <v>1</v>
      </c>
      <c r="O286" s="92">
        <f t="shared" si="42"/>
        <v>117000</v>
      </c>
      <c r="P286" s="93" t="str">
        <f t="shared" si="43"/>
        <v>H2_2007</v>
      </c>
      <c r="Q286" s="94">
        <f t="shared" si="44"/>
        <v>0</v>
      </c>
      <c r="R286" s="95" t="str">
        <f t="shared" si="45"/>
        <v>H2_2007_0</v>
      </c>
    </row>
    <row r="287" spans="1:18">
      <c r="A287" s="102">
        <v>1000285</v>
      </c>
      <c r="B287" s="103">
        <v>20293.590667699616</v>
      </c>
      <c r="C287" s="104" t="s">
        <v>19</v>
      </c>
      <c r="D287" s="103">
        <v>39287.853603582378</v>
      </c>
      <c r="E287" s="103">
        <v>39377.020819236161</v>
      </c>
      <c r="F287" s="104" t="s">
        <v>20</v>
      </c>
      <c r="G287" s="105">
        <v>319000</v>
      </c>
      <c r="H287" s="106" t="s">
        <v>15</v>
      </c>
      <c r="I287" s="118">
        <v>1</v>
      </c>
      <c r="J287" s="80">
        <f t="shared" si="37"/>
        <v>319000</v>
      </c>
      <c r="K287" s="76" t="str">
        <f t="shared" si="38"/>
        <v>H2_2007</v>
      </c>
      <c r="L287" s="77">
        <f t="shared" si="39"/>
        <v>0</v>
      </c>
      <c r="M287" s="78" t="str">
        <f t="shared" si="40"/>
        <v>H2_2007_0</v>
      </c>
      <c r="N287" s="120">
        <f t="shared" si="41"/>
        <v>1</v>
      </c>
      <c r="O287" s="92">
        <f t="shared" si="42"/>
        <v>319000</v>
      </c>
      <c r="P287" s="93" t="str">
        <f t="shared" si="43"/>
        <v>H2_2007</v>
      </c>
      <c r="Q287" s="94">
        <f t="shared" si="44"/>
        <v>0</v>
      </c>
      <c r="R287" s="95" t="str">
        <f t="shared" si="45"/>
        <v>H2_2007_0</v>
      </c>
    </row>
    <row r="288" spans="1:18">
      <c r="A288" s="102">
        <v>1000286</v>
      </c>
      <c r="B288" s="103">
        <v>31700.414470351672</v>
      </c>
      <c r="C288" s="104" t="s">
        <v>19</v>
      </c>
      <c r="D288" s="103">
        <v>39270.319850332657</v>
      </c>
      <c r="E288" s="103">
        <v>39377.418608438275</v>
      </c>
      <c r="F288" s="104" t="s">
        <v>20</v>
      </c>
      <c r="G288" s="105">
        <v>92000</v>
      </c>
      <c r="H288" s="106" t="s">
        <v>15</v>
      </c>
      <c r="I288" s="118">
        <v>1</v>
      </c>
      <c r="J288" s="80">
        <f t="shared" si="37"/>
        <v>92000</v>
      </c>
      <c r="K288" s="76" t="str">
        <f t="shared" si="38"/>
        <v>H2_2007</v>
      </c>
      <c r="L288" s="77">
        <f t="shared" si="39"/>
        <v>0</v>
      </c>
      <c r="M288" s="78" t="str">
        <f t="shared" si="40"/>
        <v>H2_2007_0</v>
      </c>
      <c r="N288" s="120">
        <f t="shared" si="41"/>
        <v>1</v>
      </c>
      <c r="O288" s="92">
        <f t="shared" si="42"/>
        <v>92000</v>
      </c>
      <c r="P288" s="93" t="str">
        <f t="shared" si="43"/>
        <v>H2_2007</v>
      </c>
      <c r="Q288" s="94">
        <f t="shared" si="44"/>
        <v>0</v>
      </c>
      <c r="R288" s="95" t="str">
        <f t="shared" si="45"/>
        <v>H2_2007_0</v>
      </c>
    </row>
    <row r="289" spans="1:18">
      <c r="A289" s="102">
        <v>1000287</v>
      </c>
      <c r="B289" s="103">
        <v>27194.45221245119</v>
      </c>
      <c r="C289" s="104" t="s">
        <v>22</v>
      </c>
      <c r="D289" s="103">
        <v>39329.809037722858</v>
      </c>
      <c r="E289" s="103">
        <v>39380.785989466502</v>
      </c>
      <c r="F289" s="104" t="s">
        <v>25</v>
      </c>
      <c r="G289" s="105">
        <v>333000</v>
      </c>
      <c r="H289" s="106" t="s">
        <v>15</v>
      </c>
      <c r="I289" s="118">
        <v>1</v>
      </c>
      <c r="J289" s="80">
        <f t="shared" si="37"/>
        <v>333000</v>
      </c>
      <c r="K289" s="76" t="str">
        <f t="shared" si="38"/>
        <v>H2_2007</v>
      </c>
      <c r="L289" s="77">
        <f t="shared" si="39"/>
        <v>0</v>
      </c>
      <c r="M289" s="78" t="str">
        <f t="shared" si="40"/>
        <v>H2_2007_0</v>
      </c>
      <c r="N289" s="120">
        <f t="shared" si="41"/>
        <v>1</v>
      </c>
      <c r="O289" s="92">
        <f t="shared" si="42"/>
        <v>333000</v>
      </c>
      <c r="P289" s="93" t="str">
        <f t="shared" si="43"/>
        <v>H2_2007</v>
      </c>
      <c r="Q289" s="94">
        <f t="shared" si="44"/>
        <v>0</v>
      </c>
      <c r="R289" s="95" t="str">
        <f t="shared" si="45"/>
        <v>H2_2007_0</v>
      </c>
    </row>
    <row r="290" spans="1:18">
      <c r="A290" s="102">
        <v>1000288</v>
      </c>
      <c r="B290" s="103">
        <v>20048.198202076492</v>
      </c>
      <c r="C290" s="104" t="s">
        <v>19</v>
      </c>
      <c r="D290" s="103">
        <v>38880.731048362395</v>
      </c>
      <c r="E290" s="103">
        <v>39382.664512728225</v>
      </c>
      <c r="F290" s="104" t="s">
        <v>20</v>
      </c>
      <c r="G290" s="105">
        <v>131000</v>
      </c>
      <c r="H290" s="106" t="s">
        <v>14</v>
      </c>
      <c r="I290" s="118">
        <v>1</v>
      </c>
      <c r="J290" s="80">
        <f t="shared" si="37"/>
        <v>131000</v>
      </c>
      <c r="K290" s="76" t="str">
        <f t="shared" si="38"/>
        <v>H1_2006</v>
      </c>
      <c r="L290" s="77">
        <f t="shared" si="39"/>
        <v>2</v>
      </c>
      <c r="M290" s="78" t="str">
        <f t="shared" si="40"/>
        <v>H1_2006_2</v>
      </c>
      <c r="N290" s="120">
        <f t="shared" si="41"/>
        <v>1</v>
      </c>
      <c r="O290" s="92">
        <f t="shared" si="42"/>
        <v>131000</v>
      </c>
      <c r="P290" s="93" t="str">
        <f t="shared" si="43"/>
        <v>H1_2006</v>
      </c>
      <c r="Q290" s="94">
        <f t="shared" si="44"/>
        <v>2</v>
      </c>
      <c r="R290" s="95" t="str">
        <f t="shared" si="45"/>
        <v>H1_2006_2</v>
      </c>
    </row>
    <row r="291" spans="1:18">
      <c r="A291" s="102">
        <v>1000289</v>
      </c>
      <c r="B291" s="103">
        <v>22978.948561477053</v>
      </c>
      <c r="C291" s="104" t="s">
        <v>19</v>
      </c>
      <c r="D291" s="103">
        <v>39321.632110656486</v>
      </c>
      <c r="E291" s="103">
        <v>39382.757936003662</v>
      </c>
      <c r="F291" s="104" t="s">
        <v>20</v>
      </c>
      <c r="G291" s="105">
        <v>316000</v>
      </c>
      <c r="H291" s="106" t="s">
        <v>15</v>
      </c>
      <c r="I291" s="118">
        <v>1</v>
      </c>
      <c r="J291" s="80">
        <f t="shared" si="37"/>
        <v>316000</v>
      </c>
      <c r="K291" s="76" t="str">
        <f t="shared" si="38"/>
        <v>H2_2007</v>
      </c>
      <c r="L291" s="77">
        <f t="shared" si="39"/>
        <v>0</v>
      </c>
      <c r="M291" s="78" t="str">
        <f t="shared" si="40"/>
        <v>H2_2007_0</v>
      </c>
      <c r="N291" s="120">
        <f t="shared" si="41"/>
        <v>1</v>
      </c>
      <c r="O291" s="92">
        <f t="shared" si="42"/>
        <v>316000</v>
      </c>
      <c r="P291" s="93" t="str">
        <f t="shared" si="43"/>
        <v>H2_2007</v>
      </c>
      <c r="Q291" s="94">
        <f t="shared" si="44"/>
        <v>0</v>
      </c>
      <c r="R291" s="95" t="str">
        <f t="shared" si="45"/>
        <v>H2_2007_0</v>
      </c>
    </row>
    <row r="292" spans="1:18">
      <c r="A292" s="102">
        <v>1000290</v>
      </c>
      <c r="B292" s="103">
        <v>31511.641985414008</v>
      </c>
      <c r="C292" s="104" t="s">
        <v>19</v>
      </c>
      <c r="D292" s="103">
        <v>39215.597554170461</v>
      </c>
      <c r="E292" s="103">
        <v>39382.762806068546</v>
      </c>
      <c r="F292" s="104" t="s">
        <v>20</v>
      </c>
      <c r="G292" s="105">
        <v>220000</v>
      </c>
      <c r="H292" s="106" t="s">
        <v>15</v>
      </c>
      <c r="I292" s="118">
        <v>1</v>
      </c>
      <c r="J292" s="80">
        <f t="shared" si="37"/>
        <v>220000</v>
      </c>
      <c r="K292" s="76" t="str">
        <f t="shared" si="38"/>
        <v>H1_2007</v>
      </c>
      <c r="L292" s="77">
        <f t="shared" si="39"/>
        <v>0</v>
      </c>
      <c r="M292" s="78" t="str">
        <f t="shared" si="40"/>
        <v>H1_2007_0</v>
      </c>
      <c r="N292" s="120">
        <f t="shared" si="41"/>
        <v>1</v>
      </c>
      <c r="O292" s="92">
        <f t="shared" si="42"/>
        <v>220000</v>
      </c>
      <c r="P292" s="93" t="str">
        <f t="shared" si="43"/>
        <v>H1_2007</v>
      </c>
      <c r="Q292" s="94">
        <f t="shared" si="44"/>
        <v>0</v>
      </c>
      <c r="R292" s="95" t="str">
        <f t="shared" si="45"/>
        <v>H1_2007_0</v>
      </c>
    </row>
    <row r="293" spans="1:18">
      <c r="A293" s="102">
        <v>1000291</v>
      </c>
      <c r="B293" s="103">
        <v>32497.058225152025</v>
      </c>
      <c r="C293" s="104" t="s">
        <v>22</v>
      </c>
      <c r="D293" s="103">
        <v>38857.131117999706</v>
      </c>
      <c r="E293" s="103">
        <v>39385.391151443713</v>
      </c>
      <c r="F293" s="104" t="s">
        <v>20</v>
      </c>
      <c r="G293" s="105">
        <v>140000</v>
      </c>
      <c r="H293" s="106" t="s">
        <v>14</v>
      </c>
      <c r="I293" s="118">
        <v>1</v>
      </c>
      <c r="J293" s="80">
        <f t="shared" si="37"/>
        <v>140000</v>
      </c>
      <c r="K293" s="76" t="str">
        <f t="shared" si="38"/>
        <v>H1_2006</v>
      </c>
      <c r="L293" s="77">
        <f t="shared" si="39"/>
        <v>2</v>
      </c>
      <c r="M293" s="78" t="str">
        <f t="shared" si="40"/>
        <v>H1_2006_2</v>
      </c>
      <c r="N293" s="120">
        <f t="shared" si="41"/>
        <v>1</v>
      </c>
      <c r="O293" s="92">
        <f t="shared" si="42"/>
        <v>140000</v>
      </c>
      <c r="P293" s="93" t="str">
        <f t="shared" si="43"/>
        <v>H1_2006</v>
      </c>
      <c r="Q293" s="94">
        <f t="shared" si="44"/>
        <v>2</v>
      </c>
      <c r="R293" s="95" t="str">
        <f t="shared" si="45"/>
        <v>H1_2006_2</v>
      </c>
    </row>
    <row r="294" spans="1:18">
      <c r="A294" s="102">
        <v>1000292</v>
      </c>
      <c r="B294" s="103">
        <v>29814.824256662516</v>
      </c>
      <c r="C294" s="104" t="s">
        <v>22</v>
      </c>
      <c r="D294" s="103">
        <v>38884.329428656274</v>
      </c>
      <c r="E294" s="103">
        <v>39387.793324873222</v>
      </c>
      <c r="F294" s="104" t="s">
        <v>20</v>
      </c>
      <c r="G294" s="105">
        <v>380000</v>
      </c>
      <c r="H294" s="106" t="s">
        <v>14</v>
      </c>
      <c r="I294" s="118">
        <v>1</v>
      </c>
      <c r="J294" s="80">
        <f t="shared" si="37"/>
        <v>380000</v>
      </c>
      <c r="K294" s="76" t="str">
        <f t="shared" si="38"/>
        <v>H1_2006</v>
      </c>
      <c r="L294" s="77">
        <f t="shared" si="39"/>
        <v>2</v>
      </c>
      <c r="M294" s="78" t="str">
        <f t="shared" si="40"/>
        <v>H1_2006_2</v>
      </c>
      <c r="N294" s="120">
        <f t="shared" si="41"/>
        <v>1</v>
      </c>
      <c r="O294" s="92">
        <f t="shared" si="42"/>
        <v>380000</v>
      </c>
      <c r="P294" s="93" t="str">
        <f t="shared" si="43"/>
        <v>H1_2006</v>
      </c>
      <c r="Q294" s="94">
        <f t="shared" si="44"/>
        <v>2</v>
      </c>
      <c r="R294" s="95" t="str">
        <f t="shared" si="45"/>
        <v>H1_2006_2</v>
      </c>
    </row>
    <row r="295" spans="1:18">
      <c r="A295" s="102">
        <v>1000293</v>
      </c>
      <c r="B295" s="103">
        <v>27274.334235271668</v>
      </c>
      <c r="C295" s="104" t="s">
        <v>19</v>
      </c>
      <c r="D295" s="103">
        <v>39290.803749092986</v>
      </c>
      <c r="E295" s="103">
        <v>39389.769527896591</v>
      </c>
      <c r="F295" s="104" t="s">
        <v>20</v>
      </c>
      <c r="G295" s="105">
        <v>260000</v>
      </c>
      <c r="H295" s="106" t="s">
        <v>15</v>
      </c>
      <c r="I295" s="118">
        <v>1</v>
      </c>
      <c r="J295" s="80">
        <f t="shared" si="37"/>
        <v>260000</v>
      </c>
      <c r="K295" s="76" t="str">
        <f t="shared" si="38"/>
        <v>H2_2007</v>
      </c>
      <c r="L295" s="77">
        <f t="shared" si="39"/>
        <v>0</v>
      </c>
      <c r="M295" s="78" t="str">
        <f t="shared" si="40"/>
        <v>H2_2007_0</v>
      </c>
      <c r="N295" s="120">
        <f t="shared" si="41"/>
        <v>1</v>
      </c>
      <c r="O295" s="92">
        <f t="shared" si="42"/>
        <v>260000</v>
      </c>
      <c r="P295" s="93" t="str">
        <f t="shared" si="43"/>
        <v>H2_2007</v>
      </c>
      <c r="Q295" s="94">
        <f t="shared" si="44"/>
        <v>0</v>
      </c>
      <c r="R295" s="95" t="str">
        <f t="shared" si="45"/>
        <v>H2_2007_0</v>
      </c>
    </row>
    <row r="296" spans="1:18">
      <c r="A296" s="102">
        <v>1000294</v>
      </c>
      <c r="B296" s="103">
        <v>30942.710315673976</v>
      </c>
      <c r="C296" s="104" t="s">
        <v>22</v>
      </c>
      <c r="D296" s="103">
        <v>39286.647841799386</v>
      </c>
      <c r="E296" s="103">
        <v>39391.776308103552</v>
      </c>
      <c r="F296" s="104" t="s">
        <v>20</v>
      </c>
      <c r="G296" s="105">
        <v>355000</v>
      </c>
      <c r="H296" s="106" t="s">
        <v>15</v>
      </c>
      <c r="I296" s="118">
        <v>1</v>
      </c>
      <c r="J296" s="80">
        <f t="shared" si="37"/>
        <v>355000</v>
      </c>
      <c r="K296" s="76" t="str">
        <f t="shared" si="38"/>
        <v>H2_2007</v>
      </c>
      <c r="L296" s="77">
        <f t="shared" si="39"/>
        <v>0</v>
      </c>
      <c r="M296" s="78" t="str">
        <f t="shared" si="40"/>
        <v>H2_2007_0</v>
      </c>
      <c r="N296" s="120">
        <f t="shared" si="41"/>
        <v>1</v>
      </c>
      <c r="O296" s="92">
        <f t="shared" si="42"/>
        <v>355000</v>
      </c>
      <c r="P296" s="93" t="str">
        <f t="shared" si="43"/>
        <v>H2_2007</v>
      </c>
      <c r="Q296" s="94">
        <f t="shared" si="44"/>
        <v>0</v>
      </c>
      <c r="R296" s="95" t="str">
        <f t="shared" si="45"/>
        <v>H2_2007_0</v>
      </c>
    </row>
    <row r="297" spans="1:18">
      <c r="A297" s="102">
        <v>1000295</v>
      </c>
      <c r="B297" s="103">
        <v>27385.629204653662</v>
      </c>
      <c r="C297" s="104" t="s">
        <v>19</v>
      </c>
      <c r="D297" s="103">
        <v>39239.094622350502</v>
      </c>
      <c r="E297" s="103">
        <v>39393.12563263988</v>
      </c>
      <c r="F297" s="104" t="s">
        <v>20</v>
      </c>
      <c r="G297" s="105">
        <v>148000</v>
      </c>
      <c r="H297" s="106" t="s">
        <v>15</v>
      </c>
      <c r="I297" s="118">
        <v>1</v>
      </c>
      <c r="J297" s="80">
        <f t="shared" si="37"/>
        <v>148000</v>
      </c>
      <c r="K297" s="76" t="str">
        <f t="shared" si="38"/>
        <v>H1_2007</v>
      </c>
      <c r="L297" s="77">
        <f t="shared" si="39"/>
        <v>0</v>
      </c>
      <c r="M297" s="78" t="str">
        <f t="shared" si="40"/>
        <v>H1_2007_0</v>
      </c>
      <c r="N297" s="120">
        <f t="shared" si="41"/>
        <v>1</v>
      </c>
      <c r="O297" s="92">
        <f t="shared" si="42"/>
        <v>148000</v>
      </c>
      <c r="P297" s="93" t="str">
        <f t="shared" si="43"/>
        <v>H1_2007</v>
      </c>
      <c r="Q297" s="94">
        <f t="shared" si="44"/>
        <v>0</v>
      </c>
      <c r="R297" s="95" t="str">
        <f t="shared" si="45"/>
        <v>H1_2007_0</v>
      </c>
    </row>
    <row r="298" spans="1:18">
      <c r="A298" s="102">
        <v>1000296</v>
      </c>
      <c r="B298" s="103">
        <v>20933.349778085663</v>
      </c>
      <c r="C298" s="104" t="s">
        <v>19</v>
      </c>
      <c r="D298" s="103">
        <v>39389.431699828136</v>
      </c>
      <c r="E298" s="103">
        <v>39393.318843361019</v>
      </c>
      <c r="F298" s="104" t="s">
        <v>20</v>
      </c>
      <c r="G298" s="105">
        <v>236000</v>
      </c>
      <c r="H298" s="106" t="s">
        <v>15</v>
      </c>
      <c r="I298" s="118">
        <v>1</v>
      </c>
      <c r="J298" s="80">
        <f t="shared" si="37"/>
        <v>236000</v>
      </c>
      <c r="K298" s="76" t="str">
        <f t="shared" si="38"/>
        <v>H2_2007</v>
      </c>
      <c r="L298" s="77">
        <f t="shared" si="39"/>
        <v>0</v>
      </c>
      <c r="M298" s="78" t="str">
        <f t="shared" si="40"/>
        <v>H2_2007_0</v>
      </c>
      <c r="N298" s="120">
        <f t="shared" si="41"/>
        <v>1</v>
      </c>
      <c r="O298" s="92">
        <f t="shared" si="42"/>
        <v>236000</v>
      </c>
      <c r="P298" s="93" t="str">
        <f t="shared" si="43"/>
        <v>H2_2007</v>
      </c>
      <c r="Q298" s="94">
        <f t="shared" si="44"/>
        <v>0</v>
      </c>
      <c r="R298" s="95" t="str">
        <f t="shared" si="45"/>
        <v>H2_2007_0</v>
      </c>
    </row>
    <row r="299" spans="1:18">
      <c r="A299" s="102">
        <v>1000297</v>
      </c>
      <c r="B299" s="103">
        <v>27652.888956067174</v>
      </c>
      <c r="C299" s="104" t="s">
        <v>22</v>
      </c>
      <c r="D299" s="103">
        <v>39021.366050045086</v>
      </c>
      <c r="E299" s="103">
        <v>39393.916605475242</v>
      </c>
      <c r="F299" s="104" t="s">
        <v>20</v>
      </c>
      <c r="G299" s="105">
        <v>347000</v>
      </c>
      <c r="H299" s="106" t="s">
        <v>14</v>
      </c>
      <c r="I299" s="118">
        <v>1</v>
      </c>
      <c r="J299" s="80">
        <f t="shared" si="37"/>
        <v>347000</v>
      </c>
      <c r="K299" s="76" t="str">
        <f t="shared" si="38"/>
        <v>H2_2006</v>
      </c>
      <c r="L299" s="77">
        <f t="shared" si="39"/>
        <v>2</v>
      </c>
      <c r="M299" s="78" t="str">
        <f t="shared" si="40"/>
        <v>H2_2006_2</v>
      </c>
      <c r="N299" s="120">
        <f t="shared" si="41"/>
        <v>1</v>
      </c>
      <c r="O299" s="92">
        <f t="shared" si="42"/>
        <v>347000</v>
      </c>
      <c r="P299" s="93" t="str">
        <f t="shared" si="43"/>
        <v>H2_2006</v>
      </c>
      <c r="Q299" s="94">
        <f t="shared" si="44"/>
        <v>2</v>
      </c>
      <c r="R299" s="95" t="str">
        <f t="shared" si="45"/>
        <v>H2_2006_2</v>
      </c>
    </row>
    <row r="300" spans="1:18">
      <c r="A300" s="102">
        <v>1000298</v>
      </c>
      <c r="B300" s="103">
        <v>27057.329824129978</v>
      </c>
      <c r="C300" s="104" t="s">
        <v>22</v>
      </c>
      <c r="D300" s="103">
        <v>39367.778039017867</v>
      </c>
      <c r="E300" s="103">
        <v>39396.865308723522</v>
      </c>
      <c r="F300" s="104" t="s">
        <v>20</v>
      </c>
      <c r="G300" s="105">
        <v>66000</v>
      </c>
      <c r="H300" s="106" t="s">
        <v>15</v>
      </c>
      <c r="I300" s="118">
        <v>1</v>
      </c>
      <c r="J300" s="80">
        <f t="shared" si="37"/>
        <v>66000</v>
      </c>
      <c r="K300" s="76" t="str">
        <f t="shared" si="38"/>
        <v>H2_2007</v>
      </c>
      <c r="L300" s="77">
        <f t="shared" si="39"/>
        <v>0</v>
      </c>
      <c r="M300" s="78" t="str">
        <f t="shared" si="40"/>
        <v>H2_2007_0</v>
      </c>
      <c r="N300" s="120">
        <f t="shared" si="41"/>
        <v>1</v>
      </c>
      <c r="O300" s="92">
        <f t="shared" si="42"/>
        <v>66000</v>
      </c>
      <c r="P300" s="93" t="str">
        <f t="shared" si="43"/>
        <v>H2_2007</v>
      </c>
      <c r="Q300" s="94">
        <f t="shared" si="44"/>
        <v>0</v>
      </c>
      <c r="R300" s="95" t="str">
        <f t="shared" si="45"/>
        <v>H2_2007_0</v>
      </c>
    </row>
    <row r="301" spans="1:18">
      <c r="A301" s="102">
        <v>1000299</v>
      </c>
      <c r="B301" s="103">
        <v>28660.741722715713</v>
      </c>
      <c r="C301" s="104" t="s">
        <v>22</v>
      </c>
      <c r="D301" s="103">
        <v>39378.341831179569</v>
      </c>
      <c r="E301" s="103">
        <v>39403.102176798988</v>
      </c>
      <c r="F301" s="104" t="s">
        <v>20</v>
      </c>
      <c r="G301" s="105">
        <v>79000</v>
      </c>
      <c r="H301" s="106" t="s">
        <v>15</v>
      </c>
      <c r="I301" s="118">
        <v>1</v>
      </c>
      <c r="J301" s="80">
        <f t="shared" si="37"/>
        <v>79000</v>
      </c>
      <c r="K301" s="76" t="str">
        <f t="shared" si="38"/>
        <v>H2_2007</v>
      </c>
      <c r="L301" s="77">
        <f t="shared" si="39"/>
        <v>0</v>
      </c>
      <c r="M301" s="78" t="str">
        <f t="shared" si="40"/>
        <v>H2_2007_0</v>
      </c>
      <c r="N301" s="120">
        <f t="shared" si="41"/>
        <v>1</v>
      </c>
      <c r="O301" s="92">
        <f t="shared" si="42"/>
        <v>79000</v>
      </c>
      <c r="P301" s="93" t="str">
        <f t="shared" si="43"/>
        <v>H2_2007</v>
      </c>
      <c r="Q301" s="94">
        <f t="shared" si="44"/>
        <v>0</v>
      </c>
      <c r="R301" s="95" t="str">
        <f t="shared" si="45"/>
        <v>H2_2007_0</v>
      </c>
    </row>
    <row r="302" spans="1:18">
      <c r="A302" s="102">
        <v>1000300</v>
      </c>
      <c r="B302" s="103">
        <v>25597.194071981983</v>
      </c>
      <c r="C302" s="104" t="s">
        <v>22</v>
      </c>
      <c r="D302" s="103">
        <v>39275.169158676108</v>
      </c>
      <c r="E302" s="103">
        <v>39404.134211171935</v>
      </c>
      <c r="F302" s="104" t="s">
        <v>20</v>
      </c>
      <c r="G302" s="105">
        <v>98000</v>
      </c>
      <c r="H302" s="106" t="s">
        <v>15</v>
      </c>
      <c r="I302" s="118">
        <v>1</v>
      </c>
      <c r="J302" s="80">
        <f t="shared" si="37"/>
        <v>98000</v>
      </c>
      <c r="K302" s="76" t="str">
        <f t="shared" si="38"/>
        <v>H2_2007</v>
      </c>
      <c r="L302" s="77">
        <f t="shared" si="39"/>
        <v>0</v>
      </c>
      <c r="M302" s="78" t="str">
        <f t="shared" si="40"/>
        <v>H2_2007_0</v>
      </c>
      <c r="N302" s="120">
        <f t="shared" si="41"/>
        <v>1</v>
      </c>
      <c r="O302" s="92">
        <f t="shared" si="42"/>
        <v>98000</v>
      </c>
      <c r="P302" s="93" t="str">
        <f t="shared" si="43"/>
        <v>H2_2007</v>
      </c>
      <c r="Q302" s="94">
        <f t="shared" si="44"/>
        <v>0</v>
      </c>
      <c r="R302" s="95" t="str">
        <f t="shared" si="45"/>
        <v>H2_2007_0</v>
      </c>
    </row>
    <row r="303" spans="1:18">
      <c r="A303" s="102">
        <v>1000301</v>
      </c>
      <c r="B303" s="103">
        <v>31192.848196824729</v>
      </c>
      <c r="C303" s="104" t="s">
        <v>22</v>
      </c>
      <c r="D303" s="103">
        <v>38848.241246003672</v>
      </c>
      <c r="E303" s="103">
        <v>39404.720475008035</v>
      </c>
      <c r="F303" s="104" t="s">
        <v>25</v>
      </c>
      <c r="G303" s="105">
        <v>386000</v>
      </c>
      <c r="H303" s="106" t="s">
        <v>14</v>
      </c>
      <c r="I303" s="118">
        <v>1</v>
      </c>
      <c r="J303" s="80">
        <f t="shared" si="37"/>
        <v>386000</v>
      </c>
      <c r="K303" s="76" t="str">
        <f t="shared" si="38"/>
        <v>H1_2006</v>
      </c>
      <c r="L303" s="77">
        <f t="shared" si="39"/>
        <v>3</v>
      </c>
      <c r="M303" s="78" t="str">
        <f t="shared" si="40"/>
        <v>H1_2006_3</v>
      </c>
      <c r="N303" s="120">
        <f t="shared" si="41"/>
        <v>1</v>
      </c>
      <c r="O303" s="92">
        <f t="shared" si="42"/>
        <v>386000</v>
      </c>
      <c r="P303" s="93" t="str">
        <f t="shared" si="43"/>
        <v>H1_2006</v>
      </c>
      <c r="Q303" s="94">
        <f t="shared" si="44"/>
        <v>3</v>
      </c>
      <c r="R303" s="95" t="str">
        <f t="shared" si="45"/>
        <v>H1_2006_3</v>
      </c>
    </row>
    <row r="304" spans="1:18">
      <c r="A304" s="102">
        <v>1000302</v>
      </c>
      <c r="B304" s="103">
        <v>22176.34342579743</v>
      </c>
      <c r="C304" s="104" t="s">
        <v>19</v>
      </c>
      <c r="D304" s="103">
        <v>39245.198333071807</v>
      </c>
      <c r="E304" s="103">
        <v>39406.54698973574</v>
      </c>
      <c r="F304" s="104" t="s">
        <v>20</v>
      </c>
      <c r="G304" s="105">
        <v>77000</v>
      </c>
      <c r="H304" s="106" t="s">
        <v>15</v>
      </c>
      <c r="I304" s="118">
        <v>1</v>
      </c>
      <c r="J304" s="80">
        <f t="shared" si="37"/>
        <v>77000</v>
      </c>
      <c r="K304" s="76" t="str">
        <f t="shared" si="38"/>
        <v>H1_2007</v>
      </c>
      <c r="L304" s="77">
        <f t="shared" si="39"/>
        <v>0</v>
      </c>
      <c r="M304" s="78" t="str">
        <f t="shared" si="40"/>
        <v>H1_2007_0</v>
      </c>
      <c r="N304" s="120">
        <f t="shared" si="41"/>
        <v>1</v>
      </c>
      <c r="O304" s="92">
        <f t="shared" si="42"/>
        <v>77000</v>
      </c>
      <c r="P304" s="93" t="str">
        <f t="shared" si="43"/>
        <v>H1_2007</v>
      </c>
      <c r="Q304" s="94">
        <f t="shared" si="44"/>
        <v>0</v>
      </c>
      <c r="R304" s="95" t="str">
        <f t="shared" si="45"/>
        <v>H1_2007_0</v>
      </c>
    </row>
    <row r="305" spans="1:18">
      <c r="A305" s="102">
        <v>1000303</v>
      </c>
      <c r="B305" s="103">
        <v>27143.121255412094</v>
      </c>
      <c r="C305" s="104" t="s">
        <v>22</v>
      </c>
      <c r="D305" s="103">
        <v>38766.676726609017</v>
      </c>
      <c r="E305" s="103">
        <v>39407.620828462415</v>
      </c>
      <c r="F305" s="104" t="s">
        <v>25</v>
      </c>
      <c r="G305" s="105">
        <v>92000</v>
      </c>
      <c r="H305" s="106" t="s">
        <v>14</v>
      </c>
      <c r="I305" s="118">
        <v>1</v>
      </c>
      <c r="J305" s="80">
        <f t="shared" si="37"/>
        <v>92000</v>
      </c>
      <c r="K305" s="76" t="str">
        <f t="shared" si="38"/>
        <v>H1_2006</v>
      </c>
      <c r="L305" s="77">
        <f t="shared" si="39"/>
        <v>3</v>
      </c>
      <c r="M305" s="78" t="str">
        <f t="shared" si="40"/>
        <v>H1_2006_3</v>
      </c>
      <c r="N305" s="120">
        <f t="shared" si="41"/>
        <v>1</v>
      </c>
      <c r="O305" s="92">
        <f t="shared" si="42"/>
        <v>92000</v>
      </c>
      <c r="P305" s="93" t="str">
        <f t="shared" si="43"/>
        <v>H1_2006</v>
      </c>
      <c r="Q305" s="94">
        <f t="shared" si="44"/>
        <v>3</v>
      </c>
      <c r="R305" s="95" t="str">
        <f t="shared" si="45"/>
        <v>H1_2006_3</v>
      </c>
    </row>
    <row r="306" spans="1:18">
      <c r="A306" s="102">
        <v>1000304</v>
      </c>
      <c r="B306" s="103">
        <v>23081.570386567713</v>
      </c>
      <c r="C306" s="104" t="s">
        <v>19</v>
      </c>
      <c r="D306" s="103">
        <v>39401.025691424846</v>
      </c>
      <c r="E306" s="103">
        <v>39410.840356798137</v>
      </c>
      <c r="F306" s="104" t="s">
        <v>20</v>
      </c>
      <c r="G306" s="105">
        <v>186000</v>
      </c>
      <c r="H306" s="106" t="s">
        <v>15</v>
      </c>
      <c r="I306" s="118">
        <v>1</v>
      </c>
      <c r="J306" s="80">
        <f t="shared" si="37"/>
        <v>186000</v>
      </c>
      <c r="K306" s="76" t="str">
        <f t="shared" si="38"/>
        <v>H2_2007</v>
      </c>
      <c r="L306" s="77">
        <f t="shared" si="39"/>
        <v>0</v>
      </c>
      <c r="M306" s="78" t="str">
        <f t="shared" si="40"/>
        <v>H2_2007_0</v>
      </c>
      <c r="N306" s="120">
        <f t="shared" si="41"/>
        <v>1</v>
      </c>
      <c r="O306" s="92">
        <f t="shared" si="42"/>
        <v>186000</v>
      </c>
      <c r="P306" s="93" t="str">
        <f t="shared" si="43"/>
        <v>H2_2007</v>
      </c>
      <c r="Q306" s="94">
        <f t="shared" si="44"/>
        <v>0</v>
      </c>
      <c r="R306" s="95" t="str">
        <f t="shared" si="45"/>
        <v>H2_2007_0</v>
      </c>
    </row>
    <row r="307" spans="1:18">
      <c r="A307" s="102">
        <v>1000305</v>
      </c>
      <c r="B307" s="103">
        <v>20333.335656929507</v>
      </c>
      <c r="C307" s="104" t="s">
        <v>22</v>
      </c>
      <c r="D307" s="103">
        <v>38805.592051506588</v>
      </c>
      <c r="E307" s="103">
        <v>39411.017445091675</v>
      </c>
      <c r="F307" s="104" t="s">
        <v>20</v>
      </c>
      <c r="G307" s="105">
        <v>172000</v>
      </c>
      <c r="H307" s="106" t="s">
        <v>14</v>
      </c>
      <c r="I307" s="118">
        <v>1</v>
      </c>
      <c r="J307" s="80">
        <f t="shared" si="37"/>
        <v>172000</v>
      </c>
      <c r="K307" s="76" t="str">
        <f t="shared" si="38"/>
        <v>H1_2006</v>
      </c>
      <c r="L307" s="77">
        <f t="shared" si="39"/>
        <v>3</v>
      </c>
      <c r="M307" s="78" t="str">
        <f t="shared" si="40"/>
        <v>H1_2006_3</v>
      </c>
      <c r="N307" s="120">
        <f t="shared" si="41"/>
        <v>1</v>
      </c>
      <c r="O307" s="92">
        <f t="shared" si="42"/>
        <v>172000</v>
      </c>
      <c r="P307" s="93" t="str">
        <f t="shared" si="43"/>
        <v>H1_2006</v>
      </c>
      <c r="Q307" s="94">
        <f t="shared" si="44"/>
        <v>3</v>
      </c>
      <c r="R307" s="95" t="str">
        <f t="shared" si="45"/>
        <v>H1_2006_3</v>
      </c>
    </row>
    <row r="308" spans="1:18">
      <c r="A308" s="102">
        <v>1000306</v>
      </c>
      <c r="B308" s="103">
        <v>32836.255296888739</v>
      </c>
      <c r="C308" s="104" t="s">
        <v>19</v>
      </c>
      <c r="D308" s="103">
        <v>39335.476350799087</v>
      </c>
      <c r="E308" s="103">
        <v>39413.281415259393</v>
      </c>
      <c r="F308" s="104" t="s">
        <v>20</v>
      </c>
      <c r="G308" s="105">
        <v>282000</v>
      </c>
      <c r="H308" s="106" t="s">
        <v>15</v>
      </c>
      <c r="I308" s="118">
        <v>1</v>
      </c>
      <c r="J308" s="80">
        <f t="shared" si="37"/>
        <v>282000</v>
      </c>
      <c r="K308" s="76" t="str">
        <f t="shared" si="38"/>
        <v>H2_2007</v>
      </c>
      <c r="L308" s="77">
        <f t="shared" si="39"/>
        <v>0</v>
      </c>
      <c r="M308" s="78" t="str">
        <f t="shared" si="40"/>
        <v>H2_2007_0</v>
      </c>
      <c r="N308" s="120">
        <f t="shared" si="41"/>
        <v>1</v>
      </c>
      <c r="O308" s="92">
        <f t="shared" si="42"/>
        <v>282000</v>
      </c>
      <c r="P308" s="93" t="str">
        <f t="shared" si="43"/>
        <v>H2_2007</v>
      </c>
      <c r="Q308" s="94">
        <f t="shared" si="44"/>
        <v>0</v>
      </c>
      <c r="R308" s="95" t="str">
        <f t="shared" si="45"/>
        <v>H2_2007_0</v>
      </c>
    </row>
    <row r="309" spans="1:18">
      <c r="A309" s="102">
        <v>1000307</v>
      </c>
      <c r="B309" s="103">
        <v>31585.226567016416</v>
      </c>
      <c r="C309" s="104" t="s">
        <v>19</v>
      </c>
      <c r="D309" s="103">
        <v>39283.344147661432</v>
      </c>
      <c r="E309" s="103">
        <v>39415.269085239444</v>
      </c>
      <c r="F309" s="104" t="s">
        <v>20</v>
      </c>
      <c r="G309" s="105">
        <v>259000</v>
      </c>
      <c r="H309" s="106" t="s">
        <v>15</v>
      </c>
      <c r="I309" s="118">
        <v>1</v>
      </c>
      <c r="J309" s="80">
        <f t="shared" si="37"/>
        <v>259000</v>
      </c>
      <c r="K309" s="76" t="str">
        <f t="shared" si="38"/>
        <v>H2_2007</v>
      </c>
      <c r="L309" s="77">
        <f t="shared" si="39"/>
        <v>0</v>
      </c>
      <c r="M309" s="78" t="str">
        <f t="shared" si="40"/>
        <v>H2_2007_0</v>
      </c>
      <c r="N309" s="120">
        <f t="shared" si="41"/>
        <v>1</v>
      </c>
      <c r="O309" s="92">
        <f t="shared" si="42"/>
        <v>259000</v>
      </c>
      <c r="P309" s="93" t="str">
        <f t="shared" si="43"/>
        <v>H2_2007</v>
      </c>
      <c r="Q309" s="94">
        <f t="shared" si="44"/>
        <v>0</v>
      </c>
      <c r="R309" s="95" t="str">
        <f t="shared" si="45"/>
        <v>H2_2007_0</v>
      </c>
    </row>
    <row r="310" spans="1:18">
      <c r="A310" s="102">
        <v>1000308</v>
      </c>
      <c r="B310" s="103">
        <v>32284.796684439349</v>
      </c>
      <c r="C310" s="104" t="s">
        <v>19</v>
      </c>
      <c r="D310" s="103">
        <v>39386.883852497645</v>
      </c>
      <c r="E310" s="103">
        <v>39417.521108718902</v>
      </c>
      <c r="F310" s="104" t="s">
        <v>20</v>
      </c>
      <c r="G310" s="105">
        <v>377000</v>
      </c>
      <c r="H310" s="106" t="s">
        <v>15</v>
      </c>
      <c r="I310" s="118">
        <v>1</v>
      </c>
      <c r="J310" s="80">
        <f t="shared" si="37"/>
        <v>377000</v>
      </c>
      <c r="K310" s="76" t="str">
        <f t="shared" si="38"/>
        <v>H2_2007</v>
      </c>
      <c r="L310" s="77">
        <f t="shared" si="39"/>
        <v>0</v>
      </c>
      <c r="M310" s="78" t="str">
        <f t="shared" si="40"/>
        <v>H2_2007_0</v>
      </c>
      <c r="N310" s="120">
        <f t="shared" si="41"/>
        <v>1</v>
      </c>
      <c r="O310" s="92">
        <f t="shared" si="42"/>
        <v>377000</v>
      </c>
      <c r="P310" s="93" t="str">
        <f t="shared" si="43"/>
        <v>H2_2007</v>
      </c>
      <c r="Q310" s="94">
        <f t="shared" si="44"/>
        <v>0</v>
      </c>
      <c r="R310" s="95" t="str">
        <f t="shared" si="45"/>
        <v>H2_2007_0</v>
      </c>
    </row>
    <row r="311" spans="1:18">
      <c r="A311" s="102">
        <v>1000309</v>
      </c>
      <c r="B311" s="103">
        <v>20274.146396904311</v>
      </c>
      <c r="C311" s="104" t="s">
        <v>19</v>
      </c>
      <c r="D311" s="103">
        <v>39352.317391994839</v>
      </c>
      <c r="E311" s="103">
        <v>39418.196491696966</v>
      </c>
      <c r="F311" s="104" t="s">
        <v>20</v>
      </c>
      <c r="G311" s="105">
        <v>31000</v>
      </c>
      <c r="H311" s="106" t="s">
        <v>15</v>
      </c>
      <c r="I311" s="118">
        <v>1</v>
      </c>
      <c r="J311" s="80">
        <f t="shared" si="37"/>
        <v>31000</v>
      </c>
      <c r="K311" s="76" t="str">
        <f t="shared" si="38"/>
        <v>H2_2007</v>
      </c>
      <c r="L311" s="77">
        <f t="shared" si="39"/>
        <v>0</v>
      </c>
      <c r="M311" s="78" t="str">
        <f t="shared" si="40"/>
        <v>H2_2007_0</v>
      </c>
      <c r="N311" s="120">
        <f t="shared" si="41"/>
        <v>1</v>
      </c>
      <c r="O311" s="92">
        <f t="shared" si="42"/>
        <v>31000</v>
      </c>
      <c r="P311" s="93" t="str">
        <f t="shared" si="43"/>
        <v>H2_2007</v>
      </c>
      <c r="Q311" s="94">
        <f t="shared" si="44"/>
        <v>0</v>
      </c>
      <c r="R311" s="95" t="str">
        <f t="shared" si="45"/>
        <v>H2_2007_0</v>
      </c>
    </row>
    <row r="312" spans="1:18">
      <c r="A312" s="102">
        <v>1000310</v>
      </c>
      <c r="B312" s="103">
        <v>20076.354919132762</v>
      </c>
      <c r="C312" s="104" t="s">
        <v>19</v>
      </c>
      <c r="D312" s="103">
        <v>39349.475554202036</v>
      </c>
      <c r="E312" s="103">
        <v>39420.050997461192</v>
      </c>
      <c r="F312" s="104" t="s">
        <v>20</v>
      </c>
      <c r="G312" s="105">
        <v>72000</v>
      </c>
      <c r="H312" s="106" t="s">
        <v>15</v>
      </c>
      <c r="I312" s="118">
        <v>1</v>
      </c>
      <c r="J312" s="80">
        <f t="shared" si="37"/>
        <v>72000</v>
      </c>
      <c r="K312" s="76" t="str">
        <f t="shared" si="38"/>
        <v>H2_2007</v>
      </c>
      <c r="L312" s="77">
        <f t="shared" si="39"/>
        <v>0</v>
      </c>
      <c r="M312" s="78" t="str">
        <f t="shared" si="40"/>
        <v>H2_2007_0</v>
      </c>
      <c r="N312" s="120">
        <f t="shared" si="41"/>
        <v>1</v>
      </c>
      <c r="O312" s="92">
        <f t="shared" si="42"/>
        <v>72000</v>
      </c>
      <c r="P312" s="93" t="str">
        <f t="shared" si="43"/>
        <v>H2_2007</v>
      </c>
      <c r="Q312" s="94">
        <f t="shared" si="44"/>
        <v>0</v>
      </c>
      <c r="R312" s="95" t="str">
        <f t="shared" si="45"/>
        <v>H2_2007_0</v>
      </c>
    </row>
    <row r="313" spans="1:18">
      <c r="A313" s="102">
        <v>1000311</v>
      </c>
      <c r="B313" s="103">
        <v>23428.647326948936</v>
      </c>
      <c r="C313" s="104" t="s">
        <v>19</v>
      </c>
      <c r="D313" s="103">
        <v>39244.79700775916</v>
      </c>
      <c r="E313" s="103">
        <v>39421.539769963769</v>
      </c>
      <c r="F313" s="104" t="s">
        <v>20</v>
      </c>
      <c r="G313" s="105">
        <v>345000</v>
      </c>
      <c r="H313" s="106" t="s">
        <v>15</v>
      </c>
      <c r="I313" s="118">
        <v>1</v>
      </c>
      <c r="J313" s="80">
        <f t="shared" si="37"/>
        <v>345000</v>
      </c>
      <c r="K313" s="76" t="str">
        <f t="shared" si="38"/>
        <v>H1_2007</v>
      </c>
      <c r="L313" s="77">
        <f t="shared" si="39"/>
        <v>0</v>
      </c>
      <c r="M313" s="78" t="str">
        <f t="shared" si="40"/>
        <v>H1_2007_0</v>
      </c>
      <c r="N313" s="120">
        <f t="shared" si="41"/>
        <v>1</v>
      </c>
      <c r="O313" s="92">
        <f t="shared" si="42"/>
        <v>345000</v>
      </c>
      <c r="P313" s="93" t="str">
        <f t="shared" si="43"/>
        <v>H1_2007</v>
      </c>
      <c r="Q313" s="94">
        <f t="shared" si="44"/>
        <v>0</v>
      </c>
      <c r="R313" s="95" t="str">
        <f t="shared" si="45"/>
        <v>H1_2007_0</v>
      </c>
    </row>
    <row r="314" spans="1:18">
      <c r="A314" s="102">
        <v>1000312</v>
      </c>
      <c r="B314" s="103">
        <v>25065.628750053249</v>
      </c>
      <c r="C314" s="104" t="s">
        <v>19</v>
      </c>
      <c r="D314" s="103">
        <v>39324.36803939494</v>
      </c>
      <c r="E314" s="103">
        <v>39421.811412309457</v>
      </c>
      <c r="F314" s="104" t="s">
        <v>20</v>
      </c>
      <c r="G314" s="105">
        <v>202000</v>
      </c>
      <c r="H314" s="106" t="s">
        <v>15</v>
      </c>
      <c r="I314" s="118">
        <v>1</v>
      </c>
      <c r="J314" s="80">
        <f t="shared" si="37"/>
        <v>202000</v>
      </c>
      <c r="K314" s="76" t="str">
        <f t="shared" si="38"/>
        <v>H2_2007</v>
      </c>
      <c r="L314" s="77">
        <f t="shared" si="39"/>
        <v>0</v>
      </c>
      <c r="M314" s="78" t="str">
        <f t="shared" si="40"/>
        <v>H2_2007_0</v>
      </c>
      <c r="N314" s="120">
        <f t="shared" si="41"/>
        <v>1</v>
      </c>
      <c r="O314" s="92">
        <f t="shared" si="42"/>
        <v>202000</v>
      </c>
      <c r="P314" s="93" t="str">
        <f t="shared" si="43"/>
        <v>H2_2007</v>
      </c>
      <c r="Q314" s="94">
        <f t="shared" si="44"/>
        <v>0</v>
      </c>
      <c r="R314" s="95" t="str">
        <f t="shared" si="45"/>
        <v>H2_2007_0</v>
      </c>
    </row>
    <row r="315" spans="1:18">
      <c r="A315" s="102">
        <v>1000313</v>
      </c>
      <c r="B315" s="103">
        <v>28574.274330372747</v>
      </c>
      <c r="C315" s="104" t="s">
        <v>22</v>
      </c>
      <c r="D315" s="103">
        <v>38938.705040047113</v>
      </c>
      <c r="E315" s="103">
        <v>39422.047193427905</v>
      </c>
      <c r="F315" s="104" t="s">
        <v>20</v>
      </c>
      <c r="G315" s="105">
        <v>286000</v>
      </c>
      <c r="H315" s="106" t="s">
        <v>14</v>
      </c>
      <c r="I315" s="118">
        <v>1</v>
      </c>
      <c r="J315" s="80">
        <f t="shared" si="37"/>
        <v>286000</v>
      </c>
      <c r="K315" s="76" t="str">
        <f t="shared" si="38"/>
        <v>H2_2006</v>
      </c>
      <c r="L315" s="77">
        <f t="shared" si="39"/>
        <v>2</v>
      </c>
      <c r="M315" s="78" t="str">
        <f t="shared" si="40"/>
        <v>H2_2006_2</v>
      </c>
      <c r="N315" s="120">
        <f t="shared" si="41"/>
        <v>1</v>
      </c>
      <c r="O315" s="92">
        <f t="shared" si="42"/>
        <v>286000</v>
      </c>
      <c r="P315" s="93" t="str">
        <f t="shared" si="43"/>
        <v>H2_2006</v>
      </c>
      <c r="Q315" s="94">
        <f t="shared" si="44"/>
        <v>2</v>
      </c>
      <c r="R315" s="95" t="str">
        <f t="shared" si="45"/>
        <v>H2_2006_2</v>
      </c>
    </row>
    <row r="316" spans="1:18">
      <c r="A316" s="102">
        <v>1000314</v>
      </c>
      <c r="B316" s="103">
        <v>29564.052979587854</v>
      </c>
      <c r="C316" s="104" t="s">
        <v>22</v>
      </c>
      <c r="D316" s="103">
        <v>39386.478211355556</v>
      </c>
      <c r="E316" s="103">
        <v>39424.693545449052</v>
      </c>
      <c r="F316" s="104" t="s">
        <v>20</v>
      </c>
      <c r="G316" s="105">
        <v>183000</v>
      </c>
      <c r="H316" s="106" t="s">
        <v>15</v>
      </c>
      <c r="I316" s="118">
        <v>1</v>
      </c>
      <c r="J316" s="80">
        <f t="shared" si="37"/>
        <v>183000</v>
      </c>
      <c r="K316" s="76" t="str">
        <f t="shared" si="38"/>
        <v>H2_2007</v>
      </c>
      <c r="L316" s="77">
        <f t="shared" si="39"/>
        <v>0</v>
      </c>
      <c r="M316" s="78" t="str">
        <f t="shared" si="40"/>
        <v>H2_2007_0</v>
      </c>
      <c r="N316" s="120">
        <f t="shared" si="41"/>
        <v>1</v>
      </c>
      <c r="O316" s="92">
        <f t="shared" si="42"/>
        <v>183000</v>
      </c>
      <c r="P316" s="93" t="str">
        <f t="shared" si="43"/>
        <v>H2_2007</v>
      </c>
      <c r="Q316" s="94">
        <f t="shared" si="44"/>
        <v>0</v>
      </c>
      <c r="R316" s="95" t="str">
        <f t="shared" si="45"/>
        <v>H2_2007_0</v>
      </c>
    </row>
    <row r="317" spans="1:18">
      <c r="A317" s="102">
        <v>1000315</v>
      </c>
      <c r="B317" s="103">
        <v>30764.231860955137</v>
      </c>
      <c r="C317" s="104" t="s">
        <v>19</v>
      </c>
      <c r="D317" s="103">
        <v>39337.591913058357</v>
      </c>
      <c r="E317" s="103">
        <v>39426.411221913557</v>
      </c>
      <c r="F317" s="104" t="s">
        <v>20</v>
      </c>
      <c r="G317" s="105">
        <v>239000</v>
      </c>
      <c r="H317" s="106" t="s">
        <v>15</v>
      </c>
      <c r="I317" s="118">
        <v>1</v>
      </c>
      <c r="J317" s="80">
        <f t="shared" si="37"/>
        <v>239000</v>
      </c>
      <c r="K317" s="76" t="str">
        <f t="shared" si="38"/>
        <v>H2_2007</v>
      </c>
      <c r="L317" s="77">
        <f t="shared" si="39"/>
        <v>0</v>
      </c>
      <c r="M317" s="78" t="str">
        <f t="shared" si="40"/>
        <v>H2_2007_0</v>
      </c>
      <c r="N317" s="120">
        <f t="shared" si="41"/>
        <v>1</v>
      </c>
      <c r="O317" s="92">
        <f t="shared" si="42"/>
        <v>239000</v>
      </c>
      <c r="P317" s="93" t="str">
        <f t="shared" si="43"/>
        <v>H2_2007</v>
      </c>
      <c r="Q317" s="94">
        <f t="shared" si="44"/>
        <v>0</v>
      </c>
      <c r="R317" s="95" t="str">
        <f t="shared" si="45"/>
        <v>H2_2007_0</v>
      </c>
    </row>
    <row r="318" spans="1:18">
      <c r="A318" s="102">
        <v>1000316</v>
      </c>
      <c r="B318" s="103">
        <v>30995.865780545479</v>
      </c>
      <c r="C318" s="104" t="s">
        <v>19</v>
      </c>
      <c r="D318" s="103">
        <v>39254.624469883973</v>
      </c>
      <c r="E318" s="103">
        <v>39427.198002646604</v>
      </c>
      <c r="F318" s="104" t="s">
        <v>20</v>
      </c>
      <c r="G318" s="105">
        <v>84000</v>
      </c>
      <c r="H318" s="106" t="s">
        <v>15</v>
      </c>
      <c r="I318" s="118">
        <v>1</v>
      </c>
      <c r="J318" s="80">
        <f t="shared" si="37"/>
        <v>84000</v>
      </c>
      <c r="K318" s="76" t="str">
        <f t="shared" si="38"/>
        <v>H1_2007</v>
      </c>
      <c r="L318" s="77">
        <f t="shared" si="39"/>
        <v>0</v>
      </c>
      <c r="M318" s="78" t="str">
        <f t="shared" si="40"/>
        <v>H1_2007_0</v>
      </c>
      <c r="N318" s="120">
        <f t="shared" si="41"/>
        <v>1</v>
      </c>
      <c r="O318" s="92">
        <f t="shared" si="42"/>
        <v>84000</v>
      </c>
      <c r="P318" s="93" t="str">
        <f t="shared" si="43"/>
        <v>H1_2007</v>
      </c>
      <c r="Q318" s="94">
        <f t="shared" si="44"/>
        <v>0</v>
      </c>
      <c r="R318" s="95" t="str">
        <f t="shared" si="45"/>
        <v>H1_2007_0</v>
      </c>
    </row>
    <row r="319" spans="1:18">
      <c r="A319" s="102">
        <v>1000317</v>
      </c>
      <c r="B319" s="103">
        <v>27828.940942777328</v>
      </c>
      <c r="C319" s="104" t="s">
        <v>19</v>
      </c>
      <c r="D319" s="103">
        <v>39296.501357834248</v>
      </c>
      <c r="E319" s="103">
        <v>39428.750435862727</v>
      </c>
      <c r="F319" s="104" t="s">
        <v>20</v>
      </c>
      <c r="G319" s="105">
        <v>270000</v>
      </c>
      <c r="H319" s="106" t="s">
        <v>15</v>
      </c>
      <c r="I319" s="118">
        <v>1</v>
      </c>
      <c r="J319" s="80">
        <f t="shared" si="37"/>
        <v>270000</v>
      </c>
      <c r="K319" s="76" t="str">
        <f t="shared" si="38"/>
        <v>H2_2007</v>
      </c>
      <c r="L319" s="77">
        <f t="shared" si="39"/>
        <v>0</v>
      </c>
      <c r="M319" s="78" t="str">
        <f t="shared" si="40"/>
        <v>H2_2007_0</v>
      </c>
      <c r="N319" s="120">
        <f t="shared" si="41"/>
        <v>1</v>
      </c>
      <c r="O319" s="92">
        <f t="shared" si="42"/>
        <v>270000</v>
      </c>
      <c r="P319" s="93" t="str">
        <f t="shared" si="43"/>
        <v>H2_2007</v>
      </c>
      <c r="Q319" s="94">
        <f t="shared" si="44"/>
        <v>0</v>
      </c>
      <c r="R319" s="95" t="str">
        <f t="shared" si="45"/>
        <v>H2_2007_0</v>
      </c>
    </row>
    <row r="320" spans="1:18">
      <c r="A320" s="102">
        <v>1000318</v>
      </c>
      <c r="B320" s="103">
        <v>23297.767344708551</v>
      </c>
      <c r="C320" s="104" t="s">
        <v>19</v>
      </c>
      <c r="D320" s="103">
        <v>39328.619605504813</v>
      </c>
      <c r="E320" s="103">
        <v>39430.348760013767</v>
      </c>
      <c r="F320" s="104" t="s">
        <v>20</v>
      </c>
      <c r="G320" s="105">
        <v>20000</v>
      </c>
      <c r="H320" s="106" t="s">
        <v>15</v>
      </c>
      <c r="I320" s="118">
        <v>1</v>
      </c>
      <c r="J320" s="80">
        <f t="shared" si="37"/>
        <v>20000</v>
      </c>
      <c r="K320" s="76" t="str">
        <f t="shared" si="38"/>
        <v>H2_2007</v>
      </c>
      <c r="L320" s="77">
        <f t="shared" si="39"/>
        <v>0</v>
      </c>
      <c r="M320" s="78" t="str">
        <f t="shared" si="40"/>
        <v>H2_2007_0</v>
      </c>
      <c r="N320" s="120">
        <f t="shared" si="41"/>
        <v>1</v>
      </c>
      <c r="O320" s="92">
        <f t="shared" si="42"/>
        <v>20000</v>
      </c>
      <c r="P320" s="93" t="str">
        <f t="shared" si="43"/>
        <v>H2_2007</v>
      </c>
      <c r="Q320" s="94">
        <f t="shared" si="44"/>
        <v>0</v>
      </c>
      <c r="R320" s="95" t="str">
        <f t="shared" si="45"/>
        <v>H2_2007_0</v>
      </c>
    </row>
    <row r="321" spans="1:18">
      <c r="A321" s="102">
        <v>1000319</v>
      </c>
      <c r="B321" s="103">
        <v>32751.085255700433</v>
      </c>
      <c r="C321" s="104" t="s">
        <v>19</v>
      </c>
      <c r="D321" s="103">
        <v>39351.166944969962</v>
      </c>
      <c r="E321" s="103">
        <v>39431.039112526851</v>
      </c>
      <c r="F321" s="104" t="s">
        <v>20</v>
      </c>
      <c r="G321" s="105">
        <v>356000</v>
      </c>
      <c r="H321" s="106" t="s">
        <v>15</v>
      </c>
      <c r="I321" s="118">
        <v>1</v>
      </c>
      <c r="J321" s="80">
        <f t="shared" si="37"/>
        <v>356000</v>
      </c>
      <c r="K321" s="76" t="str">
        <f t="shared" si="38"/>
        <v>H2_2007</v>
      </c>
      <c r="L321" s="77">
        <f t="shared" si="39"/>
        <v>0</v>
      </c>
      <c r="M321" s="78" t="str">
        <f t="shared" si="40"/>
        <v>H2_2007_0</v>
      </c>
      <c r="N321" s="120">
        <f t="shared" si="41"/>
        <v>1</v>
      </c>
      <c r="O321" s="92">
        <f t="shared" si="42"/>
        <v>356000</v>
      </c>
      <c r="P321" s="93" t="str">
        <f t="shared" si="43"/>
        <v>H2_2007</v>
      </c>
      <c r="Q321" s="94">
        <f t="shared" si="44"/>
        <v>0</v>
      </c>
      <c r="R321" s="95" t="str">
        <f t="shared" si="45"/>
        <v>H2_2007_0</v>
      </c>
    </row>
    <row r="322" spans="1:18">
      <c r="A322" s="102">
        <v>1000320</v>
      </c>
      <c r="B322" s="103">
        <v>32342.522083364442</v>
      </c>
      <c r="C322" s="104" t="s">
        <v>19</v>
      </c>
      <c r="D322" s="103">
        <v>39267.702726773954</v>
      </c>
      <c r="E322" s="103">
        <v>39432.811046613846</v>
      </c>
      <c r="F322" s="104" t="s">
        <v>20</v>
      </c>
      <c r="G322" s="105">
        <v>316000</v>
      </c>
      <c r="H322" s="106" t="s">
        <v>15</v>
      </c>
      <c r="I322" s="118">
        <v>1</v>
      </c>
      <c r="J322" s="80">
        <f t="shared" si="37"/>
        <v>316000</v>
      </c>
      <c r="K322" s="76" t="str">
        <f t="shared" si="38"/>
        <v>H2_2007</v>
      </c>
      <c r="L322" s="77">
        <f t="shared" si="39"/>
        <v>0</v>
      </c>
      <c r="M322" s="78" t="str">
        <f t="shared" si="40"/>
        <v>H2_2007_0</v>
      </c>
      <c r="N322" s="120">
        <f t="shared" si="41"/>
        <v>1</v>
      </c>
      <c r="O322" s="92">
        <f t="shared" si="42"/>
        <v>316000</v>
      </c>
      <c r="P322" s="93" t="str">
        <f t="shared" si="43"/>
        <v>H2_2007</v>
      </c>
      <c r="Q322" s="94">
        <f t="shared" si="44"/>
        <v>0</v>
      </c>
      <c r="R322" s="95" t="str">
        <f t="shared" si="45"/>
        <v>H2_2007_0</v>
      </c>
    </row>
    <row r="323" spans="1:18">
      <c r="A323" s="102">
        <v>1000321</v>
      </c>
      <c r="B323" s="103">
        <v>30400.836195960372</v>
      </c>
      <c r="C323" s="104" t="s">
        <v>19</v>
      </c>
      <c r="D323" s="103">
        <v>39418.255445715469</v>
      </c>
      <c r="E323" s="103">
        <v>39434.163635240213</v>
      </c>
      <c r="F323" s="104" t="s">
        <v>20</v>
      </c>
      <c r="G323" s="105">
        <v>43000</v>
      </c>
      <c r="H323" s="106" t="s">
        <v>15</v>
      </c>
      <c r="I323" s="118">
        <v>1</v>
      </c>
      <c r="J323" s="80">
        <f t="shared" ref="J323:J386" si="46">$G323</f>
        <v>43000</v>
      </c>
      <c r="K323" s="76" t="str">
        <f t="shared" ref="K323:K386" si="47">"H"&amp;INT((MONTH($D323)-1)/6)+1&amp;"_"&amp;YEAR($D323)</f>
        <v>H2_2007</v>
      </c>
      <c r="L323" s="77">
        <f t="shared" ref="L323:L386" si="48">INT(($E323-$D323)/(365/2))</f>
        <v>0</v>
      </c>
      <c r="M323" s="78" t="str">
        <f t="shared" ref="M323:M386" si="49">$K323&amp;"_"&amp;IF($L323&gt;5,"6+",$L323)</f>
        <v>H2_2007_0</v>
      </c>
      <c r="N323" s="120">
        <f t="shared" si="41"/>
        <v>1</v>
      </c>
      <c r="O323" s="92">
        <f t="shared" si="42"/>
        <v>43000</v>
      </c>
      <c r="P323" s="93" t="str">
        <f t="shared" si="43"/>
        <v>H2_2007</v>
      </c>
      <c r="Q323" s="94">
        <f t="shared" si="44"/>
        <v>0</v>
      </c>
      <c r="R323" s="95" t="str">
        <f t="shared" si="45"/>
        <v>H2_2007_0</v>
      </c>
    </row>
    <row r="324" spans="1:18">
      <c r="A324" s="102">
        <v>1000322</v>
      </c>
      <c r="B324" s="103">
        <v>27574.826874472379</v>
      </c>
      <c r="C324" s="104" t="s">
        <v>19</v>
      </c>
      <c r="D324" s="103">
        <v>39323.829367587277</v>
      </c>
      <c r="E324" s="103">
        <v>39434.174956494673</v>
      </c>
      <c r="F324" s="104" t="s">
        <v>20</v>
      </c>
      <c r="G324" s="105">
        <v>375000</v>
      </c>
      <c r="H324" s="106" t="s">
        <v>15</v>
      </c>
      <c r="I324" s="118">
        <v>1</v>
      </c>
      <c r="J324" s="80">
        <f t="shared" si="46"/>
        <v>375000</v>
      </c>
      <c r="K324" s="76" t="str">
        <f t="shared" si="47"/>
        <v>H2_2007</v>
      </c>
      <c r="L324" s="77">
        <f t="shared" si="48"/>
        <v>0</v>
      </c>
      <c r="M324" s="78" t="str">
        <f t="shared" si="49"/>
        <v>H2_2007_0</v>
      </c>
      <c r="N324" s="120">
        <f t="shared" ref="N324:N387" si="50">I324</f>
        <v>1</v>
      </c>
      <c r="O324" s="92">
        <f t="shared" ref="O324:O387" si="51">J324</f>
        <v>375000</v>
      </c>
      <c r="P324" s="93" t="str">
        <f t="shared" ref="P324:P387" si="52">K324</f>
        <v>H2_2007</v>
      </c>
      <c r="Q324" s="94">
        <f t="shared" ref="Q324:Q387" si="53">L324</f>
        <v>0</v>
      </c>
      <c r="R324" s="95" t="str">
        <f t="shared" ref="R324:R387" si="54">M324</f>
        <v>H2_2007_0</v>
      </c>
    </row>
    <row r="325" spans="1:18">
      <c r="A325" s="102">
        <v>1000323</v>
      </c>
      <c r="B325" s="103">
        <v>28452.738781151922</v>
      </c>
      <c r="C325" s="104" t="s">
        <v>22</v>
      </c>
      <c r="D325" s="103">
        <v>38755.055629734728</v>
      </c>
      <c r="E325" s="103">
        <v>39435.839026463713</v>
      </c>
      <c r="F325" s="104" t="s">
        <v>20</v>
      </c>
      <c r="G325" s="105">
        <v>299000</v>
      </c>
      <c r="H325" s="106" t="s">
        <v>14</v>
      </c>
      <c r="I325" s="118">
        <v>1</v>
      </c>
      <c r="J325" s="80">
        <f t="shared" si="46"/>
        <v>299000</v>
      </c>
      <c r="K325" s="76" t="str">
        <f t="shared" si="47"/>
        <v>H1_2006</v>
      </c>
      <c r="L325" s="77">
        <f t="shared" si="48"/>
        <v>3</v>
      </c>
      <c r="M325" s="78" t="str">
        <f t="shared" si="49"/>
        <v>H1_2006_3</v>
      </c>
      <c r="N325" s="120">
        <f t="shared" si="50"/>
        <v>1</v>
      </c>
      <c r="O325" s="92">
        <f t="shared" si="51"/>
        <v>299000</v>
      </c>
      <c r="P325" s="93" t="str">
        <f t="shared" si="52"/>
        <v>H1_2006</v>
      </c>
      <c r="Q325" s="94">
        <f t="shared" si="53"/>
        <v>3</v>
      </c>
      <c r="R325" s="95" t="str">
        <f t="shared" si="54"/>
        <v>H1_2006_3</v>
      </c>
    </row>
    <row r="326" spans="1:18">
      <c r="A326" s="102">
        <v>1000324</v>
      </c>
      <c r="B326" s="103">
        <v>31362.560973376494</v>
      </c>
      <c r="C326" s="104" t="s">
        <v>22</v>
      </c>
      <c r="D326" s="103">
        <v>38933.960857581165</v>
      </c>
      <c r="E326" s="103">
        <v>39437.712068438253</v>
      </c>
      <c r="F326" s="104" t="s">
        <v>20</v>
      </c>
      <c r="G326" s="105">
        <v>260000</v>
      </c>
      <c r="H326" s="106" t="s">
        <v>14</v>
      </c>
      <c r="I326" s="118">
        <v>1</v>
      </c>
      <c r="J326" s="80">
        <f t="shared" si="46"/>
        <v>260000</v>
      </c>
      <c r="K326" s="76" t="str">
        <f t="shared" si="47"/>
        <v>H2_2006</v>
      </c>
      <c r="L326" s="77">
        <f t="shared" si="48"/>
        <v>2</v>
      </c>
      <c r="M326" s="78" t="str">
        <f t="shared" si="49"/>
        <v>H2_2006_2</v>
      </c>
      <c r="N326" s="120">
        <f t="shared" si="50"/>
        <v>1</v>
      </c>
      <c r="O326" s="92">
        <f t="shared" si="51"/>
        <v>260000</v>
      </c>
      <c r="P326" s="93" t="str">
        <f t="shared" si="52"/>
        <v>H2_2006</v>
      </c>
      <c r="Q326" s="94">
        <f t="shared" si="53"/>
        <v>2</v>
      </c>
      <c r="R326" s="95" t="str">
        <f t="shared" si="54"/>
        <v>H2_2006_2</v>
      </c>
    </row>
    <row r="327" spans="1:18">
      <c r="A327" s="102">
        <v>1000325</v>
      </c>
      <c r="B327" s="103">
        <v>25038.690304606895</v>
      </c>
      <c r="C327" s="104" t="s">
        <v>19</v>
      </c>
      <c r="D327" s="103">
        <v>39416.50477631206</v>
      </c>
      <c r="E327" s="103">
        <v>39438.09087192759</v>
      </c>
      <c r="F327" s="104" t="s">
        <v>20</v>
      </c>
      <c r="G327" s="105">
        <v>309000</v>
      </c>
      <c r="H327" s="106" t="s">
        <v>15</v>
      </c>
      <c r="I327" s="118">
        <v>1</v>
      </c>
      <c r="J327" s="80">
        <f t="shared" si="46"/>
        <v>309000</v>
      </c>
      <c r="K327" s="76" t="str">
        <f t="shared" si="47"/>
        <v>H2_2007</v>
      </c>
      <c r="L327" s="77">
        <f t="shared" si="48"/>
        <v>0</v>
      </c>
      <c r="M327" s="78" t="str">
        <f t="shared" si="49"/>
        <v>H2_2007_0</v>
      </c>
      <c r="N327" s="120">
        <f t="shared" si="50"/>
        <v>1</v>
      </c>
      <c r="O327" s="92">
        <f t="shared" si="51"/>
        <v>309000</v>
      </c>
      <c r="P327" s="93" t="str">
        <f t="shared" si="52"/>
        <v>H2_2007</v>
      </c>
      <c r="Q327" s="94">
        <f t="shared" si="53"/>
        <v>0</v>
      </c>
      <c r="R327" s="95" t="str">
        <f t="shared" si="54"/>
        <v>H2_2007_0</v>
      </c>
    </row>
    <row r="328" spans="1:18">
      <c r="A328" s="102">
        <v>1000326</v>
      </c>
      <c r="B328" s="103">
        <v>29647.058221188308</v>
      </c>
      <c r="C328" s="104" t="s">
        <v>22</v>
      </c>
      <c r="D328" s="103">
        <v>38898.86391387543</v>
      </c>
      <c r="E328" s="103">
        <v>39440.916893948357</v>
      </c>
      <c r="F328" s="104" t="s">
        <v>20</v>
      </c>
      <c r="G328" s="105">
        <v>154000</v>
      </c>
      <c r="H328" s="106" t="s">
        <v>14</v>
      </c>
      <c r="I328" s="118">
        <v>1</v>
      </c>
      <c r="J328" s="80">
        <f t="shared" si="46"/>
        <v>154000</v>
      </c>
      <c r="K328" s="76" t="str">
        <f t="shared" si="47"/>
        <v>H1_2006</v>
      </c>
      <c r="L328" s="77">
        <f t="shared" si="48"/>
        <v>2</v>
      </c>
      <c r="M328" s="78" t="str">
        <f t="shared" si="49"/>
        <v>H1_2006_2</v>
      </c>
      <c r="N328" s="120">
        <f t="shared" si="50"/>
        <v>1</v>
      </c>
      <c r="O328" s="92">
        <f t="shared" si="51"/>
        <v>154000</v>
      </c>
      <c r="P328" s="93" t="str">
        <f t="shared" si="52"/>
        <v>H1_2006</v>
      </c>
      <c r="Q328" s="94">
        <f t="shared" si="53"/>
        <v>2</v>
      </c>
      <c r="R328" s="95" t="str">
        <f t="shared" si="54"/>
        <v>H1_2006_2</v>
      </c>
    </row>
    <row r="329" spans="1:18">
      <c r="A329" s="102">
        <v>1000327</v>
      </c>
      <c r="B329" s="103">
        <v>20946.555360688093</v>
      </c>
      <c r="C329" s="104" t="s">
        <v>19</v>
      </c>
      <c r="D329" s="103">
        <v>39301.840605829981</v>
      </c>
      <c r="E329" s="103">
        <v>39441.510102480075</v>
      </c>
      <c r="F329" s="104" t="s">
        <v>20</v>
      </c>
      <c r="G329" s="105">
        <v>252000</v>
      </c>
      <c r="H329" s="106" t="s">
        <v>15</v>
      </c>
      <c r="I329" s="118">
        <v>1</v>
      </c>
      <c r="J329" s="80">
        <f t="shared" si="46"/>
        <v>252000</v>
      </c>
      <c r="K329" s="76" t="str">
        <f t="shared" si="47"/>
        <v>H2_2007</v>
      </c>
      <c r="L329" s="77">
        <f t="shared" si="48"/>
        <v>0</v>
      </c>
      <c r="M329" s="78" t="str">
        <f t="shared" si="49"/>
        <v>H2_2007_0</v>
      </c>
      <c r="N329" s="120">
        <f t="shared" si="50"/>
        <v>1</v>
      </c>
      <c r="O329" s="92">
        <f t="shared" si="51"/>
        <v>252000</v>
      </c>
      <c r="P329" s="93" t="str">
        <f t="shared" si="52"/>
        <v>H2_2007</v>
      </c>
      <c r="Q329" s="94">
        <f t="shared" si="53"/>
        <v>0</v>
      </c>
      <c r="R329" s="95" t="str">
        <f t="shared" si="54"/>
        <v>H2_2007_0</v>
      </c>
    </row>
    <row r="330" spans="1:18">
      <c r="A330" s="102">
        <v>1000328</v>
      </c>
      <c r="B330" s="103">
        <v>25712.536469789782</v>
      </c>
      <c r="C330" s="104" t="s">
        <v>19</v>
      </c>
      <c r="D330" s="103">
        <v>39328.501386154167</v>
      </c>
      <c r="E330" s="103">
        <v>39445.387691715681</v>
      </c>
      <c r="F330" s="104" t="s">
        <v>20</v>
      </c>
      <c r="G330" s="105">
        <v>195000</v>
      </c>
      <c r="H330" s="106" t="s">
        <v>15</v>
      </c>
      <c r="I330" s="118">
        <v>1</v>
      </c>
      <c r="J330" s="80">
        <f t="shared" si="46"/>
        <v>195000</v>
      </c>
      <c r="K330" s="76" t="str">
        <f t="shared" si="47"/>
        <v>H2_2007</v>
      </c>
      <c r="L330" s="77">
        <f t="shared" si="48"/>
        <v>0</v>
      </c>
      <c r="M330" s="78" t="str">
        <f t="shared" si="49"/>
        <v>H2_2007_0</v>
      </c>
      <c r="N330" s="120">
        <f t="shared" si="50"/>
        <v>1</v>
      </c>
      <c r="O330" s="92">
        <f t="shared" si="51"/>
        <v>195000</v>
      </c>
      <c r="P330" s="93" t="str">
        <f t="shared" si="52"/>
        <v>H2_2007</v>
      </c>
      <c r="Q330" s="94">
        <f t="shared" si="53"/>
        <v>0</v>
      </c>
      <c r="R330" s="95" t="str">
        <f t="shared" si="54"/>
        <v>H2_2007_0</v>
      </c>
    </row>
    <row r="331" spans="1:18">
      <c r="A331" s="102">
        <v>1000329</v>
      </c>
      <c r="B331" s="103">
        <v>27796.447954156647</v>
      </c>
      <c r="C331" s="104" t="s">
        <v>19</v>
      </c>
      <c r="D331" s="103">
        <v>39282.805014580881</v>
      </c>
      <c r="E331" s="103">
        <v>39447.669639148837</v>
      </c>
      <c r="F331" s="104" t="s">
        <v>20</v>
      </c>
      <c r="G331" s="105">
        <v>348000</v>
      </c>
      <c r="H331" s="106" t="s">
        <v>15</v>
      </c>
      <c r="I331" s="118">
        <v>1</v>
      </c>
      <c r="J331" s="80">
        <f t="shared" si="46"/>
        <v>348000</v>
      </c>
      <c r="K331" s="76" t="str">
        <f t="shared" si="47"/>
        <v>H2_2007</v>
      </c>
      <c r="L331" s="77">
        <f t="shared" si="48"/>
        <v>0</v>
      </c>
      <c r="M331" s="78" t="str">
        <f t="shared" si="49"/>
        <v>H2_2007_0</v>
      </c>
      <c r="N331" s="120">
        <f t="shared" si="50"/>
        <v>1</v>
      </c>
      <c r="O331" s="92">
        <f t="shared" si="51"/>
        <v>348000</v>
      </c>
      <c r="P331" s="93" t="str">
        <f t="shared" si="52"/>
        <v>H2_2007</v>
      </c>
      <c r="Q331" s="94">
        <f t="shared" si="53"/>
        <v>0</v>
      </c>
      <c r="R331" s="95" t="str">
        <f t="shared" si="54"/>
        <v>H2_2007_0</v>
      </c>
    </row>
    <row r="332" spans="1:18">
      <c r="A332" s="102">
        <v>1000330</v>
      </c>
      <c r="B332" s="103">
        <v>32545.128170011689</v>
      </c>
      <c r="C332" s="104" t="s">
        <v>19</v>
      </c>
      <c r="D332" s="103">
        <v>39417.377401336002</v>
      </c>
      <c r="E332" s="103">
        <v>39451.738132987921</v>
      </c>
      <c r="F332" s="104" t="s">
        <v>20</v>
      </c>
      <c r="G332" s="105">
        <v>363000</v>
      </c>
      <c r="H332" s="106" t="s">
        <v>15</v>
      </c>
      <c r="I332" s="118">
        <v>1</v>
      </c>
      <c r="J332" s="80">
        <f t="shared" si="46"/>
        <v>363000</v>
      </c>
      <c r="K332" s="76" t="str">
        <f t="shared" si="47"/>
        <v>H2_2007</v>
      </c>
      <c r="L332" s="77">
        <f t="shared" si="48"/>
        <v>0</v>
      </c>
      <c r="M332" s="78" t="str">
        <f t="shared" si="49"/>
        <v>H2_2007_0</v>
      </c>
      <c r="N332" s="120">
        <f t="shared" si="50"/>
        <v>1</v>
      </c>
      <c r="O332" s="92">
        <f t="shared" si="51"/>
        <v>363000</v>
      </c>
      <c r="P332" s="93" t="str">
        <f t="shared" si="52"/>
        <v>H2_2007</v>
      </c>
      <c r="Q332" s="94">
        <f t="shared" si="53"/>
        <v>0</v>
      </c>
      <c r="R332" s="95" t="str">
        <f t="shared" si="54"/>
        <v>H2_2007_0</v>
      </c>
    </row>
    <row r="333" spans="1:18">
      <c r="A333" s="102">
        <v>1000331</v>
      </c>
      <c r="B333" s="103">
        <v>29798.418325629158</v>
      </c>
      <c r="C333" s="104" t="s">
        <v>22</v>
      </c>
      <c r="D333" s="103">
        <v>38845.344046375816</v>
      </c>
      <c r="E333" s="103">
        <v>39451.836349119323</v>
      </c>
      <c r="F333" s="104" t="s">
        <v>20</v>
      </c>
      <c r="G333" s="105">
        <v>104000</v>
      </c>
      <c r="H333" s="106" t="s">
        <v>14</v>
      </c>
      <c r="I333" s="118">
        <v>1</v>
      </c>
      <c r="J333" s="80">
        <f t="shared" si="46"/>
        <v>104000</v>
      </c>
      <c r="K333" s="76" t="str">
        <f t="shared" si="47"/>
        <v>H1_2006</v>
      </c>
      <c r="L333" s="77">
        <f t="shared" si="48"/>
        <v>3</v>
      </c>
      <c r="M333" s="78" t="str">
        <f t="shared" si="49"/>
        <v>H1_2006_3</v>
      </c>
      <c r="N333" s="120">
        <f t="shared" si="50"/>
        <v>1</v>
      </c>
      <c r="O333" s="92">
        <f t="shared" si="51"/>
        <v>104000</v>
      </c>
      <c r="P333" s="93" t="str">
        <f t="shared" si="52"/>
        <v>H1_2006</v>
      </c>
      <c r="Q333" s="94">
        <f t="shared" si="53"/>
        <v>3</v>
      </c>
      <c r="R333" s="95" t="str">
        <f t="shared" si="54"/>
        <v>H1_2006_3</v>
      </c>
    </row>
    <row r="334" spans="1:18">
      <c r="A334" s="102">
        <v>1000332</v>
      </c>
      <c r="B334" s="103">
        <v>23774.098227365037</v>
      </c>
      <c r="C334" s="104" t="s">
        <v>19</v>
      </c>
      <c r="D334" s="103">
        <v>39300.264184102816</v>
      </c>
      <c r="E334" s="103">
        <v>39458.160040789786</v>
      </c>
      <c r="F334" s="104" t="s">
        <v>20</v>
      </c>
      <c r="G334" s="105">
        <v>147000</v>
      </c>
      <c r="H334" s="106" t="s">
        <v>15</v>
      </c>
      <c r="I334" s="118">
        <v>1</v>
      </c>
      <c r="J334" s="80">
        <f t="shared" si="46"/>
        <v>147000</v>
      </c>
      <c r="K334" s="76" t="str">
        <f t="shared" si="47"/>
        <v>H2_2007</v>
      </c>
      <c r="L334" s="77">
        <f t="shared" si="48"/>
        <v>0</v>
      </c>
      <c r="M334" s="78" t="str">
        <f t="shared" si="49"/>
        <v>H2_2007_0</v>
      </c>
      <c r="N334" s="120">
        <f t="shared" si="50"/>
        <v>1</v>
      </c>
      <c r="O334" s="92">
        <f t="shared" si="51"/>
        <v>147000</v>
      </c>
      <c r="P334" s="93" t="str">
        <f t="shared" si="52"/>
        <v>H2_2007</v>
      </c>
      <c r="Q334" s="94">
        <f t="shared" si="53"/>
        <v>0</v>
      </c>
      <c r="R334" s="95" t="str">
        <f t="shared" si="54"/>
        <v>H2_2007_0</v>
      </c>
    </row>
    <row r="335" spans="1:18">
      <c r="A335" s="102">
        <v>1000333</v>
      </c>
      <c r="B335" s="103">
        <v>22743.238777716742</v>
      </c>
      <c r="C335" s="104" t="s">
        <v>19</v>
      </c>
      <c r="D335" s="103">
        <v>39422.003192150245</v>
      </c>
      <c r="E335" s="103">
        <v>39458.714246361204</v>
      </c>
      <c r="F335" s="104" t="s">
        <v>20</v>
      </c>
      <c r="G335" s="105">
        <v>285000</v>
      </c>
      <c r="H335" s="106" t="s">
        <v>15</v>
      </c>
      <c r="I335" s="118">
        <v>1</v>
      </c>
      <c r="J335" s="80">
        <f t="shared" si="46"/>
        <v>285000</v>
      </c>
      <c r="K335" s="76" t="str">
        <f t="shared" si="47"/>
        <v>H2_2007</v>
      </c>
      <c r="L335" s="77">
        <f t="shared" si="48"/>
        <v>0</v>
      </c>
      <c r="M335" s="78" t="str">
        <f t="shared" si="49"/>
        <v>H2_2007_0</v>
      </c>
      <c r="N335" s="120">
        <f t="shared" si="50"/>
        <v>1</v>
      </c>
      <c r="O335" s="92">
        <f t="shared" si="51"/>
        <v>285000</v>
      </c>
      <c r="P335" s="93" t="str">
        <f t="shared" si="52"/>
        <v>H2_2007</v>
      </c>
      <c r="Q335" s="94">
        <f t="shared" si="53"/>
        <v>0</v>
      </c>
      <c r="R335" s="95" t="str">
        <f t="shared" si="54"/>
        <v>H2_2007_0</v>
      </c>
    </row>
    <row r="336" spans="1:18">
      <c r="A336" s="102">
        <v>1000334</v>
      </c>
      <c r="B336" s="103">
        <v>21938.023460704706</v>
      </c>
      <c r="C336" s="104" t="s">
        <v>19</v>
      </c>
      <c r="D336" s="103">
        <v>39389.296852762971</v>
      </c>
      <c r="E336" s="103">
        <v>39461.137846756283</v>
      </c>
      <c r="F336" s="104" t="s">
        <v>20</v>
      </c>
      <c r="G336" s="105">
        <v>115000</v>
      </c>
      <c r="H336" s="106" t="s">
        <v>15</v>
      </c>
      <c r="I336" s="118">
        <v>1</v>
      </c>
      <c r="J336" s="80">
        <f t="shared" si="46"/>
        <v>115000</v>
      </c>
      <c r="K336" s="76" t="str">
        <f t="shared" si="47"/>
        <v>H2_2007</v>
      </c>
      <c r="L336" s="77">
        <f t="shared" si="48"/>
        <v>0</v>
      </c>
      <c r="M336" s="78" t="str">
        <f t="shared" si="49"/>
        <v>H2_2007_0</v>
      </c>
      <c r="N336" s="120">
        <f t="shared" si="50"/>
        <v>1</v>
      </c>
      <c r="O336" s="92">
        <f t="shared" si="51"/>
        <v>115000</v>
      </c>
      <c r="P336" s="93" t="str">
        <f t="shared" si="52"/>
        <v>H2_2007</v>
      </c>
      <c r="Q336" s="94">
        <f t="shared" si="53"/>
        <v>0</v>
      </c>
      <c r="R336" s="95" t="str">
        <f t="shared" si="54"/>
        <v>H2_2007_0</v>
      </c>
    </row>
    <row r="337" spans="1:18">
      <c r="A337" s="102">
        <v>1000335</v>
      </c>
      <c r="B337" s="103">
        <v>19984.835962307494</v>
      </c>
      <c r="C337" s="104" t="s">
        <v>19</v>
      </c>
      <c r="D337" s="103">
        <v>39296.447015008613</v>
      </c>
      <c r="E337" s="103">
        <v>39465.613133961582</v>
      </c>
      <c r="F337" s="104" t="s">
        <v>20</v>
      </c>
      <c r="G337" s="105">
        <v>83000</v>
      </c>
      <c r="H337" s="106" t="s">
        <v>15</v>
      </c>
      <c r="I337" s="118">
        <v>1</v>
      </c>
      <c r="J337" s="80">
        <f t="shared" si="46"/>
        <v>83000</v>
      </c>
      <c r="K337" s="76" t="str">
        <f t="shared" si="47"/>
        <v>H2_2007</v>
      </c>
      <c r="L337" s="77">
        <f t="shared" si="48"/>
        <v>0</v>
      </c>
      <c r="M337" s="78" t="str">
        <f t="shared" si="49"/>
        <v>H2_2007_0</v>
      </c>
      <c r="N337" s="120">
        <f t="shared" si="50"/>
        <v>1</v>
      </c>
      <c r="O337" s="92">
        <f t="shared" si="51"/>
        <v>83000</v>
      </c>
      <c r="P337" s="93" t="str">
        <f t="shared" si="52"/>
        <v>H2_2007</v>
      </c>
      <c r="Q337" s="94">
        <f t="shared" si="53"/>
        <v>0</v>
      </c>
      <c r="R337" s="95" t="str">
        <f t="shared" si="54"/>
        <v>H2_2007_0</v>
      </c>
    </row>
    <row r="338" spans="1:18">
      <c r="A338" s="102">
        <v>1000336</v>
      </c>
      <c r="B338" s="103">
        <v>22521.030986627469</v>
      </c>
      <c r="C338" s="104" t="s">
        <v>19</v>
      </c>
      <c r="D338" s="103">
        <v>39414.723074561465</v>
      </c>
      <c r="E338" s="103">
        <v>39468.231553457583</v>
      </c>
      <c r="F338" s="104" t="s">
        <v>20</v>
      </c>
      <c r="G338" s="105">
        <v>229000</v>
      </c>
      <c r="H338" s="106" t="s">
        <v>15</v>
      </c>
      <c r="I338" s="118">
        <v>1</v>
      </c>
      <c r="J338" s="80">
        <f t="shared" si="46"/>
        <v>229000</v>
      </c>
      <c r="K338" s="76" t="str">
        <f t="shared" si="47"/>
        <v>H2_2007</v>
      </c>
      <c r="L338" s="77">
        <f t="shared" si="48"/>
        <v>0</v>
      </c>
      <c r="M338" s="78" t="str">
        <f t="shared" si="49"/>
        <v>H2_2007_0</v>
      </c>
      <c r="N338" s="120">
        <f t="shared" si="50"/>
        <v>1</v>
      </c>
      <c r="O338" s="92">
        <f t="shared" si="51"/>
        <v>229000</v>
      </c>
      <c r="P338" s="93" t="str">
        <f t="shared" si="52"/>
        <v>H2_2007</v>
      </c>
      <c r="Q338" s="94">
        <f t="shared" si="53"/>
        <v>0</v>
      </c>
      <c r="R338" s="95" t="str">
        <f t="shared" si="54"/>
        <v>H2_2007_0</v>
      </c>
    </row>
    <row r="339" spans="1:18">
      <c r="A339" s="102">
        <v>1000337</v>
      </c>
      <c r="B339" s="103">
        <v>24392.892621707306</v>
      </c>
      <c r="C339" s="104" t="s">
        <v>19</v>
      </c>
      <c r="D339" s="103">
        <v>39318.746943275008</v>
      </c>
      <c r="E339" s="103">
        <v>39468.546753472816</v>
      </c>
      <c r="F339" s="104" t="s">
        <v>20</v>
      </c>
      <c r="G339" s="105">
        <v>244000</v>
      </c>
      <c r="H339" s="106" t="s">
        <v>15</v>
      </c>
      <c r="I339" s="118">
        <v>1</v>
      </c>
      <c r="J339" s="80">
        <f t="shared" si="46"/>
        <v>244000</v>
      </c>
      <c r="K339" s="76" t="str">
        <f t="shared" si="47"/>
        <v>H2_2007</v>
      </c>
      <c r="L339" s="77">
        <f t="shared" si="48"/>
        <v>0</v>
      </c>
      <c r="M339" s="78" t="str">
        <f t="shared" si="49"/>
        <v>H2_2007_0</v>
      </c>
      <c r="N339" s="120">
        <f t="shared" si="50"/>
        <v>1</v>
      </c>
      <c r="O339" s="92">
        <f t="shared" si="51"/>
        <v>244000</v>
      </c>
      <c r="P339" s="93" t="str">
        <f t="shared" si="52"/>
        <v>H2_2007</v>
      </c>
      <c r="Q339" s="94">
        <f t="shared" si="53"/>
        <v>0</v>
      </c>
      <c r="R339" s="95" t="str">
        <f t="shared" si="54"/>
        <v>H2_2007_0</v>
      </c>
    </row>
    <row r="340" spans="1:18">
      <c r="A340" s="102">
        <v>1000338</v>
      </c>
      <c r="B340" s="103">
        <v>23919.236734491606</v>
      </c>
      <c r="C340" s="104" t="s">
        <v>22</v>
      </c>
      <c r="D340" s="103">
        <v>38968.842250046109</v>
      </c>
      <c r="E340" s="103">
        <v>39468.845501112737</v>
      </c>
      <c r="F340" s="104" t="s">
        <v>25</v>
      </c>
      <c r="G340" s="105">
        <v>371000</v>
      </c>
      <c r="H340" s="106" t="s">
        <v>14</v>
      </c>
      <c r="I340" s="118">
        <v>1</v>
      </c>
      <c r="J340" s="80">
        <f t="shared" si="46"/>
        <v>371000</v>
      </c>
      <c r="K340" s="76" t="str">
        <f t="shared" si="47"/>
        <v>H2_2006</v>
      </c>
      <c r="L340" s="77">
        <f t="shared" si="48"/>
        <v>2</v>
      </c>
      <c r="M340" s="78" t="str">
        <f t="shared" si="49"/>
        <v>H2_2006_2</v>
      </c>
      <c r="N340" s="120">
        <f t="shared" si="50"/>
        <v>1</v>
      </c>
      <c r="O340" s="92">
        <f t="shared" si="51"/>
        <v>371000</v>
      </c>
      <c r="P340" s="93" t="str">
        <f t="shared" si="52"/>
        <v>H2_2006</v>
      </c>
      <c r="Q340" s="94">
        <f t="shared" si="53"/>
        <v>2</v>
      </c>
      <c r="R340" s="95" t="str">
        <f t="shared" si="54"/>
        <v>H2_2006_2</v>
      </c>
    </row>
    <row r="341" spans="1:18">
      <c r="A341" s="102">
        <v>1000339</v>
      </c>
      <c r="B341" s="103">
        <v>22676.127157909388</v>
      </c>
      <c r="C341" s="104" t="s">
        <v>19</v>
      </c>
      <c r="D341" s="103">
        <v>39349.692191048205</v>
      </c>
      <c r="E341" s="103">
        <v>39469.916703643328</v>
      </c>
      <c r="F341" s="104" t="s">
        <v>20</v>
      </c>
      <c r="G341" s="105">
        <v>366000</v>
      </c>
      <c r="H341" s="106" t="s">
        <v>15</v>
      </c>
      <c r="I341" s="118">
        <v>1</v>
      </c>
      <c r="J341" s="80">
        <f t="shared" si="46"/>
        <v>366000</v>
      </c>
      <c r="K341" s="76" t="str">
        <f t="shared" si="47"/>
        <v>H2_2007</v>
      </c>
      <c r="L341" s="77">
        <f t="shared" si="48"/>
        <v>0</v>
      </c>
      <c r="M341" s="78" t="str">
        <f t="shared" si="49"/>
        <v>H2_2007_0</v>
      </c>
      <c r="N341" s="120">
        <f t="shared" si="50"/>
        <v>1</v>
      </c>
      <c r="O341" s="92">
        <f t="shared" si="51"/>
        <v>366000</v>
      </c>
      <c r="P341" s="93" t="str">
        <f t="shared" si="52"/>
        <v>H2_2007</v>
      </c>
      <c r="Q341" s="94">
        <f t="shared" si="53"/>
        <v>0</v>
      </c>
      <c r="R341" s="95" t="str">
        <f t="shared" si="54"/>
        <v>H2_2007_0</v>
      </c>
    </row>
    <row r="342" spans="1:18">
      <c r="A342" s="102">
        <v>1000340</v>
      </c>
      <c r="B342" s="103">
        <v>28840.461856636379</v>
      </c>
      <c r="C342" s="104" t="s">
        <v>22</v>
      </c>
      <c r="D342" s="103">
        <v>38801.886577346297</v>
      </c>
      <c r="E342" s="103">
        <v>39470.021343340057</v>
      </c>
      <c r="F342" s="104" t="s">
        <v>20</v>
      </c>
      <c r="G342" s="105">
        <v>203000</v>
      </c>
      <c r="H342" s="106" t="s">
        <v>14</v>
      </c>
      <c r="I342" s="118">
        <v>1</v>
      </c>
      <c r="J342" s="80">
        <f t="shared" si="46"/>
        <v>203000</v>
      </c>
      <c r="K342" s="76" t="str">
        <f t="shared" si="47"/>
        <v>H1_2006</v>
      </c>
      <c r="L342" s="77">
        <f t="shared" si="48"/>
        <v>3</v>
      </c>
      <c r="M342" s="78" t="str">
        <f t="shared" si="49"/>
        <v>H1_2006_3</v>
      </c>
      <c r="N342" s="120">
        <f t="shared" si="50"/>
        <v>1</v>
      </c>
      <c r="O342" s="92">
        <f t="shared" si="51"/>
        <v>203000</v>
      </c>
      <c r="P342" s="93" t="str">
        <f t="shared" si="52"/>
        <v>H1_2006</v>
      </c>
      <c r="Q342" s="94">
        <f t="shared" si="53"/>
        <v>3</v>
      </c>
      <c r="R342" s="95" t="str">
        <f t="shared" si="54"/>
        <v>H1_2006_3</v>
      </c>
    </row>
    <row r="343" spans="1:18">
      <c r="A343" s="102">
        <v>1000341</v>
      </c>
      <c r="B343" s="103">
        <v>22962.164560021931</v>
      </c>
      <c r="C343" s="104" t="s">
        <v>19</v>
      </c>
      <c r="D343" s="103">
        <v>39330.535206758563</v>
      </c>
      <c r="E343" s="103">
        <v>39473.722874134051</v>
      </c>
      <c r="F343" s="104" t="s">
        <v>20</v>
      </c>
      <c r="G343" s="105">
        <v>263000</v>
      </c>
      <c r="H343" s="106" t="s">
        <v>15</v>
      </c>
      <c r="I343" s="118">
        <v>1</v>
      </c>
      <c r="J343" s="80">
        <f t="shared" si="46"/>
        <v>263000</v>
      </c>
      <c r="K343" s="76" t="str">
        <f t="shared" si="47"/>
        <v>H2_2007</v>
      </c>
      <c r="L343" s="77">
        <f t="shared" si="48"/>
        <v>0</v>
      </c>
      <c r="M343" s="78" t="str">
        <f t="shared" si="49"/>
        <v>H2_2007_0</v>
      </c>
      <c r="N343" s="120">
        <f t="shared" si="50"/>
        <v>1</v>
      </c>
      <c r="O343" s="92">
        <f t="shared" si="51"/>
        <v>263000</v>
      </c>
      <c r="P343" s="93" t="str">
        <f t="shared" si="52"/>
        <v>H2_2007</v>
      </c>
      <c r="Q343" s="94">
        <f t="shared" si="53"/>
        <v>0</v>
      </c>
      <c r="R343" s="95" t="str">
        <f t="shared" si="54"/>
        <v>H2_2007_0</v>
      </c>
    </row>
    <row r="344" spans="1:18">
      <c r="A344" s="102">
        <v>1000342</v>
      </c>
      <c r="B344" s="103">
        <v>29627.754783831479</v>
      </c>
      <c r="C344" s="104" t="s">
        <v>22</v>
      </c>
      <c r="D344" s="103">
        <v>38765.570797729204</v>
      </c>
      <c r="E344" s="103">
        <v>39474.249468720598</v>
      </c>
      <c r="F344" s="104" t="s">
        <v>25</v>
      </c>
      <c r="G344" s="105">
        <v>280000</v>
      </c>
      <c r="H344" s="106" t="s">
        <v>14</v>
      </c>
      <c r="I344" s="118">
        <v>1</v>
      </c>
      <c r="J344" s="80">
        <f t="shared" si="46"/>
        <v>280000</v>
      </c>
      <c r="K344" s="76" t="str">
        <f t="shared" si="47"/>
        <v>H1_2006</v>
      </c>
      <c r="L344" s="77">
        <f t="shared" si="48"/>
        <v>3</v>
      </c>
      <c r="M344" s="78" t="str">
        <f t="shared" si="49"/>
        <v>H1_2006_3</v>
      </c>
      <c r="N344" s="120">
        <f t="shared" si="50"/>
        <v>1</v>
      </c>
      <c r="O344" s="92">
        <f t="shared" si="51"/>
        <v>280000</v>
      </c>
      <c r="P344" s="93" t="str">
        <f t="shared" si="52"/>
        <v>H1_2006</v>
      </c>
      <c r="Q344" s="94">
        <f t="shared" si="53"/>
        <v>3</v>
      </c>
      <c r="R344" s="95" t="str">
        <f t="shared" si="54"/>
        <v>H1_2006_3</v>
      </c>
    </row>
    <row r="345" spans="1:18">
      <c r="A345" s="102">
        <v>1000343</v>
      </c>
      <c r="B345" s="103">
        <v>30399.708747780296</v>
      </c>
      <c r="C345" s="104" t="s">
        <v>22</v>
      </c>
      <c r="D345" s="103">
        <v>39057.417452726382</v>
      </c>
      <c r="E345" s="103">
        <v>39477.857483434011</v>
      </c>
      <c r="F345" s="104" t="s">
        <v>25</v>
      </c>
      <c r="G345" s="105">
        <v>323000</v>
      </c>
      <c r="H345" s="106" t="s">
        <v>14</v>
      </c>
      <c r="I345" s="118">
        <v>1</v>
      </c>
      <c r="J345" s="80">
        <f t="shared" si="46"/>
        <v>323000</v>
      </c>
      <c r="K345" s="76" t="str">
        <f t="shared" si="47"/>
        <v>H2_2006</v>
      </c>
      <c r="L345" s="77">
        <f t="shared" si="48"/>
        <v>2</v>
      </c>
      <c r="M345" s="78" t="str">
        <f t="shared" si="49"/>
        <v>H2_2006_2</v>
      </c>
      <c r="N345" s="120">
        <f t="shared" si="50"/>
        <v>1</v>
      </c>
      <c r="O345" s="92">
        <f t="shared" si="51"/>
        <v>323000</v>
      </c>
      <c r="P345" s="93" t="str">
        <f t="shared" si="52"/>
        <v>H2_2006</v>
      </c>
      <c r="Q345" s="94">
        <f t="shared" si="53"/>
        <v>2</v>
      </c>
      <c r="R345" s="95" t="str">
        <f t="shared" si="54"/>
        <v>H2_2006_2</v>
      </c>
    </row>
    <row r="346" spans="1:18">
      <c r="A346" s="102">
        <v>1000344</v>
      </c>
      <c r="B346" s="103">
        <v>21373.126690655798</v>
      </c>
      <c r="C346" s="104" t="s">
        <v>22</v>
      </c>
      <c r="D346" s="103">
        <v>39089.114108044443</v>
      </c>
      <c r="E346" s="103">
        <v>39478.077313261019</v>
      </c>
      <c r="F346" s="104" t="s">
        <v>20</v>
      </c>
      <c r="G346" s="105">
        <v>98000</v>
      </c>
      <c r="H346" s="106" t="s">
        <v>15</v>
      </c>
      <c r="I346" s="118">
        <v>1</v>
      </c>
      <c r="J346" s="80">
        <f t="shared" si="46"/>
        <v>98000</v>
      </c>
      <c r="K346" s="76" t="str">
        <f t="shared" si="47"/>
        <v>H1_2007</v>
      </c>
      <c r="L346" s="77">
        <f t="shared" si="48"/>
        <v>2</v>
      </c>
      <c r="M346" s="78" t="str">
        <f t="shared" si="49"/>
        <v>H1_2007_2</v>
      </c>
      <c r="N346" s="120">
        <f t="shared" si="50"/>
        <v>1</v>
      </c>
      <c r="O346" s="92">
        <f t="shared" si="51"/>
        <v>98000</v>
      </c>
      <c r="P346" s="93" t="str">
        <f t="shared" si="52"/>
        <v>H1_2007</v>
      </c>
      <c r="Q346" s="94">
        <f t="shared" si="53"/>
        <v>2</v>
      </c>
      <c r="R346" s="95" t="str">
        <f t="shared" si="54"/>
        <v>H1_2007_2</v>
      </c>
    </row>
    <row r="347" spans="1:18">
      <c r="A347" s="102">
        <v>1000345</v>
      </c>
      <c r="B347" s="103">
        <v>25999.604419809235</v>
      </c>
      <c r="C347" s="104" t="s">
        <v>19</v>
      </c>
      <c r="D347" s="103">
        <v>39415.284785258584</v>
      </c>
      <c r="E347" s="103">
        <v>39479.089070142123</v>
      </c>
      <c r="F347" s="104" t="s">
        <v>20</v>
      </c>
      <c r="G347" s="105">
        <v>39000</v>
      </c>
      <c r="H347" s="106" t="s">
        <v>15</v>
      </c>
      <c r="I347" s="118">
        <v>1</v>
      </c>
      <c r="J347" s="80">
        <f t="shared" si="46"/>
        <v>39000</v>
      </c>
      <c r="K347" s="76" t="str">
        <f t="shared" si="47"/>
        <v>H2_2007</v>
      </c>
      <c r="L347" s="77">
        <f t="shared" si="48"/>
        <v>0</v>
      </c>
      <c r="M347" s="78" t="str">
        <f t="shared" si="49"/>
        <v>H2_2007_0</v>
      </c>
      <c r="N347" s="120">
        <f t="shared" si="50"/>
        <v>1</v>
      </c>
      <c r="O347" s="92">
        <f t="shared" si="51"/>
        <v>39000</v>
      </c>
      <c r="P347" s="93" t="str">
        <f t="shared" si="52"/>
        <v>H2_2007</v>
      </c>
      <c r="Q347" s="94">
        <f t="shared" si="53"/>
        <v>0</v>
      </c>
      <c r="R347" s="95" t="str">
        <f t="shared" si="54"/>
        <v>H2_2007_0</v>
      </c>
    </row>
    <row r="348" spans="1:18">
      <c r="A348" s="102">
        <v>1000346</v>
      </c>
      <c r="B348" s="103">
        <v>29947.968390080612</v>
      </c>
      <c r="C348" s="104" t="s">
        <v>22</v>
      </c>
      <c r="D348" s="103">
        <v>39032.723949884436</v>
      </c>
      <c r="E348" s="103">
        <v>39482.774201915687</v>
      </c>
      <c r="F348" s="104" t="s">
        <v>20</v>
      </c>
      <c r="G348" s="105">
        <v>194000</v>
      </c>
      <c r="H348" s="106" t="s">
        <v>14</v>
      </c>
      <c r="I348" s="118">
        <v>1</v>
      </c>
      <c r="J348" s="80">
        <f t="shared" si="46"/>
        <v>194000</v>
      </c>
      <c r="K348" s="76" t="str">
        <f t="shared" si="47"/>
        <v>H2_2006</v>
      </c>
      <c r="L348" s="77">
        <f t="shared" si="48"/>
        <v>2</v>
      </c>
      <c r="M348" s="78" t="str">
        <f t="shared" si="49"/>
        <v>H2_2006_2</v>
      </c>
      <c r="N348" s="120">
        <f t="shared" si="50"/>
        <v>1</v>
      </c>
      <c r="O348" s="92">
        <f t="shared" si="51"/>
        <v>194000</v>
      </c>
      <c r="P348" s="93" t="str">
        <f t="shared" si="52"/>
        <v>H2_2006</v>
      </c>
      <c r="Q348" s="94">
        <f t="shared" si="53"/>
        <v>2</v>
      </c>
      <c r="R348" s="95" t="str">
        <f t="shared" si="54"/>
        <v>H2_2006_2</v>
      </c>
    </row>
    <row r="349" spans="1:18">
      <c r="A349" s="102">
        <v>1000347</v>
      </c>
      <c r="B349" s="103">
        <v>30995.332119254108</v>
      </c>
      <c r="C349" s="104" t="s">
        <v>19</v>
      </c>
      <c r="D349" s="103">
        <v>39318.788028128787</v>
      </c>
      <c r="E349" s="103">
        <v>39483.969456372339</v>
      </c>
      <c r="F349" s="104" t="s">
        <v>20</v>
      </c>
      <c r="G349" s="105">
        <v>115000</v>
      </c>
      <c r="H349" s="106" t="s">
        <v>15</v>
      </c>
      <c r="I349" s="118">
        <v>1</v>
      </c>
      <c r="J349" s="80">
        <f t="shared" si="46"/>
        <v>115000</v>
      </c>
      <c r="K349" s="76" t="str">
        <f t="shared" si="47"/>
        <v>H2_2007</v>
      </c>
      <c r="L349" s="77">
        <f t="shared" si="48"/>
        <v>0</v>
      </c>
      <c r="M349" s="78" t="str">
        <f t="shared" si="49"/>
        <v>H2_2007_0</v>
      </c>
      <c r="N349" s="120">
        <f t="shared" si="50"/>
        <v>1</v>
      </c>
      <c r="O349" s="92">
        <f t="shared" si="51"/>
        <v>115000</v>
      </c>
      <c r="P349" s="93" t="str">
        <f t="shared" si="52"/>
        <v>H2_2007</v>
      </c>
      <c r="Q349" s="94">
        <f t="shared" si="53"/>
        <v>0</v>
      </c>
      <c r="R349" s="95" t="str">
        <f t="shared" si="54"/>
        <v>H2_2007_0</v>
      </c>
    </row>
    <row r="350" spans="1:18">
      <c r="A350" s="102">
        <v>1000348</v>
      </c>
      <c r="B350" s="103">
        <v>31395.302313040644</v>
      </c>
      <c r="C350" s="104" t="s">
        <v>22</v>
      </c>
      <c r="D350" s="103">
        <v>38938.10448902809</v>
      </c>
      <c r="E350" s="103">
        <v>39485.787759323735</v>
      </c>
      <c r="F350" s="104" t="s">
        <v>20</v>
      </c>
      <c r="G350" s="105">
        <v>160000</v>
      </c>
      <c r="H350" s="106" t="s">
        <v>14</v>
      </c>
      <c r="I350" s="118">
        <v>1</v>
      </c>
      <c r="J350" s="80">
        <f t="shared" si="46"/>
        <v>160000</v>
      </c>
      <c r="K350" s="76" t="str">
        <f t="shared" si="47"/>
        <v>H2_2006</v>
      </c>
      <c r="L350" s="77">
        <f t="shared" si="48"/>
        <v>3</v>
      </c>
      <c r="M350" s="78" t="str">
        <f t="shared" si="49"/>
        <v>H2_2006_3</v>
      </c>
      <c r="N350" s="120">
        <f t="shared" si="50"/>
        <v>1</v>
      </c>
      <c r="O350" s="92">
        <f t="shared" si="51"/>
        <v>160000</v>
      </c>
      <c r="P350" s="93" t="str">
        <f t="shared" si="52"/>
        <v>H2_2006</v>
      </c>
      <c r="Q350" s="94">
        <f t="shared" si="53"/>
        <v>3</v>
      </c>
      <c r="R350" s="95" t="str">
        <f t="shared" si="54"/>
        <v>H2_2006_3</v>
      </c>
    </row>
    <row r="351" spans="1:18">
      <c r="A351" s="102">
        <v>1000349</v>
      </c>
      <c r="B351" s="103">
        <v>28369.851985266276</v>
      </c>
      <c r="C351" s="104" t="s">
        <v>19</v>
      </c>
      <c r="D351" s="103">
        <v>39462.631481394899</v>
      </c>
      <c r="E351" s="103">
        <v>39486.231444728859</v>
      </c>
      <c r="F351" s="104" t="s">
        <v>20</v>
      </c>
      <c r="G351" s="105">
        <v>142000</v>
      </c>
      <c r="H351" s="106" t="s">
        <v>15</v>
      </c>
      <c r="I351" s="118">
        <v>1</v>
      </c>
      <c r="J351" s="80">
        <f t="shared" si="46"/>
        <v>142000</v>
      </c>
      <c r="K351" s="76" t="str">
        <f t="shared" si="47"/>
        <v>H1_2008</v>
      </c>
      <c r="L351" s="77">
        <f t="shared" si="48"/>
        <v>0</v>
      </c>
      <c r="M351" s="78" t="str">
        <f t="shared" si="49"/>
        <v>H1_2008_0</v>
      </c>
      <c r="N351" s="120">
        <f t="shared" si="50"/>
        <v>1</v>
      </c>
      <c r="O351" s="92">
        <f t="shared" si="51"/>
        <v>142000</v>
      </c>
      <c r="P351" s="93" t="str">
        <f t="shared" si="52"/>
        <v>H1_2008</v>
      </c>
      <c r="Q351" s="94">
        <f t="shared" si="53"/>
        <v>0</v>
      </c>
      <c r="R351" s="95" t="str">
        <f t="shared" si="54"/>
        <v>H1_2008_0</v>
      </c>
    </row>
    <row r="352" spans="1:18">
      <c r="A352" s="102">
        <v>1000350</v>
      </c>
      <c r="B352" s="103">
        <v>24025.015254021793</v>
      </c>
      <c r="C352" s="104" t="s">
        <v>19</v>
      </c>
      <c r="D352" s="103">
        <v>39425.245073017126</v>
      </c>
      <c r="E352" s="103">
        <v>39486.414871270259</v>
      </c>
      <c r="F352" s="104" t="s">
        <v>20</v>
      </c>
      <c r="G352" s="105">
        <v>144000</v>
      </c>
      <c r="H352" s="106" t="s">
        <v>15</v>
      </c>
      <c r="I352" s="118">
        <v>1</v>
      </c>
      <c r="J352" s="80">
        <f t="shared" si="46"/>
        <v>144000</v>
      </c>
      <c r="K352" s="76" t="str">
        <f t="shared" si="47"/>
        <v>H2_2007</v>
      </c>
      <c r="L352" s="77">
        <f t="shared" si="48"/>
        <v>0</v>
      </c>
      <c r="M352" s="78" t="str">
        <f t="shared" si="49"/>
        <v>H2_2007_0</v>
      </c>
      <c r="N352" s="120">
        <f t="shared" si="50"/>
        <v>1</v>
      </c>
      <c r="O352" s="92">
        <f t="shared" si="51"/>
        <v>144000</v>
      </c>
      <c r="P352" s="93" t="str">
        <f t="shared" si="52"/>
        <v>H2_2007</v>
      </c>
      <c r="Q352" s="94">
        <f t="shared" si="53"/>
        <v>0</v>
      </c>
      <c r="R352" s="95" t="str">
        <f t="shared" si="54"/>
        <v>H2_2007_0</v>
      </c>
    </row>
    <row r="353" spans="1:18">
      <c r="A353" s="102">
        <v>1000351</v>
      </c>
      <c r="B353" s="103">
        <v>23370.759593784456</v>
      </c>
      <c r="C353" s="104" t="s">
        <v>19</v>
      </c>
      <c r="D353" s="103">
        <v>39395.441138791713</v>
      </c>
      <c r="E353" s="103">
        <v>39487.718185379163</v>
      </c>
      <c r="F353" s="104" t="s">
        <v>20</v>
      </c>
      <c r="G353" s="105">
        <v>384000</v>
      </c>
      <c r="H353" s="106" t="s">
        <v>15</v>
      </c>
      <c r="I353" s="118">
        <v>1</v>
      </c>
      <c r="J353" s="80">
        <f t="shared" si="46"/>
        <v>384000</v>
      </c>
      <c r="K353" s="76" t="str">
        <f t="shared" si="47"/>
        <v>H2_2007</v>
      </c>
      <c r="L353" s="77">
        <f t="shared" si="48"/>
        <v>0</v>
      </c>
      <c r="M353" s="78" t="str">
        <f t="shared" si="49"/>
        <v>H2_2007_0</v>
      </c>
      <c r="N353" s="120">
        <f t="shared" si="50"/>
        <v>1</v>
      </c>
      <c r="O353" s="92">
        <f t="shared" si="51"/>
        <v>384000</v>
      </c>
      <c r="P353" s="93" t="str">
        <f t="shared" si="52"/>
        <v>H2_2007</v>
      </c>
      <c r="Q353" s="94">
        <f t="shared" si="53"/>
        <v>0</v>
      </c>
      <c r="R353" s="95" t="str">
        <f t="shared" si="54"/>
        <v>H2_2007_0</v>
      </c>
    </row>
    <row r="354" spans="1:18">
      <c r="A354" s="102">
        <v>1000352</v>
      </c>
      <c r="B354" s="103">
        <v>29983.370139131221</v>
      </c>
      <c r="C354" s="104" t="s">
        <v>19</v>
      </c>
      <c r="D354" s="103">
        <v>39478.534892672244</v>
      </c>
      <c r="E354" s="103">
        <v>39487.956567303161</v>
      </c>
      <c r="F354" s="104" t="s">
        <v>20</v>
      </c>
      <c r="G354" s="105">
        <v>151000</v>
      </c>
      <c r="H354" s="106" t="s">
        <v>15</v>
      </c>
      <c r="I354" s="118">
        <v>1</v>
      </c>
      <c r="J354" s="80">
        <f t="shared" si="46"/>
        <v>151000</v>
      </c>
      <c r="K354" s="76" t="str">
        <f t="shared" si="47"/>
        <v>H1_2008</v>
      </c>
      <c r="L354" s="77">
        <f t="shared" si="48"/>
        <v>0</v>
      </c>
      <c r="M354" s="78" t="str">
        <f t="shared" si="49"/>
        <v>H1_2008_0</v>
      </c>
      <c r="N354" s="120">
        <f t="shared" si="50"/>
        <v>1</v>
      </c>
      <c r="O354" s="92">
        <f t="shared" si="51"/>
        <v>151000</v>
      </c>
      <c r="P354" s="93" t="str">
        <f t="shared" si="52"/>
        <v>H1_2008</v>
      </c>
      <c r="Q354" s="94">
        <f t="shared" si="53"/>
        <v>0</v>
      </c>
      <c r="R354" s="95" t="str">
        <f t="shared" si="54"/>
        <v>H1_2008_0</v>
      </c>
    </row>
    <row r="355" spans="1:18">
      <c r="A355" s="102">
        <v>1000353</v>
      </c>
      <c r="B355" s="103">
        <v>32212.007734287254</v>
      </c>
      <c r="C355" s="104" t="s">
        <v>22</v>
      </c>
      <c r="D355" s="103">
        <v>38988.104670960834</v>
      </c>
      <c r="E355" s="103">
        <v>39488.089307436952</v>
      </c>
      <c r="F355" s="104" t="s">
        <v>20</v>
      </c>
      <c r="G355" s="105">
        <v>398000</v>
      </c>
      <c r="H355" s="106" t="s">
        <v>14</v>
      </c>
      <c r="I355" s="118">
        <v>1</v>
      </c>
      <c r="J355" s="80">
        <f t="shared" si="46"/>
        <v>398000</v>
      </c>
      <c r="K355" s="76" t="str">
        <f t="shared" si="47"/>
        <v>H2_2006</v>
      </c>
      <c r="L355" s="77">
        <f t="shared" si="48"/>
        <v>2</v>
      </c>
      <c r="M355" s="78" t="str">
        <f t="shared" si="49"/>
        <v>H2_2006_2</v>
      </c>
      <c r="N355" s="120">
        <f t="shared" si="50"/>
        <v>1</v>
      </c>
      <c r="O355" s="92">
        <f t="shared" si="51"/>
        <v>398000</v>
      </c>
      <c r="P355" s="93" t="str">
        <f t="shared" si="52"/>
        <v>H2_2006</v>
      </c>
      <c r="Q355" s="94">
        <f t="shared" si="53"/>
        <v>2</v>
      </c>
      <c r="R355" s="95" t="str">
        <f t="shared" si="54"/>
        <v>H2_2006_2</v>
      </c>
    </row>
    <row r="356" spans="1:18">
      <c r="A356" s="102">
        <v>1000354</v>
      </c>
      <c r="B356" s="103">
        <v>28803.058160509583</v>
      </c>
      <c r="C356" s="104" t="s">
        <v>19</v>
      </c>
      <c r="D356" s="103">
        <v>39316.120729918141</v>
      </c>
      <c r="E356" s="103">
        <v>39489.1279466099</v>
      </c>
      <c r="F356" s="104" t="s">
        <v>20</v>
      </c>
      <c r="G356" s="105">
        <v>26000</v>
      </c>
      <c r="H356" s="106" t="s">
        <v>15</v>
      </c>
      <c r="I356" s="118">
        <v>1</v>
      </c>
      <c r="J356" s="80">
        <f t="shared" si="46"/>
        <v>26000</v>
      </c>
      <c r="K356" s="76" t="str">
        <f t="shared" si="47"/>
        <v>H2_2007</v>
      </c>
      <c r="L356" s="77">
        <f t="shared" si="48"/>
        <v>0</v>
      </c>
      <c r="M356" s="78" t="str">
        <f t="shared" si="49"/>
        <v>H2_2007_0</v>
      </c>
      <c r="N356" s="120">
        <f t="shared" si="50"/>
        <v>1</v>
      </c>
      <c r="O356" s="92">
        <f t="shared" si="51"/>
        <v>26000</v>
      </c>
      <c r="P356" s="93" t="str">
        <f t="shared" si="52"/>
        <v>H2_2007</v>
      </c>
      <c r="Q356" s="94">
        <f t="shared" si="53"/>
        <v>0</v>
      </c>
      <c r="R356" s="95" t="str">
        <f t="shared" si="54"/>
        <v>H2_2007_0</v>
      </c>
    </row>
    <row r="357" spans="1:18">
      <c r="A357" s="102">
        <v>1000355</v>
      </c>
      <c r="B357" s="103">
        <v>31861.48049994796</v>
      </c>
      <c r="C357" s="104" t="s">
        <v>22</v>
      </c>
      <c r="D357" s="103">
        <v>39095.162101285256</v>
      </c>
      <c r="E357" s="103">
        <v>39490.421809440653</v>
      </c>
      <c r="F357" s="104" t="s">
        <v>20</v>
      </c>
      <c r="G357" s="105">
        <v>30000</v>
      </c>
      <c r="H357" s="106" t="s">
        <v>15</v>
      </c>
      <c r="I357" s="118">
        <v>1</v>
      </c>
      <c r="J357" s="80">
        <f t="shared" si="46"/>
        <v>30000</v>
      </c>
      <c r="K357" s="76" t="str">
        <f t="shared" si="47"/>
        <v>H1_2007</v>
      </c>
      <c r="L357" s="77">
        <f t="shared" si="48"/>
        <v>2</v>
      </c>
      <c r="M357" s="78" t="str">
        <f t="shared" si="49"/>
        <v>H1_2007_2</v>
      </c>
      <c r="N357" s="120">
        <f t="shared" si="50"/>
        <v>1</v>
      </c>
      <c r="O357" s="92">
        <f t="shared" si="51"/>
        <v>30000</v>
      </c>
      <c r="P357" s="93" t="str">
        <f t="shared" si="52"/>
        <v>H1_2007</v>
      </c>
      <c r="Q357" s="94">
        <f t="shared" si="53"/>
        <v>2</v>
      </c>
      <c r="R357" s="95" t="str">
        <f t="shared" si="54"/>
        <v>H1_2007_2</v>
      </c>
    </row>
    <row r="358" spans="1:18">
      <c r="A358" s="102">
        <v>1000356</v>
      </c>
      <c r="B358" s="103">
        <v>30886.495814996226</v>
      </c>
      <c r="C358" s="104" t="s">
        <v>19</v>
      </c>
      <c r="D358" s="103">
        <v>39318.526685381265</v>
      </c>
      <c r="E358" s="103">
        <v>39493.295804284906</v>
      </c>
      <c r="F358" s="104" t="s">
        <v>20</v>
      </c>
      <c r="G358" s="105">
        <v>79000</v>
      </c>
      <c r="H358" s="106" t="s">
        <v>15</v>
      </c>
      <c r="I358" s="118">
        <v>1</v>
      </c>
      <c r="J358" s="80">
        <f t="shared" si="46"/>
        <v>79000</v>
      </c>
      <c r="K358" s="76" t="str">
        <f t="shared" si="47"/>
        <v>H2_2007</v>
      </c>
      <c r="L358" s="77">
        <f t="shared" si="48"/>
        <v>0</v>
      </c>
      <c r="M358" s="78" t="str">
        <f t="shared" si="49"/>
        <v>H2_2007_0</v>
      </c>
      <c r="N358" s="120">
        <f t="shared" si="50"/>
        <v>1</v>
      </c>
      <c r="O358" s="92">
        <f t="shared" si="51"/>
        <v>79000</v>
      </c>
      <c r="P358" s="93" t="str">
        <f t="shared" si="52"/>
        <v>H2_2007</v>
      </c>
      <c r="Q358" s="94">
        <f t="shared" si="53"/>
        <v>0</v>
      </c>
      <c r="R358" s="95" t="str">
        <f t="shared" si="54"/>
        <v>H2_2007_0</v>
      </c>
    </row>
    <row r="359" spans="1:18">
      <c r="A359" s="102">
        <v>1000357</v>
      </c>
      <c r="B359" s="103">
        <v>19971.419590457044</v>
      </c>
      <c r="C359" s="104" t="s">
        <v>22</v>
      </c>
      <c r="D359" s="103">
        <v>39334.19730525963</v>
      </c>
      <c r="E359" s="103">
        <v>39494.949103707644</v>
      </c>
      <c r="F359" s="104" t="s">
        <v>20</v>
      </c>
      <c r="G359" s="105">
        <v>331000</v>
      </c>
      <c r="H359" s="106" t="s">
        <v>15</v>
      </c>
      <c r="I359" s="118">
        <v>1</v>
      </c>
      <c r="J359" s="80">
        <f t="shared" si="46"/>
        <v>331000</v>
      </c>
      <c r="K359" s="76" t="str">
        <f t="shared" si="47"/>
        <v>H2_2007</v>
      </c>
      <c r="L359" s="77">
        <f t="shared" si="48"/>
        <v>0</v>
      </c>
      <c r="M359" s="78" t="str">
        <f t="shared" si="49"/>
        <v>H2_2007_0</v>
      </c>
      <c r="N359" s="120">
        <f t="shared" si="50"/>
        <v>1</v>
      </c>
      <c r="O359" s="92">
        <f t="shared" si="51"/>
        <v>331000</v>
      </c>
      <c r="P359" s="93" t="str">
        <f t="shared" si="52"/>
        <v>H2_2007</v>
      </c>
      <c r="Q359" s="94">
        <f t="shared" si="53"/>
        <v>0</v>
      </c>
      <c r="R359" s="95" t="str">
        <f t="shared" si="54"/>
        <v>H2_2007_0</v>
      </c>
    </row>
    <row r="360" spans="1:18">
      <c r="A360" s="102">
        <v>1000358</v>
      </c>
      <c r="B360" s="103">
        <v>28914.346485179405</v>
      </c>
      <c r="C360" s="104" t="s">
        <v>19</v>
      </c>
      <c r="D360" s="103">
        <v>39476.768237899239</v>
      </c>
      <c r="E360" s="103">
        <v>39500.941417691152</v>
      </c>
      <c r="F360" s="104" t="s">
        <v>20</v>
      </c>
      <c r="G360" s="105">
        <v>158000</v>
      </c>
      <c r="H360" s="106" t="s">
        <v>15</v>
      </c>
      <c r="I360" s="118">
        <v>1</v>
      </c>
      <c r="J360" s="80">
        <f t="shared" si="46"/>
        <v>158000</v>
      </c>
      <c r="K360" s="76" t="str">
        <f t="shared" si="47"/>
        <v>H1_2008</v>
      </c>
      <c r="L360" s="77">
        <f t="shared" si="48"/>
        <v>0</v>
      </c>
      <c r="M360" s="78" t="str">
        <f t="shared" si="49"/>
        <v>H1_2008_0</v>
      </c>
      <c r="N360" s="120">
        <f t="shared" si="50"/>
        <v>1</v>
      </c>
      <c r="O360" s="92">
        <f t="shared" si="51"/>
        <v>158000</v>
      </c>
      <c r="P360" s="93" t="str">
        <f t="shared" si="52"/>
        <v>H1_2008</v>
      </c>
      <c r="Q360" s="94">
        <f t="shared" si="53"/>
        <v>0</v>
      </c>
      <c r="R360" s="95" t="str">
        <f t="shared" si="54"/>
        <v>H1_2008_0</v>
      </c>
    </row>
    <row r="361" spans="1:18">
      <c r="A361" s="102">
        <v>1000359</v>
      </c>
      <c r="B361" s="103">
        <v>32346.318728862665</v>
      </c>
      <c r="C361" s="104" t="s">
        <v>19</v>
      </c>
      <c r="D361" s="103">
        <v>39447.352621553255</v>
      </c>
      <c r="E361" s="103">
        <v>39503.151441774564</v>
      </c>
      <c r="F361" s="104" t="s">
        <v>20</v>
      </c>
      <c r="G361" s="105">
        <v>282000</v>
      </c>
      <c r="H361" s="106" t="s">
        <v>15</v>
      </c>
      <c r="I361" s="118">
        <v>1</v>
      </c>
      <c r="J361" s="80">
        <f t="shared" si="46"/>
        <v>282000</v>
      </c>
      <c r="K361" s="76" t="str">
        <f t="shared" si="47"/>
        <v>H2_2007</v>
      </c>
      <c r="L361" s="77">
        <f t="shared" si="48"/>
        <v>0</v>
      </c>
      <c r="M361" s="78" t="str">
        <f t="shared" si="49"/>
        <v>H2_2007_0</v>
      </c>
      <c r="N361" s="120">
        <f t="shared" si="50"/>
        <v>1</v>
      </c>
      <c r="O361" s="92">
        <f t="shared" si="51"/>
        <v>282000</v>
      </c>
      <c r="P361" s="93" t="str">
        <f t="shared" si="52"/>
        <v>H2_2007</v>
      </c>
      <c r="Q361" s="94">
        <f t="shared" si="53"/>
        <v>0</v>
      </c>
      <c r="R361" s="95" t="str">
        <f t="shared" si="54"/>
        <v>H2_2007_0</v>
      </c>
    </row>
    <row r="362" spans="1:18">
      <c r="A362" s="102">
        <v>1000360</v>
      </c>
      <c r="B362" s="103">
        <v>24914.015182952735</v>
      </c>
      <c r="C362" s="104" t="s">
        <v>19</v>
      </c>
      <c r="D362" s="103">
        <v>38970.282031847455</v>
      </c>
      <c r="E362" s="103">
        <v>39504.410382212591</v>
      </c>
      <c r="F362" s="104" t="s">
        <v>20</v>
      </c>
      <c r="G362" s="105">
        <v>328000</v>
      </c>
      <c r="H362" s="106" t="s">
        <v>14</v>
      </c>
      <c r="I362" s="118">
        <v>1</v>
      </c>
      <c r="J362" s="80">
        <f t="shared" si="46"/>
        <v>328000</v>
      </c>
      <c r="K362" s="76" t="str">
        <f t="shared" si="47"/>
        <v>H2_2006</v>
      </c>
      <c r="L362" s="77">
        <f t="shared" si="48"/>
        <v>2</v>
      </c>
      <c r="M362" s="78" t="str">
        <f t="shared" si="49"/>
        <v>H2_2006_2</v>
      </c>
      <c r="N362" s="120">
        <f t="shared" si="50"/>
        <v>1</v>
      </c>
      <c r="O362" s="92">
        <f t="shared" si="51"/>
        <v>328000</v>
      </c>
      <c r="P362" s="93" t="str">
        <f t="shared" si="52"/>
        <v>H2_2006</v>
      </c>
      <c r="Q362" s="94">
        <f t="shared" si="53"/>
        <v>2</v>
      </c>
      <c r="R362" s="95" t="str">
        <f t="shared" si="54"/>
        <v>H2_2006_2</v>
      </c>
    </row>
    <row r="363" spans="1:18">
      <c r="A363" s="102">
        <v>1000361</v>
      </c>
      <c r="B363" s="103">
        <v>24233.39832338319</v>
      </c>
      <c r="C363" s="104" t="s">
        <v>22</v>
      </c>
      <c r="D363" s="103">
        <v>39336.211016211993</v>
      </c>
      <c r="E363" s="103">
        <v>39504.672363900048</v>
      </c>
      <c r="F363" s="104" t="s">
        <v>25</v>
      </c>
      <c r="G363" s="105">
        <v>393000</v>
      </c>
      <c r="H363" s="106" t="s">
        <v>15</v>
      </c>
      <c r="I363" s="118">
        <v>1</v>
      </c>
      <c r="J363" s="80">
        <f t="shared" si="46"/>
        <v>393000</v>
      </c>
      <c r="K363" s="76" t="str">
        <f t="shared" si="47"/>
        <v>H2_2007</v>
      </c>
      <c r="L363" s="77">
        <f t="shared" si="48"/>
        <v>0</v>
      </c>
      <c r="M363" s="78" t="str">
        <f t="shared" si="49"/>
        <v>H2_2007_0</v>
      </c>
      <c r="N363" s="120">
        <f t="shared" si="50"/>
        <v>1</v>
      </c>
      <c r="O363" s="92">
        <f t="shared" si="51"/>
        <v>393000</v>
      </c>
      <c r="P363" s="93" t="str">
        <f t="shared" si="52"/>
        <v>H2_2007</v>
      </c>
      <c r="Q363" s="94">
        <f t="shared" si="53"/>
        <v>0</v>
      </c>
      <c r="R363" s="95" t="str">
        <f t="shared" si="54"/>
        <v>H2_2007_0</v>
      </c>
    </row>
    <row r="364" spans="1:18">
      <c r="A364" s="102">
        <v>1000362</v>
      </c>
      <c r="B364" s="103">
        <v>20005.87329676951</v>
      </c>
      <c r="C364" s="104" t="s">
        <v>22</v>
      </c>
      <c r="D364" s="103">
        <v>39249.039071403618</v>
      </c>
      <c r="E364" s="103">
        <v>39505.618948957155</v>
      </c>
      <c r="F364" s="104" t="s">
        <v>20</v>
      </c>
      <c r="G364" s="105">
        <v>348000</v>
      </c>
      <c r="H364" s="106" t="s">
        <v>15</v>
      </c>
      <c r="I364" s="118">
        <v>1</v>
      </c>
      <c r="J364" s="80">
        <f t="shared" si="46"/>
        <v>348000</v>
      </c>
      <c r="K364" s="76" t="str">
        <f t="shared" si="47"/>
        <v>H1_2007</v>
      </c>
      <c r="L364" s="77">
        <f t="shared" si="48"/>
        <v>1</v>
      </c>
      <c r="M364" s="78" t="str">
        <f t="shared" si="49"/>
        <v>H1_2007_1</v>
      </c>
      <c r="N364" s="120">
        <f t="shared" si="50"/>
        <v>1</v>
      </c>
      <c r="O364" s="92">
        <f t="shared" si="51"/>
        <v>348000</v>
      </c>
      <c r="P364" s="93" t="str">
        <f t="shared" si="52"/>
        <v>H1_2007</v>
      </c>
      <c r="Q364" s="94">
        <f t="shared" si="53"/>
        <v>1</v>
      </c>
      <c r="R364" s="95" t="str">
        <f t="shared" si="54"/>
        <v>H1_2007_1</v>
      </c>
    </row>
    <row r="365" spans="1:18">
      <c r="A365" s="102">
        <v>1000363</v>
      </c>
      <c r="B365" s="103">
        <v>29858.818270599826</v>
      </c>
      <c r="C365" s="104" t="s">
        <v>19</v>
      </c>
      <c r="D365" s="103">
        <v>39370.812493133839</v>
      </c>
      <c r="E365" s="103">
        <v>39506.042990720845</v>
      </c>
      <c r="F365" s="104" t="s">
        <v>20</v>
      </c>
      <c r="G365" s="105">
        <v>205000</v>
      </c>
      <c r="H365" s="106" t="s">
        <v>15</v>
      </c>
      <c r="I365" s="118">
        <v>1</v>
      </c>
      <c r="J365" s="80">
        <f t="shared" si="46"/>
        <v>205000</v>
      </c>
      <c r="K365" s="76" t="str">
        <f t="shared" si="47"/>
        <v>H2_2007</v>
      </c>
      <c r="L365" s="77">
        <f t="shared" si="48"/>
        <v>0</v>
      </c>
      <c r="M365" s="78" t="str">
        <f t="shared" si="49"/>
        <v>H2_2007_0</v>
      </c>
      <c r="N365" s="120">
        <f t="shared" si="50"/>
        <v>1</v>
      </c>
      <c r="O365" s="92">
        <f t="shared" si="51"/>
        <v>205000</v>
      </c>
      <c r="P365" s="93" t="str">
        <f t="shared" si="52"/>
        <v>H2_2007</v>
      </c>
      <c r="Q365" s="94">
        <f t="shared" si="53"/>
        <v>0</v>
      </c>
      <c r="R365" s="95" t="str">
        <f t="shared" si="54"/>
        <v>H2_2007_0</v>
      </c>
    </row>
    <row r="366" spans="1:18">
      <c r="A366" s="102">
        <v>1000364</v>
      </c>
      <c r="B366" s="103">
        <v>25062.685867437678</v>
      </c>
      <c r="C366" s="104" t="s">
        <v>22</v>
      </c>
      <c r="D366" s="103">
        <v>39094.090991812132</v>
      </c>
      <c r="E366" s="103">
        <v>39506.150794876768</v>
      </c>
      <c r="F366" s="104" t="s">
        <v>20</v>
      </c>
      <c r="G366" s="105">
        <v>138000</v>
      </c>
      <c r="H366" s="106" t="s">
        <v>15</v>
      </c>
      <c r="I366" s="118">
        <v>1</v>
      </c>
      <c r="J366" s="80">
        <f t="shared" si="46"/>
        <v>138000</v>
      </c>
      <c r="K366" s="76" t="str">
        <f t="shared" si="47"/>
        <v>H1_2007</v>
      </c>
      <c r="L366" s="77">
        <f t="shared" si="48"/>
        <v>2</v>
      </c>
      <c r="M366" s="78" t="str">
        <f t="shared" si="49"/>
        <v>H1_2007_2</v>
      </c>
      <c r="N366" s="120">
        <f t="shared" si="50"/>
        <v>1</v>
      </c>
      <c r="O366" s="92">
        <f t="shared" si="51"/>
        <v>138000</v>
      </c>
      <c r="P366" s="93" t="str">
        <f t="shared" si="52"/>
        <v>H1_2007</v>
      </c>
      <c r="Q366" s="94">
        <f t="shared" si="53"/>
        <v>2</v>
      </c>
      <c r="R366" s="95" t="str">
        <f t="shared" si="54"/>
        <v>H1_2007_2</v>
      </c>
    </row>
    <row r="367" spans="1:18">
      <c r="A367" s="102">
        <v>1000365</v>
      </c>
      <c r="B367" s="103">
        <v>30204.740813160111</v>
      </c>
      <c r="C367" s="104" t="s">
        <v>19</v>
      </c>
      <c r="D367" s="103">
        <v>39447.83349256678</v>
      </c>
      <c r="E367" s="103">
        <v>39508.530013612923</v>
      </c>
      <c r="F367" s="104" t="s">
        <v>20</v>
      </c>
      <c r="G367" s="105">
        <v>282000</v>
      </c>
      <c r="H367" s="106" t="s">
        <v>15</v>
      </c>
      <c r="I367" s="118">
        <v>1</v>
      </c>
      <c r="J367" s="80">
        <f t="shared" si="46"/>
        <v>282000</v>
      </c>
      <c r="K367" s="76" t="str">
        <f t="shared" si="47"/>
        <v>H2_2007</v>
      </c>
      <c r="L367" s="77">
        <f t="shared" si="48"/>
        <v>0</v>
      </c>
      <c r="M367" s="78" t="str">
        <f t="shared" si="49"/>
        <v>H2_2007_0</v>
      </c>
      <c r="N367" s="120">
        <f t="shared" si="50"/>
        <v>1</v>
      </c>
      <c r="O367" s="92">
        <f t="shared" si="51"/>
        <v>282000</v>
      </c>
      <c r="P367" s="93" t="str">
        <f t="shared" si="52"/>
        <v>H2_2007</v>
      </c>
      <c r="Q367" s="94">
        <f t="shared" si="53"/>
        <v>0</v>
      </c>
      <c r="R367" s="95" t="str">
        <f t="shared" si="54"/>
        <v>H2_2007_0</v>
      </c>
    </row>
    <row r="368" spans="1:18">
      <c r="A368" s="102">
        <v>1000366</v>
      </c>
      <c r="B368" s="103">
        <v>19869.261283083462</v>
      </c>
      <c r="C368" s="104" t="s">
        <v>22</v>
      </c>
      <c r="D368" s="103">
        <v>39151.450320602708</v>
      </c>
      <c r="E368" s="103">
        <v>39510.079665452155</v>
      </c>
      <c r="F368" s="104" t="s">
        <v>25</v>
      </c>
      <c r="G368" s="105">
        <v>167000</v>
      </c>
      <c r="H368" s="106" t="s">
        <v>15</v>
      </c>
      <c r="I368" s="118">
        <v>1</v>
      </c>
      <c r="J368" s="80">
        <f t="shared" si="46"/>
        <v>167000</v>
      </c>
      <c r="K368" s="76" t="str">
        <f t="shared" si="47"/>
        <v>H1_2007</v>
      </c>
      <c r="L368" s="77">
        <f t="shared" si="48"/>
        <v>1</v>
      </c>
      <c r="M368" s="78" t="str">
        <f t="shared" si="49"/>
        <v>H1_2007_1</v>
      </c>
      <c r="N368" s="120">
        <f t="shared" si="50"/>
        <v>1</v>
      </c>
      <c r="O368" s="92">
        <f t="shared" si="51"/>
        <v>167000</v>
      </c>
      <c r="P368" s="93" t="str">
        <f t="shared" si="52"/>
        <v>H1_2007</v>
      </c>
      <c r="Q368" s="94">
        <f t="shared" si="53"/>
        <v>1</v>
      </c>
      <c r="R368" s="95" t="str">
        <f t="shared" si="54"/>
        <v>H1_2007_1</v>
      </c>
    </row>
    <row r="369" spans="1:18">
      <c r="A369" s="102">
        <v>1000367</v>
      </c>
      <c r="B369" s="103">
        <v>29109.841827395456</v>
      </c>
      <c r="C369" s="104" t="s">
        <v>22</v>
      </c>
      <c r="D369" s="103">
        <v>38850.203952020209</v>
      </c>
      <c r="E369" s="103">
        <v>39512.447418741001</v>
      </c>
      <c r="F369" s="104" t="s">
        <v>20</v>
      </c>
      <c r="G369" s="105">
        <v>253000</v>
      </c>
      <c r="H369" s="106" t="s">
        <v>14</v>
      </c>
      <c r="I369" s="118">
        <v>1</v>
      </c>
      <c r="J369" s="80">
        <f t="shared" si="46"/>
        <v>253000</v>
      </c>
      <c r="K369" s="76" t="str">
        <f t="shared" si="47"/>
        <v>H1_2006</v>
      </c>
      <c r="L369" s="77">
        <f t="shared" si="48"/>
        <v>3</v>
      </c>
      <c r="M369" s="78" t="str">
        <f t="shared" si="49"/>
        <v>H1_2006_3</v>
      </c>
      <c r="N369" s="120">
        <f t="shared" si="50"/>
        <v>1</v>
      </c>
      <c r="O369" s="92">
        <f t="shared" si="51"/>
        <v>253000</v>
      </c>
      <c r="P369" s="93" t="str">
        <f t="shared" si="52"/>
        <v>H1_2006</v>
      </c>
      <c r="Q369" s="94">
        <f t="shared" si="53"/>
        <v>3</v>
      </c>
      <c r="R369" s="95" t="str">
        <f t="shared" si="54"/>
        <v>H1_2006_3</v>
      </c>
    </row>
    <row r="370" spans="1:18">
      <c r="A370" s="102">
        <v>1000368</v>
      </c>
      <c r="B370" s="103">
        <v>20414.419828125723</v>
      </c>
      <c r="C370" s="104" t="s">
        <v>19</v>
      </c>
      <c r="D370" s="103">
        <v>39461.196000454787</v>
      </c>
      <c r="E370" s="103">
        <v>39513.034148863604</v>
      </c>
      <c r="F370" s="104" t="s">
        <v>20</v>
      </c>
      <c r="G370" s="105">
        <v>116000</v>
      </c>
      <c r="H370" s="106" t="s">
        <v>15</v>
      </c>
      <c r="I370" s="118">
        <v>1</v>
      </c>
      <c r="J370" s="80">
        <f t="shared" si="46"/>
        <v>116000</v>
      </c>
      <c r="K370" s="76" t="str">
        <f t="shared" si="47"/>
        <v>H1_2008</v>
      </c>
      <c r="L370" s="77">
        <f t="shared" si="48"/>
        <v>0</v>
      </c>
      <c r="M370" s="78" t="str">
        <f t="shared" si="49"/>
        <v>H1_2008_0</v>
      </c>
      <c r="N370" s="120">
        <f t="shared" si="50"/>
        <v>1</v>
      </c>
      <c r="O370" s="92">
        <f t="shared" si="51"/>
        <v>116000</v>
      </c>
      <c r="P370" s="93" t="str">
        <f t="shared" si="52"/>
        <v>H1_2008</v>
      </c>
      <c r="Q370" s="94">
        <f t="shared" si="53"/>
        <v>0</v>
      </c>
      <c r="R370" s="95" t="str">
        <f t="shared" si="54"/>
        <v>H1_2008_0</v>
      </c>
    </row>
    <row r="371" spans="1:18">
      <c r="A371" s="102">
        <v>1000369</v>
      </c>
      <c r="B371" s="103">
        <v>30986.620646401621</v>
      </c>
      <c r="C371" s="104" t="s">
        <v>19</v>
      </c>
      <c r="D371" s="103">
        <v>39514.149023239319</v>
      </c>
      <c r="E371" s="103">
        <v>39518.453462169811</v>
      </c>
      <c r="F371" s="104" t="s">
        <v>20</v>
      </c>
      <c r="G371" s="105">
        <v>243000</v>
      </c>
      <c r="H371" s="106" t="s">
        <v>15</v>
      </c>
      <c r="I371" s="118">
        <v>1</v>
      </c>
      <c r="J371" s="80">
        <f t="shared" si="46"/>
        <v>243000</v>
      </c>
      <c r="K371" s="76" t="str">
        <f t="shared" si="47"/>
        <v>H1_2008</v>
      </c>
      <c r="L371" s="77">
        <f t="shared" si="48"/>
        <v>0</v>
      </c>
      <c r="M371" s="78" t="str">
        <f t="shared" si="49"/>
        <v>H1_2008_0</v>
      </c>
      <c r="N371" s="120">
        <f t="shared" si="50"/>
        <v>1</v>
      </c>
      <c r="O371" s="92">
        <f t="shared" si="51"/>
        <v>243000</v>
      </c>
      <c r="P371" s="93" t="str">
        <f t="shared" si="52"/>
        <v>H1_2008</v>
      </c>
      <c r="Q371" s="94">
        <f t="shared" si="53"/>
        <v>0</v>
      </c>
      <c r="R371" s="95" t="str">
        <f t="shared" si="54"/>
        <v>H1_2008_0</v>
      </c>
    </row>
    <row r="372" spans="1:18">
      <c r="A372" s="102">
        <v>1000370</v>
      </c>
      <c r="B372" s="103">
        <v>20104.475355281658</v>
      </c>
      <c r="C372" s="104" t="s">
        <v>19</v>
      </c>
      <c r="D372" s="103">
        <v>39445.932345429501</v>
      </c>
      <c r="E372" s="103">
        <v>39521.01941293251</v>
      </c>
      <c r="F372" s="104" t="s">
        <v>20</v>
      </c>
      <c r="G372" s="105">
        <v>217000</v>
      </c>
      <c r="H372" s="106" t="s">
        <v>15</v>
      </c>
      <c r="I372" s="118">
        <v>1</v>
      </c>
      <c r="J372" s="80">
        <f t="shared" si="46"/>
        <v>217000</v>
      </c>
      <c r="K372" s="76" t="str">
        <f t="shared" si="47"/>
        <v>H2_2007</v>
      </c>
      <c r="L372" s="77">
        <f t="shared" si="48"/>
        <v>0</v>
      </c>
      <c r="M372" s="78" t="str">
        <f t="shared" si="49"/>
        <v>H2_2007_0</v>
      </c>
      <c r="N372" s="120">
        <f t="shared" si="50"/>
        <v>1</v>
      </c>
      <c r="O372" s="92">
        <f t="shared" si="51"/>
        <v>217000</v>
      </c>
      <c r="P372" s="93" t="str">
        <f t="shared" si="52"/>
        <v>H2_2007</v>
      </c>
      <c r="Q372" s="94">
        <f t="shared" si="53"/>
        <v>0</v>
      </c>
      <c r="R372" s="95" t="str">
        <f t="shared" si="54"/>
        <v>H2_2007_0</v>
      </c>
    </row>
    <row r="373" spans="1:18">
      <c r="A373" s="102">
        <v>1000371</v>
      </c>
      <c r="B373" s="103">
        <v>24803.388699412579</v>
      </c>
      <c r="C373" s="104" t="s">
        <v>22</v>
      </c>
      <c r="D373" s="103">
        <v>39248.457636562925</v>
      </c>
      <c r="E373" s="103">
        <v>39522.8812929497</v>
      </c>
      <c r="F373" s="104" t="s">
        <v>20</v>
      </c>
      <c r="G373" s="105">
        <v>344000</v>
      </c>
      <c r="H373" s="106" t="s">
        <v>15</v>
      </c>
      <c r="I373" s="118">
        <v>1</v>
      </c>
      <c r="J373" s="80">
        <f t="shared" si="46"/>
        <v>344000</v>
      </c>
      <c r="K373" s="76" t="str">
        <f t="shared" si="47"/>
        <v>H1_2007</v>
      </c>
      <c r="L373" s="77">
        <f t="shared" si="48"/>
        <v>1</v>
      </c>
      <c r="M373" s="78" t="str">
        <f t="shared" si="49"/>
        <v>H1_2007_1</v>
      </c>
      <c r="N373" s="120">
        <f t="shared" si="50"/>
        <v>1</v>
      </c>
      <c r="O373" s="92">
        <f t="shared" si="51"/>
        <v>344000</v>
      </c>
      <c r="P373" s="93" t="str">
        <f t="shared" si="52"/>
        <v>H1_2007</v>
      </c>
      <c r="Q373" s="94">
        <f t="shared" si="53"/>
        <v>1</v>
      </c>
      <c r="R373" s="95" t="str">
        <f t="shared" si="54"/>
        <v>H1_2007_1</v>
      </c>
    </row>
    <row r="374" spans="1:18">
      <c r="A374" s="102">
        <v>1000372</v>
      </c>
      <c r="B374" s="103">
        <v>32241.763877189496</v>
      </c>
      <c r="C374" s="104" t="s">
        <v>19</v>
      </c>
      <c r="D374" s="103">
        <v>39391.368003880372</v>
      </c>
      <c r="E374" s="103">
        <v>39524.423536840695</v>
      </c>
      <c r="F374" s="104" t="s">
        <v>20</v>
      </c>
      <c r="G374" s="105">
        <v>108000</v>
      </c>
      <c r="H374" s="106" t="s">
        <v>15</v>
      </c>
      <c r="I374" s="118">
        <v>1</v>
      </c>
      <c r="J374" s="80">
        <f t="shared" si="46"/>
        <v>108000</v>
      </c>
      <c r="K374" s="76" t="str">
        <f t="shared" si="47"/>
        <v>H2_2007</v>
      </c>
      <c r="L374" s="77">
        <f t="shared" si="48"/>
        <v>0</v>
      </c>
      <c r="M374" s="78" t="str">
        <f t="shared" si="49"/>
        <v>H2_2007_0</v>
      </c>
      <c r="N374" s="120">
        <f t="shared" si="50"/>
        <v>1</v>
      </c>
      <c r="O374" s="92">
        <f t="shared" si="51"/>
        <v>108000</v>
      </c>
      <c r="P374" s="93" t="str">
        <f t="shared" si="52"/>
        <v>H2_2007</v>
      </c>
      <c r="Q374" s="94">
        <f t="shared" si="53"/>
        <v>0</v>
      </c>
      <c r="R374" s="95" t="str">
        <f t="shared" si="54"/>
        <v>H2_2007_0</v>
      </c>
    </row>
    <row r="375" spans="1:18">
      <c r="A375" s="102">
        <v>1000373</v>
      </c>
      <c r="B375" s="103">
        <v>21558.419857237961</v>
      </c>
      <c r="C375" s="104" t="s">
        <v>19</v>
      </c>
      <c r="D375" s="103">
        <v>39411.857951313192</v>
      </c>
      <c r="E375" s="103">
        <v>39524.652558807655</v>
      </c>
      <c r="F375" s="104" t="s">
        <v>20</v>
      </c>
      <c r="G375" s="105">
        <v>119000</v>
      </c>
      <c r="H375" s="106" t="s">
        <v>15</v>
      </c>
      <c r="I375" s="118">
        <v>1</v>
      </c>
      <c r="J375" s="80">
        <f t="shared" si="46"/>
        <v>119000</v>
      </c>
      <c r="K375" s="76" t="str">
        <f t="shared" si="47"/>
        <v>H2_2007</v>
      </c>
      <c r="L375" s="77">
        <f t="shared" si="48"/>
        <v>0</v>
      </c>
      <c r="M375" s="78" t="str">
        <f t="shared" si="49"/>
        <v>H2_2007_0</v>
      </c>
      <c r="N375" s="120">
        <f t="shared" si="50"/>
        <v>1</v>
      </c>
      <c r="O375" s="92">
        <f t="shared" si="51"/>
        <v>119000</v>
      </c>
      <c r="P375" s="93" t="str">
        <f t="shared" si="52"/>
        <v>H2_2007</v>
      </c>
      <c r="Q375" s="94">
        <f t="shared" si="53"/>
        <v>0</v>
      </c>
      <c r="R375" s="95" t="str">
        <f t="shared" si="54"/>
        <v>H2_2007_0</v>
      </c>
    </row>
    <row r="376" spans="1:18">
      <c r="A376" s="102">
        <v>1000374</v>
      </c>
      <c r="B376" s="103">
        <v>21600.917993829749</v>
      </c>
      <c r="C376" s="104" t="s">
        <v>19</v>
      </c>
      <c r="D376" s="103">
        <v>39468.310385795208</v>
      </c>
      <c r="E376" s="103">
        <v>39524.800355110427</v>
      </c>
      <c r="F376" s="104" t="s">
        <v>20</v>
      </c>
      <c r="G376" s="105">
        <v>20000</v>
      </c>
      <c r="H376" s="106" t="s">
        <v>15</v>
      </c>
      <c r="I376" s="118">
        <v>1</v>
      </c>
      <c r="J376" s="80">
        <f t="shared" si="46"/>
        <v>20000</v>
      </c>
      <c r="K376" s="76" t="str">
        <f t="shared" si="47"/>
        <v>H1_2008</v>
      </c>
      <c r="L376" s="77">
        <f t="shared" si="48"/>
        <v>0</v>
      </c>
      <c r="M376" s="78" t="str">
        <f t="shared" si="49"/>
        <v>H1_2008_0</v>
      </c>
      <c r="N376" s="120">
        <f t="shared" si="50"/>
        <v>1</v>
      </c>
      <c r="O376" s="92">
        <f t="shared" si="51"/>
        <v>20000</v>
      </c>
      <c r="P376" s="93" t="str">
        <f t="shared" si="52"/>
        <v>H1_2008</v>
      </c>
      <c r="Q376" s="94">
        <f t="shared" si="53"/>
        <v>0</v>
      </c>
      <c r="R376" s="95" t="str">
        <f t="shared" si="54"/>
        <v>H1_2008_0</v>
      </c>
    </row>
    <row r="377" spans="1:18">
      <c r="A377" s="102">
        <v>1000375</v>
      </c>
      <c r="B377" s="103">
        <v>29086.278998345188</v>
      </c>
      <c r="C377" s="104" t="s">
        <v>22</v>
      </c>
      <c r="D377" s="103">
        <v>39337.419636913764</v>
      </c>
      <c r="E377" s="103">
        <v>39529.406655194813</v>
      </c>
      <c r="F377" s="104" t="s">
        <v>20</v>
      </c>
      <c r="G377" s="105">
        <v>220000</v>
      </c>
      <c r="H377" s="106" t="s">
        <v>15</v>
      </c>
      <c r="I377" s="118">
        <v>1</v>
      </c>
      <c r="J377" s="80">
        <f t="shared" si="46"/>
        <v>220000</v>
      </c>
      <c r="K377" s="76" t="str">
        <f t="shared" si="47"/>
        <v>H2_2007</v>
      </c>
      <c r="L377" s="77">
        <f t="shared" si="48"/>
        <v>1</v>
      </c>
      <c r="M377" s="78" t="str">
        <f t="shared" si="49"/>
        <v>H2_2007_1</v>
      </c>
      <c r="N377" s="120">
        <f t="shared" si="50"/>
        <v>1</v>
      </c>
      <c r="O377" s="92">
        <f t="shared" si="51"/>
        <v>220000</v>
      </c>
      <c r="P377" s="93" t="str">
        <f t="shared" si="52"/>
        <v>H2_2007</v>
      </c>
      <c r="Q377" s="94">
        <f t="shared" si="53"/>
        <v>1</v>
      </c>
      <c r="R377" s="95" t="str">
        <f t="shared" si="54"/>
        <v>H2_2007_1</v>
      </c>
    </row>
    <row r="378" spans="1:18">
      <c r="A378" s="102">
        <v>1000376</v>
      </c>
      <c r="B378" s="103">
        <v>26261.306815423675</v>
      </c>
      <c r="C378" s="104" t="s">
        <v>19</v>
      </c>
      <c r="D378" s="103">
        <v>39497.843071044859</v>
      </c>
      <c r="E378" s="103">
        <v>39532.550698680359</v>
      </c>
      <c r="F378" s="104" t="s">
        <v>20</v>
      </c>
      <c r="G378" s="105">
        <v>273000</v>
      </c>
      <c r="H378" s="106" t="s">
        <v>15</v>
      </c>
      <c r="I378" s="118">
        <v>1</v>
      </c>
      <c r="J378" s="80">
        <f t="shared" si="46"/>
        <v>273000</v>
      </c>
      <c r="K378" s="76" t="str">
        <f t="shared" si="47"/>
        <v>H1_2008</v>
      </c>
      <c r="L378" s="77">
        <f t="shared" si="48"/>
        <v>0</v>
      </c>
      <c r="M378" s="78" t="str">
        <f t="shared" si="49"/>
        <v>H1_2008_0</v>
      </c>
      <c r="N378" s="120">
        <f t="shared" si="50"/>
        <v>1</v>
      </c>
      <c r="O378" s="92">
        <f t="shared" si="51"/>
        <v>273000</v>
      </c>
      <c r="P378" s="93" t="str">
        <f t="shared" si="52"/>
        <v>H1_2008</v>
      </c>
      <c r="Q378" s="94">
        <f t="shared" si="53"/>
        <v>0</v>
      </c>
      <c r="R378" s="95" t="str">
        <f t="shared" si="54"/>
        <v>H1_2008_0</v>
      </c>
    </row>
    <row r="379" spans="1:18">
      <c r="A379" s="102">
        <v>1000377</v>
      </c>
      <c r="B379" s="103">
        <v>31638.528698467224</v>
      </c>
      <c r="C379" s="104" t="s">
        <v>19</v>
      </c>
      <c r="D379" s="103">
        <v>39411.992852387069</v>
      </c>
      <c r="E379" s="103">
        <v>39532.84872630614</v>
      </c>
      <c r="F379" s="104" t="s">
        <v>20</v>
      </c>
      <c r="G379" s="105">
        <v>197000</v>
      </c>
      <c r="H379" s="106" t="s">
        <v>15</v>
      </c>
      <c r="I379" s="118">
        <v>1</v>
      </c>
      <c r="J379" s="80">
        <f t="shared" si="46"/>
        <v>197000</v>
      </c>
      <c r="K379" s="76" t="str">
        <f t="shared" si="47"/>
        <v>H2_2007</v>
      </c>
      <c r="L379" s="77">
        <f t="shared" si="48"/>
        <v>0</v>
      </c>
      <c r="M379" s="78" t="str">
        <f t="shared" si="49"/>
        <v>H2_2007_0</v>
      </c>
      <c r="N379" s="120">
        <f t="shared" si="50"/>
        <v>1</v>
      </c>
      <c r="O379" s="92">
        <f t="shared" si="51"/>
        <v>197000</v>
      </c>
      <c r="P379" s="93" t="str">
        <f t="shared" si="52"/>
        <v>H2_2007</v>
      </c>
      <c r="Q379" s="94">
        <f t="shared" si="53"/>
        <v>0</v>
      </c>
      <c r="R379" s="95" t="str">
        <f t="shared" si="54"/>
        <v>H2_2007_0</v>
      </c>
    </row>
    <row r="380" spans="1:18">
      <c r="A380" s="102">
        <v>1000378</v>
      </c>
      <c r="B380" s="103">
        <v>27282.489928152405</v>
      </c>
      <c r="C380" s="104" t="s">
        <v>22</v>
      </c>
      <c r="D380" s="103">
        <v>39293.963986257339</v>
      </c>
      <c r="E380" s="103">
        <v>39533.665770919906</v>
      </c>
      <c r="F380" s="104" t="s">
        <v>20</v>
      </c>
      <c r="G380" s="105">
        <v>113000</v>
      </c>
      <c r="H380" s="106" t="s">
        <v>15</v>
      </c>
      <c r="I380" s="118">
        <v>1</v>
      </c>
      <c r="J380" s="80">
        <f t="shared" si="46"/>
        <v>113000</v>
      </c>
      <c r="K380" s="76" t="str">
        <f t="shared" si="47"/>
        <v>H2_2007</v>
      </c>
      <c r="L380" s="77">
        <f t="shared" si="48"/>
        <v>1</v>
      </c>
      <c r="M380" s="78" t="str">
        <f t="shared" si="49"/>
        <v>H2_2007_1</v>
      </c>
      <c r="N380" s="120">
        <f t="shared" si="50"/>
        <v>1</v>
      </c>
      <c r="O380" s="92">
        <f t="shared" si="51"/>
        <v>113000</v>
      </c>
      <c r="P380" s="93" t="str">
        <f t="shared" si="52"/>
        <v>H2_2007</v>
      </c>
      <c r="Q380" s="94">
        <f t="shared" si="53"/>
        <v>1</v>
      </c>
      <c r="R380" s="95" t="str">
        <f t="shared" si="54"/>
        <v>H2_2007_1</v>
      </c>
    </row>
    <row r="381" spans="1:18">
      <c r="A381" s="102">
        <v>1000379</v>
      </c>
      <c r="B381" s="103">
        <v>31440.15126646607</v>
      </c>
      <c r="C381" s="104" t="s">
        <v>19</v>
      </c>
      <c r="D381" s="103">
        <v>39515.470577440676</v>
      </c>
      <c r="E381" s="103">
        <v>39533.867587409542</v>
      </c>
      <c r="F381" s="104" t="s">
        <v>20</v>
      </c>
      <c r="G381" s="105">
        <v>20000</v>
      </c>
      <c r="H381" s="106" t="s">
        <v>15</v>
      </c>
      <c r="I381" s="118">
        <v>1</v>
      </c>
      <c r="J381" s="80">
        <f t="shared" si="46"/>
        <v>20000</v>
      </c>
      <c r="K381" s="76" t="str">
        <f t="shared" si="47"/>
        <v>H1_2008</v>
      </c>
      <c r="L381" s="77">
        <f t="shared" si="48"/>
        <v>0</v>
      </c>
      <c r="M381" s="78" t="str">
        <f t="shared" si="49"/>
        <v>H1_2008_0</v>
      </c>
      <c r="N381" s="120">
        <f t="shared" si="50"/>
        <v>1</v>
      </c>
      <c r="O381" s="92">
        <f t="shared" si="51"/>
        <v>20000</v>
      </c>
      <c r="P381" s="93" t="str">
        <f t="shared" si="52"/>
        <v>H1_2008</v>
      </c>
      <c r="Q381" s="94">
        <f t="shared" si="53"/>
        <v>0</v>
      </c>
      <c r="R381" s="95" t="str">
        <f t="shared" si="54"/>
        <v>H1_2008_0</v>
      </c>
    </row>
    <row r="382" spans="1:18">
      <c r="A382" s="102">
        <v>1000380</v>
      </c>
      <c r="B382" s="103">
        <v>20541.882436577256</v>
      </c>
      <c r="C382" s="104" t="s">
        <v>19</v>
      </c>
      <c r="D382" s="103">
        <v>39501.314026390042</v>
      </c>
      <c r="E382" s="103">
        <v>39533.895743708112</v>
      </c>
      <c r="F382" s="104" t="s">
        <v>20</v>
      </c>
      <c r="G382" s="105">
        <v>120000</v>
      </c>
      <c r="H382" s="106" t="s">
        <v>15</v>
      </c>
      <c r="I382" s="118">
        <v>1</v>
      </c>
      <c r="J382" s="80">
        <f t="shared" si="46"/>
        <v>120000</v>
      </c>
      <c r="K382" s="76" t="str">
        <f t="shared" si="47"/>
        <v>H1_2008</v>
      </c>
      <c r="L382" s="77">
        <f t="shared" si="48"/>
        <v>0</v>
      </c>
      <c r="M382" s="78" t="str">
        <f t="shared" si="49"/>
        <v>H1_2008_0</v>
      </c>
      <c r="N382" s="120">
        <f t="shared" si="50"/>
        <v>1</v>
      </c>
      <c r="O382" s="92">
        <f t="shared" si="51"/>
        <v>120000</v>
      </c>
      <c r="P382" s="93" t="str">
        <f t="shared" si="52"/>
        <v>H1_2008</v>
      </c>
      <c r="Q382" s="94">
        <f t="shared" si="53"/>
        <v>0</v>
      </c>
      <c r="R382" s="95" t="str">
        <f t="shared" si="54"/>
        <v>H1_2008_0</v>
      </c>
    </row>
    <row r="383" spans="1:18">
      <c r="A383" s="102">
        <v>1000381</v>
      </c>
      <c r="B383" s="103">
        <v>19699.781581680607</v>
      </c>
      <c r="C383" s="104" t="s">
        <v>19</v>
      </c>
      <c r="D383" s="103">
        <v>39501.950747145202</v>
      </c>
      <c r="E383" s="103">
        <v>39534.451004319766</v>
      </c>
      <c r="F383" s="104" t="s">
        <v>20</v>
      </c>
      <c r="G383" s="105">
        <v>400000</v>
      </c>
      <c r="H383" s="106" t="s">
        <v>15</v>
      </c>
      <c r="I383" s="118">
        <v>1</v>
      </c>
      <c r="J383" s="80">
        <f t="shared" si="46"/>
        <v>400000</v>
      </c>
      <c r="K383" s="76" t="str">
        <f t="shared" si="47"/>
        <v>H1_2008</v>
      </c>
      <c r="L383" s="77">
        <f t="shared" si="48"/>
        <v>0</v>
      </c>
      <c r="M383" s="78" t="str">
        <f t="shared" si="49"/>
        <v>H1_2008_0</v>
      </c>
      <c r="N383" s="120">
        <f t="shared" si="50"/>
        <v>1</v>
      </c>
      <c r="O383" s="92">
        <f t="shared" si="51"/>
        <v>400000</v>
      </c>
      <c r="P383" s="93" t="str">
        <f t="shared" si="52"/>
        <v>H1_2008</v>
      </c>
      <c r="Q383" s="94">
        <f t="shared" si="53"/>
        <v>0</v>
      </c>
      <c r="R383" s="95" t="str">
        <f t="shared" si="54"/>
        <v>H1_2008_0</v>
      </c>
    </row>
    <row r="384" spans="1:18">
      <c r="A384" s="102">
        <v>1000382</v>
      </c>
      <c r="B384" s="103">
        <v>29002.450535188385</v>
      </c>
      <c r="C384" s="104" t="s">
        <v>22</v>
      </c>
      <c r="D384" s="103">
        <v>39223.489101646599</v>
      </c>
      <c r="E384" s="103">
        <v>39536.587627285175</v>
      </c>
      <c r="F384" s="104" t="s">
        <v>20</v>
      </c>
      <c r="G384" s="105">
        <v>284000</v>
      </c>
      <c r="H384" s="106" t="s">
        <v>15</v>
      </c>
      <c r="I384" s="118">
        <v>1</v>
      </c>
      <c r="J384" s="80">
        <f t="shared" si="46"/>
        <v>284000</v>
      </c>
      <c r="K384" s="76" t="str">
        <f t="shared" si="47"/>
        <v>H1_2007</v>
      </c>
      <c r="L384" s="77">
        <f t="shared" si="48"/>
        <v>1</v>
      </c>
      <c r="M384" s="78" t="str">
        <f t="shared" si="49"/>
        <v>H1_2007_1</v>
      </c>
      <c r="N384" s="120">
        <f t="shared" si="50"/>
        <v>1</v>
      </c>
      <c r="O384" s="92">
        <f t="shared" si="51"/>
        <v>284000</v>
      </c>
      <c r="P384" s="93" t="str">
        <f t="shared" si="52"/>
        <v>H1_2007</v>
      </c>
      <c r="Q384" s="94">
        <f t="shared" si="53"/>
        <v>1</v>
      </c>
      <c r="R384" s="95" t="str">
        <f t="shared" si="54"/>
        <v>H1_2007_1</v>
      </c>
    </row>
    <row r="385" spans="1:18">
      <c r="A385" s="102">
        <v>1000383</v>
      </c>
      <c r="B385" s="103">
        <v>21059.53854904621</v>
      </c>
      <c r="C385" s="104" t="s">
        <v>19</v>
      </c>
      <c r="D385" s="103">
        <v>39477.426068193861</v>
      </c>
      <c r="E385" s="103">
        <v>39537.4055255813</v>
      </c>
      <c r="F385" s="104" t="s">
        <v>20</v>
      </c>
      <c r="G385" s="105">
        <v>294000</v>
      </c>
      <c r="H385" s="106" t="s">
        <v>15</v>
      </c>
      <c r="I385" s="118">
        <v>1</v>
      </c>
      <c r="J385" s="80">
        <f t="shared" si="46"/>
        <v>294000</v>
      </c>
      <c r="K385" s="76" t="str">
        <f t="shared" si="47"/>
        <v>H1_2008</v>
      </c>
      <c r="L385" s="77">
        <f t="shared" si="48"/>
        <v>0</v>
      </c>
      <c r="M385" s="78" t="str">
        <f t="shared" si="49"/>
        <v>H1_2008_0</v>
      </c>
      <c r="N385" s="120">
        <f t="shared" si="50"/>
        <v>1</v>
      </c>
      <c r="O385" s="92">
        <f t="shared" si="51"/>
        <v>294000</v>
      </c>
      <c r="P385" s="93" t="str">
        <f t="shared" si="52"/>
        <v>H1_2008</v>
      </c>
      <c r="Q385" s="94">
        <f t="shared" si="53"/>
        <v>0</v>
      </c>
      <c r="R385" s="95" t="str">
        <f t="shared" si="54"/>
        <v>H1_2008_0</v>
      </c>
    </row>
    <row r="386" spans="1:18">
      <c r="A386" s="102">
        <v>1000384</v>
      </c>
      <c r="B386" s="103">
        <v>26809.659046387729</v>
      </c>
      <c r="C386" s="104" t="s">
        <v>19</v>
      </c>
      <c r="D386" s="103">
        <v>39458.764549657266</v>
      </c>
      <c r="E386" s="103">
        <v>39539.288570148077</v>
      </c>
      <c r="F386" s="104" t="s">
        <v>20</v>
      </c>
      <c r="G386" s="105">
        <v>153000</v>
      </c>
      <c r="H386" s="106" t="s">
        <v>15</v>
      </c>
      <c r="I386" s="118">
        <v>1</v>
      </c>
      <c r="J386" s="80">
        <f t="shared" si="46"/>
        <v>153000</v>
      </c>
      <c r="K386" s="76" t="str">
        <f t="shared" si="47"/>
        <v>H1_2008</v>
      </c>
      <c r="L386" s="77">
        <f t="shared" si="48"/>
        <v>0</v>
      </c>
      <c r="M386" s="78" t="str">
        <f t="shared" si="49"/>
        <v>H1_2008_0</v>
      </c>
      <c r="N386" s="120">
        <f t="shared" si="50"/>
        <v>1</v>
      </c>
      <c r="O386" s="92">
        <f t="shared" si="51"/>
        <v>153000</v>
      </c>
      <c r="P386" s="93" t="str">
        <f t="shared" si="52"/>
        <v>H1_2008</v>
      </c>
      <c r="Q386" s="94">
        <f t="shared" si="53"/>
        <v>0</v>
      </c>
      <c r="R386" s="95" t="str">
        <f t="shared" si="54"/>
        <v>H1_2008_0</v>
      </c>
    </row>
    <row r="387" spans="1:18">
      <c r="A387" s="102">
        <v>1000385</v>
      </c>
      <c r="B387" s="103">
        <v>32241.967304708138</v>
      </c>
      <c r="C387" s="104" t="s">
        <v>22</v>
      </c>
      <c r="D387" s="103">
        <v>38811.562683364937</v>
      </c>
      <c r="E387" s="103">
        <v>39539.313124871544</v>
      </c>
      <c r="F387" s="104" t="s">
        <v>25</v>
      </c>
      <c r="G387" s="105">
        <v>114000</v>
      </c>
      <c r="H387" s="106" t="s">
        <v>14</v>
      </c>
      <c r="I387" s="118">
        <v>1</v>
      </c>
      <c r="J387" s="80">
        <f t="shared" ref="J387:J450" si="55">$G387</f>
        <v>114000</v>
      </c>
      <c r="K387" s="76" t="str">
        <f t="shared" ref="K387:K450" si="56">"H"&amp;INT((MONTH($D387)-1)/6)+1&amp;"_"&amp;YEAR($D387)</f>
        <v>H1_2006</v>
      </c>
      <c r="L387" s="77">
        <f t="shared" ref="L387:L450" si="57">INT(($E387-$D387)/(365/2))</f>
        <v>3</v>
      </c>
      <c r="M387" s="78" t="str">
        <f t="shared" ref="M387:M450" si="58">$K387&amp;"_"&amp;IF($L387&gt;5,"6+",$L387)</f>
        <v>H1_2006_3</v>
      </c>
      <c r="N387" s="120">
        <f t="shared" si="50"/>
        <v>1</v>
      </c>
      <c r="O387" s="92">
        <f t="shared" si="51"/>
        <v>114000</v>
      </c>
      <c r="P387" s="93" t="str">
        <f t="shared" si="52"/>
        <v>H1_2006</v>
      </c>
      <c r="Q387" s="94">
        <f t="shared" si="53"/>
        <v>3</v>
      </c>
      <c r="R387" s="95" t="str">
        <f t="shared" si="54"/>
        <v>H1_2006_3</v>
      </c>
    </row>
    <row r="388" spans="1:18">
      <c r="A388" s="102">
        <v>1000386</v>
      </c>
      <c r="B388" s="103">
        <v>24684.849589930531</v>
      </c>
      <c r="C388" s="104" t="s">
        <v>19</v>
      </c>
      <c r="D388" s="103">
        <v>39443.410022930519</v>
      </c>
      <c r="E388" s="103">
        <v>39540.845379811384</v>
      </c>
      <c r="F388" s="104" t="s">
        <v>20</v>
      </c>
      <c r="G388" s="105">
        <v>26000</v>
      </c>
      <c r="H388" s="106" t="s">
        <v>15</v>
      </c>
      <c r="I388" s="118">
        <v>1</v>
      </c>
      <c r="J388" s="80">
        <f t="shared" si="55"/>
        <v>26000</v>
      </c>
      <c r="K388" s="76" t="str">
        <f t="shared" si="56"/>
        <v>H2_2007</v>
      </c>
      <c r="L388" s="77">
        <f t="shared" si="57"/>
        <v>0</v>
      </c>
      <c r="M388" s="78" t="str">
        <f t="shared" si="58"/>
        <v>H2_2007_0</v>
      </c>
      <c r="N388" s="120">
        <f t="shared" ref="N388:N451" si="59">I388</f>
        <v>1</v>
      </c>
      <c r="O388" s="92">
        <f t="shared" ref="O388:O451" si="60">J388</f>
        <v>26000</v>
      </c>
      <c r="P388" s="93" t="str">
        <f t="shared" ref="P388:P451" si="61">K388</f>
        <v>H2_2007</v>
      </c>
      <c r="Q388" s="94">
        <f t="shared" ref="Q388:Q451" si="62">L388</f>
        <v>0</v>
      </c>
      <c r="R388" s="95" t="str">
        <f t="shared" ref="R388:R451" si="63">M388</f>
        <v>H2_2007_0</v>
      </c>
    </row>
    <row r="389" spans="1:18">
      <c r="A389" s="102">
        <v>1000387</v>
      </c>
      <c r="B389" s="103">
        <v>27747.552897432201</v>
      </c>
      <c r="C389" s="104" t="s">
        <v>19</v>
      </c>
      <c r="D389" s="103">
        <v>39515.142260869514</v>
      </c>
      <c r="E389" s="103">
        <v>39541.576832329651</v>
      </c>
      <c r="F389" s="104" t="s">
        <v>20</v>
      </c>
      <c r="G389" s="105">
        <v>265000</v>
      </c>
      <c r="H389" s="106" t="s">
        <v>15</v>
      </c>
      <c r="I389" s="118">
        <v>1</v>
      </c>
      <c r="J389" s="80">
        <f t="shared" si="55"/>
        <v>265000</v>
      </c>
      <c r="K389" s="76" t="str">
        <f t="shared" si="56"/>
        <v>H1_2008</v>
      </c>
      <c r="L389" s="77">
        <f t="shared" si="57"/>
        <v>0</v>
      </c>
      <c r="M389" s="78" t="str">
        <f t="shared" si="58"/>
        <v>H1_2008_0</v>
      </c>
      <c r="N389" s="120">
        <f t="shared" si="59"/>
        <v>1</v>
      </c>
      <c r="O389" s="92">
        <f t="shared" si="60"/>
        <v>265000</v>
      </c>
      <c r="P389" s="93" t="str">
        <f t="shared" si="61"/>
        <v>H1_2008</v>
      </c>
      <c r="Q389" s="94">
        <f t="shared" si="62"/>
        <v>0</v>
      </c>
      <c r="R389" s="95" t="str">
        <f t="shared" si="63"/>
        <v>H1_2008_0</v>
      </c>
    </row>
    <row r="390" spans="1:18">
      <c r="A390" s="102">
        <v>1000388</v>
      </c>
      <c r="B390" s="103">
        <v>31585.887438991249</v>
      </c>
      <c r="C390" s="104" t="s">
        <v>22</v>
      </c>
      <c r="D390" s="103">
        <v>39190.912951098871</v>
      </c>
      <c r="E390" s="103">
        <v>39546.411228600708</v>
      </c>
      <c r="F390" s="104" t="s">
        <v>20</v>
      </c>
      <c r="G390" s="105">
        <v>366000</v>
      </c>
      <c r="H390" s="106" t="s">
        <v>15</v>
      </c>
      <c r="I390" s="118">
        <v>1</v>
      </c>
      <c r="J390" s="80">
        <f t="shared" si="55"/>
        <v>366000</v>
      </c>
      <c r="K390" s="76" t="str">
        <f t="shared" si="56"/>
        <v>H1_2007</v>
      </c>
      <c r="L390" s="77">
        <f t="shared" si="57"/>
        <v>1</v>
      </c>
      <c r="M390" s="78" t="str">
        <f t="shared" si="58"/>
        <v>H1_2007_1</v>
      </c>
      <c r="N390" s="120">
        <f t="shared" si="59"/>
        <v>1</v>
      </c>
      <c r="O390" s="92">
        <f t="shared" si="60"/>
        <v>366000</v>
      </c>
      <c r="P390" s="93" t="str">
        <f t="shared" si="61"/>
        <v>H1_2007</v>
      </c>
      <c r="Q390" s="94">
        <f t="shared" si="62"/>
        <v>1</v>
      </c>
      <c r="R390" s="95" t="str">
        <f t="shared" si="63"/>
        <v>H1_2007_1</v>
      </c>
    </row>
    <row r="391" spans="1:18">
      <c r="A391" s="102">
        <v>1000389</v>
      </c>
      <c r="B391" s="103">
        <v>26131.226852198884</v>
      </c>
      <c r="C391" s="104" t="s">
        <v>19</v>
      </c>
      <c r="D391" s="103">
        <v>39419.436668805909</v>
      </c>
      <c r="E391" s="103">
        <v>39548.871418418756</v>
      </c>
      <c r="F391" s="104" t="s">
        <v>20</v>
      </c>
      <c r="G391" s="105">
        <v>114000</v>
      </c>
      <c r="H391" s="106" t="s">
        <v>15</v>
      </c>
      <c r="I391" s="118">
        <v>1</v>
      </c>
      <c r="J391" s="80">
        <f t="shared" si="55"/>
        <v>114000</v>
      </c>
      <c r="K391" s="76" t="str">
        <f t="shared" si="56"/>
        <v>H2_2007</v>
      </c>
      <c r="L391" s="77">
        <f t="shared" si="57"/>
        <v>0</v>
      </c>
      <c r="M391" s="78" t="str">
        <f t="shared" si="58"/>
        <v>H2_2007_0</v>
      </c>
      <c r="N391" s="120">
        <f t="shared" si="59"/>
        <v>1</v>
      </c>
      <c r="O391" s="92">
        <f t="shared" si="60"/>
        <v>114000</v>
      </c>
      <c r="P391" s="93" t="str">
        <f t="shared" si="61"/>
        <v>H2_2007</v>
      </c>
      <c r="Q391" s="94">
        <f t="shared" si="62"/>
        <v>0</v>
      </c>
      <c r="R391" s="95" t="str">
        <f t="shared" si="63"/>
        <v>H2_2007_0</v>
      </c>
    </row>
    <row r="392" spans="1:18">
      <c r="A392" s="102">
        <v>1000390</v>
      </c>
      <c r="B392" s="103">
        <v>25404.405066891817</v>
      </c>
      <c r="C392" s="104" t="s">
        <v>19</v>
      </c>
      <c r="D392" s="103">
        <v>39481.952274446783</v>
      </c>
      <c r="E392" s="103">
        <v>39548.991016715481</v>
      </c>
      <c r="F392" s="104" t="s">
        <v>20</v>
      </c>
      <c r="G392" s="105">
        <v>52000</v>
      </c>
      <c r="H392" s="106" t="s">
        <v>15</v>
      </c>
      <c r="I392" s="118">
        <v>1</v>
      </c>
      <c r="J392" s="80">
        <f t="shared" si="55"/>
        <v>52000</v>
      </c>
      <c r="K392" s="76" t="str">
        <f t="shared" si="56"/>
        <v>H1_2008</v>
      </c>
      <c r="L392" s="77">
        <f t="shared" si="57"/>
        <v>0</v>
      </c>
      <c r="M392" s="78" t="str">
        <f t="shared" si="58"/>
        <v>H1_2008_0</v>
      </c>
      <c r="N392" s="120">
        <f t="shared" si="59"/>
        <v>1</v>
      </c>
      <c r="O392" s="92">
        <f t="shared" si="60"/>
        <v>52000</v>
      </c>
      <c r="P392" s="93" t="str">
        <f t="shared" si="61"/>
        <v>H1_2008</v>
      </c>
      <c r="Q392" s="94">
        <f t="shared" si="62"/>
        <v>0</v>
      </c>
      <c r="R392" s="95" t="str">
        <f t="shared" si="63"/>
        <v>H1_2008_0</v>
      </c>
    </row>
    <row r="393" spans="1:18">
      <c r="A393" s="102">
        <v>1000391</v>
      </c>
      <c r="B393" s="103">
        <v>31475.289240011854</v>
      </c>
      <c r="C393" s="104" t="s">
        <v>22</v>
      </c>
      <c r="D393" s="103">
        <v>39019.063507656683</v>
      </c>
      <c r="E393" s="103">
        <v>39551.179739800442</v>
      </c>
      <c r="F393" s="104" t="s">
        <v>20</v>
      </c>
      <c r="G393" s="105">
        <v>145000</v>
      </c>
      <c r="H393" s="106" t="s">
        <v>14</v>
      </c>
      <c r="I393" s="118">
        <v>1</v>
      </c>
      <c r="J393" s="80">
        <f t="shared" si="55"/>
        <v>145000</v>
      </c>
      <c r="K393" s="76" t="str">
        <f t="shared" si="56"/>
        <v>H2_2006</v>
      </c>
      <c r="L393" s="77">
        <f t="shared" si="57"/>
        <v>2</v>
      </c>
      <c r="M393" s="78" t="str">
        <f t="shared" si="58"/>
        <v>H2_2006_2</v>
      </c>
      <c r="N393" s="120">
        <f t="shared" si="59"/>
        <v>1</v>
      </c>
      <c r="O393" s="92">
        <f t="shared" si="60"/>
        <v>145000</v>
      </c>
      <c r="P393" s="93" t="str">
        <f t="shared" si="61"/>
        <v>H2_2006</v>
      </c>
      <c r="Q393" s="94">
        <f t="shared" si="62"/>
        <v>2</v>
      </c>
      <c r="R393" s="95" t="str">
        <f t="shared" si="63"/>
        <v>H2_2006_2</v>
      </c>
    </row>
    <row r="394" spans="1:18">
      <c r="A394" s="102">
        <v>1000392</v>
      </c>
      <c r="B394" s="103">
        <v>25591.647222873486</v>
      </c>
      <c r="C394" s="104" t="s">
        <v>19</v>
      </c>
      <c r="D394" s="103">
        <v>39419.545793850804</v>
      </c>
      <c r="E394" s="103">
        <v>39552.944515899137</v>
      </c>
      <c r="F394" s="104" t="s">
        <v>20</v>
      </c>
      <c r="G394" s="105">
        <v>181000</v>
      </c>
      <c r="H394" s="106" t="s">
        <v>15</v>
      </c>
      <c r="I394" s="118">
        <v>1</v>
      </c>
      <c r="J394" s="80">
        <f t="shared" si="55"/>
        <v>181000</v>
      </c>
      <c r="K394" s="76" t="str">
        <f t="shared" si="56"/>
        <v>H2_2007</v>
      </c>
      <c r="L394" s="77">
        <f t="shared" si="57"/>
        <v>0</v>
      </c>
      <c r="M394" s="78" t="str">
        <f t="shared" si="58"/>
        <v>H2_2007_0</v>
      </c>
      <c r="N394" s="120">
        <f t="shared" si="59"/>
        <v>1</v>
      </c>
      <c r="O394" s="92">
        <f t="shared" si="60"/>
        <v>181000</v>
      </c>
      <c r="P394" s="93" t="str">
        <f t="shared" si="61"/>
        <v>H2_2007</v>
      </c>
      <c r="Q394" s="94">
        <f t="shared" si="62"/>
        <v>0</v>
      </c>
      <c r="R394" s="95" t="str">
        <f t="shared" si="63"/>
        <v>H2_2007_0</v>
      </c>
    </row>
    <row r="395" spans="1:18">
      <c r="A395" s="102">
        <v>1000393</v>
      </c>
      <c r="B395" s="103">
        <v>23704.547587143701</v>
      </c>
      <c r="C395" s="104" t="s">
        <v>19</v>
      </c>
      <c r="D395" s="103">
        <v>39429.93623433866</v>
      </c>
      <c r="E395" s="103">
        <v>39553.286908967981</v>
      </c>
      <c r="F395" s="104" t="s">
        <v>20</v>
      </c>
      <c r="G395" s="105">
        <v>211000</v>
      </c>
      <c r="H395" s="106" t="s">
        <v>15</v>
      </c>
      <c r="I395" s="118">
        <v>1</v>
      </c>
      <c r="J395" s="80">
        <f t="shared" si="55"/>
        <v>211000</v>
      </c>
      <c r="K395" s="76" t="str">
        <f t="shared" si="56"/>
        <v>H2_2007</v>
      </c>
      <c r="L395" s="77">
        <f t="shared" si="57"/>
        <v>0</v>
      </c>
      <c r="M395" s="78" t="str">
        <f t="shared" si="58"/>
        <v>H2_2007_0</v>
      </c>
      <c r="N395" s="120">
        <f t="shared" si="59"/>
        <v>1</v>
      </c>
      <c r="O395" s="92">
        <f t="shared" si="60"/>
        <v>211000</v>
      </c>
      <c r="P395" s="93" t="str">
        <f t="shared" si="61"/>
        <v>H2_2007</v>
      </c>
      <c r="Q395" s="94">
        <f t="shared" si="62"/>
        <v>0</v>
      </c>
      <c r="R395" s="95" t="str">
        <f t="shared" si="63"/>
        <v>H2_2007_0</v>
      </c>
    </row>
    <row r="396" spans="1:18">
      <c r="A396" s="102">
        <v>1000394</v>
      </c>
      <c r="B396" s="103">
        <v>20842.057858160431</v>
      </c>
      <c r="C396" s="104" t="s">
        <v>19</v>
      </c>
      <c r="D396" s="103">
        <v>39505.918604033432</v>
      </c>
      <c r="E396" s="103">
        <v>39556.393716676961</v>
      </c>
      <c r="F396" s="104" t="s">
        <v>20</v>
      </c>
      <c r="G396" s="105">
        <v>344000</v>
      </c>
      <c r="H396" s="106" t="s">
        <v>15</v>
      </c>
      <c r="I396" s="118">
        <v>1</v>
      </c>
      <c r="J396" s="80">
        <f t="shared" si="55"/>
        <v>344000</v>
      </c>
      <c r="K396" s="76" t="str">
        <f t="shared" si="56"/>
        <v>H1_2008</v>
      </c>
      <c r="L396" s="77">
        <f t="shared" si="57"/>
        <v>0</v>
      </c>
      <c r="M396" s="78" t="str">
        <f t="shared" si="58"/>
        <v>H1_2008_0</v>
      </c>
      <c r="N396" s="120">
        <f t="shared" si="59"/>
        <v>1</v>
      </c>
      <c r="O396" s="92">
        <f t="shared" si="60"/>
        <v>344000</v>
      </c>
      <c r="P396" s="93" t="str">
        <f t="shared" si="61"/>
        <v>H1_2008</v>
      </c>
      <c r="Q396" s="94">
        <f t="shared" si="62"/>
        <v>0</v>
      </c>
      <c r="R396" s="95" t="str">
        <f t="shared" si="63"/>
        <v>H1_2008_0</v>
      </c>
    </row>
    <row r="397" spans="1:18">
      <c r="A397" s="102">
        <v>1000395</v>
      </c>
      <c r="B397" s="103">
        <v>19609.847236154324</v>
      </c>
      <c r="C397" s="104" t="s">
        <v>19</v>
      </c>
      <c r="D397" s="103">
        <v>39393.171585457305</v>
      </c>
      <c r="E397" s="103">
        <v>39558.386391391483</v>
      </c>
      <c r="F397" s="104" t="s">
        <v>20</v>
      </c>
      <c r="G397" s="105">
        <v>140000</v>
      </c>
      <c r="H397" s="106" t="s">
        <v>15</v>
      </c>
      <c r="I397" s="118">
        <v>1</v>
      </c>
      <c r="J397" s="80">
        <f t="shared" si="55"/>
        <v>140000</v>
      </c>
      <c r="K397" s="76" t="str">
        <f t="shared" si="56"/>
        <v>H2_2007</v>
      </c>
      <c r="L397" s="77">
        <f t="shared" si="57"/>
        <v>0</v>
      </c>
      <c r="M397" s="78" t="str">
        <f t="shared" si="58"/>
        <v>H2_2007_0</v>
      </c>
      <c r="N397" s="120">
        <f t="shared" si="59"/>
        <v>1</v>
      </c>
      <c r="O397" s="92">
        <f t="shared" si="60"/>
        <v>140000</v>
      </c>
      <c r="P397" s="93" t="str">
        <f t="shared" si="61"/>
        <v>H2_2007</v>
      </c>
      <c r="Q397" s="94">
        <f t="shared" si="62"/>
        <v>0</v>
      </c>
      <c r="R397" s="95" t="str">
        <f t="shared" si="63"/>
        <v>H2_2007_0</v>
      </c>
    </row>
    <row r="398" spans="1:18">
      <c r="A398" s="102">
        <v>1000396</v>
      </c>
      <c r="B398" s="103">
        <v>29633.061276264285</v>
      </c>
      <c r="C398" s="104" t="s">
        <v>19</v>
      </c>
      <c r="D398" s="103">
        <v>39422.96240586324</v>
      </c>
      <c r="E398" s="103">
        <v>39559.102685251826</v>
      </c>
      <c r="F398" s="104" t="s">
        <v>20</v>
      </c>
      <c r="G398" s="105">
        <v>176000</v>
      </c>
      <c r="H398" s="106" t="s">
        <v>15</v>
      </c>
      <c r="I398" s="118">
        <v>1</v>
      </c>
      <c r="J398" s="80">
        <f t="shared" si="55"/>
        <v>176000</v>
      </c>
      <c r="K398" s="76" t="str">
        <f t="shared" si="56"/>
        <v>H2_2007</v>
      </c>
      <c r="L398" s="77">
        <f t="shared" si="57"/>
        <v>0</v>
      </c>
      <c r="M398" s="78" t="str">
        <f t="shared" si="58"/>
        <v>H2_2007_0</v>
      </c>
      <c r="N398" s="120">
        <f t="shared" si="59"/>
        <v>1</v>
      </c>
      <c r="O398" s="92">
        <f t="shared" si="60"/>
        <v>176000</v>
      </c>
      <c r="P398" s="93" t="str">
        <f t="shared" si="61"/>
        <v>H2_2007</v>
      </c>
      <c r="Q398" s="94">
        <f t="shared" si="62"/>
        <v>0</v>
      </c>
      <c r="R398" s="95" t="str">
        <f t="shared" si="63"/>
        <v>H2_2007_0</v>
      </c>
    </row>
    <row r="399" spans="1:18">
      <c r="A399" s="102">
        <v>1000397</v>
      </c>
      <c r="B399" s="103">
        <v>23481.805300288379</v>
      </c>
      <c r="C399" s="104" t="s">
        <v>19</v>
      </c>
      <c r="D399" s="103">
        <v>39472.970056630053</v>
      </c>
      <c r="E399" s="103">
        <v>39559.186437767341</v>
      </c>
      <c r="F399" s="104" t="s">
        <v>20</v>
      </c>
      <c r="G399" s="105">
        <v>347000</v>
      </c>
      <c r="H399" s="106" t="s">
        <v>15</v>
      </c>
      <c r="I399" s="118">
        <v>1</v>
      </c>
      <c r="J399" s="80">
        <f t="shared" si="55"/>
        <v>347000</v>
      </c>
      <c r="K399" s="76" t="str">
        <f t="shared" si="56"/>
        <v>H1_2008</v>
      </c>
      <c r="L399" s="77">
        <f t="shared" si="57"/>
        <v>0</v>
      </c>
      <c r="M399" s="78" t="str">
        <f t="shared" si="58"/>
        <v>H1_2008_0</v>
      </c>
      <c r="N399" s="120">
        <f t="shared" si="59"/>
        <v>1</v>
      </c>
      <c r="O399" s="92">
        <f t="shared" si="60"/>
        <v>347000</v>
      </c>
      <c r="P399" s="93" t="str">
        <f t="shared" si="61"/>
        <v>H1_2008</v>
      </c>
      <c r="Q399" s="94">
        <f t="shared" si="62"/>
        <v>0</v>
      </c>
      <c r="R399" s="95" t="str">
        <f t="shared" si="63"/>
        <v>H1_2008_0</v>
      </c>
    </row>
    <row r="400" spans="1:18">
      <c r="A400" s="102">
        <v>1000398</v>
      </c>
      <c r="B400" s="103">
        <v>30910.735406251377</v>
      </c>
      <c r="C400" s="104" t="s">
        <v>19</v>
      </c>
      <c r="D400" s="103">
        <v>39435.805362244042</v>
      </c>
      <c r="E400" s="103">
        <v>39559.651273167168</v>
      </c>
      <c r="F400" s="104" t="s">
        <v>20</v>
      </c>
      <c r="G400" s="105">
        <v>236000</v>
      </c>
      <c r="H400" s="106" t="s">
        <v>15</v>
      </c>
      <c r="I400" s="118">
        <v>1</v>
      </c>
      <c r="J400" s="80">
        <f t="shared" si="55"/>
        <v>236000</v>
      </c>
      <c r="K400" s="76" t="str">
        <f t="shared" si="56"/>
        <v>H2_2007</v>
      </c>
      <c r="L400" s="77">
        <f t="shared" si="57"/>
        <v>0</v>
      </c>
      <c r="M400" s="78" t="str">
        <f t="shared" si="58"/>
        <v>H2_2007_0</v>
      </c>
      <c r="N400" s="120">
        <f t="shared" si="59"/>
        <v>1</v>
      </c>
      <c r="O400" s="92">
        <f t="shared" si="60"/>
        <v>236000</v>
      </c>
      <c r="P400" s="93" t="str">
        <f t="shared" si="61"/>
        <v>H2_2007</v>
      </c>
      <c r="Q400" s="94">
        <f t="shared" si="62"/>
        <v>0</v>
      </c>
      <c r="R400" s="95" t="str">
        <f t="shared" si="63"/>
        <v>H2_2007_0</v>
      </c>
    </row>
    <row r="401" spans="1:18">
      <c r="A401" s="102">
        <v>1000399</v>
      </c>
      <c r="B401" s="103">
        <v>21380.135981417301</v>
      </c>
      <c r="C401" s="104" t="s">
        <v>19</v>
      </c>
      <c r="D401" s="103">
        <v>39413.40432083523</v>
      </c>
      <c r="E401" s="103">
        <v>39559.865322837504</v>
      </c>
      <c r="F401" s="104" t="s">
        <v>20</v>
      </c>
      <c r="G401" s="105">
        <v>83000</v>
      </c>
      <c r="H401" s="106" t="s">
        <v>15</v>
      </c>
      <c r="I401" s="118">
        <v>1</v>
      </c>
      <c r="J401" s="80">
        <f t="shared" si="55"/>
        <v>83000</v>
      </c>
      <c r="K401" s="76" t="str">
        <f t="shared" si="56"/>
        <v>H2_2007</v>
      </c>
      <c r="L401" s="77">
        <f t="shared" si="57"/>
        <v>0</v>
      </c>
      <c r="M401" s="78" t="str">
        <f t="shared" si="58"/>
        <v>H2_2007_0</v>
      </c>
      <c r="N401" s="120">
        <f t="shared" si="59"/>
        <v>1</v>
      </c>
      <c r="O401" s="92">
        <f t="shared" si="60"/>
        <v>83000</v>
      </c>
      <c r="P401" s="93" t="str">
        <f t="shared" si="61"/>
        <v>H2_2007</v>
      </c>
      <c r="Q401" s="94">
        <f t="shared" si="62"/>
        <v>0</v>
      </c>
      <c r="R401" s="95" t="str">
        <f t="shared" si="63"/>
        <v>H2_2007_0</v>
      </c>
    </row>
    <row r="402" spans="1:18">
      <c r="A402" s="102">
        <v>1000400</v>
      </c>
      <c r="B402" s="103">
        <v>25279.279702503722</v>
      </c>
      <c r="C402" s="104" t="s">
        <v>19</v>
      </c>
      <c r="D402" s="103">
        <v>39472.59249980007</v>
      </c>
      <c r="E402" s="103">
        <v>39560.723285655411</v>
      </c>
      <c r="F402" s="104" t="s">
        <v>20</v>
      </c>
      <c r="G402" s="105">
        <v>156000</v>
      </c>
      <c r="H402" s="106" t="s">
        <v>15</v>
      </c>
      <c r="I402" s="118">
        <v>1</v>
      </c>
      <c r="J402" s="80">
        <f t="shared" si="55"/>
        <v>156000</v>
      </c>
      <c r="K402" s="76" t="str">
        <f t="shared" si="56"/>
        <v>H1_2008</v>
      </c>
      <c r="L402" s="77">
        <f t="shared" si="57"/>
        <v>0</v>
      </c>
      <c r="M402" s="78" t="str">
        <f t="shared" si="58"/>
        <v>H1_2008_0</v>
      </c>
      <c r="N402" s="120">
        <f t="shared" si="59"/>
        <v>1</v>
      </c>
      <c r="O402" s="92">
        <f t="shared" si="60"/>
        <v>156000</v>
      </c>
      <c r="P402" s="93" t="str">
        <f t="shared" si="61"/>
        <v>H1_2008</v>
      </c>
      <c r="Q402" s="94">
        <f t="shared" si="62"/>
        <v>0</v>
      </c>
      <c r="R402" s="95" t="str">
        <f t="shared" si="63"/>
        <v>H1_2008_0</v>
      </c>
    </row>
    <row r="403" spans="1:18">
      <c r="A403" s="102">
        <v>1000401</v>
      </c>
      <c r="B403" s="103">
        <v>29386.187245155299</v>
      </c>
      <c r="C403" s="104" t="s">
        <v>19</v>
      </c>
      <c r="D403" s="103">
        <v>39384.512864708231</v>
      </c>
      <c r="E403" s="103">
        <v>39561.933451071782</v>
      </c>
      <c r="F403" s="104" t="s">
        <v>20</v>
      </c>
      <c r="G403" s="105">
        <v>53000</v>
      </c>
      <c r="H403" s="106" t="s">
        <v>15</v>
      </c>
      <c r="I403" s="118">
        <v>1</v>
      </c>
      <c r="J403" s="80">
        <f t="shared" si="55"/>
        <v>53000</v>
      </c>
      <c r="K403" s="76" t="str">
        <f t="shared" si="56"/>
        <v>H2_2007</v>
      </c>
      <c r="L403" s="77">
        <f t="shared" si="57"/>
        <v>0</v>
      </c>
      <c r="M403" s="78" t="str">
        <f t="shared" si="58"/>
        <v>H2_2007_0</v>
      </c>
      <c r="N403" s="120">
        <f t="shared" si="59"/>
        <v>1</v>
      </c>
      <c r="O403" s="92">
        <f t="shared" si="60"/>
        <v>53000</v>
      </c>
      <c r="P403" s="93" t="str">
        <f t="shared" si="61"/>
        <v>H2_2007</v>
      </c>
      <c r="Q403" s="94">
        <f t="shared" si="62"/>
        <v>0</v>
      </c>
      <c r="R403" s="95" t="str">
        <f t="shared" si="63"/>
        <v>H2_2007_0</v>
      </c>
    </row>
    <row r="404" spans="1:18">
      <c r="A404" s="102">
        <v>1000402</v>
      </c>
      <c r="B404" s="103">
        <v>27193.185718682631</v>
      </c>
      <c r="C404" s="104" t="s">
        <v>19</v>
      </c>
      <c r="D404" s="103">
        <v>39415.761132298954</v>
      </c>
      <c r="E404" s="103">
        <v>39563.271522925977</v>
      </c>
      <c r="F404" s="104" t="s">
        <v>20</v>
      </c>
      <c r="G404" s="105">
        <v>55000</v>
      </c>
      <c r="H404" s="106" t="s">
        <v>15</v>
      </c>
      <c r="I404" s="118">
        <v>1</v>
      </c>
      <c r="J404" s="80">
        <f t="shared" si="55"/>
        <v>55000</v>
      </c>
      <c r="K404" s="76" t="str">
        <f t="shared" si="56"/>
        <v>H2_2007</v>
      </c>
      <c r="L404" s="77">
        <f t="shared" si="57"/>
        <v>0</v>
      </c>
      <c r="M404" s="78" t="str">
        <f t="shared" si="58"/>
        <v>H2_2007_0</v>
      </c>
      <c r="N404" s="120">
        <f t="shared" si="59"/>
        <v>1</v>
      </c>
      <c r="O404" s="92">
        <f t="shared" si="60"/>
        <v>55000</v>
      </c>
      <c r="P404" s="93" t="str">
        <f t="shared" si="61"/>
        <v>H2_2007</v>
      </c>
      <c r="Q404" s="94">
        <f t="shared" si="62"/>
        <v>0</v>
      </c>
      <c r="R404" s="95" t="str">
        <f t="shared" si="63"/>
        <v>H2_2007_0</v>
      </c>
    </row>
    <row r="405" spans="1:18">
      <c r="A405" s="102">
        <v>1000403</v>
      </c>
      <c r="B405" s="103">
        <v>29359.827412964121</v>
      </c>
      <c r="C405" s="104" t="s">
        <v>22</v>
      </c>
      <c r="D405" s="103">
        <v>39197.692873071159</v>
      </c>
      <c r="E405" s="103">
        <v>39563.478417982718</v>
      </c>
      <c r="F405" s="104" t="s">
        <v>25</v>
      </c>
      <c r="G405" s="105">
        <v>147000</v>
      </c>
      <c r="H405" s="106" t="s">
        <v>15</v>
      </c>
      <c r="I405" s="118">
        <v>1</v>
      </c>
      <c r="J405" s="80">
        <f t="shared" si="55"/>
        <v>147000</v>
      </c>
      <c r="K405" s="76" t="str">
        <f t="shared" si="56"/>
        <v>H1_2007</v>
      </c>
      <c r="L405" s="77">
        <f t="shared" si="57"/>
        <v>2</v>
      </c>
      <c r="M405" s="78" t="str">
        <f t="shared" si="58"/>
        <v>H1_2007_2</v>
      </c>
      <c r="N405" s="120">
        <f t="shared" si="59"/>
        <v>1</v>
      </c>
      <c r="O405" s="92">
        <f t="shared" si="60"/>
        <v>147000</v>
      </c>
      <c r="P405" s="93" t="str">
        <f t="shared" si="61"/>
        <v>H1_2007</v>
      </c>
      <c r="Q405" s="94">
        <f t="shared" si="62"/>
        <v>2</v>
      </c>
      <c r="R405" s="95" t="str">
        <f t="shared" si="63"/>
        <v>H1_2007_2</v>
      </c>
    </row>
    <row r="406" spans="1:18">
      <c r="A406" s="102">
        <v>1000404</v>
      </c>
      <c r="B406" s="103">
        <v>28730.496294013297</v>
      </c>
      <c r="C406" s="104" t="s">
        <v>22</v>
      </c>
      <c r="D406" s="103">
        <v>39018.488535124307</v>
      </c>
      <c r="E406" s="103">
        <v>39563.531577077461</v>
      </c>
      <c r="F406" s="104" t="s">
        <v>25</v>
      </c>
      <c r="G406" s="105">
        <v>216000</v>
      </c>
      <c r="H406" s="106" t="s">
        <v>14</v>
      </c>
      <c r="I406" s="118">
        <v>1</v>
      </c>
      <c r="J406" s="80">
        <f t="shared" si="55"/>
        <v>216000</v>
      </c>
      <c r="K406" s="76" t="str">
        <f t="shared" si="56"/>
        <v>H2_2006</v>
      </c>
      <c r="L406" s="77">
        <f t="shared" si="57"/>
        <v>2</v>
      </c>
      <c r="M406" s="78" t="str">
        <f t="shared" si="58"/>
        <v>H2_2006_2</v>
      </c>
      <c r="N406" s="120">
        <f t="shared" si="59"/>
        <v>1</v>
      </c>
      <c r="O406" s="92">
        <f t="shared" si="60"/>
        <v>216000</v>
      </c>
      <c r="P406" s="93" t="str">
        <f t="shared" si="61"/>
        <v>H2_2006</v>
      </c>
      <c r="Q406" s="94">
        <f t="shared" si="62"/>
        <v>2</v>
      </c>
      <c r="R406" s="95" t="str">
        <f t="shared" si="63"/>
        <v>H2_2006_2</v>
      </c>
    </row>
    <row r="407" spans="1:18">
      <c r="A407" s="102">
        <v>1000405</v>
      </c>
      <c r="B407" s="103">
        <v>19836.80574321518</v>
      </c>
      <c r="C407" s="104" t="s">
        <v>22</v>
      </c>
      <c r="D407" s="103">
        <v>39180.294266682016</v>
      </c>
      <c r="E407" s="103">
        <v>39563.88307929843</v>
      </c>
      <c r="F407" s="104" t="s">
        <v>25</v>
      </c>
      <c r="G407" s="105">
        <v>278000</v>
      </c>
      <c r="H407" s="106" t="s">
        <v>15</v>
      </c>
      <c r="I407" s="118">
        <v>1</v>
      </c>
      <c r="J407" s="80">
        <f t="shared" si="55"/>
        <v>278000</v>
      </c>
      <c r="K407" s="76" t="str">
        <f t="shared" si="56"/>
        <v>H1_2007</v>
      </c>
      <c r="L407" s="77">
        <f t="shared" si="57"/>
        <v>2</v>
      </c>
      <c r="M407" s="78" t="str">
        <f t="shared" si="58"/>
        <v>H1_2007_2</v>
      </c>
      <c r="N407" s="120">
        <f t="shared" si="59"/>
        <v>1</v>
      </c>
      <c r="O407" s="92">
        <f t="shared" si="60"/>
        <v>278000</v>
      </c>
      <c r="P407" s="93" t="str">
        <f t="shared" si="61"/>
        <v>H1_2007</v>
      </c>
      <c r="Q407" s="94">
        <f t="shared" si="62"/>
        <v>2</v>
      </c>
      <c r="R407" s="95" t="str">
        <f t="shared" si="63"/>
        <v>H1_2007_2</v>
      </c>
    </row>
    <row r="408" spans="1:18">
      <c r="A408" s="102">
        <v>1000406</v>
      </c>
      <c r="B408" s="103">
        <v>20429.010793336434</v>
      </c>
      <c r="C408" s="104" t="s">
        <v>22</v>
      </c>
      <c r="D408" s="103">
        <v>39020.773904273839</v>
      </c>
      <c r="E408" s="103">
        <v>39565.388054538009</v>
      </c>
      <c r="F408" s="104" t="s">
        <v>20</v>
      </c>
      <c r="G408" s="105">
        <v>232000</v>
      </c>
      <c r="H408" s="106" t="s">
        <v>14</v>
      </c>
      <c r="I408" s="118">
        <v>1</v>
      </c>
      <c r="J408" s="80">
        <f t="shared" si="55"/>
        <v>232000</v>
      </c>
      <c r="K408" s="76" t="str">
        <f t="shared" si="56"/>
        <v>H2_2006</v>
      </c>
      <c r="L408" s="77">
        <f t="shared" si="57"/>
        <v>2</v>
      </c>
      <c r="M408" s="78" t="str">
        <f t="shared" si="58"/>
        <v>H2_2006_2</v>
      </c>
      <c r="N408" s="120">
        <f t="shared" si="59"/>
        <v>1</v>
      </c>
      <c r="O408" s="92">
        <f t="shared" si="60"/>
        <v>232000</v>
      </c>
      <c r="P408" s="93" t="str">
        <f t="shared" si="61"/>
        <v>H2_2006</v>
      </c>
      <c r="Q408" s="94">
        <f t="shared" si="62"/>
        <v>2</v>
      </c>
      <c r="R408" s="95" t="str">
        <f t="shared" si="63"/>
        <v>H2_2006_2</v>
      </c>
    </row>
    <row r="409" spans="1:18">
      <c r="A409" s="102">
        <v>1000407</v>
      </c>
      <c r="B409" s="103">
        <v>28375.249130620425</v>
      </c>
      <c r="C409" s="104" t="s">
        <v>19</v>
      </c>
      <c r="D409" s="103">
        <v>39451.457705118853</v>
      </c>
      <c r="E409" s="103">
        <v>39565.694745661604</v>
      </c>
      <c r="F409" s="104" t="s">
        <v>20</v>
      </c>
      <c r="G409" s="105">
        <v>129000</v>
      </c>
      <c r="H409" s="106" t="s">
        <v>15</v>
      </c>
      <c r="I409" s="118">
        <v>1</v>
      </c>
      <c r="J409" s="80">
        <f t="shared" si="55"/>
        <v>129000</v>
      </c>
      <c r="K409" s="76" t="str">
        <f t="shared" si="56"/>
        <v>H1_2008</v>
      </c>
      <c r="L409" s="77">
        <f t="shared" si="57"/>
        <v>0</v>
      </c>
      <c r="M409" s="78" t="str">
        <f t="shared" si="58"/>
        <v>H1_2008_0</v>
      </c>
      <c r="N409" s="120">
        <f t="shared" si="59"/>
        <v>1</v>
      </c>
      <c r="O409" s="92">
        <f t="shared" si="60"/>
        <v>129000</v>
      </c>
      <c r="P409" s="93" t="str">
        <f t="shared" si="61"/>
        <v>H1_2008</v>
      </c>
      <c r="Q409" s="94">
        <f t="shared" si="62"/>
        <v>0</v>
      </c>
      <c r="R409" s="95" t="str">
        <f t="shared" si="63"/>
        <v>H1_2008_0</v>
      </c>
    </row>
    <row r="410" spans="1:18">
      <c r="A410" s="102">
        <v>1000408</v>
      </c>
      <c r="B410" s="103">
        <v>21528.029393641344</v>
      </c>
      <c r="C410" s="104" t="s">
        <v>19</v>
      </c>
      <c r="D410" s="103">
        <v>39493.100754247833</v>
      </c>
      <c r="E410" s="103">
        <v>39566.729362674865</v>
      </c>
      <c r="F410" s="104" t="s">
        <v>20</v>
      </c>
      <c r="G410" s="105">
        <v>388000</v>
      </c>
      <c r="H410" s="106" t="s">
        <v>15</v>
      </c>
      <c r="I410" s="118">
        <v>1</v>
      </c>
      <c r="J410" s="80">
        <f t="shared" si="55"/>
        <v>388000</v>
      </c>
      <c r="K410" s="76" t="str">
        <f t="shared" si="56"/>
        <v>H1_2008</v>
      </c>
      <c r="L410" s="77">
        <f t="shared" si="57"/>
        <v>0</v>
      </c>
      <c r="M410" s="78" t="str">
        <f t="shared" si="58"/>
        <v>H1_2008_0</v>
      </c>
      <c r="N410" s="120">
        <f t="shared" si="59"/>
        <v>1</v>
      </c>
      <c r="O410" s="92">
        <f t="shared" si="60"/>
        <v>388000</v>
      </c>
      <c r="P410" s="93" t="str">
        <f t="shared" si="61"/>
        <v>H1_2008</v>
      </c>
      <c r="Q410" s="94">
        <f t="shared" si="62"/>
        <v>0</v>
      </c>
      <c r="R410" s="95" t="str">
        <f t="shared" si="63"/>
        <v>H1_2008_0</v>
      </c>
    </row>
    <row r="411" spans="1:18">
      <c r="A411" s="102">
        <v>1000409</v>
      </c>
      <c r="B411" s="103">
        <v>20432.034905569617</v>
      </c>
      <c r="C411" s="104" t="s">
        <v>22</v>
      </c>
      <c r="D411" s="103">
        <v>39220.246862263994</v>
      </c>
      <c r="E411" s="103">
        <v>39569.032624665444</v>
      </c>
      <c r="F411" s="104" t="s">
        <v>20</v>
      </c>
      <c r="G411" s="105">
        <v>344000</v>
      </c>
      <c r="H411" s="106" t="s">
        <v>15</v>
      </c>
      <c r="I411" s="118">
        <v>1</v>
      </c>
      <c r="J411" s="80">
        <f t="shared" si="55"/>
        <v>344000</v>
      </c>
      <c r="K411" s="76" t="str">
        <f t="shared" si="56"/>
        <v>H1_2007</v>
      </c>
      <c r="L411" s="77">
        <f t="shared" si="57"/>
        <v>1</v>
      </c>
      <c r="M411" s="78" t="str">
        <f t="shared" si="58"/>
        <v>H1_2007_1</v>
      </c>
      <c r="N411" s="120">
        <f t="shared" si="59"/>
        <v>1</v>
      </c>
      <c r="O411" s="92">
        <f t="shared" si="60"/>
        <v>344000</v>
      </c>
      <c r="P411" s="93" t="str">
        <f t="shared" si="61"/>
        <v>H1_2007</v>
      </c>
      <c r="Q411" s="94">
        <f t="shared" si="62"/>
        <v>1</v>
      </c>
      <c r="R411" s="95" t="str">
        <f t="shared" si="63"/>
        <v>H1_2007_1</v>
      </c>
    </row>
    <row r="412" spans="1:18">
      <c r="A412" s="102">
        <v>1000410</v>
      </c>
      <c r="B412" s="103">
        <v>28684.699833590206</v>
      </c>
      <c r="C412" s="104" t="s">
        <v>19</v>
      </c>
      <c r="D412" s="103">
        <v>39537.441227230018</v>
      </c>
      <c r="E412" s="103">
        <v>39569.0669217104</v>
      </c>
      <c r="F412" s="104" t="s">
        <v>20</v>
      </c>
      <c r="G412" s="105">
        <v>376000</v>
      </c>
      <c r="H412" s="106" t="s">
        <v>15</v>
      </c>
      <c r="I412" s="118">
        <v>1</v>
      </c>
      <c r="J412" s="80">
        <f t="shared" si="55"/>
        <v>376000</v>
      </c>
      <c r="K412" s="76" t="str">
        <f t="shared" si="56"/>
        <v>H1_2008</v>
      </c>
      <c r="L412" s="77">
        <f t="shared" si="57"/>
        <v>0</v>
      </c>
      <c r="M412" s="78" t="str">
        <f t="shared" si="58"/>
        <v>H1_2008_0</v>
      </c>
      <c r="N412" s="120">
        <f t="shared" si="59"/>
        <v>1</v>
      </c>
      <c r="O412" s="92">
        <f t="shared" si="60"/>
        <v>376000</v>
      </c>
      <c r="P412" s="93" t="str">
        <f t="shared" si="61"/>
        <v>H1_2008</v>
      </c>
      <c r="Q412" s="94">
        <f t="shared" si="62"/>
        <v>0</v>
      </c>
      <c r="R412" s="95" t="str">
        <f t="shared" si="63"/>
        <v>H1_2008_0</v>
      </c>
    </row>
    <row r="413" spans="1:18">
      <c r="A413" s="102">
        <v>1000411</v>
      </c>
      <c r="B413" s="103">
        <v>21324.598892626513</v>
      </c>
      <c r="C413" s="104" t="s">
        <v>19</v>
      </c>
      <c r="D413" s="103">
        <v>39476.214305904687</v>
      </c>
      <c r="E413" s="103">
        <v>39570.640300468542</v>
      </c>
      <c r="F413" s="104" t="s">
        <v>20</v>
      </c>
      <c r="G413" s="105">
        <v>158000</v>
      </c>
      <c r="H413" s="106" t="s">
        <v>15</v>
      </c>
      <c r="I413" s="118">
        <v>1</v>
      </c>
      <c r="J413" s="80">
        <f t="shared" si="55"/>
        <v>158000</v>
      </c>
      <c r="K413" s="76" t="str">
        <f t="shared" si="56"/>
        <v>H1_2008</v>
      </c>
      <c r="L413" s="77">
        <f t="shared" si="57"/>
        <v>0</v>
      </c>
      <c r="M413" s="78" t="str">
        <f t="shared" si="58"/>
        <v>H1_2008_0</v>
      </c>
      <c r="N413" s="120">
        <f t="shared" si="59"/>
        <v>1</v>
      </c>
      <c r="O413" s="92">
        <f t="shared" si="60"/>
        <v>158000</v>
      </c>
      <c r="P413" s="93" t="str">
        <f t="shared" si="61"/>
        <v>H1_2008</v>
      </c>
      <c r="Q413" s="94">
        <f t="shared" si="62"/>
        <v>0</v>
      </c>
      <c r="R413" s="95" t="str">
        <f t="shared" si="63"/>
        <v>H1_2008_0</v>
      </c>
    </row>
    <row r="414" spans="1:18">
      <c r="A414" s="102">
        <v>1000412</v>
      </c>
      <c r="B414" s="103">
        <v>29623.089606372603</v>
      </c>
      <c r="C414" s="104" t="s">
        <v>22</v>
      </c>
      <c r="D414" s="103">
        <v>39107.082985410467</v>
      </c>
      <c r="E414" s="103">
        <v>39572.159112765352</v>
      </c>
      <c r="F414" s="104" t="s">
        <v>25</v>
      </c>
      <c r="G414" s="105">
        <v>262000</v>
      </c>
      <c r="H414" s="106" t="s">
        <v>15</v>
      </c>
      <c r="I414" s="118">
        <v>1</v>
      </c>
      <c r="J414" s="80">
        <f t="shared" si="55"/>
        <v>262000</v>
      </c>
      <c r="K414" s="76" t="str">
        <f t="shared" si="56"/>
        <v>H1_2007</v>
      </c>
      <c r="L414" s="77">
        <f t="shared" si="57"/>
        <v>2</v>
      </c>
      <c r="M414" s="78" t="str">
        <f t="shared" si="58"/>
        <v>H1_2007_2</v>
      </c>
      <c r="N414" s="120">
        <f t="shared" si="59"/>
        <v>1</v>
      </c>
      <c r="O414" s="92">
        <f t="shared" si="60"/>
        <v>262000</v>
      </c>
      <c r="P414" s="93" t="str">
        <f t="shared" si="61"/>
        <v>H1_2007</v>
      </c>
      <c r="Q414" s="94">
        <f t="shared" si="62"/>
        <v>2</v>
      </c>
      <c r="R414" s="95" t="str">
        <f t="shared" si="63"/>
        <v>H1_2007_2</v>
      </c>
    </row>
    <row r="415" spans="1:18">
      <c r="A415" s="102">
        <v>1000413</v>
      </c>
      <c r="B415" s="103">
        <v>30805.701227797628</v>
      </c>
      <c r="C415" s="104" t="s">
        <v>22</v>
      </c>
      <c r="D415" s="103">
        <v>38844.551328747577</v>
      </c>
      <c r="E415" s="103">
        <v>39572.721176617066</v>
      </c>
      <c r="F415" s="104" t="s">
        <v>20</v>
      </c>
      <c r="G415" s="105">
        <v>20000</v>
      </c>
      <c r="H415" s="106" t="s">
        <v>14</v>
      </c>
      <c r="I415" s="118">
        <v>1</v>
      </c>
      <c r="J415" s="80">
        <f t="shared" si="55"/>
        <v>20000</v>
      </c>
      <c r="K415" s="76" t="str">
        <f t="shared" si="56"/>
        <v>H1_2006</v>
      </c>
      <c r="L415" s="77">
        <f t="shared" si="57"/>
        <v>3</v>
      </c>
      <c r="M415" s="78" t="str">
        <f t="shared" si="58"/>
        <v>H1_2006_3</v>
      </c>
      <c r="N415" s="120">
        <f t="shared" si="59"/>
        <v>1</v>
      </c>
      <c r="O415" s="92">
        <f t="shared" si="60"/>
        <v>20000</v>
      </c>
      <c r="P415" s="93" t="str">
        <f t="shared" si="61"/>
        <v>H1_2006</v>
      </c>
      <c r="Q415" s="94">
        <f t="shared" si="62"/>
        <v>3</v>
      </c>
      <c r="R415" s="95" t="str">
        <f t="shared" si="63"/>
        <v>H1_2006_3</v>
      </c>
    </row>
    <row r="416" spans="1:18">
      <c r="A416" s="102">
        <v>1000414</v>
      </c>
      <c r="B416" s="103">
        <v>22522.094525858211</v>
      </c>
      <c r="C416" s="104" t="s">
        <v>19</v>
      </c>
      <c r="D416" s="103">
        <v>39419.721079644885</v>
      </c>
      <c r="E416" s="103">
        <v>39573.62048123897</v>
      </c>
      <c r="F416" s="104" t="s">
        <v>20</v>
      </c>
      <c r="G416" s="105">
        <v>102000</v>
      </c>
      <c r="H416" s="106" t="s">
        <v>15</v>
      </c>
      <c r="I416" s="118">
        <v>1</v>
      </c>
      <c r="J416" s="80">
        <f t="shared" si="55"/>
        <v>102000</v>
      </c>
      <c r="K416" s="76" t="str">
        <f t="shared" si="56"/>
        <v>H2_2007</v>
      </c>
      <c r="L416" s="77">
        <f t="shared" si="57"/>
        <v>0</v>
      </c>
      <c r="M416" s="78" t="str">
        <f t="shared" si="58"/>
        <v>H2_2007_0</v>
      </c>
      <c r="N416" s="120">
        <f t="shared" si="59"/>
        <v>1</v>
      </c>
      <c r="O416" s="92">
        <f t="shared" si="60"/>
        <v>102000</v>
      </c>
      <c r="P416" s="93" t="str">
        <f t="shared" si="61"/>
        <v>H2_2007</v>
      </c>
      <c r="Q416" s="94">
        <f t="shared" si="62"/>
        <v>0</v>
      </c>
      <c r="R416" s="95" t="str">
        <f t="shared" si="63"/>
        <v>H2_2007_0</v>
      </c>
    </row>
    <row r="417" spans="1:18">
      <c r="A417" s="102">
        <v>1000415</v>
      </c>
      <c r="B417" s="103">
        <v>23546.599396657537</v>
      </c>
      <c r="C417" s="104" t="s">
        <v>19</v>
      </c>
      <c r="D417" s="103">
        <v>39431.639283614721</v>
      </c>
      <c r="E417" s="103">
        <v>39575.920612596507</v>
      </c>
      <c r="F417" s="104" t="s">
        <v>20</v>
      </c>
      <c r="G417" s="105">
        <v>158000</v>
      </c>
      <c r="H417" s="106" t="s">
        <v>15</v>
      </c>
      <c r="I417" s="118">
        <v>1</v>
      </c>
      <c r="J417" s="80">
        <f t="shared" si="55"/>
        <v>158000</v>
      </c>
      <c r="K417" s="76" t="str">
        <f t="shared" si="56"/>
        <v>H2_2007</v>
      </c>
      <c r="L417" s="77">
        <f t="shared" si="57"/>
        <v>0</v>
      </c>
      <c r="M417" s="78" t="str">
        <f t="shared" si="58"/>
        <v>H2_2007_0</v>
      </c>
      <c r="N417" s="120">
        <f t="shared" si="59"/>
        <v>1</v>
      </c>
      <c r="O417" s="92">
        <f t="shared" si="60"/>
        <v>158000</v>
      </c>
      <c r="P417" s="93" t="str">
        <f t="shared" si="61"/>
        <v>H2_2007</v>
      </c>
      <c r="Q417" s="94">
        <f t="shared" si="62"/>
        <v>0</v>
      </c>
      <c r="R417" s="95" t="str">
        <f t="shared" si="63"/>
        <v>H2_2007_0</v>
      </c>
    </row>
    <row r="418" spans="1:18">
      <c r="A418" s="102">
        <v>1000416</v>
      </c>
      <c r="B418" s="103">
        <v>22424.902777940584</v>
      </c>
      <c r="C418" s="104" t="s">
        <v>22</v>
      </c>
      <c r="D418" s="103">
        <v>39041.774437382643</v>
      </c>
      <c r="E418" s="103">
        <v>39577.046547551814</v>
      </c>
      <c r="F418" s="104" t="s">
        <v>20</v>
      </c>
      <c r="G418" s="105">
        <v>399000</v>
      </c>
      <c r="H418" s="106" t="s">
        <v>14</v>
      </c>
      <c r="I418" s="118">
        <v>1</v>
      </c>
      <c r="J418" s="80">
        <f t="shared" si="55"/>
        <v>399000</v>
      </c>
      <c r="K418" s="76" t="str">
        <f t="shared" si="56"/>
        <v>H2_2006</v>
      </c>
      <c r="L418" s="77">
        <f t="shared" si="57"/>
        <v>2</v>
      </c>
      <c r="M418" s="78" t="str">
        <f t="shared" si="58"/>
        <v>H2_2006_2</v>
      </c>
      <c r="N418" s="120">
        <f t="shared" si="59"/>
        <v>1</v>
      </c>
      <c r="O418" s="92">
        <f t="shared" si="60"/>
        <v>399000</v>
      </c>
      <c r="P418" s="93" t="str">
        <f t="shared" si="61"/>
        <v>H2_2006</v>
      </c>
      <c r="Q418" s="94">
        <f t="shared" si="62"/>
        <v>2</v>
      </c>
      <c r="R418" s="95" t="str">
        <f t="shared" si="63"/>
        <v>H2_2006_2</v>
      </c>
    </row>
    <row r="419" spans="1:18">
      <c r="A419" s="102">
        <v>1000417</v>
      </c>
      <c r="B419" s="103">
        <v>25343.831831403248</v>
      </c>
      <c r="C419" s="104" t="s">
        <v>22</v>
      </c>
      <c r="D419" s="103">
        <v>39338.359907779864</v>
      </c>
      <c r="E419" s="103">
        <v>39578.357599551091</v>
      </c>
      <c r="F419" s="104" t="s">
        <v>20</v>
      </c>
      <c r="G419" s="105">
        <v>350000</v>
      </c>
      <c r="H419" s="106" t="s">
        <v>15</v>
      </c>
      <c r="I419" s="118">
        <v>1</v>
      </c>
      <c r="J419" s="80">
        <f t="shared" si="55"/>
        <v>350000</v>
      </c>
      <c r="K419" s="76" t="str">
        <f t="shared" si="56"/>
        <v>H2_2007</v>
      </c>
      <c r="L419" s="77">
        <f t="shared" si="57"/>
        <v>1</v>
      </c>
      <c r="M419" s="78" t="str">
        <f t="shared" si="58"/>
        <v>H2_2007_1</v>
      </c>
      <c r="N419" s="120">
        <f t="shared" si="59"/>
        <v>1</v>
      </c>
      <c r="O419" s="92">
        <f t="shared" si="60"/>
        <v>350000</v>
      </c>
      <c r="P419" s="93" t="str">
        <f t="shared" si="61"/>
        <v>H2_2007</v>
      </c>
      <c r="Q419" s="94">
        <f t="shared" si="62"/>
        <v>1</v>
      </c>
      <c r="R419" s="95" t="str">
        <f t="shared" si="63"/>
        <v>H2_2007_1</v>
      </c>
    </row>
    <row r="420" spans="1:18">
      <c r="A420" s="102">
        <v>1000418</v>
      </c>
      <c r="B420" s="103">
        <v>26004.277005675169</v>
      </c>
      <c r="C420" s="104" t="s">
        <v>22</v>
      </c>
      <c r="D420" s="103">
        <v>39401.925038249188</v>
      </c>
      <c r="E420" s="103">
        <v>39578.379780796837</v>
      </c>
      <c r="F420" s="104" t="s">
        <v>20</v>
      </c>
      <c r="G420" s="105">
        <v>394000</v>
      </c>
      <c r="H420" s="106" t="s">
        <v>15</v>
      </c>
      <c r="I420" s="118">
        <v>1</v>
      </c>
      <c r="J420" s="80">
        <f t="shared" si="55"/>
        <v>394000</v>
      </c>
      <c r="K420" s="76" t="str">
        <f t="shared" si="56"/>
        <v>H2_2007</v>
      </c>
      <c r="L420" s="77">
        <f t="shared" si="57"/>
        <v>0</v>
      </c>
      <c r="M420" s="78" t="str">
        <f t="shared" si="58"/>
        <v>H2_2007_0</v>
      </c>
      <c r="N420" s="120">
        <f t="shared" si="59"/>
        <v>1</v>
      </c>
      <c r="O420" s="92">
        <f t="shared" si="60"/>
        <v>394000</v>
      </c>
      <c r="P420" s="93" t="str">
        <f t="shared" si="61"/>
        <v>H2_2007</v>
      </c>
      <c r="Q420" s="94">
        <f t="shared" si="62"/>
        <v>0</v>
      </c>
      <c r="R420" s="95" t="str">
        <f t="shared" si="63"/>
        <v>H2_2007_0</v>
      </c>
    </row>
    <row r="421" spans="1:18">
      <c r="A421" s="102">
        <v>1000419</v>
      </c>
      <c r="B421" s="103">
        <v>23053.055380289472</v>
      </c>
      <c r="C421" s="104" t="s">
        <v>19</v>
      </c>
      <c r="D421" s="103">
        <v>39477.823921150528</v>
      </c>
      <c r="E421" s="103">
        <v>39581.390470913655</v>
      </c>
      <c r="F421" s="104" t="s">
        <v>20</v>
      </c>
      <c r="G421" s="105">
        <v>162000</v>
      </c>
      <c r="H421" s="106" t="s">
        <v>15</v>
      </c>
      <c r="I421" s="118">
        <v>1</v>
      </c>
      <c r="J421" s="80">
        <f t="shared" si="55"/>
        <v>162000</v>
      </c>
      <c r="K421" s="76" t="str">
        <f t="shared" si="56"/>
        <v>H1_2008</v>
      </c>
      <c r="L421" s="77">
        <f t="shared" si="57"/>
        <v>0</v>
      </c>
      <c r="M421" s="78" t="str">
        <f t="shared" si="58"/>
        <v>H1_2008_0</v>
      </c>
      <c r="N421" s="120">
        <f t="shared" si="59"/>
        <v>1</v>
      </c>
      <c r="O421" s="92">
        <f t="shared" si="60"/>
        <v>162000</v>
      </c>
      <c r="P421" s="93" t="str">
        <f t="shared" si="61"/>
        <v>H1_2008</v>
      </c>
      <c r="Q421" s="94">
        <f t="shared" si="62"/>
        <v>0</v>
      </c>
      <c r="R421" s="95" t="str">
        <f t="shared" si="63"/>
        <v>H1_2008_0</v>
      </c>
    </row>
    <row r="422" spans="1:18">
      <c r="A422" s="102">
        <v>1000420</v>
      </c>
      <c r="B422" s="103">
        <v>22911.068155468383</v>
      </c>
      <c r="C422" s="104" t="s">
        <v>19</v>
      </c>
      <c r="D422" s="103">
        <v>39586.820379175981</v>
      </c>
      <c r="E422" s="103">
        <v>39588.649036106217</v>
      </c>
      <c r="F422" s="104" t="s">
        <v>20</v>
      </c>
      <c r="G422" s="105">
        <v>166000</v>
      </c>
      <c r="H422" s="106" t="s">
        <v>15</v>
      </c>
      <c r="I422" s="118">
        <v>1</v>
      </c>
      <c r="J422" s="80">
        <f t="shared" si="55"/>
        <v>166000</v>
      </c>
      <c r="K422" s="76" t="str">
        <f t="shared" si="56"/>
        <v>H1_2008</v>
      </c>
      <c r="L422" s="77">
        <f t="shared" si="57"/>
        <v>0</v>
      </c>
      <c r="M422" s="78" t="str">
        <f t="shared" si="58"/>
        <v>H1_2008_0</v>
      </c>
      <c r="N422" s="120">
        <f t="shared" si="59"/>
        <v>1</v>
      </c>
      <c r="O422" s="92">
        <f t="shared" si="60"/>
        <v>166000</v>
      </c>
      <c r="P422" s="93" t="str">
        <f t="shared" si="61"/>
        <v>H1_2008</v>
      </c>
      <c r="Q422" s="94">
        <f t="shared" si="62"/>
        <v>0</v>
      </c>
      <c r="R422" s="95" t="str">
        <f t="shared" si="63"/>
        <v>H1_2008_0</v>
      </c>
    </row>
    <row r="423" spans="1:18">
      <c r="A423" s="102">
        <v>1000421</v>
      </c>
      <c r="B423" s="103">
        <v>28259.927118055715</v>
      </c>
      <c r="C423" s="104" t="s">
        <v>22</v>
      </c>
      <c r="D423" s="103">
        <v>39468.218204780926</v>
      </c>
      <c r="E423" s="103">
        <v>39588.777089220115</v>
      </c>
      <c r="F423" s="104" t="s">
        <v>25</v>
      </c>
      <c r="G423" s="105">
        <v>35000</v>
      </c>
      <c r="H423" s="106" t="s">
        <v>15</v>
      </c>
      <c r="I423" s="118">
        <v>1</v>
      </c>
      <c r="J423" s="80">
        <f t="shared" si="55"/>
        <v>35000</v>
      </c>
      <c r="K423" s="76" t="str">
        <f t="shared" si="56"/>
        <v>H1_2008</v>
      </c>
      <c r="L423" s="77">
        <f t="shared" si="57"/>
        <v>0</v>
      </c>
      <c r="M423" s="78" t="str">
        <f t="shared" si="58"/>
        <v>H1_2008_0</v>
      </c>
      <c r="N423" s="120">
        <f t="shared" si="59"/>
        <v>1</v>
      </c>
      <c r="O423" s="92">
        <f t="shared" si="60"/>
        <v>35000</v>
      </c>
      <c r="P423" s="93" t="str">
        <f t="shared" si="61"/>
        <v>H1_2008</v>
      </c>
      <c r="Q423" s="94">
        <f t="shared" si="62"/>
        <v>0</v>
      </c>
      <c r="R423" s="95" t="str">
        <f t="shared" si="63"/>
        <v>H1_2008_0</v>
      </c>
    </row>
    <row r="424" spans="1:18">
      <c r="A424" s="102">
        <v>1000422</v>
      </c>
      <c r="B424" s="103">
        <v>25490.288741635552</v>
      </c>
      <c r="C424" s="104" t="s">
        <v>19</v>
      </c>
      <c r="D424" s="103">
        <v>39554.377597429062</v>
      </c>
      <c r="E424" s="103">
        <v>39593.820105389219</v>
      </c>
      <c r="F424" s="104" t="s">
        <v>20</v>
      </c>
      <c r="G424" s="105">
        <v>179000</v>
      </c>
      <c r="H424" s="106" t="s">
        <v>15</v>
      </c>
      <c r="I424" s="118">
        <v>1</v>
      </c>
      <c r="J424" s="80">
        <f t="shared" si="55"/>
        <v>179000</v>
      </c>
      <c r="K424" s="76" t="str">
        <f t="shared" si="56"/>
        <v>H1_2008</v>
      </c>
      <c r="L424" s="77">
        <f t="shared" si="57"/>
        <v>0</v>
      </c>
      <c r="M424" s="78" t="str">
        <f t="shared" si="58"/>
        <v>H1_2008_0</v>
      </c>
      <c r="N424" s="120">
        <f t="shared" si="59"/>
        <v>1</v>
      </c>
      <c r="O424" s="92">
        <f t="shared" si="60"/>
        <v>179000</v>
      </c>
      <c r="P424" s="93" t="str">
        <f t="shared" si="61"/>
        <v>H1_2008</v>
      </c>
      <c r="Q424" s="94">
        <f t="shared" si="62"/>
        <v>0</v>
      </c>
      <c r="R424" s="95" t="str">
        <f t="shared" si="63"/>
        <v>H1_2008_0</v>
      </c>
    </row>
    <row r="425" spans="1:18">
      <c r="A425" s="102">
        <v>1000423</v>
      </c>
      <c r="B425" s="103">
        <v>23915.383405685381</v>
      </c>
      <c r="C425" s="104" t="s">
        <v>19</v>
      </c>
      <c r="D425" s="103">
        <v>39464.332143549851</v>
      </c>
      <c r="E425" s="103">
        <v>39594.72514444399</v>
      </c>
      <c r="F425" s="104" t="s">
        <v>20</v>
      </c>
      <c r="G425" s="105">
        <v>259000</v>
      </c>
      <c r="H425" s="106" t="s">
        <v>15</v>
      </c>
      <c r="I425" s="118">
        <v>1</v>
      </c>
      <c r="J425" s="80">
        <f t="shared" si="55"/>
        <v>259000</v>
      </c>
      <c r="K425" s="76" t="str">
        <f t="shared" si="56"/>
        <v>H1_2008</v>
      </c>
      <c r="L425" s="77">
        <f t="shared" si="57"/>
        <v>0</v>
      </c>
      <c r="M425" s="78" t="str">
        <f t="shared" si="58"/>
        <v>H1_2008_0</v>
      </c>
      <c r="N425" s="120">
        <f t="shared" si="59"/>
        <v>1</v>
      </c>
      <c r="O425" s="92">
        <f t="shared" si="60"/>
        <v>259000</v>
      </c>
      <c r="P425" s="93" t="str">
        <f t="shared" si="61"/>
        <v>H1_2008</v>
      </c>
      <c r="Q425" s="94">
        <f t="shared" si="62"/>
        <v>0</v>
      </c>
      <c r="R425" s="95" t="str">
        <f t="shared" si="63"/>
        <v>H1_2008_0</v>
      </c>
    </row>
    <row r="426" spans="1:18">
      <c r="A426" s="102">
        <v>1000424</v>
      </c>
      <c r="B426" s="103">
        <v>20409.082897328321</v>
      </c>
      <c r="C426" s="104" t="s">
        <v>22</v>
      </c>
      <c r="D426" s="103">
        <v>39020.72428988418</v>
      </c>
      <c r="E426" s="103">
        <v>39595.847231934582</v>
      </c>
      <c r="F426" s="104" t="s">
        <v>20</v>
      </c>
      <c r="G426" s="105">
        <v>48000</v>
      </c>
      <c r="H426" s="106" t="s">
        <v>14</v>
      </c>
      <c r="I426" s="118">
        <v>1</v>
      </c>
      <c r="J426" s="80">
        <f t="shared" si="55"/>
        <v>48000</v>
      </c>
      <c r="K426" s="76" t="str">
        <f t="shared" si="56"/>
        <v>H2_2006</v>
      </c>
      <c r="L426" s="77">
        <f t="shared" si="57"/>
        <v>3</v>
      </c>
      <c r="M426" s="78" t="str">
        <f t="shared" si="58"/>
        <v>H2_2006_3</v>
      </c>
      <c r="N426" s="120">
        <f t="shared" si="59"/>
        <v>1</v>
      </c>
      <c r="O426" s="92">
        <f t="shared" si="60"/>
        <v>48000</v>
      </c>
      <c r="P426" s="93" t="str">
        <f t="shared" si="61"/>
        <v>H2_2006</v>
      </c>
      <c r="Q426" s="94">
        <f t="shared" si="62"/>
        <v>3</v>
      </c>
      <c r="R426" s="95" t="str">
        <f t="shared" si="63"/>
        <v>H2_2006_3</v>
      </c>
    </row>
    <row r="427" spans="1:18">
      <c r="A427" s="102">
        <v>1000425</v>
      </c>
      <c r="B427" s="103">
        <v>21468.49076327942</v>
      </c>
      <c r="C427" s="104" t="s">
        <v>19</v>
      </c>
      <c r="D427" s="103">
        <v>39545.145169037933</v>
      </c>
      <c r="E427" s="103">
        <v>39596.150436446944</v>
      </c>
      <c r="F427" s="104" t="s">
        <v>20</v>
      </c>
      <c r="G427" s="105">
        <v>246000</v>
      </c>
      <c r="H427" s="106" t="s">
        <v>15</v>
      </c>
      <c r="I427" s="118">
        <v>1</v>
      </c>
      <c r="J427" s="80">
        <f t="shared" si="55"/>
        <v>246000</v>
      </c>
      <c r="K427" s="76" t="str">
        <f t="shared" si="56"/>
        <v>H1_2008</v>
      </c>
      <c r="L427" s="77">
        <f t="shared" si="57"/>
        <v>0</v>
      </c>
      <c r="M427" s="78" t="str">
        <f t="shared" si="58"/>
        <v>H1_2008_0</v>
      </c>
      <c r="N427" s="120">
        <f t="shared" si="59"/>
        <v>1</v>
      </c>
      <c r="O427" s="92">
        <f t="shared" si="60"/>
        <v>246000</v>
      </c>
      <c r="P427" s="93" t="str">
        <f t="shared" si="61"/>
        <v>H1_2008</v>
      </c>
      <c r="Q427" s="94">
        <f t="shared" si="62"/>
        <v>0</v>
      </c>
      <c r="R427" s="95" t="str">
        <f t="shared" si="63"/>
        <v>H1_2008_0</v>
      </c>
    </row>
    <row r="428" spans="1:18">
      <c r="A428" s="102">
        <v>1000426</v>
      </c>
      <c r="B428" s="103">
        <v>21923.864616148338</v>
      </c>
      <c r="C428" s="104" t="s">
        <v>22</v>
      </c>
      <c r="D428" s="103">
        <v>39223.796590817685</v>
      </c>
      <c r="E428" s="103">
        <v>39597.59050862959</v>
      </c>
      <c r="F428" s="104" t="s">
        <v>20</v>
      </c>
      <c r="G428" s="105">
        <v>27000</v>
      </c>
      <c r="H428" s="106" t="s">
        <v>15</v>
      </c>
      <c r="I428" s="118">
        <v>1</v>
      </c>
      <c r="J428" s="80">
        <f t="shared" si="55"/>
        <v>27000</v>
      </c>
      <c r="K428" s="76" t="str">
        <f t="shared" si="56"/>
        <v>H1_2007</v>
      </c>
      <c r="L428" s="77">
        <f t="shared" si="57"/>
        <v>2</v>
      </c>
      <c r="M428" s="78" t="str">
        <f t="shared" si="58"/>
        <v>H1_2007_2</v>
      </c>
      <c r="N428" s="120">
        <f t="shared" si="59"/>
        <v>1</v>
      </c>
      <c r="O428" s="92">
        <f t="shared" si="60"/>
        <v>27000</v>
      </c>
      <c r="P428" s="93" t="str">
        <f t="shared" si="61"/>
        <v>H1_2007</v>
      </c>
      <c r="Q428" s="94">
        <f t="shared" si="62"/>
        <v>2</v>
      </c>
      <c r="R428" s="95" t="str">
        <f t="shared" si="63"/>
        <v>H1_2007_2</v>
      </c>
    </row>
    <row r="429" spans="1:18">
      <c r="A429" s="102">
        <v>1000427</v>
      </c>
      <c r="B429" s="103">
        <v>27319.401860346439</v>
      </c>
      <c r="C429" s="104" t="s">
        <v>19</v>
      </c>
      <c r="D429" s="103">
        <v>39485.637037409324</v>
      </c>
      <c r="E429" s="103">
        <v>39598.907636304728</v>
      </c>
      <c r="F429" s="104" t="s">
        <v>20</v>
      </c>
      <c r="G429" s="105">
        <v>264000</v>
      </c>
      <c r="H429" s="106" t="s">
        <v>15</v>
      </c>
      <c r="I429" s="118">
        <v>1</v>
      </c>
      <c r="J429" s="80">
        <f t="shared" si="55"/>
        <v>264000</v>
      </c>
      <c r="K429" s="76" t="str">
        <f t="shared" si="56"/>
        <v>H1_2008</v>
      </c>
      <c r="L429" s="77">
        <f t="shared" si="57"/>
        <v>0</v>
      </c>
      <c r="M429" s="78" t="str">
        <f t="shared" si="58"/>
        <v>H1_2008_0</v>
      </c>
      <c r="N429" s="120">
        <f t="shared" si="59"/>
        <v>1</v>
      </c>
      <c r="O429" s="92">
        <f t="shared" si="60"/>
        <v>264000</v>
      </c>
      <c r="P429" s="93" t="str">
        <f t="shared" si="61"/>
        <v>H1_2008</v>
      </c>
      <c r="Q429" s="94">
        <f t="shared" si="62"/>
        <v>0</v>
      </c>
      <c r="R429" s="95" t="str">
        <f t="shared" si="63"/>
        <v>H1_2008_0</v>
      </c>
    </row>
    <row r="430" spans="1:18">
      <c r="A430" s="102">
        <v>1000428</v>
      </c>
      <c r="B430" s="103">
        <v>24047.353223724269</v>
      </c>
      <c r="C430" s="104" t="s">
        <v>19</v>
      </c>
      <c r="D430" s="103">
        <v>39463.834436618905</v>
      </c>
      <c r="E430" s="103">
        <v>39598.92106447176</v>
      </c>
      <c r="F430" s="104" t="s">
        <v>20</v>
      </c>
      <c r="G430" s="105">
        <v>20000</v>
      </c>
      <c r="H430" s="106" t="s">
        <v>15</v>
      </c>
      <c r="I430" s="118">
        <v>1</v>
      </c>
      <c r="J430" s="80">
        <f t="shared" si="55"/>
        <v>20000</v>
      </c>
      <c r="K430" s="76" t="str">
        <f t="shared" si="56"/>
        <v>H1_2008</v>
      </c>
      <c r="L430" s="77">
        <f t="shared" si="57"/>
        <v>0</v>
      </c>
      <c r="M430" s="78" t="str">
        <f t="shared" si="58"/>
        <v>H1_2008_0</v>
      </c>
      <c r="N430" s="120">
        <f t="shared" si="59"/>
        <v>1</v>
      </c>
      <c r="O430" s="92">
        <f t="shared" si="60"/>
        <v>20000</v>
      </c>
      <c r="P430" s="93" t="str">
        <f t="shared" si="61"/>
        <v>H1_2008</v>
      </c>
      <c r="Q430" s="94">
        <f t="shared" si="62"/>
        <v>0</v>
      </c>
      <c r="R430" s="95" t="str">
        <f t="shared" si="63"/>
        <v>H1_2008_0</v>
      </c>
    </row>
    <row r="431" spans="1:18">
      <c r="A431" s="102">
        <v>1000429</v>
      </c>
      <c r="B431" s="103">
        <v>30701.426969580636</v>
      </c>
      <c r="C431" s="104" t="s">
        <v>19</v>
      </c>
      <c r="D431" s="103">
        <v>39495.151809601135</v>
      </c>
      <c r="E431" s="103">
        <v>39600.544907289244</v>
      </c>
      <c r="F431" s="104" t="s">
        <v>20</v>
      </c>
      <c r="G431" s="105">
        <v>363000</v>
      </c>
      <c r="H431" s="106" t="s">
        <v>15</v>
      </c>
      <c r="I431" s="118">
        <v>1</v>
      </c>
      <c r="J431" s="80">
        <f t="shared" si="55"/>
        <v>363000</v>
      </c>
      <c r="K431" s="76" t="str">
        <f t="shared" si="56"/>
        <v>H1_2008</v>
      </c>
      <c r="L431" s="77">
        <f t="shared" si="57"/>
        <v>0</v>
      </c>
      <c r="M431" s="78" t="str">
        <f t="shared" si="58"/>
        <v>H1_2008_0</v>
      </c>
      <c r="N431" s="120">
        <f t="shared" si="59"/>
        <v>1</v>
      </c>
      <c r="O431" s="92">
        <f t="shared" si="60"/>
        <v>363000</v>
      </c>
      <c r="P431" s="93" t="str">
        <f t="shared" si="61"/>
        <v>H1_2008</v>
      </c>
      <c r="Q431" s="94">
        <f t="shared" si="62"/>
        <v>0</v>
      </c>
      <c r="R431" s="95" t="str">
        <f t="shared" si="63"/>
        <v>H1_2008_0</v>
      </c>
    </row>
    <row r="432" spans="1:18">
      <c r="A432" s="102">
        <v>1000430</v>
      </c>
      <c r="B432" s="103">
        <v>21126.197154599315</v>
      </c>
      <c r="C432" s="104" t="s">
        <v>19</v>
      </c>
      <c r="D432" s="103">
        <v>39569.160270974353</v>
      </c>
      <c r="E432" s="103">
        <v>39600.996647376975</v>
      </c>
      <c r="F432" s="104" t="s">
        <v>20</v>
      </c>
      <c r="G432" s="105">
        <v>34000</v>
      </c>
      <c r="H432" s="106" t="s">
        <v>15</v>
      </c>
      <c r="I432" s="118">
        <v>1</v>
      </c>
      <c r="J432" s="80">
        <f t="shared" si="55"/>
        <v>34000</v>
      </c>
      <c r="K432" s="76" t="str">
        <f t="shared" si="56"/>
        <v>H1_2008</v>
      </c>
      <c r="L432" s="77">
        <f t="shared" si="57"/>
        <v>0</v>
      </c>
      <c r="M432" s="78" t="str">
        <f t="shared" si="58"/>
        <v>H1_2008_0</v>
      </c>
      <c r="N432" s="120">
        <f t="shared" si="59"/>
        <v>1</v>
      </c>
      <c r="O432" s="92">
        <f t="shared" si="60"/>
        <v>34000</v>
      </c>
      <c r="P432" s="93" t="str">
        <f t="shared" si="61"/>
        <v>H1_2008</v>
      </c>
      <c r="Q432" s="94">
        <f t="shared" si="62"/>
        <v>0</v>
      </c>
      <c r="R432" s="95" t="str">
        <f t="shared" si="63"/>
        <v>H1_2008_0</v>
      </c>
    </row>
    <row r="433" spans="1:18">
      <c r="A433" s="102">
        <v>1000431</v>
      </c>
      <c r="B433" s="103">
        <v>23197.870096599498</v>
      </c>
      <c r="C433" s="104" t="s">
        <v>22</v>
      </c>
      <c r="D433" s="103">
        <v>38955.517689288179</v>
      </c>
      <c r="E433" s="103">
        <v>39606.088603478609</v>
      </c>
      <c r="F433" s="104" t="s">
        <v>20</v>
      </c>
      <c r="G433" s="105">
        <v>231000</v>
      </c>
      <c r="H433" s="106" t="s">
        <v>14</v>
      </c>
      <c r="I433" s="118">
        <v>1</v>
      </c>
      <c r="J433" s="80">
        <f t="shared" si="55"/>
        <v>231000</v>
      </c>
      <c r="K433" s="76" t="str">
        <f t="shared" si="56"/>
        <v>H2_2006</v>
      </c>
      <c r="L433" s="77">
        <f t="shared" si="57"/>
        <v>3</v>
      </c>
      <c r="M433" s="78" t="str">
        <f t="shared" si="58"/>
        <v>H2_2006_3</v>
      </c>
      <c r="N433" s="120">
        <f t="shared" si="59"/>
        <v>1</v>
      </c>
      <c r="O433" s="92">
        <f t="shared" si="60"/>
        <v>231000</v>
      </c>
      <c r="P433" s="93" t="str">
        <f t="shared" si="61"/>
        <v>H2_2006</v>
      </c>
      <c r="Q433" s="94">
        <f t="shared" si="62"/>
        <v>3</v>
      </c>
      <c r="R433" s="95" t="str">
        <f t="shared" si="63"/>
        <v>H2_2006_3</v>
      </c>
    </row>
    <row r="434" spans="1:18">
      <c r="A434" s="102">
        <v>1000432</v>
      </c>
      <c r="B434" s="103">
        <v>19521.281442462743</v>
      </c>
      <c r="C434" s="104" t="s">
        <v>19</v>
      </c>
      <c r="D434" s="103">
        <v>39572.037077294728</v>
      </c>
      <c r="E434" s="103">
        <v>39607.474242376178</v>
      </c>
      <c r="F434" s="104" t="s">
        <v>20</v>
      </c>
      <c r="G434" s="105">
        <v>290000</v>
      </c>
      <c r="H434" s="106" t="s">
        <v>15</v>
      </c>
      <c r="I434" s="118">
        <v>1</v>
      </c>
      <c r="J434" s="80">
        <f t="shared" si="55"/>
        <v>290000</v>
      </c>
      <c r="K434" s="76" t="str">
        <f t="shared" si="56"/>
        <v>H1_2008</v>
      </c>
      <c r="L434" s="77">
        <f t="shared" si="57"/>
        <v>0</v>
      </c>
      <c r="M434" s="78" t="str">
        <f t="shared" si="58"/>
        <v>H1_2008_0</v>
      </c>
      <c r="N434" s="120">
        <f t="shared" si="59"/>
        <v>1</v>
      </c>
      <c r="O434" s="92">
        <f t="shared" si="60"/>
        <v>290000</v>
      </c>
      <c r="P434" s="93" t="str">
        <f t="shared" si="61"/>
        <v>H1_2008</v>
      </c>
      <c r="Q434" s="94">
        <f t="shared" si="62"/>
        <v>0</v>
      </c>
      <c r="R434" s="95" t="str">
        <f t="shared" si="63"/>
        <v>H1_2008_0</v>
      </c>
    </row>
    <row r="435" spans="1:18">
      <c r="A435" s="102">
        <v>1000433</v>
      </c>
      <c r="B435" s="103">
        <v>29135.963258750591</v>
      </c>
      <c r="C435" s="104" t="s">
        <v>19</v>
      </c>
      <c r="D435" s="103">
        <v>39605.154668669507</v>
      </c>
      <c r="E435" s="103">
        <v>39608.165128923662</v>
      </c>
      <c r="F435" s="104" t="s">
        <v>20</v>
      </c>
      <c r="G435" s="105">
        <v>165000</v>
      </c>
      <c r="H435" s="106" t="s">
        <v>15</v>
      </c>
      <c r="I435" s="118">
        <v>1</v>
      </c>
      <c r="J435" s="80">
        <f t="shared" si="55"/>
        <v>165000</v>
      </c>
      <c r="K435" s="76" t="str">
        <f t="shared" si="56"/>
        <v>H1_2008</v>
      </c>
      <c r="L435" s="77">
        <f t="shared" si="57"/>
        <v>0</v>
      </c>
      <c r="M435" s="78" t="str">
        <f t="shared" si="58"/>
        <v>H1_2008_0</v>
      </c>
      <c r="N435" s="120">
        <f t="shared" si="59"/>
        <v>1</v>
      </c>
      <c r="O435" s="92">
        <f t="shared" si="60"/>
        <v>165000</v>
      </c>
      <c r="P435" s="93" t="str">
        <f t="shared" si="61"/>
        <v>H1_2008</v>
      </c>
      <c r="Q435" s="94">
        <f t="shared" si="62"/>
        <v>0</v>
      </c>
      <c r="R435" s="95" t="str">
        <f t="shared" si="63"/>
        <v>H1_2008_0</v>
      </c>
    </row>
    <row r="436" spans="1:18">
      <c r="A436" s="102">
        <v>1000434</v>
      </c>
      <c r="B436" s="103">
        <v>28607.922762954746</v>
      </c>
      <c r="C436" s="104" t="s">
        <v>19</v>
      </c>
      <c r="D436" s="103">
        <v>39460.17811149035</v>
      </c>
      <c r="E436" s="103">
        <v>39609.599451801361</v>
      </c>
      <c r="F436" s="104" t="s">
        <v>20</v>
      </c>
      <c r="G436" s="105">
        <v>318000</v>
      </c>
      <c r="H436" s="106" t="s">
        <v>15</v>
      </c>
      <c r="I436" s="118">
        <v>1</v>
      </c>
      <c r="J436" s="80">
        <f t="shared" si="55"/>
        <v>318000</v>
      </c>
      <c r="K436" s="76" t="str">
        <f t="shared" si="56"/>
        <v>H1_2008</v>
      </c>
      <c r="L436" s="77">
        <f t="shared" si="57"/>
        <v>0</v>
      </c>
      <c r="M436" s="78" t="str">
        <f t="shared" si="58"/>
        <v>H1_2008_0</v>
      </c>
      <c r="N436" s="120">
        <f t="shared" si="59"/>
        <v>1</v>
      </c>
      <c r="O436" s="92">
        <f t="shared" si="60"/>
        <v>318000</v>
      </c>
      <c r="P436" s="93" t="str">
        <f t="shared" si="61"/>
        <v>H1_2008</v>
      </c>
      <c r="Q436" s="94">
        <f t="shared" si="62"/>
        <v>0</v>
      </c>
      <c r="R436" s="95" t="str">
        <f t="shared" si="63"/>
        <v>H1_2008_0</v>
      </c>
    </row>
    <row r="437" spans="1:18">
      <c r="A437" s="102">
        <v>1000435</v>
      </c>
      <c r="B437" s="103">
        <v>25047.966533260835</v>
      </c>
      <c r="C437" s="104" t="s">
        <v>19</v>
      </c>
      <c r="D437" s="103">
        <v>39533.521998834301</v>
      </c>
      <c r="E437" s="103">
        <v>39609.983179035145</v>
      </c>
      <c r="F437" s="104" t="s">
        <v>20</v>
      </c>
      <c r="G437" s="105">
        <v>186000</v>
      </c>
      <c r="H437" s="106" t="s">
        <v>15</v>
      </c>
      <c r="I437" s="118">
        <v>1</v>
      </c>
      <c r="J437" s="80">
        <f t="shared" si="55"/>
        <v>186000</v>
      </c>
      <c r="K437" s="76" t="str">
        <f t="shared" si="56"/>
        <v>H1_2008</v>
      </c>
      <c r="L437" s="77">
        <f t="shared" si="57"/>
        <v>0</v>
      </c>
      <c r="M437" s="78" t="str">
        <f t="shared" si="58"/>
        <v>H1_2008_0</v>
      </c>
      <c r="N437" s="120">
        <f t="shared" si="59"/>
        <v>1</v>
      </c>
      <c r="O437" s="92">
        <f t="shared" si="60"/>
        <v>186000</v>
      </c>
      <c r="P437" s="93" t="str">
        <f t="shared" si="61"/>
        <v>H1_2008</v>
      </c>
      <c r="Q437" s="94">
        <f t="shared" si="62"/>
        <v>0</v>
      </c>
      <c r="R437" s="95" t="str">
        <f t="shared" si="63"/>
        <v>H1_2008_0</v>
      </c>
    </row>
    <row r="438" spans="1:18">
      <c r="A438" s="102">
        <v>1000436</v>
      </c>
      <c r="B438" s="103">
        <v>23726.988804939247</v>
      </c>
      <c r="C438" s="104" t="s">
        <v>22</v>
      </c>
      <c r="D438" s="103">
        <v>39499.511787813877</v>
      </c>
      <c r="E438" s="103">
        <v>39610.418765774055</v>
      </c>
      <c r="F438" s="104" t="s">
        <v>20</v>
      </c>
      <c r="G438" s="105">
        <v>340000</v>
      </c>
      <c r="H438" s="106" t="s">
        <v>15</v>
      </c>
      <c r="I438" s="118">
        <v>1</v>
      </c>
      <c r="J438" s="80">
        <f t="shared" si="55"/>
        <v>340000</v>
      </c>
      <c r="K438" s="76" t="str">
        <f t="shared" si="56"/>
        <v>H1_2008</v>
      </c>
      <c r="L438" s="77">
        <f t="shared" si="57"/>
        <v>0</v>
      </c>
      <c r="M438" s="78" t="str">
        <f t="shared" si="58"/>
        <v>H1_2008_0</v>
      </c>
      <c r="N438" s="120">
        <f t="shared" si="59"/>
        <v>1</v>
      </c>
      <c r="O438" s="92">
        <f t="shared" si="60"/>
        <v>340000</v>
      </c>
      <c r="P438" s="93" t="str">
        <f t="shared" si="61"/>
        <v>H1_2008</v>
      </c>
      <c r="Q438" s="94">
        <f t="shared" si="62"/>
        <v>0</v>
      </c>
      <c r="R438" s="95" t="str">
        <f t="shared" si="63"/>
        <v>H1_2008_0</v>
      </c>
    </row>
    <row r="439" spans="1:18">
      <c r="A439" s="102">
        <v>1000437</v>
      </c>
      <c r="B439" s="103">
        <v>27849.199662543513</v>
      </c>
      <c r="C439" s="104" t="s">
        <v>22</v>
      </c>
      <c r="D439" s="103">
        <v>39061.184467705985</v>
      </c>
      <c r="E439" s="103">
        <v>39613.05572602187</v>
      </c>
      <c r="F439" s="104" t="s">
        <v>20</v>
      </c>
      <c r="G439" s="105">
        <v>27000</v>
      </c>
      <c r="H439" s="106" t="s">
        <v>14</v>
      </c>
      <c r="I439" s="118">
        <v>1</v>
      </c>
      <c r="J439" s="80">
        <f t="shared" si="55"/>
        <v>27000</v>
      </c>
      <c r="K439" s="76" t="str">
        <f t="shared" si="56"/>
        <v>H2_2006</v>
      </c>
      <c r="L439" s="77">
        <f t="shared" si="57"/>
        <v>3</v>
      </c>
      <c r="M439" s="78" t="str">
        <f t="shared" si="58"/>
        <v>H2_2006_3</v>
      </c>
      <c r="N439" s="120">
        <f t="shared" si="59"/>
        <v>1</v>
      </c>
      <c r="O439" s="92">
        <f t="shared" si="60"/>
        <v>27000</v>
      </c>
      <c r="P439" s="93" t="str">
        <f t="shared" si="61"/>
        <v>H2_2006</v>
      </c>
      <c r="Q439" s="94">
        <f t="shared" si="62"/>
        <v>3</v>
      </c>
      <c r="R439" s="95" t="str">
        <f t="shared" si="63"/>
        <v>H2_2006_3</v>
      </c>
    </row>
    <row r="440" spans="1:18">
      <c r="A440" s="102">
        <v>1000438</v>
      </c>
      <c r="B440" s="103">
        <v>30552.679067398745</v>
      </c>
      <c r="C440" s="104" t="s">
        <v>19</v>
      </c>
      <c r="D440" s="103">
        <v>39131.700999163259</v>
      </c>
      <c r="E440" s="103">
        <v>39613.163177098853</v>
      </c>
      <c r="F440" s="104" t="s">
        <v>20</v>
      </c>
      <c r="G440" s="105">
        <v>244000</v>
      </c>
      <c r="H440" s="106" t="s">
        <v>15</v>
      </c>
      <c r="I440" s="118">
        <v>1</v>
      </c>
      <c r="J440" s="80">
        <f t="shared" si="55"/>
        <v>244000</v>
      </c>
      <c r="K440" s="76" t="str">
        <f t="shared" si="56"/>
        <v>H1_2007</v>
      </c>
      <c r="L440" s="77">
        <f t="shared" si="57"/>
        <v>2</v>
      </c>
      <c r="M440" s="78" t="str">
        <f t="shared" si="58"/>
        <v>H1_2007_2</v>
      </c>
      <c r="N440" s="120">
        <f t="shared" si="59"/>
        <v>1</v>
      </c>
      <c r="O440" s="92">
        <f t="shared" si="60"/>
        <v>244000</v>
      </c>
      <c r="P440" s="93" t="str">
        <f t="shared" si="61"/>
        <v>H1_2007</v>
      </c>
      <c r="Q440" s="94">
        <f t="shared" si="62"/>
        <v>2</v>
      </c>
      <c r="R440" s="95" t="str">
        <f t="shared" si="63"/>
        <v>H1_2007_2</v>
      </c>
    </row>
    <row r="441" spans="1:18">
      <c r="A441" s="102">
        <v>1000439</v>
      </c>
      <c r="B441" s="103">
        <v>31944.979379436372</v>
      </c>
      <c r="C441" s="104" t="s">
        <v>19</v>
      </c>
      <c r="D441" s="103">
        <v>39521.869004360975</v>
      </c>
      <c r="E441" s="103">
        <v>39614.537984498689</v>
      </c>
      <c r="F441" s="104" t="s">
        <v>20</v>
      </c>
      <c r="G441" s="105">
        <v>196000</v>
      </c>
      <c r="H441" s="106" t="s">
        <v>15</v>
      </c>
      <c r="I441" s="118">
        <v>1</v>
      </c>
      <c r="J441" s="80">
        <f t="shared" si="55"/>
        <v>196000</v>
      </c>
      <c r="K441" s="76" t="str">
        <f t="shared" si="56"/>
        <v>H1_2008</v>
      </c>
      <c r="L441" s="77">
        <f t="shared" si="57"/>
        <v>0</v>
      </c>
      <c r="M441" s="78" t="str">
        <f t="shared" si="58"/>
        <v>H1_2008_0</v>
      </c>
      <c r="N441" s="120">
        <f t="shared" si="59"/>
        <v>1</v>
      </c>
      <c r="O441" s="92">
        <f t="shared" si="60"/>
        <v>196000</v>
      </c>
      <c r="P441" s="93" t="str">
        <f t="shared" si="61"/>
        <v>H1_2008</v>
      </c>
      <c r="Q441" s="94">
        <f t="shared" si="62"/>
        <v>0</v>
      </c>
      <c r="R441" s="95" t="str">
        <f t="shared" si="63"/>
        <v>H1_2008_0</v>
      </c>
    </row>
    <row r="442" spans="1:18">
      <c r="A442" s="102">
        <v>1000440</v>
      </c>
      <c r="B442" s="103">
        <v>24580.524957395013</v>
      </c>
      <c r="C442" s="104" t="s">
        <v>19</v>
      </c>
      <c r="D442" s="103">
        <v>39593.124005621066</v>
      </c>
      <c r="E442" s="103">
        <v>39614.865420495058</v>
      </c>
      <c r="F442" s="104" t="s">
        <v>20</v>
      </c>
      <c r="G442" s="105">
        <v>276000</v>
      </c>
      <c r="H442" s="106" t="s">
        <v>15</v>
      </c>
      <c r="I442" s="118">
        <v>1</v>
      </c>
      <c r="J442" s="80">
        <f t="shared" si="55"/>
        <v>276000</v>
      </c>
      <c r="K442" s="76" t="str">
        <f t="shared" si="56"/>
        <v>H1_2008</v>
      </c>
      <c r="L442" s="77">
        <f t="shared" si="57"/>
        <v>0</v>
      </c>
      <c r="M442" s="78" t="str">
        <f t="shared" si="58"/>
        <v>H1_2008_0</v>
      </c>
      <c r="N442" s="120">
        <f t="shared" si="59"/>
        <v>1</v>
      </c>
      <c r="O442" s="92">
        <f t="shared" si="60"/>
        <v>276000</v>
      </c>
      <c r="P442" s="93" t="str">
        <f t="shared" si="61"/>
        <v>H1_2008</v>
      </c>
      <c r="Q442" s="94">
        <f t="shared" si="62"/>
        <v>0</v>
      </c>
      <c r="R442" s="95" t="str">
        <f t="shared" si="63"/>
        <v>H1_2008_0</v>
      </c>
    </row>
    <row r="443" spans="1:18">
      <c r="A443" s="102">
        <v>1000441</v>
      </c>
      <c r="B443" s="103">
        <v>32698.402548388716</v>
      </c>
      <c r="C443" s="104" t="s">
        <v>19</v>
      </c>
      <c r="D443" s="103">
        <v>39594.803036324185</v>
      </c>
      <c r="E443" s="103">
        <v>39615.308387464203</v>
      </c>
      <c r="F443" s="104" t="s">
        <v>20</v>
      </c>
      <c r="G443" s="105">
        <v>206000</v>
      </c>
      <c r="H443" s="106" t="s">
        <v>15</v>
      </c>
      <c r="I443" s="118">
        <v>1</v>
      </c>
      <c r="J443" s="80">
        <f t="shared" si="55"/>
        <v>206000</v>
      </c>
      <c r="K443" s="76" t="str">
        <f t="shared" si="56"/>
        <v>H1_2008</v>
      </c>
      <c r="L443" s="77">
        <f t="shared" si="57"/>
        <v>0</v>
      </c>
      <c r="M443" s="78" t="str">
        <f t="shared" si="58"/>
        <v>H1_2008_0</v>
      </c>
      <c r="N443" s="120">
        <f t="shared" si="59"/>
        <v>1</v>
      </c>
      <c r="O443" s="92">
        <f t="shared" si="60"/>
        <v>206000</v>
      </c>
      <c r="P443" s="93" t="str">
        <f t="shared" si="61"/>
        <v>H1_2008</v>
      </c>
      <c r="Q443" s="94">
        <f t="shared" si="62"/>
        <v>0</v>
      </c>
      <c r="R443" s="95" t="str">
        <f t="shared" si="63"/>
        <v>H1_2008_0</v>
      </c>
    </row>
    <row r="444" spans="1:18">
      <c r="A444" s="102">
        <v>1000442</v>
      </c>
      <c r="B444" s="103">
        <v>26909.927646194759</v>
      </c>
      <c r="C444" s="104" t="s">
        <v>19</v>
      </c>
      <c r="D444" s="103">
        <v>39553.089357892015</v>
      </c>
      <c r="E444" s="103">
        <v>39616.820578642742</v>
      </c>
      <c r="F444" s="104" t="s">
        <v>20</v>
      </c>
      <c r="G444" s="105">
        <v>319000</v>
      </c>
      <c r="H444" s="106" t="s">
        <v>15</v>
      </c>
      <c r="I444" s="118">
        <v>1</v>
      </c>
      <c r="J444" s="80">
        <f t="shared" si="55"/>
        <v>319000</v>
      </c>
      <c r="K444" s="76" t="str">
        <f t="shared" si="56"/>
        <v>H1_2008</v>
      </c>
      <c r="L444" s="77">
        <f t="shared" si="57"/>
        <v>0</v>
      </c>
      <c r="M444" s="78" t="str">
        <f t="shared" si="58"/>
        <v>H1_2008_0</v>
      </c>
      <c r="N444" s="120">
        <f t="shared" si="59"/>
        <v>1</v>
      </c>
      <c r="O444" s="92">
        <f t="shared" si="60"/>
        <v>319000</v>
      </c>
      <c r="P444" s="93" t="str">
        <f t="shared" si="61"/>
        <v>H1_2008</v>
      </c>
      <c r="Q444" s="94">
        <f t="shared" si="62"/>
        <v>0</v>
      </c>
      <c r="R444" s="95" t="str">
        <f t="shared" si="63"/>
        <v>H1_2008_0</v>
      </c>
    </row>
    <row r="445" spans="1:18">
      <c r="A445" s="102">
        <v>1000443</v>
      </c>
      <c r="B445" s="103">
        <v>24628.687616538879</v>
      </c>
      <c r="C445" s="104" t="s">
        <v>19</v>
      </c>
      <c r="D445" s="103">
        <v>39594.559697158933</v>
      </c>
      <c r="E445" s="103">
        <v>39617.855049483987</v>
      </c>
      <c r="F445" s="104" t="s">
        <v>20</v>
      </c>
      <c r="G445" s="105">
        <v>374000</v>
      </c>
      <c r="H445" s="106" t="s">
        <v>15</v>
      </c>
      <c r="I445" s="118">
        <v>1</v>
      </c>
      <c r="J445" s="80">
        <f t="shared" si="55"/>
        <v>374000</v>
      </c>
      <c r="K445" s="76" t="str">
        <f t="shared" si="56"/>
        <v>H1_2008</v>
      </c>
      <c r="L445" s="77">
        <f t="shared" si="57"/>
        <v>0</v>
      </c>
      <c r="M445" s="78" t="str">
        <f t="shared" si="58"/>
        <v>H1_2008_0</v>
      </c>
      <c r="N445" s="120">
        <f t="shared" si="59"/>
        <v>1</v>
      </c>
      <c r="O445" s="92">
        <f t="shared" si="60"/>
        <v>374000</v>
      </c>
      <c r="P445" s="93" t="str">
        <f t="shared" si="61"/>
        <v>H1_2008</v>
      </c>
      <c r="Q445" s="94">
        <f t="shared" si="62"/>
        <v>0</v>
      </c>
      <c r="R445" s="95" t="str">
        <f t="shared" si="63"/>
        <v>H1_2008_0</v>
      </c>
    </row>
    <row r="446" spans="1:18">
      <c r="A446" s="102">
        <v>1000444</v>
      </c>
      <c r="B446" s="103">
        <v>21612.608206802943</v>
      </c>
      <c r="C446" s="104" t="s">
        <v>22</v>
      </c>
      <c r="D446" s="103">
        <v>39531.803924685948</v>
      </c>
      <c r="E446" s="103">
        <v>39617.991101544554</v>
      </c>
      <c r="F446" s="104" t="s">
        <v>20</v>
      </c>
      <c r="G446" s="105">
        <v>33000</v>
      </c>
      <c r="H446" s="106" t="s">
        <v>15</v>
      </c>
      <c r="I446" s="118">
        <v>1</v>
      </c>
      <c r="J446" s="80">
        <f t="shared" si="55"/>
        <v>33000</v>
      </c>
      <c r="K446" s="76" t="str">
        <f t="shared" si="56"/>
        <v>H1_2008</v>
      </c>
      <c r="L446" s="77">
        <f t="shared" si="57"/>
        <v>0</v>
      </c>
      <c r="M446" s="78" t="str">
        <f t="shared" si="58"/>
        <v>H1_2008_0</v>
      </c>
      <c r="N446" s="120">
        <f t="shared" si="59"/>
        <v>1</v>
      </c>
      <c r="O446" s="92">
        <f t="shared" si="60"/>
        <v>33000</v>
      </c>
      <c r="P446" s="93" t="str">
        <f t="shared" si="61"/>
        <v>H1_2008</v>
      </c>
      <c r="Q446" s="94">
        <f t="shared" si="62"/>
        <v>0</v>
      </c>
      <c r="R446" s="95" t="str">
        <f t="shared" si="63"/>
        <v>H1_2008_0</v>
      </c>
    </row>
    <row r="447" spans="1:18">
      <c r="A447" s="102">
        <v>1000445</v>
      </c>
      <c r="B447" s="103">
        <v>30509.206327624386</v>
      </c>
      <c r="C447" s="104" t="s">
        <v>19</v>
      </c>
      <c r="D447" s="103">
        <v>39441.709706439324</v>
      </c>
      <c r="E447" s="103">
        <v>39618.237516756242</v>
      </c>
      <c r="F447" s="104" t="s">
        <v>20</v>
      </c>
      <c r="G447" s="105">
        <v>162000</v>
      </c>
      <c r="H447" s="106" t="s">
        <v>15</v>
      </c>
      <c r="I447" s="118">
        <v>1</v>
      </c>
      <c r="J447" s="80">
        <f t="shared" si="55"/>
        <v>162000</v>
      </c>
      <c r="K447" s="76" t="str">
        <f t="shared" si="56"/>
        <v>H2_2007</v>
      </c>
      <c r="L447" s="77">
        <f t="shared" si="57"/>
        <v>0</v>
      </c>
      <c r="M447" s="78" t="str">
        <f t="shared" si="58"/>
        <v>H2_2007_0</v>
      </c>
      <c r="N447" s="120">
        <f t="shared" si="59"/>
        <v>1</v>
      </c>
      <c r="O447" s="92">
        <f t="shared" si="60"/>
        <v>162000</v>
      </c>
      <c r="P447" s="93" t="str">
        <f t="shared" si="61"/>
        <v>H2_2007</v>
      </c>
      <c r="Q447" s="94">
        <f t="shared" si="62"/>
        <v>0</v>
      </c>
      <c r="R447" s="95" t="str">
        <f t="shared" si="63"/>
        <v>H2_2007_0</v>
      </c>
    </row>
    <row r="448" spans="1:18">
      <c r="A448" s="102">
        <v>1000446</v>
      </c>
      <c r="B448" s="103">
        <v>26465.090523929157</v>
      </c>
      <c r="C448" s="104" t="s">
        <v>19</v>
      </c>
      <c r="D448" s="103">
        <v>39446.56596250421</v>
      </c>
      <c r="E448" s="103">
        <v>39618.253924761339</v>
      </c>
      <c r="F448" s="104" t="s">
        <v>20</v>
      </c>
      <c r="G448" s="105">
        <v>273000</v>
      </c>
      <c r="H448" s="106" t="s">
        <v>15</v>
      </c>
      <c r="I448" s="118">
        <v>1</v>
      </c>
      <c r="J448" s="80">
        <f t="shared" si="55"/>
        <v>273000</v>
      </c>
      <c r="K448" s="76" t="str">
        <f t="shared" si="56"/>
        <v>H2_2007</v>
      </c>
      <c r="L448" s="77">
        <f t="shared" si="57"/>
        <v>0</v>
      </c>
      <c r="M448" s="78" t="str">
        <f t="shared" si="58"/>
        <v>H2_2007_0</v>
      </c>
      <c r="N448" s="120">
        <f t="shared" si="59"/>
        <v>1</v>
      </c>
      <c r="O448" s="92">
        <f t="shared" si="60"/>
        <v>273000</v>
      </c>
      <c r="P448" s="93" t="str">
        <f t="shared" si="61"/>
        <v>H2_2007</v>
      </c>
      <c r="Q448" s="94">
        <f t="shared" si="62"/>
        <v>0</v>
      </c>
      <c r="R448" s="95" t="str">
        <f t="shared" si="63"/>
        <v>H2_2007_0</v>
      </c>
    </row>
    <row r="449" spans="1:18">
      <c r="A449" s="102">
        <v>1000447</v>
      </c>
      <c r="B449" s="103">
        <v>24129.736643048171</v>
      </c>
      <c r="C449" s="104" t="s">
        <v>22</v>
      </c>
      <c r="D449" s="103">
        <v>38905.239329655611</v>
      </c>
      <c r="E449" s="103">
        <v>39620.776296360877</v>
      </c>
      <c r="F449" s="104" t="s">
        <v>20</v>
      </c>
      <c r="G449" s="105">
        <v>215000</v>
      </c>
      <c r="H449" s="106" t="s">
        <v>14</v>
      </c>
      <c r="I449" s="118">
        <v>1</v>
      </c>
      <c r="J449" s="80">
        <f t="shared" si="55"/>
        <v>215000</v>
      </c>
      <c r="K449" s="76" t="str">
        <f t="shared" si="56"/>
        <v>H2_2006</v>
      </c>
      <c r="L449" s="77">
        <f t="shared" si="57"/>
        <v>3</v>
      </c>
      <c r="M449" s="78" t="str">
        <f t="shared" si="58"/>
        <v>H2_2006_3</v>
      </c>
      <c r="N449" s="120">
        <f t="shared" si="59"/>
        <v>1</v>
      </c>
      <c r="O449" s="92">
        <f t="shared" si="60"/>
        <v>215000</v>
      </c>
      <c r="P449" s="93" t="str">
        <f t="shared" si="61"/>
        <v>H2_2006</v>
      </c>
      <c r="Q449" s="94">
        <f t="shared" si="62"/>
        <v>3</v>
      </c>
      <c r="R449" s="95" t="str">
        <f t="shared" si="63"/>
        <v>H2_2006_3</v>
      </c>
    </row>
    <row r="450" spans="1:18">
      <c r="A450" s="102">
        <v>1000448</v>
      </c>
      <c r="B450" s="103">
        <v>26136.794910036486</v>
      </c>
      <c r="C450" s="104" t="s">
        <v>22</v>
      </c>
      <c r="D450" s="103">
        <v>39458.008638058964</v>
      </c>
      <c r="E450" s="103">
        <v>39622.752690899877</v>
      </c>
      <c r="F450" s="104" t="s">
        <v>20</v>
      </c>
      <c r="G450" s="105">
        <v>235000</v>
      </c>
      <c r="H450" s="106" t="s">
        <v>15</v>
      </c>
      <c r="I450" s="118">
        <v>1</v>
      </c>
      <c r="J450" s="80">
        <f t="shared" si="55"/>
        <v>235000</v>
      </c>
      <c r="K450" s="76" t="str">
        <f t="shared" si="56"/>
        <v>H1_2008</v>
      </c>
      <c r="L450" s="77">
        <f t="shared" si="57"/>
        <v>0</v>
      </c>
      <c r="M450" s="78" t="str">
        <f t="shared" si="58"/>
        <v>H1_2008_0</v>
      </c>
      <c r="N450" s="120">
        <f t="shared" si="59"/>
        <v>1</v>
      </c>
      <c r="O450" s="92">
        <f t="shared" si="60"/>
        <v>235000</v>
      </c>
      <c r="P450" s="93" t="str">
        <f t="shared" si="61"/>
        <v>H1_2008</v>
      </c>
      <c r="Q450" s="94">
        <f t="shared" si="62"/>
        <v>0</v>
      </c>
      <c r="R450" s="95" t="str">
        <f t="shared" si="63"/>
        <v>H1_2008_0</v>
      </c>
    </row>
    <row r="451" spans="1:18">
      <c r="A451" s="102">
        <v>1000449</v>
      </c>
      <c r="B451" s="103">
        <v>28702.655822271841</v>
      </c>
      <c r="C451" s="104" t="s">
        <v>19</v>
      </c>
      <c r="D451" s="103">
        <v>39478.299447763326</v>
      </c>
      <c r="E451" s="103">
        <v>39623.402610985482</v>
      </c>
      <c r="F451" s="104" t="s">
        <v>20</v>
      </c>
      <c r="G451" s="105">
        <v>23000</v>
      </c>
      <c r="H451" s="106" t="s">
        <v>15</v>
      </c>
      <c r="I451" s="118">
        <v>1</v>
      </c>
      <c r="J451" s="80">
        <f t="shared" ref="J451:J514" si="64">$G451</f>
        <v>23000</v>
      </c>
      <c r="K451" s="76" t="str">
        <f t="shared" ref="K451:K514" si="65">"H"&amp;INT((MONTH($D451)-1)/6)+1&amp;"_"&amp;YEAR($D451)</f>
        <v>H1_2008</v>
      </c>
      <c r="L451" s="77">
        <f t="shared" ref="L451:L514" si="66">INT(($E451-$D451)/(365/2))</f>
        <v>0</v>
      </c>
      <c r="M451" s="78" t="str">
        <f t="shared" ref="M451:M514" si="67">$K451&amp;"_"&amp;IF($L451&gt;5,"6+",$L451)</f>
        <v>H1_2008_0</v>
      </c>
      <c r="N451" s="120">
        <f t="shared" si="59"/>
        <v>1</v>
      </c>
      <c r="O451" s="92">
        <f t="shared" si="60"/>
        <v>23000</v>
      </c>
      <c r="P451" s="93" t="str">
        <f t="shared" si="61"/>
        <v>H1_2008</v>
      </c>
      <c r="Q451" s="94">
        <f t="shared" si="62"/>
        <v>0</v>
      </c>
      <c r="R451" s="95" t="str">
        <f t="shared" si="63"/>
        <v>H1_2008_0</v>
      </c>
    </row>
    <row r="452" spans="1:18">
      <c r="A452" s="102">
        <v>1000450</v>
      </c>
      <c r="B452" s="103">
        <v>23889.592875087452</v>
      </c>
      <c r="C452" s="104" t="s">
        <v>19</v>
      </c>
      <c r="D452" s="103">
        <v>39502.613515817633</v>
      </c>
      <c r="E452" s="103">
        <v>39624.663654209588</v>
      </c>
      <c r="F452" s="104" t="s">
        <v>20</v>
      </c>
      <c r="G452" s="105">
        <v>54000</v>
      </c>
      <c r="H452" s="106" t="s">
        <v>15</v>
      </c>
      <c r="I452" s="118">
        <v>1</v>
      </c>
      <c r="J452" s="80">
        <f t="shared" si="64"/>
        <v>54000</v>
      </c>
      <c r="K452" s="76" t="str">
        <f t="shared" si="65"/>
        <v>H1_2008</v>
      </c>
      <c r="L452" s="77">
        <f t="shared" si="66"/>
        <v>0</v>
      </c>
      <c r="M452" s="78" t="str">
        <f t="shared" si="67"/>
        <v>H1_2008_0</v>
      </c>
      <c r="N452" s="120">
        <f t="shared" ref="N452:N515" si="68">I452</f>
        <v>1</v>
      </c>
      <c r="O452" s="92">
        <f t="shared" ref="O452:O515" si="69">J452</f>
        <v>54000</v>
      </c>
      <c r="P452" s="93" t="str">
        <f t="shared" ref="P452:P515" si="70">K452</f>
        <v>H1_2008</v>
      </c>
      <c r="Q452" s="94">
        <f t="shared" ref="Q452:Q515" si="71">L452</f>
        <v>0</v>
      </c>
      <c r="R452" s="95" t="str">
        <f t="shared" ref="R452:R515" si="72">M452</f>
        <v>H1_2008_0</v>
      </c>
    </row>
    <row r="453" spans="1:18">
      <c r="A453" s="102">
        <v>1000451</v>
      </c>
      <c r="B453" s="103">
        <v>30960.674260961881</v>
      </c>
      <c r="C453" s="104" t="s">
        <v>19</v>
      </c>
      <c r="D453" s="103">
        <v>39458.047929519729</v>
      </c>
      <c r="E453" s="103">
        <v>39625.181562071419</v>
      </c>
      <c r="F453" s="104" t="s">
        <v>20</v>
      </c>
      <c r="G453" s="105">
        <v>259000</v>
      </c>
      <c r="H453" s="106" t="s">
        <v>15</v>
      </c>
      <c r="I453" s="118">
        <v>1</v>
      </c>
      <c r="J453" s="80">
        <f t="shared" si="64"/>
        <v>259000</v>
      </c>
      <c r="K453" s="76" t="str">
        <f t="shared" si="65"/>
        <v>H1_2008</v>
      </c>
      <c r="L453" s="77">
        <f t="shared" si="66"/>
        <v>0</v>
      </c>
      <c r="M453" s="78" t="str">
        <f t="shared" si="67"/>
        <v>H1_2008_0</v>
      </c>
      <c r="N453" s="120">
        <f t="shared" si="68"/>
        <v>1</v>
      </c>
      <c r="O453" s="92">
        <f t="shared" si="69"/>
        <v>259000</v>
      </c>
      <c r="P453" s="93" t="str">
        <f t="shared" si="70"/>
        <v>H1_2008</v>
      </c>
      <c r="Q453" s="94">
        <f t="shared" si="71"/>
        <v>0</v>
      </c>
      <c r="R453" s="95" t="str">
        <f t="shared" si="72"/>
        <v>H1_2008_0</v>
      </c>
    </row>
    <row r="454" spans="1:18">
      <c r="A454" s="102">
        <v>1000452</v>
      </c>
      <c r="B454" s="103">
        <v>21386.864859032019</v>
      </c>
      <c r="C454" s="104" t="s">
        <v>19</v>
      </c>
      <c r="D454" s="103">
        <v>39534.390301650274</v>
      </c>
      <c r="E454" s="103">
        <v>39625.421215062153</v>
      </c>
      <c r="F454" s="104" t="s">
        <v>20</v>
      </c>
      <c r="G454" s="105">
        <v>107000</v>
      </c>
      <c r="H454" s="106" t="s">
        <v>15</v>
      </c>
      <c r="I454" s="118">
        <v>1</v>
      </c>
      <c r="J454" s="80">
        <f t="shared" si="64"/>
        <v>107000</v>
      </c>
      <c r="K454" s="76" t="str">
        <f t="shared" si="65"/>
        <v>H1_2008</v>
      </c>
      <c r="L454" s="77">
        <f t="shared" si="66"/>
        <v>0</v>
      </c>
      <c r="M454" s="78" t="str">
        <f t="shared" si="67"/>
        <v>H1_2008_0</v>
      </c>
      <c r="N454" s="120">
        <f t="shared" si="68"/>
        <v>1</v>
      </c>
      <c r="O454" s="92">
        <f t="shared" si="69"/>
        <v>107000</v>
      </c>
      <c r="P454" s="93" t="str">
        <f t="shared" si="70"/>
        <v>H1_2008</v>
      </c>
      <c r="Q454" s="94">
        <f t="shared" si="71"/>
        <v>0</v>
      </c>
      <c r="R454" s="95" t="str">
        <f t="shared" si="72"/>
        <v>H1_2008_0</v>
      </c>
    </row>
    <row r="455" spans="1:18">
      <c r="A455" s="102">
        <v>1000453</v>
      </c>
      <c r="B455" s="103">
        <v>32159.322070970949</v>
      </c>
      <c r="C455" s="104" t="s">
        <v>22</v>
      </c>
      <c r="D455" s="103">
        <v>39382.498089645749</v>
      </c>
      <c r="E455" s="103">
        <v>39628.499770230505</v>
      </c>
      <c r="F455" s="104" t="s">
        <v>20</v>
      </c>
      <c r="G455" s="105">
        <v>294000</v>
      </c>
      <c r="H455" s="106" t="s">
        <v>15</v>
      </c>
      <c r="I455" s="118">
        <v>1</v>
      </c>
      <c r="J455" s="80">
        <f t="shared" si="64"/>
        <v>294000</v>
      </c>
      <c r="K455" s="76" t="str">
        <f t="shared" si="65"/>
        <v>H2_2007</v>
      </c>
      <c r="L455" s="77">
        <f t="shared" si="66"/>
        <v>1</v>
      </c>
      <c r="M455" s="78" t="str">
        <f t="shared" si="67"/>
        <v>H2_2007_1</v>
      </c>
      <c r="N455" s="120">
        <f t="shared" si="68"/>
        <v>1</v>
      </c>
      <c r="O455" s="92">
        <f t="shared" si="69"/>
        <v>294000</v>
      </c>
      <c r="P455" s="93" t="str">
        <f t="shared" si="70"/>
        <v>H2_2007</v>
      </c>
      <c r="Q455" s="94">
        <f t="shared" si="71"/>
        <v>1</v>
      </c>
      <c r="R455" s="95" t="str">
        <f t="shared" si="72"/>
        <v>H2_2007_1</v>
      </c>
    </row>
    <row r="456" spans="1:18">
      <c r="A456" s="102">
        <v>1000454</v>
      </c>
      <c r="B456" s="103">
        <v>32229.311504437544</v>
      </c>
      <c r="C456" s="104" t="s">
        <v>19</v>
      </c>
      <c r="D456" s="103">
        <v>39463.572258743799</v>
      </c>
      <c r="E456" s="103">
        <v>39632.088679729968</v>
      </c>
      <c r="F456" s="104" t="s">
        <v>20</v>
      </c>
      <c r="G456" s="105">
        <v>234000</v>
      </c>
      <c r="H456" s="106" t="s">
        <v>15</v>
      </c>
      <c r="I456" s="118">
        <v>1</v>
      </c>
      <c r="J456" s="80">
        <f t="shared" si="64"/>
        <v>234000</v>
      </c>
      <c r="K456" s="76" t="str">
        <f t="shared" si="65"/>
        <v>H1_2008</v>
      </c>
      <c r="L456" s="77">
        <f t="shared" si="66"/>
        <v>0</v>
      </c>
      <c r="M456" s="78" t="str">
        <f t="shared" si="67"/>
        <v>H1_2008_0</v>
      </c>
      <c r="N456" s="120">
        <f t="shared" si="68"/>
        <v>1</v>
      </c>
      <c r="O456" s="92">
        <f t="shared" si="69"/>
        <v>234000</v>
      </c>
      <c r="P456" s="93" t="str">
        <f t="shared" si="70"/>
        <v>H1_2008</v>
      </c>
      <c r="Q456" s="94">
        <f t="shared" si="71"/>
        <v>0</v>
      </c>
      <c r="R456" s="95" t="str">
        <f t="shared" si="72"/>
        <v>H1_2008_0</v>
      </c>
    </row>
    <row r="457" spans="1:18">
      <c r="A457" s="102">
        <v>1000455</v>
      </c>
      <c r="B457" s="103">
        <v>21748.182500394159</v>
      </c>
      <c r="C457" s="104" t="s">
        <v>22</v>
      </c>
      <c r="D457" s="103">
        <v>39062.272175348822</v>
      </c>
      <c r="E457" s="103">
        <v>39633.057990349662</v>
      </c>
      <c r="F457" s="104" t="s">
        <v>20</v>
      </c>
      <c r="G457" s="105">
        <v>140000</v>
      </c>
      <c r="H457" s="106" t="s">
        <v>14</v>
      </c>
      <c r="I457" s="118">
        <v>1</v>
      </c>
      <c r="J457" s="80">
        <f t="shared" si="64"/>
        <v>140000</v>
      </c>
      <c r="K457" s="76" t="str">
        <f t="shared" si="65"/>
        <v>H2_2006</v>
      </c>
      <c r="L457" s="77">
        <f t="shared" si="66"/>
        <v>3</v>
      </c>
      <c r="M457" s="78" t="str">
        <f t="shared" si="67"/>
        <v>H2_2006_3</v>
      </c>
      <c r="N457" s="120">
        <f t="shared" si="68"/>
        <v>1</v>
      </c>
      <c r="O457" s="92">
        <f t="shared" si="69"/>
        <v>140000</v>
      </c>
      <c r="P457" s="93" t="str">
        <f t="shared" si="70"/>
        <v>H2_2006</v>
      </c>
      <c r="Q457" s="94">
        <f t="shared" si="71"/>
        <v>3</v>
      </c>
      <c r="R457" s="95" t="str">
        <f t="shared" si="72"/>
        <v>H2_2006_3</v>
      </c>
    </row>
    <row r="458" spans="1:18">
      <c r="A458" s="102">
        <v>1000456</v>
      </c>
      <c r="B458" s="103">
        <v>28455.880141521055</v>
      </c>
      <c r="C458" s="104" t="s">
        <v>19</v>
      </c>
      <c r="D458" s="103">
        <v>39497.453983437226</v>
      </c>
      <c r="E458" s="103">
        <v>39633.107444586669</v>
      </c>
      <c r="F458" s="104" t="s">
        <v>20</v>
      </c>
      <c r="G458" s="105">
        <v>352000</v>
      </c>
      <c r="H458" s="106" t="s">
        <v>15</v>
      </c>
      <c r="I458" s="118">
        <v>1</v>
      </c>
      <c r="J458" s="80">
        <f t="shared" si="64"/>
        <v>352000</v>
      </c>
      <c r="K458" s="76" t="str">
        <f t="shared" si="65"/>
        <v>H1_2008</v>
      </c>
      <c r="L458" s="77">
        <f t="shared" si="66"/>
        <v>0</v>
      </c>
      <c r="M458" s="78" t="str">
        <f t="shared" si="67"/>
        <v>H1_2008_0</v>
      </c>
      <c r="N458" s="120">
        <f t="shared" si="68"/>
        <v>1</v>
      </c>
      <c r="O458" s="92">
        <f t="shared" si="69"/>
        <v>352000</v>
      </c>
      <c r="P458" s="93" t="str">
        <f t="shared" si="70"/>
        <v>H1_2008</v>
      </c>
      <c r="Q458" s="94">
        <f t="shared" si="71"/>
        <v>0</v>
      </c>
      <c r="R458" s="95" t="str">
        <f t="shared" si="72"/>
        <v>H1_2008_0</v>
      </c>
    </row>
    <row r="459" spans="1:18">
      <c r="A459" s="102">
        <v>1000457</v>
      </c>
      <c r="B459" s="103">
        <v>22124.408646338848</v>
      </c>
      <c r="C459" s="104" t="s">
        <v>22</v>
      </c>
      <c r="D459" s="103">
        <v>39237.711141214182</v>
      </c>
      <c r="E459" s="103">
        <v>39635.062876153344</v>
      </c>
      <c r="F459" s="104" t="s">
        <v>20</v>
      </c>
      <c r="G459" s="105">
        <v>360000</v>
      </c>
      <c r="H459" s="106" t="s">
        <v>15</v>
      </c>
      <c r="I459" s="118">
        <v>1</v>
      </c>
      <c r="J459" s="80">
        <f t="shared" si="64"/>
        <v>360000</v>
      </c>
      <c r="K459" s="76" t="str">
        <f t="shared" si="65"/>
        <v>H1_2007</v>
      </c>
      <c r="L459" s="77">
        <f t="shared" si="66"/>
        <v>2</v>
      </c>
      <c r="M459" s="78" t="str">
        <f t="shared" si="67"/>
        <v>H1_2007_2</v>
      </c>
      <c r="N459" s="120">
        <f t="shared" si="68"/>
        <v>1</v>
      </c>
      <c r="O459" s="92">
        <f t="shared" si="69"/>
        <v>360000</v>
      </c>
      <c r="P459" s="93" t="str">
        <f t="shared" si="70"/>
        <v>H1_2007</v>
      </c>
      <c r="Q459" s="94">
        <f t="shared" si="71"/>
        <v>2</v>
      </c>
      <c r="R459" s="95" t="str">
        <f t="shared" si="72"/>
        <v>H1_2007_2</v>
      </c>
    </row>
    <row r="460" spans="1:18">
      <c r="A460" s="102">
        <v>1000458</v>
      </c>
      <c r="B460" s="103">
        <v>21876.170377827137</v>
      </c>
      <c r="C460" s="104" t="s">
        <v>22</v>
      </c>
      <c r="D460" s="103">
        <v>39632.626423315327</v>
      </c>
      <c r="E460" s="103">
        <v>39637.166170308592</v>
      </c>
      <c r="F460" s="104" t="s">
        <v>20</v>
      </c>
      <c r="G460" s="105">
        <v>307000</v>
      </c>
      <c r="H460" s="106" t="s">
        <v>15</v>
      </c>
      <c r="I460" s="118">
        <v>1</v>
      </c>
      <c r="J460" s="80">
        <f t="shared" si="64"/>
        <v>307000</v>
      </c>
      <c r="K460" s="76" t="str">
        <f t="shared" si="65"/>
        <v>H2_2008</v>
      </c>
      <c r="L460" s="77">
        <f t="shared" si="66"/>
        <v>0</v>
      </c>
      <c r="M460" s="78" t="str">
        <f t="shared" si="67"/>
        <v>H2_2008_0</v>
      </c>
      <c r="N460" s="120">
        <f t="shared" si="68"/>
        <v>1</v>
      </c>
      <c r="O460" s="92">
        <f t="shared" si="69"/>
        <v>307000</v>
      </c>
      <c r="P460" s="93" t="str">
        <f t="shared" si="70"/>
        <v>H2_2008</v>
      </c>
      <c r="Q460" s="94">
        <f t="shared" si="71"/>
        <v>0</v>
      </c>
      <c r="R460" s="95" t="str">
        <f t="shared" si="72"/>
        <v>H2_2008_0</v>
      </c>
    </row>
    <row r="461" spans="1:18">
      <c r="A461" s="102">
        <v>1000459</v>
      </c>
      <c r="B461" s="103">
        <v>20788.238956331108</v>
      </c>
      <c r="C461" s="104" t="s">
        <v>22</v>
      </c>
      <c r="D461" s="103">
        <v>39605.442266687845</v>
      </c>
      <c r="E461" s="103">
        <v>39637.189649346983</v>
      </c>
      <c r="F461" s="104" t="s">
        <v>20</v>
      </c>
      <c r="G461" s="105">
        <v>158000</v>
      </c>
      <c r="H461" s="106" t="s">
        <v>15</v>
      </c>
      <c r="I461" s="118">
        <v>1</v>
      </c>
      <c r="J461" s="80">
        <f t="shared" si="64"/>
        <v>158000</v>
      </c>
      <c r="K461" s="76" t="str">
        <f t="shared" si="65"/>
        <v>H1_2008</v>
      </c>
      <c r="L461" s="77">
        <f t="shared" si="66"/>
        <v>0</v>
      </c>
      <c r="M461" s="78" t="str">
        <f t="shared" si="67"/>
        <v>H1_2008_0</v>
      </c>
      <c r="N461" s="120">
        <f t="shared" si="68"/>
        <v>1</v>
      </c>
      <c r="O461" s="92">
        <f t="shared" si="69"/>
        <v>158000</v>
      </c>
      <c r="P461" s="93" t="str">
        <f t="shared" si="70"/>
        <v>H1_2008</v>
      </c>
      <c r="Q461" s="94">
        <f t="shared" si="71"/>
        <v>0</v>
      </c>
      <c r="R461" s="95" t="str">
        <f t="shared" si="72"/>
        <v>H1_2008_0</v>
      </c>
    </row>
    <row r="462" spans="1:18">
      <c r="A462" s="102">
        <v>1000460</v>
      </c>
      <c r="B462" s="103">
        <v>23050.874284692978</v>
      </c>
      <c r="C462" s="104" t="s">
        <v>19</v>
      </c>
      <c r="D462" s="103">
        <v>39548.711319964408</v>
      </c>
      <c r="E462" s="103">
        <v>39641.856771931729</v>
      </c>
      <c r="F462" s="104" t="s">
        <v>20</v>
      </c>
      <c r="G462" s="105">
        <v>246000</v>
      </c>
      <c r="H462" s="106" t="s">
        <v>15</v>
      </c>
      <c r="I462" s="118">
        <v>1</v>
      </c>
      <c r="J462" s="80">
        <f t="shared" si="64"/>
        <v>246000</v>
      </c>
      <c r="K462" s="76" t="str">
        <f t="shared" si="65"/>
        <v>H1_2008</v>
      </c>
      <c r="L462" s="77">
        <f t="shared" si="66"/>
        <v>0</v>
      </c>
      <c r="M462" s="78" t="str">
        <f t="shared" si="67"/>
        <v>H1_2008_0</v>
      </c>
      <c r="N462" s="120">
        <f t="shared" si="68"/>
        <v>1</v>
      </c>
      <c r="O462" s="92">
        <f t="shared" si="69"/>
        <v>246000</v>
      </c>
      <c r="P462" s="93" t="str">
        <f t="shared" si="70"/>
        <v>H1_2008</v>
      </c>
      <c r="Q462" s="94">
        <f t="shared" si="71"/>
        <v>0</v>
      </c>
      <c r="R462" s="95" t="str">
        <f t="shared" si="72"/>
        <v>H1_2008_0</v>
      </c>
    </row>
    <row r="463" spans="1:18">
      <c r="A463" s="102">
        <v>1000461</v>
      </c>
      <c r="B463" s="103">
        <v>20746.018666589589</v>
      </c>
      <c r="C463" s="104" t="s">
        <v>19</v>
      </c>
      <c r="D463" s="103">
        <v>39536.597818016809</v>
      </c>
      <c r="E463" s="103">
        <v>39641.955836746762</v>
      </c>
      <c r="F463" s="104" t="s">
        <v>20</v>
      </c>
      <c r="G463" s="105">
        <v>358000</v>
      </c>
      <c r="H463" s="106" t="s">
        <v>15</v>
      </c>
      <c r="I463" s="118">
        <v>1</v>
      </c>
      <c r="J463" s="80">
        <f t="shared" si="64"/>
        <v>358000</v>
      </c>
      <c r="K463" s="76" t="str">
        <f t="shared" si="65"/>
        <v>H1_2008</v>
      </c>
      <c r="L463" s="77">
        <f t="shared" si="66"/>
        <v>0</v>
      </c>
      <c r="M463" s="78" t="str">
        <f t="shared" si="67"/>
        <v>H1_2008_0</v>
      </c>
      <c r="N463" s="120">
        <f t="shared" si="68"/>
        <v>1</v>
      </c>
      <c r="O463" s="92">
        <f t="shared" si="69"/>
        <v>358000</v>
      </c>
      <c r="P463" s="93" t="str">
        <f t="shared" si="70"/>
        <v>H1_2008</v>
      </c>
      <c r="Q463" s="94">
        <f t="shared" si="71"/>
        <v>0</v>
      </c>
      <c r="R463" s="95" t="str">
        <f t="shared" si="72"/>
        <v>H1_2008_0</v>
      </c>
    </row>
    <row r="464" spans="1:18">
      <c r="A464" s="102">
        <v>1000462</v>
      </c>
      <c r="B464" s="103">
        <v>28343.463411705048</v>
      </c>
      <c r="C464" s="104" t="s">
        <v>22</v>
      </c>
      <c r="D464" s="103">
        <v>39496.800073564395</v>
      </c>
      <c r="E464" s="103">
        <v>39647.842571087436</v>
      </c>
      <c r="F464" s="104" t="s">
        <v>20</v>
      </c>
      <c r="G464" s="105">
        <v>158000</v>
      </c>
      <c r="H464" s="106" t="s">
        <v>15</v>
      </c>
      <c r="I464" s="118">
        <v>1</v>
      </c>
      <c r="J464" s="80">
        <f t="shared" si="64"/>
        <v>158000</v>
      </c>
      <c r="K464" s="76" t="str">
        <f t="shared" si="65"/>
        <v>H1_2008</v>
      </c>
      <c r="L464" s="77">
        <f t="shared" si="66"/>
        <v>0</v>
      </c>
      <c r="M464" s="78" t="str">
        <f t="shared" si="67"/>
        <v>H1_2008_0</v>
      </c>
      <c r="N464" s="120">
        <f t="shared" si="68"/>
        <v>1</v>
      </c>
      <c r="O464" s="92">
        <f t="shared" si="69"/>
        <v>158000</v>
      </c>
      <c r="P464" s="93" t="str">
        <f t="shared" si="70"/>
        <v>H1_2008</v>
      </c>
      <c r="Q464" s="94">
        <f t="shared" si="71"/>
        <v>0</v>
      </c>
      <c r="R464" s="95" t="str">
        <f t="shared" si="72"/>
        <v>H1_2008_0</v>
      </c>
    </row>
    <row r="465" spans="1:18">
      <c r="A465" s="102">
        <v>1000463</v>
      </c>
      <c r="B465" s="103">
        <v>24299.921709067487</v>
      </c>
      <c r="C465" s="104" t="s">
        <v>19</v>
      </c>
      <c r="D465" s="103">
        <v>39651.651464640032</v>
      </c>
      <c r="E465" s="103">
        <v>39653.120617325279</v>
      </c>
      <c r="F465" s="104" t="s">
        <v>20</v>
      </c>
      <c r="G465" s="105">
        <v>204000</v>
      </c>
      <c r="H465" s="106" t="s">
        <v>15</v>
      </c>
      <c r="I465" s="118">
        <v>1</v>
      </c>
      <c r="J465" s="80">
        <f t="shared" si="64"/>
        <v>204000</v>
      </c>
      <c r="K465" s="76" t="str">
        <f t="shared" si="65"/>
        <v>H2_2008</v>
      </c>
      <c r="L465" s="77">
        <f t="shared" si="66"/>
        <v>0</v>
      </c>
      <c r="M465" s="78" t="str">
        <f t="shared" si="67"/>
        <v>H2_2008_0</v>
      </c>
      <c r="N465" s="120">
        <f t="shared" si="68"/>
        <v>1</v>
      </c>
      <c r="O465" s="92">
        <f t="shared" si="69"/>
        <v>204000</v>
      </c>
      <c r="P465" s="93" t="str">
        <f t="shared" si="70"/>
        <v>H2_2008</v>
      </c>
      <c r="Q465" s="94">
        <f t="shared" si="71"/>
        <v>0</v>
      </c>
      <c r="R465" s="95" t="str">
        <f t="shared" si="72"/>
        <v>H2_2008_0</v>
      </c>
    </row>
    <row r="466" spans="1:18">
      <c r="A466" s="102">
        <v>1000464</v>
      </c>
      <c r="B466" s="103">
        <v>23213.834615961121</v>
      </c>
      <c r="C466" s="104" t="s">
        <v>19</v>
      </c>
      <c r="D466" s="103">
        <v>39508.694816714866</v>
      </c>
      <c r="E466" s="103">
        <v>39654.470131056645</v>
      </c>
      <c r="F466" s="104" t="s">
        <v>20</v>
      </c>
      <c r="G466" s="105">
        <v>323000</v>
      </c>
      <c r="H466" s="106" t="s">
        <v>15</v>
      </c>
      <c r="I466" s="118">
        <v>1</v>
      </c>
      <c r="J466" s="80">
        <f t="shared" si="64"/>
        <v>323000</v>
      </c>
      <c r="K466" s="76" t="str">
        <f t="shared" si="65"/>
        <v>H1_2008</v>
      </c>
      <c r="L466" s="77">
        <f t="shared" si="66"/>
        <v>0</v>
      </c>
      <c r="M466" s="78" t="str">
        <f t="shared" si="67"/>
        <v>H1_2008_0</v>
      </c>
      <c r="N466" s="120">
        <f t="shared" si="68"/>
        <v>1</v>
      </c>
      <c r="O466" s="92">
        <f t="shared" si="69"/>
        <v>323000</v>
      </c>
      <c r="P466" s="93" t="str">
        <f t="shared" si="70"/>
        <v>H1_2008</v>
      </c>
      <c r="Q466" s="94">
        <f t="shared" si="71"/>
        <v>0</v>
      </c>
      <c r="R466" s="95" t="str">
        <f t="shared" si="72"/>
        <v>H1_2008_0</v>
      </c>
    </row>
    <row r="467" spans="1:18">
      <c r="A467" s="102">
        <v>1000465</v>
      </c>
      <c r="B467" s="103">
        <v>26732.25135030986</v>
      </c>
      <c r="C467" s="104" t="s">
        <v>19</v>
      </c>
      <c r="D467" s="103">
        <v>39643.082220113873</v>
      </c>
      <c r="E467" s="103">
        <v>39655.435454832237</v>
      </c>
      <c r="F467" s="104" t="s">
        <v>20</v>
      </c>
      <c r="G467" s="105">
        <v>397000</v>
      </c>
      <c r="H467" s="106" t="s">
        <v>15</v>
      </c>
      <c r="I467" s="118">
        <v>1</v>
      </c>
      <c r="J467" s="80">
        <f t="shared" si="64"/>
        <v>397000</v>
      </c>
      <c r="K467" s="76" t="str">
        <f t="shared" si="65"/>
        <v>H2_2008</v>
      </c>
      <c r="L467" s="77">
        <f t="shared" si="66"/>
        <v>0</v>
      </c>
      <c r="M467" s="78" t="str">
        <f t="shared" si="67"/>
        <v>H2_2008_0</v>
      </c>
      <c r="N467" s="120">
        <f t="shared" si="68"/>
        <v>1</v>
      </c>
      <c r="O467" s="92">
        <f t="shared" si="69"/>
        <v>397000</v>
      </c>
      <c r="P467" s="93" t="str">
        <f t="shared" si="70"/>
        <v>H2_2008</v>
      </c>
      <c r="Q467" s="94">
        <f t="shared" si="71"/>
        <v>0</v>
      </c>
      <c r="R467" s="95" t="str">
        <f t="shared" si="72"/>
        <v>H2_2008_0</v>
      </c>
    </row>
    <row r="468" spans="1:18">
      <c r="A468" s="102">
        <v>1000466</v>
      </c>
      <c r="B468" s="103">
        <v>27242.79119271028</v>
      </c>
      <c r="C468" s="104" t="s">
        <v>19</v>
      </c>
      <c r="D468" s="103">
        <v>39489.967283576254</v>
      </c>
      <c r="E468" s="103">
        <v>39657.568757022302</v>
      </c>
      <c r="F468" s="104" t="s">
        <v>20</v>
      </c>
      <c r="G468" s="105">
        <v>127000</v>
      </c>
      <c r="H468" s="106" t="s">
        <v>15</v>
      </c>
      <c r="I468" s="118">
        <v>1</v>
      </c>
      <c r="J468" s="80">
        <f t="shared" si="64"/>
        <v>127000</v>
      </c>
      <c r="K468" s="76" t="str">
        <f t="shared" si="65"/>
        <v>H1_2008</v>
      </c>
      <c r="L468" s="77">
        <f t="shared" si="66"/>
        <v>0</v>
      </c>
      <c r="M468" s="78" t="str">
        <f t="shared" si="67"/>
        <v>H1_2008_0</v>
      </c>
      <c r="N468" s="120">
        <f t="shared" si="68"/>
        <v>1</v>
      </c>
      <c r="O468" s="92">
        <f t="shared" si="69"/>
        <v>127000</v>
      </c>
      <c r="P468" s="93" t="str">
        <f t="shared" si="70"/>
        <v>H1_2008</v>
      </c>
      <c r="Q468" s="94">
        <f t="shared" si="71"/>
        <v>0</v>
      </c>
      <c r="R468" s="95" t="str">
        <f t="shared" si="72"/>
        <v>H1_2008_0</v>
      </c>
    </row>
    <row r="469" spans="1:18">
      <c r="A469" s="102">
        <v>1000467</v>
      </c>
      <c r="B469" s="103">
        <v>28583.740341643694</v>
      </c>
      <c r="C469" s="104" t="s">
        <v>22</v>
      </c>
      <c r="D469" s="103">
        <v>39234.096964204386</v>
      </c>
      <c r="E469" s="103">
        <v>39658.531124387795</v>
      </c>
      <c r="F469" s="104" t="s">
        <v>20</v>
      </c>
      <c r="G469" s="105">
        <v>20000</v>
      </c>
      <c r="H469" s="106" t="s">
        <v>15</v>
      </c>
      <c r="I469" s="118">
        <v>1</v>
      </c>
      <c r="J469" s="80">
        <f t="shared" si="64"/>
        <v>20000</v>
      </c>
      <c r="K469" s="76" t="str">
        <f t="shared" si="65"/>
        <v>H1_2007</v>
      </c>
      <c r="L469" s="77">
        <f t="shared" si="66"/>
        <v>2</v>
      </c>
      <c r="M469" s="78" t="str">
        <f t="shared" si="67"/>
        <v>H1_2007_2</v>
      </c>
      <c r="N469" s="120">
        <f t="shared" si="68"/>
        <v>1</v>
      </c>
      <c r="O469" s="92">
        <f t="shared" si="69"/>
        <v>20000</v>
      </c>
      <c r="P469" s="93" t="str">
        <f t="shared" si="70"/>
        <v>H1_2007</v>
      </c>
      <c r="Q469" s="94">
        <f t="shared" si="71"/>
        <v>2</v>
      </c>
      <c r="R469" s="95" t="str">
        <f t="shared" si="72"/>
        <v>H1_2007_2</v>
      </c>
    </row>
    <row r="470" spans="1:18">
      <c r="A470" s="102">
        <v>1000468</v>
      </c>
      <c r="B470" s="103">
        <v>31063.067676183698</v>
      </c>
      <c r="C470" s="104" t="s">
        <v>19</v>
      </c>
      <c r="D470" s="103">
        <v>39602.17500612486</v>
      </c>
      <c r="E470" s="103">
        <v>39659.165535272281</v>
      </c>
      <c r="F470" s="104" t="s">
        <v>20</v>
      </c>
      <c r="G470" s="105">
        <v>145000</v>
      </c>
      <c r="H470" s="106" t="s">
        <v>15</v>
      </c>
      <c r="I470" s="118">
        <v>1</v>
      </c>
      <c r="J470" s="80">
        <f t="shared" si="64"/>
        <v>145000</v>
      </c>
      <c r="K470" s="76" t="str">
        <f t="shared" si="65"/>
        <v>H1_2008</v>
      </c>
      <c r="L470" s="77">
        <f t="shared" si="66"/>
        <v>0</v>
      </c>
      <c r="M470" s="78" t="str">
        <f t="shared" si="67"/>
        <v>H1_2008_0</v>
      </c>
      <c r="N470" s="120">
        <f t="shared" si="68"/>
        <v>1</v>
      </c>
      <c r="O470" s="92">
        <f t="shared" si="69"/>
        <v>145000</v>
      </c>
      <c r="P470" s="93" t="str">
        <f t="shared" si="70"/>
        <v>H1_2008</v>
      </c>
      <c r="Q470" s="94">
        <f t="shared" si="71"/>
        <v>0</v>
      </c>
      <c r="R470" s="95" t="str">
        <f t="shared" si="72"/>
        <v>H1_2008_0</v>
      </c>
    </row>
    <row r="471" spans="1:18">
      <c r="A471" s="102">
        <v>1000469</v>
      </c>
      <c r="B471" s="103">
        <v>27716.942459030994</v>
      </c>
      <c r="C471" s="104" t="s">
        <v>19</v>
      </c>
      <c r="D471" s="103">
        <v>39545.38035418043</v>
      </c>
      <c r="E471" s="103">
        <v>39659.301703558762</v>
      </c>
      <c r="F471" s="104" t="s">
        <v>20</v>
      </c>
      <c r="G471" s="105">
        <v>151000</v>
      </c>
      <c r="H471" s="106" t="s">
        <v>15</v>
      </c>
      <c r="I471" s="118">
        <v>1</v>
      </c>
      <c r="J471" s="80">
        <f t="shared" si="64"/>
        <v>151000</v>
      </c>
      <c r="K471" s="76" t="str">
        <f t="shared" si="65"/>
        <v>H1_2008</v>
      </c>
      <c r="L471" s="77">
        <f t="shared" si="66"/>
        <v>0</v>
      </c>
      <c r="M471" s="78" t="str">
        <f t="shared" si="67"/>
        <v>H1_2008_0</v>
      </c>
      <c r="N471" s="120">
        <f t="shared" si="68"/>
        <v>1</v>
      </c>
      <c r="O471" s="92">
        <f t="shared" si="69"/>
        <v>151000</v>
      </c>
      <c r="P471" s="93" t="str">
        <f t="shared" si="70"/>
        <v>H1_2008</v>
      </c>
      <c r="Q471" s="94">
        <f t="shared" si="71"/>
        <v>0</v>
      </c>
      <c r="R471" s="95" t="str">
        <f t="shared" si="72"/>
        <v>H1_2008_0</v>
      </c>
    </row>
    <row r="472" spans="1:18">
      <c r="A472" s="102">
        <v>1000470</v>
      </c>
      <c r="B472" s="103">
        <v>26219.505617824041</v>
      </c>
      <c r="C472" s="104" t="s">
        <v>19</v>
      </c>
      <c r="D472" s="103">
        <v>39485.752604471068</v>
      </c>
      <c r="E472" s="103">
        <v>39659.45759593026</v>
      </c>
      <c r="F472" s="104" t="s">
        <v>20</v>
      </c>
      <c r="G472" s="105">
        <v>40000</v>
      </c>
      <c r="H472" s="106" t="s">
        <v>15</v>
      </c>
      <c r="I472" s="118">
        <v>1</v>
      </c>
      <c r="J472" s="80">
        <f t="shared" si="64"/>
        <v>40000</v>
      </c>
      <c r="K472" s="76" t="str">
        <f t="shared" si="65"/>
        <v>H1_2008</v>
      </c>
      <c r="L472" s="77">
        <f t="shared" si="66"/>
        <v>0</v>
      </c>
      <c r="M472" s="78" t="str">
        <f t="shared" si="67"/>
        <v>H1_2008_0</v>
      </c>
      <c r="N472" s="120">
        <f t="shared" si="68"/>
        <v>1</v>
      </c>
      <c r="O472" s="92">
        <f t="shared" si="69"/>
        <v>40000</v>
      </c>
      <c r="P472" s="93" t="str">
        <f t="shared" si="70"/>
        <v>H1_2008</v>
      </c>
      <c r="Q472" s="94">
        <f t="shared" si="71"/>
        <v>0</v>
      </c>
      <c r="R472" s="95" t="str">
        <f t="shared" si="72"/>
        <v>H1_2008_0</v>
      </c>
    </row>
    <row r="473" spans="1:18">
      <c r="A473" s="102">
        <v>1000471</v>
      </c>
      <c r="B473" s="103">
        <v>32722.067462662253</v>
      </c>
      <c r="C473" s="104" t="s">
        <v>19</v>
      </c>
      <c r="D473" s="103">
        <v>39230.720637775856</v>
      </c>
      <c r="E473" s="103">
        <v>39661.517948000183</v>
      </c>
      <c r="F473" s="104" t="s">
        <v>20</v>
      </c>
      <c r="G473" s="105">
        <v>358000</v>
      </c>
      <c r="H473" s="106" t="s">
        <v>15</v>
      </c>
      <c r="I473" s="118">
        <v>1</v>
      </c>
      <c r="J473" s="80">
        <f t="shared" si="64"/>
        <v>358000</v>
      </c>
      <c r="K473" s="76" t="str">
        <f t="shared" si="65"/>
        <v>H1_2007</v>
      </c>
      <c r="L473" s="77">
        <f t="shared" si="66"/>
        <v>2</v>
      </c>
      <c r="M473" s="78" t="str">
        <f t="shared" si="67"/>
        <v>H1_2007_2</v>
      </c>
      <c r="N473" s="120">
        <f t="shared" si="68"/>
        <v>1</v>
      </c>
      <c r="O473" s="92">
        <f t="shared" si="69"/>
        <v>358000</v>
      </c>
      <c r="P473" s="93" t="str">
        <f t="shared" si="70"/>
        <v>H1_2007</v>
      </c>
      <c r="Q473" s="94">
        <f t="shared" si="71"/>
        <v>2</v>
      </c>
      <c r="R473" s="95" t="str">
        <f t="shared" si="72"/>
        <v>H1_2007_2</v>
      </c>
    </row>
    <row r="474" spans="1:18">
      <c r="A474" s="102">
        <v>1000472</v>
      </c>
      <c r="B474" s="103">
        <v>25770.117039659235</v>
      </c>
      <c r="C474" s="104" t="s">
        <v>19</v>
      </c>
      <c r="D474" s="103">
        <v>39520.750818562607</v>
      </c>
      <c r="E474" s="103">
        <v>39662.44973557374</v>
      </c>
      <c r="F474" s="104" t="s">
        <v>20</v>
      </c>
      <c r="G474" s="105">
        <v>236000</v>
      </c>
      <c r="H474" s="106" t="s">
        <v>15</v>
      </c>
      <c r="I474" s="118">
        <v>1</v>
      </c>
      <c r="J474" s="80">
        <f t="shared" si="64"/>
        <v>236000</v>
      </c>
      <c r="K474" s="76" t="str">
        <f t="shared" si="65"/>
        <v>H1_2008</v>
      </c>
      <c r="L474" s="77">
        <f t="shared" si="66"/>
        <v>0</v>
      </c>
      <c r="M474" s="78" t="str">
        <f t="shared" si="67"/>
        <v>H1_2008_0</v>
      </c>
      <c r="N474" s="120">
        <f t="shared" si="68"/>
        <v>1</v>
      </c>
      <c r="O474" s="92">
        <f t="shared" si="69"/>
        <v>236000</v>
      </c>
      <c r="P474" s="93" t="str">
        <f t="shared" si="70"/>
        <v>H1_2008</v>
      </c>
      <c r="Q474" s="94">
        <f t="shared" si="71"/>
        <v>0</v>
      </c>
      <c r="R474" s="95" t="str">
        <f t="shared" si="72"/>
        <v>H1_2008_0</v>
      </c>
    </row>
    <row r="475" spans="1:18">
      <c r="A475" s="102">
        <v>1000473</v>
      </c>
      <c r="B475" s="103">
        <v>24487.313643827958</v>
      </c>
      <c r="C475" s="104" t="s">
        <v>19</v>
      </c>
      <c r="D475" s="103">
        <v>39632.505017192649</v>
      </c>
      <c r="E475" s="103">
        <v>39662.497744599576</v>
      </c>
      <c r="F475" s="104" t="s">
        <v>20</v>
      </c>
      <c r="G475" s="105">
        <v>349000</v>
      </c>
      <c r="H475" s="106" t="s">
        <v>15</v>
      </c>
      <c r="I475" s="118">
        <v>1</v>
      </c>
      <c r="J475" s="80">
        <f t="shared" si="64"/>
        <v>349000</v>
      </c>
      <c r="K475" s="76" t="str">
        <f t="shared" si="65"/>
        <v>H2_2008</v>
      </c>
      <c r="L475" s="77">
        <f t="shared" si="66"/>
        <v>0</v>
      </c>
      <c r="M475" s="78" t="str">
        <f t="shared" si="67"/>
        <v>H2_2008_0</v>
      </c>
      <c r="N475" s="120">
        <f t="shared" si="68"/>
        <v>1</v>
      </c>
      <c r="O475" s="92">
        <f t="shared" si="69"/>
        <v>349000</v>
      </c>
      <c r="P475" s="93" t="str">
        <f t="shared" si="70"/>
        <v>H2_2008</v>
      </c>
      <c r="Q475" s="94">
        <f t="shared" si="71"/>
        <v>0</v>
      </c>
      <c r="R475" s="95" t="str">
        <f t="shared" si="72"/>
        <v>H2_2008_0</v>
      </c>
    </row>
    <row r="476" spans="1:18">
      <c r="A476" s="102">
        <v>1000474</v>
      </c>
      <c r="B476" s="103">
        <v>22978.461951612157</v>
      </c>
      <c r="C476" s="104" t="s">
        <v>22</v>
      </c>
      <c r="D476" s="103">
        <v>39550.441561613399</v>
      </c>
      <c r="E476" s="103">
        <v>39669.966991901689</v>
      </c>
      <c r="F476" s="104" t="s">
        <v>20</v>
      </c>
      <c r="G476" s="105">
        <v>296000</v>
      </c>
      <c r="H476" s="106" t="s">
        <v>15</v>
      </c>
      <c r="I476" s="118">
        <v>1</v>
      </c>
      <c r="J476" s="80">
        <f t="shared" si="64"/>
        <v>296000</v>
      </c>
      <c r="K476" s="76" t="str">
        <f t="shared" si="65"/>
        <v>H1_2008</v>
      </c>
      <c r="L476" s="77">
        <f t="shared" si="66"/>
        <v>0</v>
      </c>
      <c r="M476" s="78" t="str">
        <f t="shared" si="67"/>
        <v>H1_2008_0</v>
      </c>
      <c r="N476" s="120">
        <f t="shared" si="68"/>
        <v>1</v>
      </c>
      <c r="O476" s="92">
        <f t="shared" si="69"/>
        <v>296000</v>
      </c>
      <c r="P476" s="93" t="str">
        <f t="shared" si="70"/>
        <v>H1_2008</v>
      </c>
      <c r="Q476" s="94">
        <f t="shared" si="71"/>
        <v>0</v>
      </c>
      <c r="R476" s="95" t="str">
        <f t="shared" si="72"/>
        <v>H1_2008_0</v>
      </c>
    </row>
    <row r="477" spans="1:18">
      <c r="A477" s="102">
        <v>1000475</v>
      </c>
      <c r="B477" s="103">
        <v>25011.013111163724</v>
      </c>
      <c r="C477" s="104" t="s">
        <v>19</v>
      </c>
      <c r="D477" s="103">
        <v>39662.215320956544</v>
      </c>
      <c r="E477" s="103">
        <v>39670.864157117176</v>
      </c>
      <c r="F477" s="104" t="s">
        <v>20</v>
      </c>
      <c r="G477" s="105">
        <v>69000</v>
      </c>
      <c r="H477" s="106" t="s">
        <v>15</v>
      </c>
      <c r="I477" s="118">
        <v>1</v>
      </c>
      <c r="J477" s="80">
        <f t="shared" si="64"/>
        <v>69000</v>
      </c>
      <c r="K477" s="76" t="str">
        <f t="shared" si="65"/>
        <v>H2_2008</v>
      </c>
      <c r="L477" s="77">
        <f t="shared" si="66"/>
        <v>0</v>
      </c>
      <c r="M477" s="78" t="str">
        <f t="shared" si="67"/>
        <v>H2_2008_0</v>
      </c>
      <c r="N477" s="120">
        <f t="shared" si="68"/>
        <v>1</v>
      </c>
      <c r="O477" s="92">
        <f t="shared" si="69"/>
        <v>69000</v>
      </c>
      <c r="P477" s="93" t="str">
        <f t="shared" si="70"/>
        <v>H2_2008</v>
      </c>
      <c r="Q477" s="94">
        <f t="shared" si="71"/>
        <v>0</v>
      </c>
      <c r="R477" s="95" t="str">
        <f t="shared" si="72"/>
        <v>H2_2008_0</v>
      </c>
    </row>
    <row r="478" spans="1:18">
      <c r="A478" s="102">
        <v>1000476</v>
      </c>
      <c r="B478" s="103">
        <v>19883.460485489682</v>
      </c>
      <c r="C478" s="104" t="s">
        <v>22</v>
      </c>
      <c r="D478" s="103">
        <v>39272.452509361567</v>
      </c>
      <c r="E478" s="103">
        <v>39673.066723471682</v>
      </c>
      <c r="F478" s="104" t="s">
        <v>20</v>
      </c>
      <c r="G478" s="105">
        <v>208000</v>
      </c>
      <c r="H478" s="106" t="s">
        <v>15</v>
      </c>
      <c r="I478" s="118">
        <v>1</v>
      </c>
      <c r="J478" s="80">
        <f t="shared" si="64"/>
        <v>208000</v>
      </c>
      <c r="K478" s="76" t="str">
        <f t="shared" si="65"/>
        <v>H2_2007</v>
      </c>
      <c r="L478" s="77">
        <f t="shared" si="66"/>
        <v>2</v>
      </c>
      <c r="M478" s="78" t="str">
        <f t="shared" si="67"/>
        <v>H2_2007_2</v>
      </c>
      <c r="N478" s="120">
        <f t="shared" si="68"/>
        <v>1</v>
      </c>
      <c r="O478" s="92">
        <f t="shared" si="69"/>
        <v>208000</v>
      </c>
      <c r="P478" s="93" t="str">
        <f t="shared" si="70"/>
        <v>H2_2007</v>
      </c>
      <c r="Q478" s="94">
        <f t="shared" si="71"/>
        <v>2</v>
      </c>
      <c r="R478" s="95" t="str">
        <f t="shared" si="72"/>
        <v>H2_2007_2</v>
      </c>
    </row>
    <row r="479" spans="1:18">
      <c r="A479" s="102">
        <v>1000477</v>
      </c>
      <c r="B479" s="103">
        <v>23617.411737488037</v>
      </c>
      <c r="C479" s="104" t="s">
        <v>22</v>
      </c>
      <c r="D479" s="103">
        <v>39381.41801469979</v>
      </c>
      <c r="E479" s="103">
        <v>39673.571709696895</v>
      </c>
      <c r="F479" s="104" t="s">
        <v>20</v>
      </c>
      <c r="G479" s="105">
        <v>48000</v>
      </c>
      <c r="H479" s="106" t="s">
        <v>15</v>
      </c>
      <c r="I479" s="118">
        <v>1</v>
      </c>
      <c r="J479" s="80">
        <f t="shared" si="64"/>
        <v>48000</v>
      </c>
      <c r="K479" s="76" t="str">
        <f t="shared" si="65"/>
        <v>H2_2007</v>
      </c>
      <c r="L479" s="77">
        <f t="shared" si="66"/>
        <v>1</v>
      </c>
      <c r="M479" s="78" t="str">
        <f t="shared" si="67"/>
        <v>H2_2007_1</v>
      </c>
      <c r="N479" s="120">
        <f t="shared" si="68"/>
        <v>1</v>
      </c>
      <c r="O479" s="92">
        <f t="shared" si="69"/>
        <v>48000</v>
      </c>
      <c r="P479" s="93" t="str">
        <f t="shared" si="70"/>
        <v>H2_2007</v>
      </c>
      <c r="Q479" s="94">
        <f t="shared" si="71"/>
        <v>1</v>
      </c>
      <c r="R479" s="95" t="str">
        <f t="shared" si="72"/>
        <v>H2_2007_1</v>
      </c>
    </row>
    <row r="480" spans="1:18">
      <c r="A480" s="102">
        <v>1000478</v>
      </c>
      <c r="B480" s="103">
        <v>27321.34375577117</v>
      </c>
      <c r="C480" s="104" t="s">
        <v>19</v>
      </c>
      <c r="D480" s="103">
        <v>39591.476113281948</v>
      </c>
      <c r="E480" s="103">
        <v>39674.928159689676</v>
      </c>
      <c r="F480" s="104" t="s">
        <v>20</v>
      </c>
      <c r="G480" s="105">
        <v>372000</v>
      </c>
      <c r="H480" s="106" t="s">
        <v>15</v>
      </c>
      <c r="I480" s="118">
        <v>1</v>
      </c>
      <c r="J480" s="80">
        <f t="shared" si="64"/>
        <v>372000</v>
      </c>
      <c r="K480" s="76" t="str">
        <f t="shared" si="65"/>
        <v>H1_2008</v>
      </c>
      <c r="L480" s="77">
        <f t="shared" si="66"/>
        <v>0</v>
      </c>
      <c r="M480" s="78" t="str">
        <f t="shared" si="67"/>
        <v>H1_2008_0</v>
      </c>
      <c r="N480" s="120">
        <f t="shared" si="68"/>
        <v>1</v>
      </c>
      <c r="O480" s="92">
        <f t="shared" si="69"/>
        <v>372000</v>
      </c>
      <c r="P480" s="93" t="str">
        <f t="shared" si="70"/>
        <v>H1_2008</v>
      </c>
      <c r="Q480" s="94">
        <f t="shared" si="71"/>
        <v>0</v>
      </c>
      <c r="R480" s="95" t="str">
        <f t="shared" si="72"/>
        <v>H1_2008_0</v>
      </c>
    </row>
    <row r="481" spans="1:18">
      <c r="A481" s="102">
        <v>1000479</v>
      </c>
      <c r="B481" s="103">
        <v>24161.539284366125</v>
      </c>
      <c r="C481" s="104" t="s">
        <v>19</v>
      </c>
      <c r="D481" s="103">
        <v>39629.691495519313</v>
      </c>
      <c r="E481" s="103">
        <v>39674.953180828925</v>
      </c>
      <c r="F481" s="104" t="s">
        <v>20</v>
      </c>
      <c r="G481" s="105">
        <v>331000</v>
      </c>
      <c r="H481" s="106" t="s">
        <v>15</v>
      </c>
      <c r="I481" s="118">
        <v>1</v>
      </c>
      <c r="J481" s="80">
        <f t="shared" si="64"/>
        <v>331000</v>
      </c>
      <c r="K481" s="76" t="str">
        <f t="shared" si="65"/>
        <v>H1_2008</v>
      </c>
      <c r="L481" s="77">
        <f t="shared" si="66"/>
        <v>0</v>
      </c>
      <c r="M481" s="78" t="str">
        <f t="shared" si="67"/>
        <v>H1_2008_0</v>
      </c>
      <c r="N481" s="120">
        <f t="shared" si="68"/>
        <v>1</v>
      </c>
      <c r="O481" s="92">
        <f t="shared" si="69"/>
        <v>331000</v>
      </c>
      <c r="P481" s="93" t="str">
        <f t="shared" si="70"/>
        <v>H1_2008</v>
      </c>
      <c r="Q481" s="94">
        <f t="shared" si="71"/>
        <v>0</v>
      </c>
      <c r="R481" s="95" t="str">
        <f t="shared" si="72"/>
        <v>H1_2008_0</v>
      </c>
    </row>
    <row r="482" spans="1:18">
      <c r="A482" s="102">
        <v>1000480</v>
      </c>
      <c r="B482" s="103">
        <v>22530.679777669735</v>
      </c>
      <c r="C482" s="104" t="s">
        <v>22</v>
      </c>
      <c r="D482" s="103">
        <v>39667.64108444978</v>
      </c>
      <c r="E482" s="103">
        <v>39676.769164565216</v>
      </c>
      <c r="F482" s="104" t="s">
        <v>20</v>
      </c>
      <c r="G482" s="105">
        <v>322000</v>
      </c>
      <c r="H482" s="106" t="s">
        <v>15</v>
      </c>
      <c r="I482" s="118">
        <v>1</v>
      </c>
      <c r="J482" s="80">
        <f t="shared" si="64"/>
        <v>322000</v>
      </c>
      <c r="K482" s="76" t="str">
        <f t="shared" si="65"/>
        <v>H2_2008</v>
      </c>
      <c r="L482" s="77">
        <f t="shared" si="66"/>
        <v>0</v>
      </c>
      <c r="M482" s="78" t="str">
        <f t="shared" si="67"/>
        <v>H2_2008_0</v>
      </c>
      <c r="N482" s="120">
        <f t="shared" si="68"/>
        <v>1</v>
      </c>
      <c r="O482" s="92">
        <f t="shared" si="69"/>
        <v>322000</v>
      </c>
      <c r="P482" s="93" t="str">
        <f t="shared" si="70"/>
        <v>H2_2008</v>
      </c>
      <c r="Q482" s="94">
        <f t="shared" si="71"/>
        <v>0</v>
      </c>
      <c r="R482" s="95" t="str">
        <f t="shared" si="72"/>
        <v>H2_2008_0</v>
      </c>
    </row>
    <row r="483" spans="1:18">
      <c r="A483" s="102">
        <v>1000481</v>
      </c>
      <c r="B483" s="103">
        <v>21040.515518150682</v>
      </c>
      <c r="C483" s="104" t="s">
        <v>19</v>
      </c>
      <c r="D483" s="103">
        <v>39602.221855224765</v>
      </c>
      <c r="E483" s="103">
        <v>39677.134752631202</v>
      </c>
      <c r="F483" s="104" t="s">
        <v>20</v>
      </c>
      <c r="G483" s="105">
        <v>126000</v>
      </c>
      <c r="H483" s="106" t="s">
        <v>15</v>
      </c>
      <c r="I483" s="118">
        <v>1</v>
      </c>
      <c r="J483" s="80">
        <f t="shared" si="64"/>
        <v>126000</v>
      </c>
      <c r="K483" s="76" t="str">
        <f t="shared" si="65"/>
        <v>H1_2008</v>
      </c>
      <c r="L483" s="77">
        <f t="shared" si="66"/>
        <v>0</v>
      </c>
      <c r="M483" s="78" t="str">
        <f t="shared" si="67"/>
        <v>H1_2008_0</v>
      </c>
      <c r="N483" s="120">
        <f t="shared" si="68"/>
        <v>1</v>
      </c>
      <c r="O483" s="92">
        <f t="shared" si="69"/>
        <v>126000</v>
      </c>
      <c r="P483" s="93" t="str">
        <f t="shared" si="70"/>
        <v>H1_2008</v>
      </c>
      <c r="Q483" s="94">
        <f t="shared" si="71"/>
        <v>0</v>
      </c>
      <c r="R483" s="95" t="str">
        <f t="shared" si="72"/>
        <v>H1_2008_0</v>
      </c>
    </row>
    <row r="484" spans="1:18">
      <c r="A484" s="102">
        <v>1000482</v>
      </c>
      <c r="B484" s="103">
        <v>26995.956422237236</v>
      </c>
      <c r="C484" s="104" t="s">
        <v>19</v>
      </c>
      <c r="D484" s="103">
        <v>39549.257586463129</v>
      </c>
      <c r="E484" s="103">
        <v>39681.392992687201</v>
      </c>
      <c r="F484" s="104" t="s">
        <v>20</v>
      </c>
      <c r="G484" s="105">
        <v>56000</v>
      </c>
      <c r="H484" s="106" t="s">
        <v>15</v>
      </c>
      <c r="I484" s="118">
        <v>1</v>
      </c>
      <c r="J484" s="80">
        <f t="shared" si="64"/>
        <v>56000</v>
      </c>
      <c r="K484" s="76" t="str">
        <f t="shared" si="65"/>
        <v>H1_2008</v>
      </c>
      <c r="L484" s="77">
        <f t="shared" si="66"/>
        <v>0</v>
      </c>
      <c r="M484" s="78" t="str">
        <f t="shared" si="67"/>
        <v>H1_2008_0</v>
      </c>
      <c r="N484" s="120">
        <f t="shared" si="68"/>
        <v>1</v>
      </c>
      <c r="O484" s="92">
        <f t="shared" si="69"/>
        <v>56000</v>
      </c>
      <c r="P484" s="93" t="str">
        <f t="shared" si="70"/>
        <v>H1_2008</v>
      </c>
      <c r="Q484" s="94">
        <f t="shared" si="71"/>
        <v>0</v>
      </c>
      <c r="R484" s="95" t="str">
        <f t="shared" si="72"/>
        <v>H1_2008_0</v>
      </c>
    </row>
    <row r="485" spans="1:18">
      <c r="A485" s="102">
        <v>1000483</v>
      </c>
      <c r="B485" s="103">
        <v>28533.472187050276</v>
      </c>
      <c r="C485" s="104" t="s">
        <v>19</v>
      </c>
      <c r="D485" s="103">
        <v>39524.040929107388</v>
      </c>
      <c r="E485" s="103">
        <v>39681.821029040766</v>
      </c>
      <c r="F485" s="104" t="s">
        <v>20</v>
      </c>
      <c r="G485" s="105">
        <v>76000</v>
      </c>
      <c r="H485" s="106" t="s">
        <v>15</v>
      </c>
      <c r="I485" s="118">
        <v>1</v>
      </c>
      <c r="J485" s="80">
        <f t="shared" si="64"/>
        <v>76000</v>
      </c>
      <c r="K485" s="76" t="str">
        <f t="shared" si="65"/>
        <v>H1_2008</v>
      </c>
      <c r="L485" s="77">
        <f t="shared" si="66"/>
        <v>0</v>
      </c>
      <c r="M485" s="78" t="str">
        <f t="shared" si="67"/>
        <v>H1_2008_0</v>
      </c>
      <c r="N485" s="120">
        <f t="shared" si="68"/>
        <v>1</v>
      </c>
      <c r="O485" s="92">
        <f t="shared" si="69"/>
        <v>76000</v>
      </c>
      <c r="P485" s="93" t="str">
        <f t="shared" si="70"/>
        <v>H1_2008</v>
      </c>
      <c r="Q485" s="94">
        <f t="shared" si="71"/>
        <v>0</v>
      </c>
      <c r="R485" s="95" t="str">
        <f t="shared" si="72"/>
        <v>H1_2008_0</v>
      </c>
    </row>
    <row r="486" spans="1:18">
      <c r="A486" s="102">
        <v>1000484</v>
      </c>
      <c r="B486" s="103">
        <v>20623.291053320827</v>
      </c>
      <c r="C486" s="104" t="s">
        <v>19</v>
      </c>
      <c r="D486" s="103">
        <v>39531.573517939789</v>
      </c>
      <c r="E486" s="103">
        <v>39684.558019980672</v>
      </c>
      <c r="F486" s="104" t="s">
        <v>20</v>
      </c>
      <c r="G486" s="105">
        <v>160000</v>
      </c>
      <c r="H486" s="106" t="s">
        <v>15</v>
      </c>
      <c r="I486" s="118">
        <v>1</v>
      </c>
      <c r="J486" s="80">
        <f t="shared" si="64"/>
        <v>160000</v>
      </c>
      <c r="K486" s="76" t="str">
        <f t="shared" si="65"/>
        <v>H1_2008</v>
      </c>
      <c r="L486" s="77">
        <f t="shared" si="66"/>
        <v>0</v>
      </c>
      <c r="M486" s="78" t="str">
        <f t="shared" si="67"/>
        <v>H1_2008_0</v>
      </c>
      <c r="N486" s="120">
        <f t="shared" si="68"/>
        <v>1</v>
      </c>
      <c r="O486" s="92">
        <f t="shared" si="69"/>
        <v>160000</v>
      </c>
      <c r="P486" s="93" t="str">
        <f t="shared" si="70"/>
        <v>H1_2008</v>
      </c>
      <c r="Q486" s="94">
        <f t="shared" si="71"/>
        <v>0</v>
      </c>
      <c r="R486" s="95" t="str">
        <f t="shared" si="72"/>
        <v>H1_2008_0</v>
      </c>
    </row>
    <row r="487" spans="1:18">
      <c r="A487" s="102">
        <v>1000485</v>
      </c>
      <c r="B487" s="103">
        <v>22588.895306882921</v>
      </c>
      <c r="C487" s="104" t="s">
        <v>22</v>
      </c>
      <c r="D487" s="103">
        <v>39162.079883059479</v>
      </c>
      <c r="E487" s="103">
        <v>39684.663356518999</v>
      </c>
      <c r="F487" s="104" t="s">
        <v>20</v>
      </c>
      <c r="G487" s="105">
        <v>194000</v>
      </c>
      <c r="H487" s="106" t="s">
        <v>15</v>
      </c>
      <c r="I487" s="118">
        <v>1</v>
      </c>
      <c r="J487" s="80">
        <f t="shared" si="64"/>
        <v>194000</v>
      </c>
      <c r="K487" s="76" t="str">
        <f t="shared" si="65"/>
        <v>H1_2007</v>
      </c>
      <c r="L487" s="77">
        <f t="shared" si="66"/>
        <v>2</v>
      </c>
      <c r="M487" s="78" t="str">
        <f t="shared" si="67"/>
        <v>H1_2007_2</v>
      </c>
      <c r="N487" s="120">
        <f t="shared" si="68"/>
        <v>1</v>
      </c>
      <c r="O487" s="92">
        <f t="shared" si="69"/>
        <v>194000</v>
      </c>
      <c r="P487" s="93" t="str">
        <f t="shared" si="70"/>
        <v>H1_2007</v>
      </c>
      <c r="Q487" s="94">
        <f t="shared" si="71"/>
        <v>2</v>
      </c>
      <c r="R487" s="95" t="str">
        <f t="shared" si="72"/>
        <v>H1_2007_2</v>
      </c>
    </row>
    <row r="488" spans="1:18">
      <c r="A488" s="102">
        <v>1000486</v>
      </c>
      <c r="B488" s="103">
        <v>27291.938034960491</v>
      </c>
      <c r="C488" s="104" t="s">
        <v>19</v>
      </c>
      <c r="D488" s="103">
        <v>39645.307931126474</v>
      </c>
      <c r="E488" s="103">
        <v>39685.014283806413</v>
      </c>
      <c r="F488" s="104" t="s">
        <v>20</v>
      </c>
      <c r="G488" s="105">
        <v>161000</v>
      </c>
      <c r="H488" s="106" t="s">
        <v>15</v>
      </c>
      <c r="I488" s="118">
        <v>1</v>
      </c>
      <c r="J488" s="80">
        <f t="shared" si="64"/>
        <v>161000</v>
      </c>
      <c r="K488" s="76" t="str">
        <f t="shared" si="65"/>
        <v>H2_2008</v>
      </c>
      <c r="L488" s="77">
        <f t="shared" si="66"/>
        <v>0</v>
      </c>
      <c r="M488" s="78" t="str">
        <f t="shared" si="67"/>
        <v>H2_2008_0</v>
      </c>
      <c r="N488" s="120">
        <f t="shared" si="68"/>
        <v>1</v>
      </c>
      <c r="O488" s="92">
        <f t="shared" si="69"/>
        <v>161000</v>
      </c>
      <c r="P488" s="93" t="str">
        <f t="shared" si="70"/>
        <v>H2_2008</v>
      </c>
      <c r="Q488" s="94">
        <f t="shared" si="71"/>
        <v>0</v>
      </c>
      <c r="R488" s="95" t="str">
        <f t="shared" si="72"/>
        <v>H2_2008_0</v>
      </c>
    </row>
    <row r="489" spans="1:18">
      <c r="A489" s="102">
        <v>1000487</v>
      </c>
      <c r="B489" s="103">
        <v>32359.558379247246</v>
      </c>
      <c r="C489" s="104" t="s">
        <v>19</v>
      </c>
      <c r="D489" s="103">
        <v>39631.396451033928</v>
      </c>
      <c r="E489" s="103">
        <v>39687.834043941511</v>
      </c>
      <c r="F489" s="104" t="s">
        <v>20</v>
      </c>
      <c r="G489" s="105">
        <v>306000</v>
      </c>
      <c r="H489" s="106" t="s">
        <v>15</v>
      </c>
      <c r="I489" s="118">
        <v>1</v>
      </c>
      <c r="J489" s="80">
        <f t="shared" si="64"/>
        <v>306000</v>
      </c>
      <c r="K489" s="76" t="str">
        <f t="shared" si="65"/>
        <v>H2_2008</v>
      </c>
      <c r="L489" s="77">
        <f t="shared" si="66"/>
        <v>0</v>
      </c>
      <c r="M489" s="78" t="str">
        <f t="shared" si="67"/>
        <v>H2_2008_0</v>
      </c>
      <c r="N489" s="120">
        <f t="shared" si="68"/>
        <v>1</v>
      </c>
      <c r="O489" s="92">
        <f t="shared" si="69"/>
        <v>306000</v>
      </c>
      <c r="P489" s="93" t="str">
        <f t="shared" si="70"/>
        <v>H2_2008</v>
      </c>
      <c r="Q489" s="94">
        <f t="shared" si="71"/>
        <v>0</v>
      </c>
      <c r="R489" s="95" t="str">
        <f t="shared" si="72"/>
        <v>H2_2008_0</v>
      </c>
    </row>
    <row r="490" spans="1:18">
      <c r="A490" s="102">
        <v>1000488</v>
      </c>
      <c r="B490" s="103">
        <v>19469.6365592765</v>
      </c>
      <c r="C490" s="104" t="s">
        <v>19</v>
      </c>
      <c r="D490" s="103">
        <v>39533.258798670366</v>
      </c>
      <c r="E490" s="103">
        <v>39689.017074649055</v>
      </c>
      <c r="F490" s="104" t="s">
        <v>20</v>
      </c>
      <c r="G490" s="105">
        <v>32000</v>
      </c>
      <c r="H490" s="106" t="s">
        <v>15</v>
      </c>
      <c r="I490" s="118">
        <v>1</v>
      </c>
      <c r="J490" s="80">
        <f t="shared" si="64"/>
        <v>32000</v>
      </c>
      <c r="K490" s="76" t="str">
        <f t="shared" si="65"/>
        <v>H1_2008</v>
      </c>
      <c r="L490" s="77">
        <f t="shared" si="66"/>
        <v>0</v>
      </c>
      <c r="M490" s="78" t="str">
        <f t="shared" si="67"/>
        <v>H1_2008_0</v>
      </c>
      <c r="N490" s="120">
        <f t="shared" si="68"/>
        <v>1</v>
      </c>
      <c r="O490" s="92">
        <f t="shared" si="69"/>
        <v>32000</v>
      </c>
      <c r="P490" s="93" t="str">
        <f t="shared" si="70"/>
        <v>H1_2008</v>
      </c>
      <c r="Q490" s="94">
        <f t="shared" si="71"/>
        <v>0</v>
      </c>
      <c r="R490" s="95" t="str">
        <f t="shared" si="72"/>
        <v>H1_2008_0</v>
      </c>
    </row>
    <row r="491" spans="1:18">
      <c r="A491" s="102">
        <v>1000489</v>
      </c>
      <c r="B491" s="103">
        <v>21910.053566788149</v>
      </c>
      <c r="C491" s="104" t="s">
        <v>22</v>
      </c>
      <c r="D491" s="103">
        <v>39321.899330734101</v>
      </c>
      <c r="E491" s="103">
        <v>39689.15057142466</v>
      </c>
      <c r="F491" s="104" t="s">
        <v>20</v>
      </c>
      <c r="G491" s="105">
        <v>88000</v>
      </c>
      <c r="H491" s="106" t="s">
        <v>15</v>
      </c>
      <c r="I491" s="118">
        <v>1</v>
      </c>
      <c r="J491" s="80">
        <f t="shared" si="64"/>
        <v>88000</v>
      </c>
      <c r="K491" s="76" t="str">
        <f t="shared" si="65"/>
        <v>H2_2007</v>
      </c>
      <c r="L491" s="77">
        <f t="shared" si="66"/>
        <v>2</v>
      </c>
      <c r="M491" s="78" t="str">
        <f t="shared" si="67"/>
        <v>H2_2007_2</v>
      </c>
      <c r="N491" s="120">
        <f t="shared" si="68"/>
        <v>1</v>
      </c>
      <c r="O491" s="92">
        <f t="shared" si="69"/>
        <v>88000</v>
      </c>
      <c r="P491" s="93" t="str">
        <f t="shared" si="70"/>
        <v>H2_2007</v>
      </c>
      <c r="Q491" s="94">
        <f t="shared" si="71"/>
        <v>2</v>
      </c>
      <c r="R491" s="95" t="str">
        <f t="shared" si="72"/>
        <v>H2_2007_2</v>
      </c>
    </row>
    <row r="492" spans="1:18">
      <c r="A492" s="102">
        <v>1000490</v>
      </c>
      <c r="B492" s="103">
        <v>27433.517356406632</v>
      </c>
      <c r="C492" s="104" t="s">
        <v>19</v>
      </c>
      <c r="D492" s="103">
        <v>39558.19376720141</v>
      </c>
      <c r="E492" s="103">
        <v>39690.074553088052</v>
      </c>
      <c r="F492" s="104" t="s">
        <v>25</v>
      </c>
      <c r="G492" s="105">
        <v>357000</v>
      </c>
      <c r="H492" s="106" t="s">
        <v>15</v>
      </c>
      <c r="I492" s="118">
        <v>1</v>
      </c>
      <c r="J492" s="80">
        <f t="shared" si="64"/>
        <v>357000</v>
      </c>
      <c r="K492" s="76" t="str">
        <f t="shared" si="65"/>
        <v>H1_2008</v>
      </c>
      <c r="L492" s="77">
        <f t="shared" si="66"/>
        <v>0</v>
      </c>
      <c r="M492" s="78" t="str">
        <f t="shared" si="67"/>
        <v>H1_2008_0</v>
      </c>
      <c r="N492" s="120">
        <f t="shared" si="68"/>
        <v>1</v>
      </c>
      <c r="O492" s="92">
        <f t="shared" si="69"/>
        <v>357000</v>
      </c>
      <c r="P492" s="93" t="str">
        <f t="shared" si="70"/>
        <v>H1_2008</v>
      </c>
      <c r="Q492" s="94">
        <f t="shared" si="71"/>
        <v>0</v>
      </c>
      <c r="R492" s="95" t="str">
        <f t="shared" si="72"/>
        <v>H1_2008_0</v>
      </c>
    </row>
    <row r="493" spans="1:18">
      <c r="A493" s="102">
        <v>1000491</v>
      </c>
      <c r="B493" s="103">
        <v>29438.791351640932</v>
      </c>
      <c r="C493" s="104" t="s">
        <v>19</v>
      </c>
      <c r="D493" s="103">
        <v>39589.463216102602</v>
      </c>
      <c r="E493" s="103">
        <v>39690.552881168267</v>
      </c>
      <c r="F493" s="104" t="s">
        <v>20</v>
      </c>
      <c r="G493" s="105">
        <v>178000</v>
      </c>
      <c r="H493" s="106" t="s">
        <v>15</v>
      </c>
      <c r="I493" s="118">
        <v>1</v>
      </c>
      <c r="J493" s="80">
        <f t="shared" si="64"/>
        <v>178000</v>
      </c>
      <c r="K493" s="76" t="str">
        <f t="shared" si="65"/>
        <v>H1_2008</v>
      </c>
      <c r="L493" s="77">
        <f t="shared" si="66"/>
        <v>0</v>
      </c>
      <c r="M493" s="78" t="str">
        <f t="shared" si="67"/>
        <v>H1_2008_0</v>
      </c>
      <c r="N493" s="120">
        <f t="shared" si="68"/>
        <v>1</v>
      </c>
      <c r="O493" s="92">
        <f t="shared" si="69"/>
        <v>178000</v>
      </c>
      <c r="P493" s="93" t="str">
        <f t="shared" si="70"/>
        <v>H1_2008</v>
      </c>
      <c r="Q493" s="94">
        <f t="shared" si="71"/>
        <v>0</v>
      </c>
      <c r="R493" s="95" t="str">
        <f t="shared" si="72"/>
        <v>H1_2008_0</v>
      </c>
    </row>
    <row r="494" spans="1:18">
      <c r="A494" s="102">
        <v>1000492</v>
      </c>
      <c r="B494" s="103">
        <v>22831.521031209882</v>
      </c>
      <c r="C494" s="104" t="s">
        <v>19</v>
      </c>
      <c r="D494" s="103">
        <v>39517.733723020778</v>
      </c>
      <c r="E494" s="103">
        <v>39691.158768575013</v>
      </c>
      <c r="F494" s="104" t="s">
        <v>20</v>
      </c>
      <c r="G494" s="105">
        <v>46000</v>
      </c>
      <c r="H494" s="106" t="s">
        <v>15</v>
      </c>
      <c r="I494" s="118">
        <v>1</v>
      </c>
      <c r="J494" s="80">
        <f t="shared" si="64"/>
        <v>46000</v>
      </c>
      <c r="K494" s="76" t="str">
        <f t="shared" si="65"/>
        <v>H1_2008</v>
      </c>
      <c r="L494" s="77">
        <f t="shared" si="66"/>
        <v>0</v>
      </c>
      <c r="M494" s="78" t="str">
        <f t="shared" si="67"/>
        <v>H1_2008_0</v>
      </c>
      <c r="N494" s="120">
        <f t="shared" si="68"/>
        <v>1</v>
      </c>
      <c r="O494" s="92">
        <f t="shared" si="69"/>
        <v>46000</v>
      </c>
      <c r="P494" s="93" t="str">
        <f t="shared" si="70"/>
        <v>H1_2008</v>
      </c>
      <c r="Q494" s="94">
        <f t="shared" si="71"/>
        <v>0</v>
      </c>
      <c r="R494" s="95" t="str">
        <f t="shared" si="72"/>
        <v>H1_2008_0</v>
      </c>
    </row>
    <row r="495" spans="1:18">
      <c r="A495" s="102">
        <v>1000493</v>
      </c>
      <c r="B495" s="103">
        <v>26668.427331768627</v>
      </c>
      <c r="C495" s="104" t="s">
        <v>19</v>
      </c>
      <c r="D495" s="103">
        <v>39611.424675564333</v>
      </c>
      <c r="E495" s="103">
        <v>39692.011535385653</v>
      </c>
      <c r="F495" s="104" t="s">
        <v>20</v>
      </c>
      <c r="G495" s="105">
        <v>330000</v>
      </c>
      <c r="H495" s="106" t="s">
        <v>15</v>
      </c>
      <c r="I495" s="118">
        <v>1</v>
      </c>
      <c r="J495" s="80">
        <f t="shared" si="64"/>
        <v>330000</v>
      </c>
      <c r="K495" s="76" t="str">
        <f t="shared" si="65"/>
        <v>H1_2008</v>
      </c>
      <c r="L495" s="77">
        <f t="shared" si="66"/>
        <v>0</v>
      </c>
      <c r="M495" s="78" t="str">
        <f t="shared" si="67"/>
        <v>H1_2008_0</v>
      </c>
      <c r="N495" s="120">
        <f t="shared" si="68"/>
        <v>1</v>
      </c>
      <c r="O495" s="92">
        <f t="shared" si="69"/>
        <v>330000</v>
      </c>
      <c r="P495" s="93" t="str">
        <f t="shared" si="70"/>
        <v>H1_2008</v>
      </c>
      <c r="Q495" s="94">
        <f t="shared" si="71"/>
        <v>0</v>
      </c>
      <c r="R495" s="95" t="str">
        <f t="shared" si="72"/>
        <v>H1_2008_0</v>
      </c>
    </row>
    <row r="496" spans="1:18">
      <c r="A496" s="102">
        <v>1000494</v>
      </c>
      <c r="B496" s="103">
        <v>27553.018030077023</v>
      </c>
      <c r="C496" s="104" t="s">
        <v>19</v>
      </c>
      <c r="D496" s="103">
        <v>39660.6521079304</v>
      </c>
      <c r="E496" s="103">
        <v>39692.079972148902</v>
      </c>
      <c r="F496" s="104" t="s">
        <v>20</v>
      </c>
      <c r="G496" s="105">
        <v>165000</v>
      </c>
      <c r="H496" s="106" t="s">
        <v>15</v>
      </c>
      <c r="I496" s="118">
        <v>1</v>
      </c>
      <c r="J496" s="80">
        <f t="shared" si="64"/>
        <v>165000</v>
      </c>
      <c r="K496" s="76" t="str">
        <f t="shared" si="65"/>
        <v>H2_2008</v>
      </c>
      <c r="L496" s="77">
        <f t="shared" si="66"/>
        <v>0</v>
      </c>
      <c r="M496" s="78" t="str">
        <f t="shared" si="67"/>
        <v>H2_2008_0</v>
      </c>
      <c r="N496" s="120">
        <f t="shared" si="68"/>
        <v>1</v>
      </c>
      <c r="O496" s="92">
        <f t="shared" si="69"/>
        <v>165000</v>
      </c>
      <c r="P496" s="93" t="str">
        <f t="shared" si="70"/>
        <v>H2_2008</v>
      </c>
      <c r="Q496" s="94">
        <f t="shared" si="71"/>
        <v>0</v>
      </c>
      <c r="R496" s="95" t="str">
        <f t="shared" si="72"/>
        <v>H2_2008_0</v>
      </c>
    </row>
    <row r="497" spans="1:18">
      <c r="A497" s="102">
        <v>1000495</v>
      </c>
      <c r="B497" s="103">
        <v>32324.803732206339</v>
      </c>
      <c r="C497" s="104" t="s">
        <v>22</v>
      </c>
      <c r="D497" s="103">
        <v>39601.943099639917</v>
      </c>
      <c r="E497" s="103">
        <v>39692.596285959262</v>
      </c>
      <c r="F497" s="104" t="s">
        <v>20</v>
      </c>
      <c r="G497" s="105">
        <v>223000</v>
      </c>
      <c r="H497" s="106" t="s">
        <v>15</v>
      </c>
      <c r="I497" s="118">
        <v>1</v>
      </c>
      <c r="J497" s="80">
        <f t="shared" si="64"/>
        <v>223000</v>
      </c>
      <c r="K497" s="76" t="str">
        <f t="shared" si="65"/>
        <v>H1_2008</v>
      </c>
      <c r="L497" s="77">
        <f t="shared" si="66"/>
        <v>0</v>
      </c>
      <c r="M497" s="78" t="str">
        <f t="shared" si="67"/>
        <v>H1_2008_0</v>
      </c>
      <c r="N497" s="120">
        <f t="shared" si="68"/>
        <v>1</v>
      </c>
      <c r="O497" s="92">
        <f t="shared" si="69"/>
        <v>223000</v>
      </c>
      <c r="P497" s="93" t="str">
        <f t="shared" si="70"/>
        <v>H1_2008</v>
      </c>
      <c r="Q497" s="94">
        <f t="shared" si="71"/>
        <v>0</v>
      </c>
      <c r="R497" s="95" t="str">
        <f t="shared" si="72"/>
        <v>H1_2008_0</v>
      </c>
    </row>
    <row r="498" spans="1:18">
      <c r="A498" s="102">
        <v>1000496</v>
      </c>
      <c r="B498" s="103">
        <v>20231.495078714939</v>
      </c>
      <c r="C498" s="104" t="s">
        <v>19</v>
      </c>
      <c r="D498" s="103">
        <v>39613.771989464651</v>
      </c>
      <c r="E498" s="103">
        <v>39696.662078015041</v>
      </c>
      <c r="F498" s="104" t="s">
        <v>20</v>
      </c>
      <c r="G498" s="105">
        <v>67000</v>
      </c>
      <c r="H498" s="106" t="s">
        <v>15</v>
      </c>
      <c r="I498" s="118">
        <v>1</v>
      </c>
      <c r="J498" s="80">
        <f t="shared" si="64"/>
        <v>67000</v>
      </c>
      <c r="K498" s="76" t="str">
        <f t="shared" si="65"/>
        <v>H1_2008</v>
      </c>
      <c r="L498" s="77">
        <f t="shared" si="66"/>
        <v>0</v>
      </c>
      <c r="M498" s="78" t="str">
        <f t="shared" si="67"/>
        <v>H1_2008_0</v>
      </c>
      <c r="N498" s="120">
        <f t="shared" si="68"/>
        <v>1</v>
      </c>
      <c r="O498" s="92">
        <f t="shared" si="69"/>
        <v>67000</v>
      </c>
      <c r="P498" s="93" t="str">
        <f t="shared" si="70"/>
        <v>H1_2008</v>
      </c>
      <c r="Q498" s="94">
        <f t="shared" si="71"/>
        <v>0</v>
      </c>
      <c r="R498" s="95" t="str">
        <f t="shared" si="72"/>
        <v>H1_2008_0</v>
      </c>
    </row>
    <row r="499" spans="1:18">
      <c r="A499" s="102">
        <v>1000497</v>
      </c>
      <c r="B499" s="103">
        <v>32621.692678112973</v>
      </c>
      <c r="C499" s="104" t="s">
        <v>19</v>
      </c>
      <c r="D499" s="103">
        <v>39589.463422374727</v>
      </c>
      <c r="E499" s="103">
        <v>39697.108775516288</v>
      </c>
      <c r="F499" s="104" t="s">
        <v>20</v>
      </c>
      <c r="G499" s="105">
        <v>370000</v>
      </c>
      <c r="H499" s="106" t="s">
        <v>15</v>
      </c>
      <c r="I499" s="118">
        <v>1</v>
      </c>
      <c r="J499" s="80">
        <f t="shared" si="64"/>
        <v>370000</v>
      </c>
      <c r="K499" s="76" t="str">
        <f t="shared" si="65"/>
        <v>H1_2008</v>
      </c>
      <c r="L499" s="77">
        <f t="shared" si="66"/>
        <v>0</v>
      </c>
      <c r="M499" s="78" t="str">
        <f t="shared" si="67"/>
        <v>H1_2008_0</v>
      </c>
      <c r="N499" s="120">
        <f t="shared" si="68"/>
        <v>1</v>
      </c>
      <c r="O499" s="92">
        <f t="shared" si="69"/>
        <v>370000</v>
      </c>
      <c r="P499" s="93" t="str">
        <f t="shared" si="70"/>
        <v>H1_2008</v>
      </c>
      <c r="Q499" s="94">
        <f t="shared" si="71"/>
        <v>0</v>
      </c>
      <c r="R499" s="95" t="str">
        <f t="shared" si="72"/>
        <v>H1_2008_0</v>
      </c>
    </row>
    <row r="500" spans="1:18">
      <c r="A500" s="102">
        <v>1000498</v>
      </c>
      <c r="B500" s="103">
        <v>26292.796103720168</v>
      </c>
      <c r="C500" s="104" t="s">
        <v>22</v>
      </c>
      <c r="D500" s="103">
        <v>39312.471464291892</v>
      </c>
      <c r="E500" s="103">
        <v>39697.846765056122</v>
      </c>
      <c r="F500" s="104" t="s">
        <v>20</v>
      </c>
      <c r="G500" s="105">
        <v>273000</v>
      </c>
      <c r="H500" s="106" t="s">
        <v>15</v>
      </c>
      <c r="I500" s="118">
        <v>1</v>
      </c>
      <c r="J500" s="80">
        <f t="shared" si="64"/>
        <v>273000</v>
      </c>
      <c r="K500" s="76" t="str">
        <f t="shared" si="65"/>
        <v>H2_2007</v>
      </c>
      <c r="L500" s="77">
        <f t="shared" si="66"/>
        <v>2</v>
      </c>
      <c r="M500" s="78" t="str">
        <f t="shared" si="67"/>
        <v>H2_2007_2</v>
      </c>
      <c r="N500" s="120">
        <f t="shared" si="68"/>
        <v>1</v>
      </c>
      <c r="O500" s="92">
        <f t="shared" si="69"/>
        <v>273000</v>
      </c>
      <c r="P500" s="93" t="str">
        <f t="shared" si="70"/>
        <v>H2_2007</v>
      </c>
      <c r="Q500" s="94">
        <f t="shared" si="71"/>
        <v>2</v>
      </c>
      <c r="R500" s="95" t="str">
        <f t="shared" si="72"/>
        <v>H2_2007_2</v>
      </c>
    </row>
    <row r="501" spans="1:18">
      <c r="A501" s="102">
        <v>1000499</v>
      </c>
      <c r="B501" s="103">
        <v>25000.017722361845</v>
      </c>
      <c r="C501" s="104" t="s">
        <v>22</v>
      </c>
      <c r="D501" s="103">
        <v>39272.114886423122</v>
      </c>
      <c r="E501" s="103">
        <v>39699.892586587332</v>
      </c>
      <c r="F501" s="104" t="s">
        <v>20</v>
      </c>
      <c r="G501" s="105">
        <v>289000</v>
      </c>
      <c r="H501" s="106" t="s">
        <v>15</v>
      </c>
      <c r="I501" s="118">
        <v>1</v>
      </c>
      <c r="J501" s="80">
        <f t="shared" si="64"/>
        <v>289000</v>
      </c>
      <c r="K501" s="76" t="str">
        <f t="shared" si="65"/>
        <v>H2_2007</v>
      </c>
      <c r="L501" s="77">
        <f t="shared" si="66"/>
        <v>2</v>
      </c>
      <c r="M501" s="78" t="str">
        <f t="shared" si="67"/>
        <v>H2_2007_2</v>
      </c>
      <c r="N501" s="120">
        <f t="shared" si="68"/>
        <v>1</v>
      </c>
      <c r="O501" s="92">
        <f t="shared" si="69"/>
        <v>289000</v>
      </c>
      <c r="P501" s="93" t="str">
        <f t="shared" si="70"/>
        <v>H2_2007</v>
      </c>
      <c r="Q501" s="94">
        <f t="shared" si="71"/>
        <v>2</v>
      </c>
      <c r="R501" s="95" t="str">
        <f t="shared" si="72"/>
        <v>H2_2007_2</v>
      </c>
    </row>
    <row r="502" spans="1:18">
      <c r="A502" s="102">
        <v>1000500</v>
      </c>
      <c r="B502" s="103">
        <v>21673.650772567707</v>
      </c>
      <c r="C502" s="104" t="s">
        <v>19</v>
      </c>
      <c r="D502" s="103">
        <v>39582.72389192308</v>
      </c>
      <c r="E502" s="103">
        <v>39700.003042965909</v>
      </c>
      <c r="F502" s="104" t="s">
        <v>20</v>
      </c>
      <c r="G502" s="105">
        <v>291000</v>
      </c>
      <c r="H502" s="106" t="s">
        <v>15</v>
      </c>
      <c r="I502" s="118">
        <v>1</v>
      </c>
      <c r="J502" s="80">
        <f t="shared" si="64"/>
        <v>291000</v>
      </c>
      <c r="K502" s="76" t="str">
        <f t="shared" si="65"/>
        <v>H1_2008</v>
      </c>
      <c r="L502" s="77">
        <f t="shared" si="66"/>
        <v>0</v>
      </c>
      <c r="M502" s="78" t="str">
        <f t="shared" si="67"/>
        <v>H1_2008_0</v>
      </c>
      <c r="N502" s="120">
        <f t="shared" si="68"/>
        <v>1</v>
      </c>
      <c r="O502" s="92">
        <f t="shared" si="69"/>
        <v>291000</v>
      </c>
      <c r="P502" s="93" t="str">
        <f t="shared" si="70"/>
        <v>H1_2008</v>
      </c>
      <c r="Q502" s="94">
        <f t="shared" si="71"/>
        <v>0</v>
      </c>
      <c r="R502" s="95" t="str">
        <f t="shared" si="72"/>
        <v>H1_2008_0</v>
      </c>
    </row>
    <row r="503" spans="1:18">
      <c r="A503" s="102">
        <v>1000501</v>
      </c>
      <c r="B503" s="103">
        <v>23606.843311910765</v>
      </c>
      <c r="C503" s="104" t="s">
        <v>19</v>
      </c>
      <c r="D503" s="103">
        <v>39528.748025825276</v>
      </c>
      <c r="E503" s="103">
        <v>39703.643635736029</v>
      </c>
      <c r="F503" s="104" t="s">
        <v>20</v>
      </c>
      <c r="G503" s="105">
        <v>202000</v>
      </c>
      <c r="H503" s="106" t="s">
        <v>15</v>
      </c>
      <c r="I503" s="118">
        <v>1</v>
      </c>
      <c r="J503" s="80">
        <f t="shared" si="64"/>
        <v>202000</v>
      </c>
      <c r="K503" s="76" t="str">
        <f t="shared" si="65"/>
        <v>H1_2008</v>
      </c>
      <c r="L503" s="77">
        <f t="shared" si="66"/>
        <v>0</v>
      </c>
      <c r="M503" s="78" t="str">
        <f t="shared" si="67"/>
        <v>H1_2008_0</v>
      </c>
      <c r="N503" s="120">
        <f t="shared" si="68"/>
        <v>1</v>
      </c>
      <c r="O503" s="92">
        <f t="shared" si="69"/>
        <v>202000</v>
      </c>
      <c r="P503" s="93" t="str">
        <f t="shared" si="70"/>
        <v>H1_2008</v>
      </c>
      <c r="Q503" s="94">
        <f t="shared" si="71"/>
        <v>0</v>
      </c>
      <c r="R503" s="95" t="str">
        <f t="shared" si="72"/>
        <v>H1_2008_0</v>
      </c>
    </row>
    <row r="504" spans="1:18">
      <c r="A504" s="102">
        <v>1000502</v>
      </c>
      <c r="B504" s="103">
        <v>27729.958674266076</v>
      </c>
      <c r="C504" s="104" t="s">
        <v>22</v>
      </c>
      <c r="D504" s="103">
        <v>39617.667359191983</v>
      </c>
      <c r="E504" s="103">
        <v>39704.199430170353</v>
      </c>
      <c r="F504" s="104" t="s">
        <v>20</v>
      </c>
      <c r="G504" s="105">
        <v>341000</v>
      </c>
      <c r="H504" s="106" t="s">
        <v>15</v>
      </c>
      <c r="I504" s="118">
        <v>1</v>
      </c>
      <c r="J504" s="80">
        <f t="shared" si="64"/>
        <v>341000</v>
      </c>
      <c r="K504" s="76" t="str">
        <f t="shared" si="65"/>
        <v>H1_2008</v>
      </c>
      <c r="L504" s="77">
        <f t="shared" si="66"/>
        <v>0</v>
      </c>
      <c r="M504" s="78" t="str">
        <f t="shared" si="67"/>
        <v>H1_2008_0</v>
      </c>
      <c r="N504" s="120">
        <f t="shared" si="68"/>
        <v>1</v>
      </c>
      <c r="O504" s="92">
        <f t="shared" si="69"/>
        <v>341000</v>
      </c>
      <c r="P504" s="93" t="str">
        <f t="shared" si="70"/>
        <v>H1_2008</v>
      </c>
      <c r="Q504" s="94">
        <f t="shared" si="71"/>
        <v>0</v>
      </c>
      <c r="R504" s="95" t="str">
        <f t="shared" si="72"/>
        <v>H1_2008_0</v>
      </c>
    </row>
    <row r="505" spans="1:18">
      <c r="A505" s="102">
        <v>1000503</v>
      </c>
      <c r="B505" s="103">
        <v>30235.605134511065</v>
      </c>
      <c r="C505" s="104" t="s">
        <v>22</v>
      </c>
      <c r="D505" s="103">
        <v>39214.134587867149</v>
      </c>
      <c r="E505" s="103">
        <v>39704.356444173543</v>
      </c>
      <c r="F505" s="104" t="s">
        <v>20</v>
      </c>
      <c r="G505" s="105">
        <v>397000</v>
      </c>
      <c r="H505" s="106" t="s">
        <v>15</v>
      </c>
      <c r="I505" s="118">
        <v>1</v>
      </c>
      <c r="J505" s="80">
        <f t="shared" si="64"/>
        <v>397000</v>
      </c>
      <c r="K505" s="76" t="str">
        <f t="shared" si="65"/>
        <v>H1_2007</v>
      </c>
      <c r="L505" s="77">
        <f t="shared" si="66"/>
        <v>2</v>
      </c>
      <c r="M505" s="78" t="str">
        <f t="shared" si="67"/>
        <v>H1_2007_2</v>
      </c>
      <c r="N505" s="120">
        <f t="shared" si="68"/>
        <v>1</v>
      </c>
      <c r="O505" s="92">
        <f t="shared" si="69"/>
        <v>397000</v>
      </c>
      <c r="P505" s="93" t="str">
        <f t="shared" si="70"/>
        <v>H1_2007</v>
      </c>
      <c r="Q505" s="94">
        <f t="shared" si="71"/>
        <v>2</v>
      </c>
      <c r="R505" s="95" t="str">
        <f t="shared" si="72"/>
        <v>H1_2007_2</v>
      </c>
    </row>
    <row r="506" spans="1:18">
      <c r="A506" s="102">
        <v>1000504</v>
      </c>
      <c r="B506" s="103">
        <v>30672.807905427147</v>
      </c>
      <c r="C506" s="104" t="s">
        <v>19</v>
      </c>
      <c r="D506" s="103">
        <v>39667.563212872352</v>
      </c>
      <c r="E506" s="103">
        <v>39704.926782710361</v>
      </c>
      <c r="F506" s="104" t="s">
        <v>20</v>
      </c>
      <c r="G506" s="105">
        <v>37000</v>
      </c>
      <c r="H506" s="106" t="s">
        <v>15</v>
      </c>
      <c r="I506" s="118">
        <v>1</v>
      </c>
      <c r="J506" s="80">
        <f t="shared" si="64"/>
        <v>37000</v>
      </c>
      <c r="K506" s="76" t="str">
        <f t="shared" si="65"/>
        <v>H2_2008</v>
      </c>
      <c r="L506" s="77">
        <f t="shared" si="66"/>
        <v>0</v>
      </c>
      <c r="M506" s="78" t="str">
        <f t="shared" si="67"/>
        <v>H2_2008_0</v>
      </c>
      <c r="N506" s="120">
        <f t="shared" si="68"/>
        <v>1</v>
      </c>
      <c r="O506" s="92">
        <f t="shared" si="69"/>
        <v>37000</v>
      </c>
      <c r="P506" s="93" t="str">
        <f t="shared" si="70"/>
        <v>H2_2008</v>
      </c>
      <c r="Q506" s="94">
        <f t="shared" si="71"/>
        <v>0</v>
      </c>
      <c r="R506" s="95" t="str">
        <f t="shared" si="72"/>
        <v>H2_2008_0</v>
      </c>
    </row>
    <row r="507" spans="1:18">
      <c r="A507" s="102">
        <v>1000505</v>
      </c>
      <c r="B507" s="103">
        <v>27221.50066621622</v>
      </c>
      <c r="C507" s="104" t="s">
        <v>22</v>
      </c>
      <c r="D507" s="103">
        <v>39570.05083707632</v>
      </c>
      <c r="E507" s="103">
        <v>39706.449248583274</v>
      </c>
      <c r="F507" s="104" t="s">
        <v>20</v>
      </c>
      <c r="G507" s="105">
        <v>331000</v>
      </c>
      <c r="H507" s="106" t="s">
        <v>15</v>
      </c>
      <c r="I507" s="118">
        <v>1</v>
      </c>
      <c r="J507" s="80">
        <f t="shared" si="64"/>
        <v>331000</v>
      </c>
      <c r="K507" s="76" t="str">
        <f t="shared" si="65"/>
        <v>H1_2008</v>
      </c>
      <c r="L507" s="77">
        <f t="shared" si="66"/>
        <v>0</v>
      </c>
      <c r="M507" s="78" t="str">
        <f t="shared" si="67"/>
        <v>H1_2008_0</v>
      </c>
      <c r="N507" s="120">
        <f t="shared" si="68"/>
        <v>1</v>
      </c>
      <c r="O507" s="92">
        <f t="shared" si="69"/>
        <v>331000</v>
      </c>
      <c r="P507" s="93" t="str">
        <f t="shared" si="70"/>
        <v>H1_2008</v>
      </c>
      <c r="Q507" s="94">
        <f t="shared" si="71"/>
        <v>0</v>
      </c>
      <c r="R507" s="95" t="str">
        <f t="shared" si="72"/>
        <v>H1_2008_0</v>
      </c>
    </row>
    <row r="508" spans="1:18">
      <c r="A508" s="102">
        <v>1000506</v>
      </c>
      <c r="B508" s="103">
        <v>19407.398339726144</v>
      </c>
      <c r="C508" s="104" t="s">
        <v>19</v>
      </c>
      <c r="D508" s="103">
        <v>39571.311210004591</v>
      </c>
      <c r="E508" s="103">
        <v>39706.726627707721</v>
      </c>
      <c r="F508" s="104" t="s">
        <v>20</v>
      </c>
      <c r="G508" s="105">
        <v>93000</v>
      </c>
      <c r="H508" s="106" t="s">
        <v>15</v>
      </c>
      <c r="I508" s="118">
        <v>1</v>
      </c>
      <c r="J508" s="80">
        <f t="shared" si="64"/>
        <v>93000</v>
      </c>
      <c r="K508" s="76" t="str">
        <f t="shared" si="65"/>
        <v>H1_2008</v>
      </c>
      <c r="L508" s="77">
        <f t="shared" si="66"/>
        <v>0</v>
      </c>
      <c r="M508" s="78" t="str">
        <f t="shared" si="67"/>
        <v>H1_2008_0</v>
      </c>
      <c r="N508" s="120">
        <f t="shared" si="68"/>
        <v>1</v>
      </c>
      <c r="O508" s="92">
        <f t="shared" si="69"/>
        <v>93000</v>
      </c>
      <c r="P508" s="93" t="str">
        <f t="shared" si="70"/>
        <v>H1_2008</v>
      </c>
      <c r="Q508" s="94">
        <f t="shared" si="71"/>
        <v>0</v>
      </c>
      <c r="R508" s="95" t="str">
        <f t="shared" si="72"/>
        <v>H1_2008_0</v>
      </c>
    </row>
    <row r="509" spans="1:18">
      <c r="A509" s="102">
        <v>1000507</v>
      </c>
      <c r="B509" s="103">
        <v>25155.985452102537</v>
      </c>
      <c r="C509" s="104" t="s">
        <v>19</v>
      </c>
      <c r="D509" s="103">
        <v>39658.164799650665</v>
      </c>
      <c r="E509" s="103">
        <v>39711.368755328796</v>
      </c>
      <c r="F509" s="104" t="s">
        <v>20</v>
      </c>
      <c r="G509" s="105">
        <v>40000</v>
      </c>
      <c r="H509" s="106" t="s">
        <v>15</v>
      </c>
      <c r="I509" s="118">
        <v>1</v>
      </c>
      <c r="J509" s="80">
        <f t="shared" si="64"/>
        <v>40000</v>
      </c>
      <c r="K509" s="76" t="str">
        <f t="shared" si="65"/>
        <v>H2_2008</v>
      </c>
      <c r="L509" s="77">
        <f t="shared" si="66"/>
        <v>0</v>
      </c>
      <c r="M509" s="78" t="str">
        <f t="shared" si="67"/>
        <v>H2_2008_0</v>
      </c>
      <c r="N509" s="120">
        <f t="shared" si="68"/>
        <v>1</v>
      </c>
      <c r="O509" s="92">
        <f t="shared" si="69"/>
        <v>40000</v>
      </c>
      <c r="P509" s="93" t="str">
        <f t="shared" si="70"/>
        <v>H2_2008</v>
      </c>
      <c r="Q509" s="94">
        <f t="shared" si="71"/>
        <v>0</v>
      </c>
      <c r="R509" s="95" t="str">
        <f t="shared" si="72"/>
        <v>H2_2008_0</v>
      </c>
    </row>
    <row r="510" spans="1:18">
      <c r="A510" s="102">
        <v>1000508</v>
      </c>
      <c r="B510" s="103">
        <v>22537.958784327879</v>
      </c>
      <c r="C510" s="104" t="s">
        <v>19</v>
      </c>
      <c r="D510" s="103">
        <v>39599.384932012646</v>
      </c>
      <c r="E510" s="103">
        <v>39712.547036966578</v>
      </c>
      <c r="F510" s="104" t="s">
        <v>20</v>
      </c>
      <c r="G510" s="105">
        <v>195000</v>
      </c>
      <c r="H510" s="106" t="s">
        <v>15</v>
      </c>
      <c r="I510" s="118">
        <v>1</v>
      </c>
      <c r="J510" s="80">
        <f t="shared" si="64"/>
        <v>195000</v>
      </c>
      <c r="K510" s="76" t="str">
        <f t="shared" si="65"/>
        <v>H1_2008</v>
      </c>
      <c r="L510" s="77">
        <f t="shared" si="66"/>
        <v>0</v>
      </c>
      <c r="M510" s="78" t="str">
        <f t="shared" si="67"/>
        <v>H1_2008_0</v>
      </c>
      <c r="N510" s="120">
        <f t="shared" si="68"/>
        <v>1</v>
      </c>
      <c r="O510" s="92">
        <f t="shared" si="69"/>
        <v>195000</v>
      </c>
      <c r="P510" s="93" t="str">
        <f t="shared" si="70"/>
        <v>H1_2008</v>
      </c>
      <c r="Q510" s="94">
        <f t="shared" si="71"/>
        <v>0</v>
      </c>
      <c r="R510" s="95" t="str">
        <f t="shared" si="72"/>
        <v>H1_2008_0</v>
      </c>
    </row>
    <row r="511" spans="1:18">
      <c r="A511" s="102">
        <v>1000509</v>
      </c>
      <c r="B511" s="103">
        <v>21444.244462782961</v>
      </c>
      <c r="C511" s="104" t="s">
        <v>19</v>
      </c>
      <c r="D511" s="103">
        <v>39673.294115421551</v>
      </c>
      <c r="E511" s="103">
        <v>39715.745188490604</v>
      </c>
      <c r="F511" s="104" t="s">
        <v>20</v>
      </c>
      <c r="G511" s="105">
        <v>323000</v>
      </c>
      <c r="H511" s="106" t="s">
        <v>15</v>
      </c>
      <c r="I511" s="118">
        <v>1</v>
      </c>
      <c r="J511" s="80">
        <f t="shared" si="64"/>
        <v>323000</v>
      </c>
      <c r="K511" s="76" t="str">
        <f t="shared" si="65"/>
        <v>H2_2008</v>
      </c>
      <c r="L511" s="77">
        <f t="shared" si="66"/>
        <v>0</v>
      </c>
      <c r="M511" s="78" t="str">
        <f t="shared" si="67"/>
        <v>H2_2008_0</v>
      </c>
      <c r="N511" s="120">
        <f t="shared" si="68"/>
        <v>1</v>
      </c>
      <c r="O511" s="92">
        <f t="shared" si="69"/>
        <v>323000</v>
      </c>
      <c r="P511" s="93" t="str">
        <f t="shared" si="70"/>
        <v>H2_2008</v>
      </c>
      <c r="Q511" s="94">
        <f t="shared" si="71"/>
        <v>0</v>
      </c>
      <c r="R511" s="95" t="str">
        <f t="shared" si="72"/>
        <v>H2_2008_0</v>
      </c>
    </row>
    <row r="512" spans="1:18">
      <c r="A512" s="102">
        <v>1000510</v>
      </c>
      <c r="B512" s="103">
        <v>26828.760029010959</v>
      </c>
      <c r="C512" s="104" t="s">
        <v>19</v>
      </c>
      <c r="D512" s="103">
        <v>39565.353556654423</v>
      </c>
      <c r="E512" s="103">
        <v>39716.04285918612</v>
      </c>
      <c r="F512" s="104" t="s">
        <v>20</v>
      </c>
      <c r="G512" s="105">
        <v>87000</v>
      </c>
      <c r="H512" s="106" t="s">
        <v>15</v>
      </c>
      <c r="I512" s="118">
        <v>1</v>
      </c>
      <c r="J512" s="80">
        <f t="shared" si="64"/>
        <v>87000</v>
      </c>
      <c r="K512" s="76" t="str">
        <f t="shared" si="65"/>
        <v>H1_2008</v>
      </c>
      <c r="L512" s="77">
        <f t="shared" si="66"/>
        <v>0</v>
      </c>
      <c r="M512" s="78" t="str">
        <f t="shared" si="67"/>
        <v>H1_2008_0</v>
      </c>
      <c r="N512" s="120">
        <f t="shared" si="68"/>
        <v>1</v>
      </c>
      <c r="O512" s="92">
        <f t="shared" si="69"/>
        <v>87000</v>
      </c>
      <c r="P512" s="93" t="str">
        <f t="shared" si="70"/>
        <v>H1_2008</v>
      </c>
      <c r="Q512" s="94">
        <f t="shared" si="71"/>
        <v>0</v>
      </c>
      <c r="R512" s="95" t="str">
        <f t="shared" si="72"/>
        <v>H1_2008_0</v>
      </c>
    </row>
    <row r="513" spans="1:18">
      <c r="A513" s="102">
        <v>1000511</v>
      </c>
      <c r="B513" s="103">
        <v>20201.232148712385</v>
      </c>
      <c r="C513" s="104" t="s">
        <v>22</v>
      </c>
      <c r="D513" s="103">
        <v>39371.772501124426</v>
      </c>
      <c r="E513" s="103">
        <v>39716.220652571348</v>
      </c>
      <c r="F513" s="104" t="s">
        <v>25</v>
      </c>
      <c r="G513" s="105">
        <v>267000</v>
      </c>
      <c r="H513" s="106" t="s">
        <v>15</v>
      </c>
      <c r="I513" s="118">
        <v>1</v>
      </c>
      <c r="J513" s="80">
        <f t="shared" si="64"/>
        <v>267000</v>
      </c>
      <c r="K513" s="76" t="str">
        <f t="shared" si="65"/>
        <v>H2_2007</v>
      </c>
      <c r="L513" s="77">
        <f t="shared" si="66"/>
        <v>1</v>
      </c>
      <c r="M513" s="78" t="str">
        <f t="shared" si="67"/>
        <v>H2_2007_1</v>
      </c>
      <c r="N513" s="120">
        <f t="shared" si="68"/>
        <v>1</v>
      </c>
      <c r="O513" s="92">
        <f t="shared" si="69"/>
        <v>267000</v>
      </c>
      <c r="P513" s="93" t="str">
        <f t="shared" si="70"/>
        <v>H2_2007</v>
      </c>
      <c r="Q513" s="94">
        <f t="shared" si="71"/>
        <v>1</v>
      </c>
      <c r="R513" s="95" t="str">
        <f t="shared" si="72"/>
        <v>H2_2007_1</v>
      </c>
    </row>
    <row r="514" spans="1:18">
      <c r="A514" s="102">
        <v>1000512</v>
      </c>
      <c r="B514" s="103">
        <v>32855.359828046072</v>
      </c>
      <c r="C514" s="104" t="s">
        <v>22</v>
      </c>
      <c r="D514" s="103">
        <v>39270.631716777491</v>
      </c>
      <c r="E514" s="103">
        <v>39716.286797477915</v>
      </c>
      <c r="F514" s="104" t="s">
        <v>20</v>
      </c>
      <c r="G514" s="105">
        <v>330000</v>
      </c>
      <c r="H514" s="106" t="s">
        <v>15</v>
      </c>
      <c r="I514" s="118">
        <v>1</v>
      </c>
      <c r="J514" s="80">
        <f t="shared" si="64"/>
        <v>330000</v>
      </c>
      <c r="K514" s="76" t="str">
        <f t="shared" si="65"/>
        <v>H2_2007</v>
      </c>
      <c r="L514" s="77">
        <f t="shared" si="66"/>
        <v>2</v>
      </c>
      <c r="M514" s="78" t="str">
        <f t="shared" si="67"/>
        <v>H2_2007_2</v>
      </c>
      <c r="N514" s="120">
        <f t="shared" si="68"/>
        <v>1</v>
      </c>
      <c r="O514" s="92">
        <f t="shared" si="69"/>
        <v>330000</v>
      </c>
      <c r="P514" s="93" t="str">
        <f t="shared" si="70"/>
        <v>H2_2007</v>
      </c>
      <c r="Q514" s="94">
        <f t="shared" si="71"/>
        <v>2</v>
      </c>
      <c r="R514" s="95" t="str">
        <f t="shared" si="72"/>
        <v>H2_2007_2</v>
      </c>
    </row>
    <row r="515" spans="1:18">
      <c r="A515" s="102">
        <v>1000513</v>
      </c>
      <c r="B515" s="103">
        <v>30479.075977433815</v>
      </c>
      <c r="C515" s="104" t="s">
        <v>19</v>
      </c>
      <c r="D515" s="103">
        <v>39631.535530243185</v>
      </c>
      <c r="E515" s="103">
        <v>39720.458764230607</v>
      </c>
      <c r="F515" s="104" t="s">
        <v>20</v>
      </c>
      <c r="G515" s="105">
        <v>108000</v>
      </c>
      <c r="H515" s="106" t="s">
        <v>15</v>
      </c>
      <c r="I515" s="118">
        <v>1</v>
      </c>
      <c r="J515" s="80">
        <f t="shared" ref="J515:J578" si="73">$G515</f>
        <v>108000</v>
      </c>
      <c r="K515" s="76" t="str">
        <f t="shared" ref="K515:K578" si="74">"H"&amp;INT((MONTH($D515)-1)/6)+1&amp;"_"&amp;YEAR($D515)</f>
        <v>H2_2008</v>
      </c>
      <c r="L515" s="77">
        <f t="shared" ref="L515:L578" si="75">INT(($E515-$D515)/(365/2))</f>
        <v>0</v>
      </c>
      <c r="M515" s="78" t="str">
        <f t="shared" ref="M515:M578" si="76">$K515&amp;"_"&amp;IF($L515&gt;5,"6+",$L515)</f>
        <v>H2_2008_0</v>
      </c>
      <c r="N515" s="120">
        <f t="shared" si="68"/>
        <v>1</v>
      </c>
      <c r="O515" s="92">
        <f t="shared" si="69"/>
        <v>108000</v>
      </c>
      <c r="P515" s="93" t="str">
        <f t="shared" si="70"/>
        <v>H2_2008</v>
      </c>
      <c r="Q515" s="94">
        <f t="shared" si="71"/>
        <v>0</v>
      </c>
      <c r="R515" s="95" t="str">
        <f t="shared" si="72"/>
        <v>H2_2008_0</v>
      </c>
    </row>
    <row r="516" spans="1:18">
      <c r="A516" s="102">
        <v>1000514</v>
      </c>
      <c r="B516" s="103">
        <v>22676.9028272699</v>
      </c>
      <c r="C516" s="104" t="s">
        <v>19</v>
      </c>
      <c r="D516" s="103">
        <v>39696.078464574864</v>
      </c>
      <c r="E516" s="103">
        <v>39721.676264552414</v>
      </c>
      <c r="F516" s="104" t="s">
        <v>20</v>
      </c>
      <c r="G516" s="105">
        <v>231000</v>
      </c>
      <c r="H516" s="106" t="s">
        <v>15</v>
      </c>
      <c r="I516" s="118">
        <v>1</v>
      </c>
      <c r="J516" s="80">
        <f t="shared" si="73"/>
        <v>231000</v>
      </c>
      <c r="K516" s="76" t="str">
        <f t="shared" si="74"/>
        <v>H2_2008</v>
      </c>
      <c r="L516" s="77">
        <f t="shared" si="75"/>
        <v>0</v>
      </c>
      <c r="M516" s="78" t="str">
        <f t="shared" si="76"/>
        <v>H2_2008_0</v>
      </c>
      <c r="N516" s="120">
        <f t="shared" ref="N516:N579" si="77">I516</f>
        <v>1</v>
      </c>
      <c r="O516" s="92">
        <f t="shared" ref="O516:O579" si="78">J516</f>
        <v>231000</v>
      </c>
      <c r="P516" s="93" t="str">
        <f t="shared" ref="P516:P579" si="79">K516</f>
        <v>H2_2008</v>
      </c>
      <c r="Q516" s="94">
        <f t="shared" ref="Q516:Q579" si="80">L516</f>
        <v>0</v>
      </c>
      <c r="R516" s="95" t="str">
        <f t="shared" ref="R516:R579" si="81">M516</f>
        <v>H2_2008_0</v>
      </c>
    </row>
    <row r="517" spans="1:18">
      <c r="A517" s="102">
        <v>1000515</v>
      </c>
      <c r="B517" s="103">
        <v>30164.954021458445</v>
      </c>
      <c r="C517" s="104" t="s">
        <v>19</v>
      </c>
      <c r="D517" s="103">
        <v>39646.345806746896</v>
      </c>
      <c r="E517" s="103">
        <v>39724.412576085859</v>
      </c>
      <c r="F517" s="104" t="s">
        <v>20</v>
      </c>
      <c r="G517" s="105">
        <v>200000</v>
      </c>
      <c r="H517" s="106" t="s">
        <v>15</v>
      </c>
      <c r="I517" s="118">
        <v>1</v>
      </c>
      <c r="J517" s="80">
        <f t="shared" si="73"/>
        <v>200000</v>
      </c>
      <c r="K517" s="76" t="str">
        <f t="shared" si="74"/>
        <v>H2_2008</v>
      </c>
      <c r="L517" s="77">
        <f t="shared" si="75"/>
        <v>0</v>
      </c>
      <c r="M517" s="78" t="str">
        <f t="shared" si="76"/>
        <v>H2_2008_0</v>
      </c>
      <c r="N517" s="120">
        <f t="shared" si="77"/>
        <v>1</v>
      </c>
      <c r="O517" s="92">
        <f t="shared" si="78"/>
        <v>200000</v>
      </c>
      <c r="P517" s="93" t="str">
        <f t="shared" si="79"/>
        <v>H2_2008</v>
      </c>
      <c r="Q517" s="94">
        <f t="shared" si="80"/>
        <v>0</v>
      </c>
      <c r="R517" s="95" t="str">
        <f t="shared" si="81"/>
        <v>H2_2008_0</v>
      </c>
    </row>
    <row r="518" spans="1:18">
      <c r="A518" s="102">
        <v>1000516</v>
      </c>
      <c r="B518" s="103">
        <v>31504.837244577342</v>
      </c>
      <c r="C518" s="104" t="s">
        <v>22</v>
      </c>
      <c r="D518" s="103">
        <v>39022.566674572605</v>
      </c>
      <c r="E518" s="103">
        <v>39724.744985456513</v>
      </c>
      <c r="F518" s="104" t="s">
        <v>20</v>
      </c>
      <c r="G518" s="105">
        <v>398000</v>
      </c>
      <c r="H518" s="106" t="s">
        <v>14</v>
      </c>
      <c r="I518" s="118">
        <v>1</v>
      </c>
      <c r="J518" s="80">
        <f t="shared" si="73"/>
        <v>398000</v>
      </c>
      <c r="K518" s="76" t="str">
        <f t="shared" si="74"/>
        <v>H2_2006</v>
      </c>
      <c r="L518" s="77">
        <f t="shared" si="75"/>
        <v>3</v>
      </c>
      <c r="M518" s="78" t="str">
        <f t="shared" si="76"/>
        <v>H2_2006_3</v>
      </c>
      <c r="N518" s="120">
        <f t="shared" si="77"/>
        <v>1</v>
      </c>
      <c r="O518" s="92">
        <f t="shared" si="78"/>
        <v>398000</v>
      </c>
      <c r="P518" s="93" t="str">
        <f t="shared" si="79"/>
        <v>H2_2006</v>
      </c>
      <c r="Q518" s="94">
        <f t="shared" si="80"/>
        <v>3</v>
      </c>
      <c r="R518" s="95" t="str">
        <f t="shared" si="81"/>
        <v>H2_2006_3</v>
      </c>
    </row>
    <row r="519" spans="1:18">
      <c r="A519" s="102">
        <v>1000517</v>
      </c>
      <c r="B519" s="103">
        <v>26079.635037608627</v>
      </c>
      <c r="C519" s="104" t="s">
        <v>19</v>
      </c>
      <c r="D519" s="103">
        <v>39567.667646534996</v>
      </c>
      <c r="E519" s="103">
        <v>39724.7493641377</v>
      </c>
      <c r="F519" s="104" t="s">
        <v>20</v>
      </c>
      <c r="G519" s="105">
        <v>57000</v>
      </c>
      <c r="H519" s="106" t="s">
        <v>15</v>
      </c>
      <c r="I519" s="118">
        <v>1</v>
      </c>
      <c r="J519" s="80">
        <f t="shared" si="73"/>
        <v>57000</v>
      </c>
      <c r="K519" s="76" t="str">
        <f t="shared" si="74"/>
        <v>H1_2008</v>
      </c>
      <c r="L519" s="77">
        <f t="shared" si="75"/>
        <v>0</v>
      </c>
      <c r="M519" s="78" t="str">
        <f t="shared" si="76"/>
        <v>H1_2008_0</v>
      </c>
      <c r="N519" s="120">
        <f t="shared" si="77"/>
        <v>1</v>
      </c>
      <c r="O519" s="92">
        <f t="shared" si="78"/>
        <v>57000</v>
      </c>
      <c r="P519" s="93" t="str">
        <f t="shared" si="79"/>
        <v>H1_2008</v>
      </c>
      <c r="Q519" s="94">
        <f t="shared" si="80"/>
        <v>0</v>
      </c>
      <c r="R519" s="95" t="str">
        <f t="shared" si="81"/>
        <v>H1_2008_0</v>
      </c>
    </row>
    <row r="520" spans="1:18">
      <c r="A520" s="102">
        <v>1000518</v>
      </c>
      <c r="B520" s="103">
        <v>19835.863522156644</v>
      </c>
      <c r="C520" s="104" t="s">
        <v>19</v>
      </c>
      <c r="D520" s="103">
        <v>39685.703479532167</v>
      </c>
      <c r="E520" s="103">
        <v>39726.076965513123</v>
      </c>
      <c r="F520" s="104" t="s">
        <v>20</v>
      </c>
      <c r="G520" s="105">
        <v>339000</v>
      </c>
      <c r="H520" s="106" t="s">
        <v>15</v>
      </c>
      <c r="I520" s="118">
        <v>1</v>
      </c>
      <c r="J520" s="80">
        <f t="shared" si="73"/>
        <v>339000</v>
      </c>
      <c r="K520" s="76" t="str">
        <f t="shared" si="74"/>
        <v>H2_2008</v>
      </c>
      <c r="L520" s="77">
        <f t="shared" si="75"/>
        <v>0</v>
      </c>
      <c r="M520" s="78" t="str">
        <f t="shared" si="76"/>
        <v>H2_2008_0</v>
      </c>
      <c r="N520" s="120">
        <f t="shared" si="77"/>
        <v>1</v>
      </c>
      <c r="O520" s="92">
        <f t="shared" si="78"/>
        <v>339000</v>
      </c>
      <c r="P520" s="93" t="str">
        <f t="shared" si="79"/>
        <v>H2_2008</v>
      </c>
      <c r="Q520" s="94">
        <f t="shared" si="80"/>
        <v>0</v>
      </c>
      <c r="R520" s="95" t="str">
        <f t="shared" si="81"/>
        <v>H2_2008_0</v>
      </c>
    </row>
    <row r="521" spans="1:18">
      <c r="A521" s="102">
        <v>1000519</v>
      </c>
      <c r="B521" s="103">
        <v>27625.18726204232</v>
      </c>
      <c r="C521" s="104" t="s">
        <v>19</v>
      </c>
      <c r="D521" s="103">
        <v>39272.155935078074</v>
      </c>
      <c r="E521" s="103">
        <v>39726.145028690888</v>
      </c>
      <c r="F521" s="104" t="s">
        <v>20</v>
      </c>
      <c r="G521" s="105">
        <v>123000</v>
      </c>
      <c r="H521" s="106" t="s">
        <v>15</v>
      </c>
      <c r="I521" s="118">
        <v>1</v>
      </c>
      <c r="J521" s="80">
        <f t="shared" si="73"/>
        <v>123000</v>
      </c>
      <c r="K521" s="76" t="str">
        <f t="shared" si="74"/>
        <v>H2_2007</v>
      </c>
      <c r="L521" s="77">
        <f t="shared" si="75"/>
        <v>2</v>
      </c>
      <c r="M521" s="78" t="str">
        <f t="shared" si="76"/>
        <v>H2_2007_2</v>
      </c>
      <c r="N521" s="120">
        <f t="shared" si="77"/>
        <v>1</v>
      </c>
      <c r="O521" s="92">
        <f t="shared" si="78"/>
        <v>123000</v>
      </c>
      <c r="P521" s="93" t="str">
        <f t="shared" si="79"/>
        <v>H2_2007</v>
      </c>
      <c r="Q521" s="94">
        <f t="shared" si="80"/>
        <v>2</v>
      </c>
      <c r="R521" s="95" t="str">
        <f t="shared" si="81"/>
        <v>H2_2007_2</v>
      </c>
    </row>
    <row r="522" spans="1:18">
      <c r="A522" s="102">
        <v>1000520</v>
      </c>
      <c r="B522" s="103">
        <v>24838.481264872426</v>
      </c>
      <c r="C522" s="104" t="s">
        <v>22</v>
      </c>
      <c r="D522" s="103">
        <v>39706.525788256746</v>
      </c>
      <c r="E522" s="103">
        <v>39726.733902306732</v>
      </c>
      <c r="F522" s="104" t="s">
        <v>20</v>
      </c>
      <c r="G522" s="105">
        <v>42000</v>
      </c>
      <c r="H522" s="106" t="s">
        <v>15</v>
      </c>
      <c r="I522" s="118">
        <v>1</v>
      </c>
      <c r="J522" s="80">
        <f t="shared" si="73"/>
        <v>42000</v>
      </c>
      <c r="K522" s="76" t="str">
        <f t="shared" si="74"/>
        <v>H2_2008</v>
      </c>
      <c r="L522" s="77">
        <f t="shared" si="75"/>
        <v>0</v>
      </c>
      <c r="M522" s="78" t="str">
        <f t="shared" si="76"/>
        <v>H2_2008_0</v>
      </c>
      <c r="N522" s="120">
        <f t="shared" si="77"/>
        <v>1</v>
      </c>
      <c r="O522" s="92">
        <f t="shared" si="78"/>
        <v>42000</v>
      </c>
      <c r="P522" s="93" t="str">
        <f t="shared" si="79"/>
        <v>H2_2008</v>
      </c>
      <c r="Q522" s="94">
        <f t="shared" si="80"/>
        <v>0</v>
      </c>
      <c r="R522" s="95" t="str">
        <f t="shared" si="81"/>
        <v>H2_2008_0</v>
      </c>
    </row>
    <row r="523" spans="1:18">
      <c r="A523" s="102">
        <v>1000521</v>
      </c>
      <c r="B523" s="103">
        <v>20804.338314525507</v>
      </c>
      <c r="C523" s="104" t="s">
        <v>19</v>
      </c>
      <c r="D523" s="103">
        <v>39685.050925076168</v>
      </c>
      <c r="E523" s="103">
        <v>39728.35848450326</v>
      </c>
      <c r="F523" s="104" t="s">
        <v>20</v>
      </c>
      <c r="G523" s="105">
        <v>217000</v>
      </c>
      <c r="H523" s="106" t="s">
        <v>15</v>
      </c>
      <c r="I523" s="118">
        <v>1</v>
      </c>
      <c r="J523" s="80">
        <f t="shared" si="73"/>
        <v>217000</v>
      </c>
      <c r="K523" s="76" t="str">
        <f t="shared" si="74"/>
        <v>H2_2008</v>
      </c>
      <c r="L523" s="77">
        <f t="shared" si="75"/>
        <v>0</v>
      </c>
      <c r="M523" s="78" t="str">
        <f t="shared" si="76"/>
        <v>H2_2008_0</v>
      </c>
      <c r="N523" s="120">
        <f t="shared" si="77"/>
        <v>1</v>
      </c>
      <c r="O523" s="92">
        <f t="shared" si="78"/>
        <v>217000</v>
      </c>
      <c r="P523" s="93" t="str">
        <f t="shared" si="79"/>
        <v>H2_2008</v>
      </c>
      <c r="Q523" s="94">
        <f t="shared" si="80"/>
        <v>0</v>
      </c>
      <c r="R523" s="95" t="str">
        <f t="shared" si="81"/>
        <v>H2_2008_0</v>
      </c>
    </row>
    <row r="524" spans="1:18">
      <c r="A524" s="102">
        <v>1000522</v>
      </c>
      <c r="B524" s="103">
        <v>27332.124025486057</v>
      </c>
      <c r="C524" s="104" t="s">
        <v>19</v>
      </c>
      <c r="D524" s="103">
        <v>39681.834773091403</v>
      </c>
      <c r="E524" s="103">
        <v>39728.971953029715</v>
      </c>
      <c r="F524" s="104" t="s">
        <v>20</v>
      </c>
      <c r="G524" s="105">
        <v>90000</v>
      </c>
      <c r="H524" s="106" t="s">
        <v>15</v>
      </c>
      <c r="I524" s="118">
        <v>1</v>
      </c>
      <c r="J524" s="80">
        <f t="shared" si="73"/>
        <v>90000</v>
      </c>
      <c r="K524" s="76" t="str">
        <f t="shared" si="74"/>
        <v>H2_2008</v>
      </c>
      <c r="L524" s="77">
        <f t="shared" si="75"/>
        <v>0</v>
      </c>
      <c r="M524" s="78" t="str">
        <f t="shared" si="76"/>
        <v>H2_2008_0</v>
      </c>
      <c r="N524" s="120">
        <f t="shared" si="77"/>
        <v>1</v>
      </c>
      <c r="O524" s="92">
        <f t="shared" si="78"/>
        <v>90000</v>
      </c>
      <c r="P524" s="93" t="str">
        <f t="shared" si="79"/>
        <v>H2_2008</v>
      </c>
      <c r="Q524" s="94">
        <f t="shared" si="80"/>
        <v>0</v>
      </c>
      <c r="R524" s="95" t="str">
        <f t="shared" si="81"/>
        <v>H2_2008_0</v>
      </c>
    </row>
    <row r="525" spans="1:18">
      <c r="A525" s="102">
        <v>1000523</v>
      </c>
      <c r="B525" s="103">
        <v>23755.128530609458</v>
      </c>
      <c r="C525" s="104" t="s">
        <v>19</v>
      </c>
      <c r="D525" s="103">
        <v>39658.572969139706</v>
      </c>
      <c r="E525" s="103">
        <v>39730.269698992452</v>
      </c>
      <c r="F525" s="104" t="s">
        <v>20</v>
      </c>
      <c r="G525" s="105">
        <v>57000</v>
      </c>
      <c r="H525" s="106" t="s">
        <v>15</v>
      </c>
      <c r="I525" s="118">
        <v>1</v>
      </c>
      <c r="J525" s="80">
        <f t="shared" si="73"/>
        <v>57000</v>
      </c>
      <c r="K525" s="76" t="str">
        <f t="shared" si="74"/>
        <v>H2_2008</v>
      </c>
      <c r="L525" s="77">
        <f t="shared" si="75"/>
        <v>0</v>
      </c>
      <c r="M525" s="78" t="str">
        <f t="shared" si="76"/>
        <v>H2_2008_0</v>
      </c>
      <c r="N525" s="120">
        <f t="shared" si="77"/>
        <v>1</v>
      </c>
      <c r="O525" s="92">
        <f t="shared" si="78"/>
        <v>57000</v>
      </c>
      <c r="P525" s="93" t="str">
        <f t="shared" si="79"/>
        <v>H2_2008</v>
      </c>
      <c r="Q525" s="94">
        <f t="shared" si="80"/>
        <v>0</v>
      </c>
      <c r="R525" s="95" t="str">
        <f t="shared" si="81"/>
        <v>H2_2008_0</v>
      </c>
    </row>
    <row r="526" spans="1:18">
      <c r="A526" s="102">
        <v>1000524</v>
      </c>
      <c r="B526" s="103">
        <v>22845.791282580503</v>
      </c>
      <c r="C526" s="104" t="s">
        <v>22</v>
      </c>
      <c r="D526" s="103">
        <v>39356.764869564104</v>
      </c>
      <c r="E526" s="103">
        <v>39733.706981394447</v>
      </c>
      <c r="F526" s="104" t="s">
        <v>25</v>
      </c>
      <c r="G526" s="105">
        <v>388000</v>
      </c>
      <c r="H526" s="106" t="s">
        <v>15</v>
      </c>
      <c r="I526" s="118">
        <v>1</v>
      </c>
      <c r="J526" s="80">
        <f t="shared" si="73"/>
        <v>388000</v>
      </c>
      <c r="K526" s="76" t="str">
        <f t="shared" si="74"/>
        <v>H2_2007</v>
      </c>
      <c r="L526" s="77">
        <f t="shared" si="75"/>
        <v>2</v>
      </c>
      <c r="M526" s="78" t="str">
        <f t="shared" si="76"/>
        <v>H2_2007_2</v>
      </c>
      <c r="N526" s="120">
        <f t="shared" si="77"/>
        <v>1</v>
      </c>
      <c r="O526" s="92">
        <f t="shared" si="78"/>
        <v>388000</v>
      </c>
      <c r="P526" s="93" t="str">
        <f t="shared" si="79"/>
        <v>H2_2007</v>
      </c>
      <c r="Q526" s="94">
        <f t="shared" si="80"/>
        <v>2</v>
      </c>
      <c r="R526" s="95" t="str">
        <f t="shared" si="81"/>
        <v>H2_2007_2</v>
      </c>
    </row>
    <row r="527" spans="1:18">
      <c r="A527" s="102">
        <v>1000525</v>
      </c>
      <c r="B527" s="103">
        <v>24512.800567807048</v>
      </c>
      <c r="C527" s="104" t="s">
        <v>19</v>
      </c>
      <c r="D527" s="103">
        <v>39715.397294805131</v>
      </c>
      <c r="E527" s="103">
        <v>39735.335668283937</v>
      </c>
      <c r="F527" s="104" t="s">
        <v>20</v>
      </c>
      <c r="G527" s="105">
        <v>36000</v>
      </c>
      <c r="H527" s="106" t="s">
        <v>15</v>
      </c>
      <c r="I527" s="118">
        <v>1</v>
      </c>
      <c r="J527" s="80">
        <f t="shared" si="73"/>
        <v>36000</v>
      </c>
      <c r="K527" s="76" t="str">
        <f t="shared" si="74"/>
        <v>H2_2008</v>
      </c>
      <c r="L527" s="77">
        <f t="shared" si="75"/>
        <v>0</v>
      </c>
      <c r="M527" s="78" t="str">
        <f t="shared" si="76"/>
        <v>H2_2008_0</v>
      </c>
      <c r="N527" s="120">
        <f t="shared" si="77"/>
        <v>1</v>
      </c>
      <c r="O527" s="92">
        <f t="shared" si="78"/>
        <v>36000</v>
      </c>
      <c r="P527" s="93" t="str">
        <f t="shared" si="79"/>
        <v>H2_2008</v>
      </c>
      <c r="Q527" s="94">
        <f t="shared" si="80"/>
        <v>0</v>
      </c>
      <c r="R527" s="95" t="str">
        <f t="shared" si="81"/>
        <v>H2_2008_0</v>
      </c>
    </row>
    <row r="528" spans="1:18">
      <c r="A528" s="102">
        <v>1000526</v>
      </c>
      <c r="B528" s="103">
        <v>21789.487270384285</v>
      </c>
      <c r="C528" s="104" t="s">
        <v>19</v>
      </c>
      <c r="D528" s="103">
        <v>39618.920053020549</v>
      </c>
      <c r="E528" s="103">
        <v>39739.590952628379</v>
      </c>
      <c r="F528" s="104" t="s">
        <v>20</v>
      </c>
      <c r="G528" s="105">
        <v>191000</v>
      </c>
      <c r="H528" s="106" t="s">
        <v>15</v>
      </c>
      <c r="I528" s="118">
        <v>1</v>
      </c>
      <c r="J528" s="80">
        <f t="shared" si="73"/>
        <v>191000</v>
      </c>
      <c r="K528" s="76" t="str">
        <f t="shared" si="74"/>
        <v>H1_2008</v>
      </c>
      <c r="L528" s="77">
        <f t="shared" si="75"/>
        <v>0</v>
      </c>
      <c r="M528" s="78" t="str">
        <f t="shared" si="76"/>
        <v>H1_2008_0</v>
      </c>
      <c r="N528" s="120">
        <f t="shared" si="77"/>
        <v>1</v>
      </c>
      <c r="O528" s="92">
        <f t="shared" si="78"/>
        <v>191000</v>
      </c>
      <c r="P528" s="93" t="str">
        <f t="shared" si="79"/>
        <v>H1_2008</v>
      </c>
      <c r="Q528" s="94">
        <f t="shared" si="80"/>
        <v>0</v>
      </c>
      <c r="R528" s="95" t="str">
        <f t="shared" si="81"/>
        <v>H1_2008_0</v>
      </c>
    </row>
    <row r="529" spans="1:18">
      <c r="A529" s="102">
        <v>1000527</v>
      </c>
      <c r="B529" s="103">
        <v>31049.899956543719</v>
      </c>
      <c r="C529" s="104" t="s">
        <v>19</v>
      </c>
      <c r="D529" s="103">
        <v>39682.512265711863</v>
      </c>
      <c r="E529" s="103">
        <v>39742.64012597056</v>
      </c>
      <c r="F529" s="104" t="s">
        <v>20</v>
      </c>
      <c r="G529" s="105">
        <v>118000</v>
      </c>
      <c r="H529" s="106" t="s">
        <v>15</v>
      </c>
      <c r="I529" s="118">
        <v>1</v>
      </c>
      <c r="J529" s="80">
        <f t="shared" si="73"/>
        <v>118000</v>
      </c>
      <c r="K529" s="76" t="str">
        <f t="shared" si="74"/>
        <v>H2_2008</v>
      </c>
      <c r="L529" s="77">
        <f t="shared" si="75"/>
        <v>0</v>
      </c>
      <c r="M529" s="78" t="str">
        <f t="shared" si="76"/>
        <v>H2_2008_0</v>
      </c>
      <c r="N529" s="120">
        <f t="shared" si="77"/>
        <v>1</v>
      </c>
      <c r="O529" s="92">
        <f t="shared" si="78"/>
        <v>118000</v>
      </c>
      <c r="P529" s="93" t="str">
        <f t="shared" si="79"/>
        <v>H2_2008</v>
      </c>
      <c r="Q529" s="94">
        <f t="shared" si="80"/>
        <v>0</v>
      </c>
      <c r="R529" s="95" t="str">
        <f t="shared" si="81"/>
        <v>H2_2008_0</v>
      </c>
    </row>
    <row r="530" spans="1:18">
      <c r="A530" s="102">
        <v>1000528</v>
      </c>
      <c r="B530" s="103">
        <v>25594.984991095847</v>
      </c>
      <c r="C530" s="104" t="s">
        <v>19</v>
      </c>
      <c r="D530" s="103">
        <v>39708.213541158621</v>
      </c>
      <c r="E530" s="103">
        <v>39742.972902270078</v>
      </c>
      <c r="F530" s="104" t="s">
        <v>20</v>
      </c>
      <c r="G530" s="105">
        <v>91000</v>
      </c>
      <c r="H530" s="106" t="s">
        <v>15</v>
      </c>
      <c r="I530" s="118">
        <v>1</v>
      </c>
      <c r="J530" s="80">
        <f t="shared" si="73"/>
        <v>91000</v>
      </c>
      <c r="K530" s="76" t="str">
        <f t="shared" si="74"/>
        <v>H2_2008</v>
      </c>
      <c r="L530" s="77">
        <f t="shared" si="75"/>
        <v>0</v>
      </c>
      <c r="M530" s="78" t="str">
        <f t="shared" si="76"/>
        <v>H2_2008_0</v>
      </c>
      <c r="N530" s="120">
        <f t="shared" si="77"/>
        <v>1</v>
      </c>
      <c r="O530" s="92">
        <f t="shared" si="78"/>
        <v>91000</v>
      </c>
      <c r="P530" s="93" t="str">
        <f t="shared" si="79"/>
        <v>H2_2008</v>
      </c>
      <c r="Q530" s="94">
        <f t="shared" si="80"/>
        <v>0</v>
      </c>
      <c r="R530" s="95" t="str">
        <f t="shared" si="81"/>
        <v>H2_2008_0</v>
      </c>
    </row>
    <row r="531" spans="1:18">
      <c r="A531" s="102">
        <v>1000529</v>
      </c>
      <c r="B531" s="103">
        <v>23763.073080859689</v>
      </c>
      <c r="C531" s="104" t="s">
        <v>22</v>
      </c>
      <c r="D531" s="103">
        <v>39336.926529214295</v>
      </c>
      <c r="E531" s="103">
        <v>39743.483607568574</v>
      </c>
      <c r="F531" s="104" t="s">
        <v>20</v>
      </c>
      <c r="G531" s="105">
        <v>47000</v>
      </c>
      <c r="H531" s="106" t="s">
        <v>15</v>
      </c>
      <c r="I531" s="118">
        <v>1</v>
      </c>
      <c r="J531" s="80">
        <f t="shared" si="73"/>
        <v>47000</v>
      </c>
      <c r="K531" s="76" t="str">
        <f t="shared" si="74"/>
        <v>H2_2007</v>
      </c>
      <c r="L531" s="77">
        <f t="shared" si="75"/>
        <v>2</v>
      </c>
      <c r="M531" s="78" t="str">
        <f t="shared" si="76"/>
        <v>H2_2007_2</v>
      </c>
      <c r="N531" s="120">
        <f t="shared" si="77"/>
        <v>1</v>
      </c>
      <c r="O531" s="92">
        <f t="shared" si="78"/>
        <v>47000</v>
      </c>
      <c r="P531" s="93" t="str">
        <f t="shared" si="79"/>
        <v>H2_2007</v>
      </c>
      <c r="Q531" s="94">
        <f t="shared" si="80"/>
        <v>2</v>
      </c>
      <c r="R531" s="95" t="str">
        <f t="shared" si="81"/>
        <v>H2_2007_2</v>
      </c>
    </row>
    <row r="532" spans="1:18">
      <c r="A532" s="102">
        <v>1000530</v>
      </c>
      <c r="B532" s="103">
        <v>27357.219074886609</v>
      </c>
      <c r="C532" s="104" t="s">
        <v>19</v>
      </c>
      <c r="D532" s="103">
        <v>39613.814409821971</v>
      </c>
      <c r="E532" s="103">
        <v>39748.806622340853</v>
      </c>
      <c r="F532" s="104" t="s">
        <v>20</v>
      </c>
      <c r="G532" s="105">
        <v>390000</v>
      </c>
      <c r="H532" s="106" t="s">
        <v>15</v>
      </c>
      <c r="I532" s="118">
        <v>1</v>
      </c>
      <c r="J532" s="80">
        <f t="shared" si="73"/>
        <v>390000</v>
      </c>
      <c r="K532" s="76" t="str">
        <f t="shared" si="74"/>
        <v>H1_2008</v>
      </c>
      <c r="L532" s="77">
        <f t="shared" si="75"/>
        <v>0</v>
      </c>
      <c r="M532" s="78" t="str">
        <f t="shared" si="76"/>
        <v>H1_2008_0</v>
      </c>
      <c r="N532" s="120">
        <f t="shared" si="77"/>
        <v>1</v>
      </c>
      <c r="O532" s="92">
        <f t="shared" si="78"/>
        <v>390000</v>
      </c>
      <c r="P532" s="93" t="str">
        <f t="shared" si="79"/>
        <v>H1_2008</v>
      </c>
      <c r="Q532" s="94">
        <f t="shared" si="80"/>
        <v>0</v>
      </c>
      <c r="R532" s="95" t="str">
        <f t="shared" si="81"/>
        <v>H1_2008_0</v>
      </c>
    </row>
    <row r="533" spans="1:18">
      <c r="A533" s="102">
        <v>1000531</v>
      </c>
      <c r="B533" s="103">
        <v>28869.68346689731</v>
      </c>
      <c r="C533" s="104" t="s">
        <v>22</v>
      </c>
      <c r="D533" s="103">
        <v>39230.845990429421</v>
      </c>
      <c r="E533" s="103">
        <v>39749.71208409033</v>
      </c>
      <c r="F533" s="104" t="s">
        <v>20</v>
      </c>
      <c r="G533" s="105">
        <v>38000</v>
      </c>
      <c r="H533" s="106" t="s">
        <v>15</v>
      </c>
      <c r="I533" s="118">
        <v>1</v>
      </c>
      <c r="J533" s="80">
        <f t="shared" si="73"/>
        <v>38000</v>
      </c>
      <c r="K533" s="76" t="str">
        <f t="shared" si="74"/>
        <v>H1_2007</v>
      </c>
      <c r="L533" s="77">
        <f t="shared" si="75"/>
        <v>2</v>
      </c>
      <c r="M533" s="78" t="str">
        <f t="shared" si="76"/>
        <v>H1_2007_2</v>
      </c>
      <c r="N533" s="120">
        <f t="shared" si="77"/>
        <v>1</v>
      </c>
      <c r="O533" s="92">
        <f t="shared" si="78"/>
        <v>38000</v>
      </c>
      <c r="P533" s="93" t="str">
        <f t="shared" si="79"/>
        <v>H1_2007</v>
      </c>
      <c r="Q533" s="94">
        <f t="shared" si="80"/>
        <v>2</v>
      </c>
      <c r="R533" s="95" t="str">
        <f t="shared" si="81"/>
        <v>H1_2007_2</v>
      </c>
    </row>
    <row r="534" spans="1:18">
      <c r="A534" s="102">
        <v>1000532</v>
      </c>
      <c r="B534" s="103">
        <v>30266.704640892909</v>
      </c>
      <c r="C534" s="104" t="s">
        <v>22</v>
      </c>
      <c r="D534" s="103">
        <v>39372.159860019659</v>
      </c>
      <c r="E534" s="103">
        <v>39749.890121775032</v>
      </c>
      <c r="F534" s="104" t="s">
        <v>20</v>
      </c>
      <c r="G534" s="105">
        <v>20000</v>
      </c>
      <c r="H534" s="106" t="s">
        <v>15</v>
      </c>
      <c r="I534" s="118">
        <v>1</v>
      </c>
      <c r="J534" s="80">
        <f t="shared" si="73"/>
        <v>20000</v>
      </c>
      <c r="K534" s="76" t="str">
        <f t="shared" si="74"/>
        <v>H2_2007</v>
      </c>
      <c r="L534" s="77">
        <f t="shared" si="75"/>
        <v>2</v>
      </c>
      <c r="M534" s="78" t="str">
        <f t="shared" si="76"/>
        <v>H2_2007_2</v>
      </c>
      <c r="N534" s="120">
        <f t="shared" si="77"/>
        <v>1</v>
      </c>
      <c r="O534" s="92">
        <f t="shared" si="78"/>
        <v>20000</v>
      </c>
      <c r="P534" s="93" t="str">
        <f t="shared" si="79"/>
        <v>H2_2007</v>
      </c>
      <c r="Q534" s="94">
        <f t="shared" si="80"/>
        <v>2</v>
      </c>
      <c r="R534" s="95" t="str">
        <f t="shared" si="81"/>
        <v>H2_2007_2</v>
      </c>
    </row>
    <row r="535" spans="1:18">
      <c r="A535" s="102">
        <v>1000533</v>
      </c>
      <c r="B535" s="103">
        <v>30095.128618714862</v>
      </c>
      <c r="C535" s="104" t="s">
        <v>22</v>
      </c>
      <c r="D535" s="103">
        <v>39675.062773271973</v>
      </c>
      <c r="E535" s="103">
        <v>39751.642167984246</v>
      </c>
      <c r="F535" s="104" t="s">
        <v>20</v>
      </c>
      <c r="G535" s="105">
        <v>90000</v>
      </c>
      <c r="H535" s="106" t="s">
        <v>15</v>
      </c>
      <c r="I535" s="118">
        <v>1</v>
      </c>
      <c r="J535" s="80">
        <f t="shared" si="73"/>
        <v>90000</v>
      </c>
      <c r="K535" s="76" t="str">
        <f t="shared" si="74"/>
        <v>H2_2008</v>
      </c>
      <c r="L535" s="77">
        <f t="shared" si="75"/>
        <v>0</v>
      </c>
      <c r="M535" s="78" t="str">
        <f t="shared" si="76"/>
        <v>H2_2008_0</v>
      </c>
      <c r="N535" s="120">
        <f t="shared" si="77"/>
        <v>1</v>
      </c>
      <c r="O535" s="92">
        <f t="shared" si="78"/>
        <v>90000</v>
      </c>
      <c r="P535" s="93" t="str">
        <f t="shared" si="79"/>
        <v>H2_2008</v>
      </c>
      <c r="Q535" s="94">
        <f t="shared" si="80"/>
        <v>0</v>
      </c>
      <c r="R535" s="95" t="str">
        <f t="shared" si="81"/>
        <v>H2_2008_0</v>
      </c>
    </row>
    <row r="536" spans="1:18">
      <c r="A536" s="102">
        <v>1000534</v>
      </c>
      <c r="B536" s="103">
        <v>31378.553329038939</v>
      </c>
      <c r="C536" s="104" t="s">
        <v>19</v>
      </c>
      <c r="D536" s="103">
        <v>39623.823811886432</v>
      </c>
      <c r="E536" s="103">
        <v>39752.149938885057</v>
      </c>
      <c r="F536" s="104" t="s">
        <v>20</v>
      </c>
      <c r="G536" s="105">
        <v>376000</v>
      </c>
      <c r="H536" s="106" t="s">
        <v>15</v>
      </c>
      <c r="I536" s="118">
        <v>1</v>
      </c>
      <c r="J536" s="80">
        <f t="shared" si="73"/>
        <v>376000</v>
      </c>
      <c r="K536" s="76" t="str">
        <f t="shared" si="74"/>
        <v>H1_2008</v>
      </c>
      <c r="L536" s="77">
        <f t="shared" si="75"/>
        <v>0</v>
      </c>
      <c r="M536" s="78" t="str">
        <f t="shared" si="76"/>
        <v>H1_2008_0</v>
      </c>
      <c r="N536" s="120">
        <f t="shared" si="77"/>
        <v>1</v>
      </c>
      <c r="O536" s="92">
        <f t="shared" si="78"/>
        <v>376000</v>
      </c>
      <c r="P536" s="93" t="str">
        <f t="shared" si="79"/>
        <v>H1_2008</v>
      </c>
      <c r="Q536" s="94">
        <f t="shared" si="80"/>
        <v>0</v>
      </c>
      <c r="R536" s="95" t="str">
        <f t="shared" si="81"/>
        <v>H1_2008_0</v>
      </c>
    </row>
    <row r="537" spans="1:18">
      <c r="A537" s="102">
        <v>1000535</v>
      </c>
      <c r="B537" s="103">
        <v>31726.474030750454</v>
      </c>
      <c r="C537" s="104" t="s">
        <v>19</v>
      </c>
      <c r="D537" s="103">
        <v>39643.367310040747</v>
      </c>
      <c r="E537" s="103">
        <v>39752.297146639226</v>
      </c>
      <c r="F537" s="104" t="s">
        <v>20</v>
      </c>
      <c r="G537" s="105">
        <v>339000</v>
      </c>
      <c r="H537" s="106" t="s">
        <v>15</v>
      </c>
      <c r="I537" s="118">
        <v>1</v>
      </c>
      <c r="J537" s="80">
        <f t="shared" si="73"/>
        <v>339000</v>
      </c>
      <c r="K537" s="76" t="str">
        <f t="shared" si="74"/>
        <v>H2_2008</v>
      </c>
      <c r="L537" s="77">
        <f t="shared" si="75"/>
        <v>0</v>
      </c>
      <c r="M537" s="78" t="str">
        <f t="shared" si="76"/>
        <v>H2_2008_0</v>
      </c>
      <c r="N537" s="120">
        <f t="shared" si="77"/>
        <v>1</v>
      </c>
      <c r="O537" s="92">
        <f t="shared" si="78"/>
        <v>339000</v>
      </c>
      <c r="P537" s="93" t="str">
        <f t="shared" si="79"/>
        <v>H2_2008</v>
      </c>
      <c r="Q537" s="94">
        <f t="shared" si="80"/>
        <v>0</v>
      </c>
      <c r="R537" s="95" t="str">
        <f t="shared" si="81"/>
        <v>H2_2008_0</v>
      </c>
    </row>
    <row r="538" spans="1:18">
      <c r="A538" s="102">
        <v>1000536</v>
      </c>
      <c r="B538" s="103">
        <v>23067.701194049492</v>
      </c>
      <c r="C538" s="104" t="s">
        <v>22</v>
      </c>
      <c r="D538" s="103">
        <v>39670.520400639056</v>
      </c>
      <c r="E538" s="103">
        <v>39755.024144885101</v>
      </c>
      <c r="F538" s="104" t="s">
        <v>25</v>
      </c>
      <c r="G538" s="105">
        <v>118000</v>
      </c>
      <c r="H538" s="106" t="s">
        <v>15</v>
      </c>
      <c r="I538" s="118">
        <v>1</v>
      </c>
      <c r="J538" s="80">
        <f t="shared" si="73"/>
        <v>118000</v>
      </c>
      <c r="K538" s="76" t="str">
        <f t="shared" si="74"/>
        <v>H2_2008</v>
      </c>
      <c r="L538" s="77">
        <f t="shared" si="75"/>
        <v>0</v>
      </c>
      <c r="M538" s="78" t="str">
        <f t="shared" si="76"/>
        <v>H2_2008_0</v>
      </c>
      <c r="N538" s="120">
        <f t="shared" si="77"/>
        <v>1</v>
      </c>
      <c r="O538" s="92">
        <f t="shared" si="78"/>
        <v>118000</v>
      </c>
      <c r="P538" s="93" t="str">
        <f t="shared" si="79"/>
        <v>H2_2008</v>
      </c>
      <c r="Q538" s="94">
        <f t="shared" si="80"/>
        <v>0</v>
      </c>
      <c r="R538" s="95" t="str">
        <f t="shared" si="81"/>
        <v>H2_2008_0</v>
      </c>
    </row>
    <row r="539" spans="1:18">
      <c r="A539" s="102">
        <v>1000537</v>
      </c>
      <c r="B539" s="103">
        <v>20442.867476448606</v>
      </c>
      <c r="C539" s="104" t="s">
        <v>22</v>
      </c>
      <c r="D539" s="103">
        <v>39711.162219866761</v>
      </c>
      <c r="E539" s="103">
        <v>39756.346100506496</v>
      </c>
      <c r="F539" s="104" t="s">
        <v>20</v>
      </c>
      <c r="G539" s="105">
        <v>388000</v>
      </c>
      <c r="H539" s="106" t="s">
        <v>15</v>
      </c>
      <c r="I539" s="118">
        <v>1</v>
      </c>
      <c r="J539" s="80">
        <f t="shared" si="73"/>
        <v>388000</v>
      </c>
      <c r="K539" s="76" t="str">
        <f t="shared" si="74"/>
        <v>H2_2008</v>
      </c>
      <c r="L539" s="77">
        <f t="shared" si="75"/>
        <v>0</v>
      </c>
      <c r="M539" s="78" t="str">
        <f t="shared" si="76"/>
        <v>H2_2008_0</v>
      </c>
      <c r="N539" s="120">
        <f t="shared" si="77"/>
        <v>1</v>
      </c>
      <c r="O539" s="92">
        <f t="shared" si="78"/>
        <v>388000</v>
      </c>
      <c r="P539" s="93" t="str">
        <f t="shared" si="79"/>
        <v>H2_2008</v>
      </c>
      <c r="Q539" s="94">
        <f t="shared" si="80"/>
        <v>0</v>
      </c>
      <c r="R539" s="95" t="str">
        <f t="shared" si="81"/>
        <v>H2_2008_0</v>
      </c>
    </row>
    <row r="540" spans="1:18">
      <c r="A540" s="102">
        <v>1000538</v>
      </c>
      <c r="B540" s="103">
        <v>22524.084438462716</v>
      </c>
      <c r="C540" s="104" t="s">
        <v>19</v>
      </c>
      <c r="D540" s="103">
        <v>39736.244625925567</v>
      </c>
      <c r="E540" s="103">
        <v>39757.114664583736</v>
      </c>
      <c r="F540" s="104" t="s">
        <v>20</v>
      </c>
      <c r="G540" s="105">
        <v>98000</v>
      </c>
      <c r="H540" s="106" t="s">
        <v>15</v>
      </c>
      <c r="I540" s="118">
        <v>1</v>
      </c>
      <c r="J540" s="80">
        <f t="shared" si="73"/>
        <v>98000</v>
      </c>
      <c r="K540" s="76" t="str">
        <f t="shared" si="74"/>
        <v>H2_2008</v>
      </c>
      <c r="L540" s="77">
        <f t="shared" si="75"/>
        <v>0</v>
      </c>
      <c r="M540" s="78" t="str">
        <f t="shared" si="76"/>
        <v>H2_2008_0</v>
      </c>
      <c r="N540" s="120">
        <f t="shared" si="77"/>
        <v>1</v>
      </c>
      <c r="O540" s="92">
        <f t="shared" si="78"/>
        <v>98000</v>
      </c>
      <c r="P540" s="93" t="str">
        <f t="shared" si="79"/>
        <v>H2_2008</v>
      </c>
      <c r="Q540" s="94">
        <f t="shared" si="80"/>
        <v>0</v>
      </c>
      <c r="R540" s="95" t="str">
        <f t="shared" si="81"/>
        <v>H2_2008_0</v>
      </c>
    </row>
    <row r="541" spans="1:18">
      <c r="A541" s="102">
        <v>1000539</v>
      </c>
      <c r="B541" s="103">
        <v>24050.880962831699</v>
      </c>
      <c r="C541" s="104" t="s">
        <v>19</v>
      </c>
      <c r="D541" s="103">
        <v>39723.962092363974</v>
      </c>
      <c r="E541" s="103">
        <v>39757.125841747191</v>
      </c>
      <c r="F541" s="104" t="s">
        <v>20</v>
      </c>
      <c r="G541" s="105">
        <v>268000</v>
      </c>
      <c r="H541" s="106" t="s">
        <v>15</v>
      </c>
      <c r="I541" s="118">
        <v>1</v>
      </c>
      <c r="J541" s="80">
        <f t="shared" si="73"/>
        <v>268000</v>
      </c>
      <c r="K541" s="76" t="str">
        <f t="shared" si="74"/>
        <v>H2_2008</v>
      </c>
      <c r="L541" s="77">
        <f t="shared" si="75"/>
        <v>0</v>
      </c>
      <c r="M541" s="78" t="str">
        <f t="shared" si="76"/>
        <v>H2_2008_0</v>
      </c>
      <c r="N541" s="120">
        <f t="shared" si="77"/>
        <v>1</v>
      </c>
      <c r="O541" s="92">
        <f t="shared" si="78"/>
        <v>268000</v>
      </c>
      <c r="P541" s="93" t="str">
        <f t="shared" si="79"/>
        <v>H2_2008</v>
      </c>
      <c r="Q541" s="94">
        <f t="shared" si="80"/>
        <v>0</v>
      </c>
      <c r="R541" s="95" t="str">
        <f t="shared" si="81"/>
        <v>H2_2008_0</v>
      </c>
    </row>
    <row r="542" spans="1:18">
      <c r="A542" s="102">
        <v>1000540</v>
      </c>
      <c r="B542" s="103">
        <v>28915.464993947735</v>
      </c>
      <c r="C542" s="104" t="s">
        <v>19</v>
      </c>
      <c r="D542" s="103">
        <v>39678.203238230257</v>
      </c>
      <c r="E542" s="103">
        <v>39757.28136895362</v>
      </c>
      <c r="F542" s="104" t="s">
        <v>20</v>
      </c>
      <c r="G542" s="105">
        <v>275000</v>
      </c>
      <c r="H542" s="106" t="s">
        <v>15</v>
      </c>
      <c r="I542" s="118">
        <v>1</v>
      </c>
      <c r="J542" s="80">
        <f t="shared" si="73"/>
        <v>275000</v>
      </c>
      <c r="K542" s="76" t="str">
        <f t="shared" si="74"/>
        <v>H2_2008</v>
      </c>
      <c r="L542" s="77">
        <f t="shared" si="75"/>
        <v>0</v>
      </c>
      <c r="M542" s="78" t="str">
        <f t="shared" si="76"/>
        <v>H2_2008_0</v>
      </c>
      <c r="N542" s="120">
        <f t="shared" si="77"/>
        <v>1</v>
      </c>
      <c r="O542" s="92">
        <f t="shared" si="78"/>
        <v>275000</v>
      </c>
      <c r="P542" s="93" t="str">
        <f t="shared" si="79"/>
        <v>H2_2008</v>
      </c>
      <c r="Q542" s="94">
        <f t="shared" si="80"/>
        <v>0</v>
      </c>
      <c r="R542" s="95" t="str">
        <f t="shared" si="81"/>
        <v>H2_2008_0</v>
      </c>
    </row>
    <row r="543" spans="1:18">
      <c r="A543" s="102">
        <v>1000541</v>
      </c>
      <c r="B543" s="103">
        <v>27227.860845665411</v>
      </c>
      <c r="C543" s="104" t="s">
        <v>22</v>
      </c>
      <c r="D543" s="103">
        <v>39538.098490677425</v>
      </c>
      <c r="E543" s="103">
        <v>39757.374922875577</v>
      </c>
      <c r="F543" s="104" t="s">
        <v>20</v>
      </c>
      <c r="G543" s="105">
        <v>40000</v>
      </c>
      <c r="H543" s="106" t="s">
        <v>15</v>
      </c>
      <c r="I543" s="118">
        <v>1</v>
      </c>
      <c r="J543" s="80">
        <f t="shared" si="73"/>
        <v>40000</v>
      </c>
      <c r="K543" s="76" t="str">
        <f t="shared" si="74"/>
        <v>H1_2008</v>
      </c>
      <c r="L543" s="77">
        <f t="shared" si="75"/>
        <v>1</v>
      </c>
      <c r="M543" s="78" t="str">
        <f t="shared" si="76"/>
        <v>H1_2008_1</v>
      </c>
      <c r="N543" s="120">
        <f t="shared" si="77"/>
        <v>1</v>
      </c>
      <c r="O543" s="92">
        <f t="shared" si="78"/>
        <v>40000</v>
      </c>
      <c r="P543" s="93" t="str">
        <f t="shared" si="79"/>
        <v>H1_2008</v>
      </c>
      <c r="Q543" s="94">
        <f t="shared" si="80"/>
        <v>1</v>
      </c>
      <c r="R543" s="95" t="str">
        <f t="shared" si="81"/>
        <v>H1_2008_1</v>
      </c>
    </row>
    <row r="544" spans="1:18">
      <c r="A544" s="102">
        <v>1000542</v>
      </c>
      <c r="B544" s="103">
        <v>32494.219521544834</v>
      </c>
      <c r="C544" s="104" t="s">
        <v>19</v>
      </c>
      <c r="D544" s="103">
        <v>39589.759300621809</v>
      </c>
      <c r="E544" s="103">
        <v>39758.36102822949</v>
      </c>
      <c r="F544" s="104" t="s">
        <v>20</v>
      </c>
      <c r="G544" s="105">
        <v>384000</v>
      </c>
      <c r="H544" s="106" t="s">
        <v>15</v>
      </c>
      <c r="I544" s="118">
        <v>1</v>
      </c>
      <c r="J544" s="80">
        <f t="shared" si="73"/>
        <v>384000</v>
      </c>
      <c r="K544" s="76" t="str">
        <f t="shared" si="74"/>
        <v>H1_2008</v>
      </c>
      <c r="L544" s="77">
        <f t="shared" si="75"/>
        <v>0</v>
      </c>
      <c r="M544" s="78" t="str">
        <f t="shared" si="76"/>
        <v>H1_2008_0</v>
      </c>
      <c r="N544" s="120">
        <f t="shared" si="77"/>
        <v>1</v>
      </c>
      <c r="O544" s="92">
        <f t="shared" si="78"/>
        <v>384000</v>
      </c>
      <c r="P544" s="93" t="str">
        <f t="shared" si="79"/>
        <v>H1_2008</v>
      </c>
      <c r="Q544" s="94">
        <f t="shared" si="80"/>
        <v>0</v>
      </c>
      <c r="R544" s="95" t="str">
        <f t="shared" si="81"/>
        <v>H1_2008_0</v>
      </c>
    </row>
    <row r="545" spans="1:18">
      <c r="A545" s="102">
        <v>1000543</v>
      </c>
      <c r="B545" s="103">
        <v>25785.653149416881</v>
      </c>
      <c r="C545" s="104" t="s">
        <v>22</v>
      </c>
      <c r="D545" s="103">
        <v>39443.218089329937</v>
      </c>
      <c r="E545" s="103">
        <v>39759.387681940541</v>
      </c>
      <c r="F545" s="104" t="s">
        <v>20</v>
      </c>
      <c r="G545" s="105">
        <v>85000</v>
      </c>
      <c r="H545" s="106" t="s">
        <v>15</v>
      </c>
      <c r="I545" s="118">
        <v>1</v>
      </c>
      <c r="J545" s="80">
        <f t="shared" si="73"/>
        <v>85000</v>
      </c>
      <c r="K545" s="76" t="str">
        <f t="shared" si="74"/>
        <v>H2_2007</v>
      </c>
      <c r="L545" s="77">
        <f t="shared" si="75"/>
        <v>1</v>
      </c>
      <c r="M545" s="78" t="str">
        <f t="shared" si="76"/>
        <v>H2_2007_1</v>
      </c>
      <c r="N545" s="120">
        <f t="shared" si="77"/>
        <v>1</v>
      </c>
      <c r="O545" s="92">
        <f t="shared" si="78"/>
        <v>85000</v>
      </c>
      <c r="P545" s="93" t="str">
        <f t="shared" si="79"/>
        <v>H2_2007</v>
      </c>
      <c r="Q545" s="94">
        <f t="shared" si="80"/>
        <v>1</v>
      </c>
      <c r="R545" s="95" t="str">
        <f t="shared" si="81"/>
        <v>H2_2007_1</v>
      </c>
    </row>
    <row r="546" spans="1:18">
      <c r="A546" s="102">
        <v>1000544</v>
      </c>
      <c r="B546" s="103">
        <v>28357.385542467462</v>
      </c>
      <c r="C546" s="104" t="s">
        <v>19</v>
      </c>
      <c r="D546" s="103">
        <v>39603.571323898817</v>
      </c>
      <c r="E546" s="103">
        <v>39759.904233584028</v>
      </c>
      <c r="F546" s="104" t="s">
        <v>20</v>
      </c>
      <c r="G546" s="105">
        <v>358000</v>
      </c>
      <c r="H546" s="106" t="s">
        <v>15</v>
      </c>
      <c r="I546" s="118">
        <v>1</v>
      </c>
      <c r="J546" s="80">
        <f t="shared" si="73"/>
        <v>358000</v>
      </c>
      <c r="K546" s="76" t="str">
        <f t="shared" si="74"/>
        <v>H1_2008</v>
      </c>
      <c r="L546" s="77">
        <f t="shared" si="75"/>
        <v>0</v>
      </c>
      <c r="M546" s="78" t="str">
        <f t="shared" si="76"/>
        <v>H1_2008_0</v>
      </c>
      <c r="N546" s="120">
        <f t="shared" si="77"/>
        <v>1</v>
      </c>
      <c r="O546" s="92">
        <f t="shared" si="78"/>
        <v>358000</v>
      </c>
      <c r="P546" s="93" t="str">
        <f t="shared" si="79"/>
        <v>H1_2008</v>
      </c>
      <c r="Q546" s="94">
        <f t="shared" si="80"/>
        <v>0</v>
      </c>
      <c r="R546" s="95" t="str">
        <f t="shared" si="81"/>
        <v>H1_2008_0</v>
      </c>
    </row>
    <row r="547" spans="1:18">
      <c r="A547" s="102">
        <v>1000545</v>
      </c>
      <c r="B547" s="103">
        <v>32543.928570677857</v>
      </c>
      <c r="C547" s="104" t="s">
        <v>19</v>
      </c>
      <c r="D547" s="103">
        <v>39736.324948983871</v>
      </c>
      <c r="E547" s="103">
        <v>39762.226847094222</v>
      </c>
      <c r="F547" s="104" t="s">
        <v>20</v>
      </c>
      <c r="G547" s="105">
        <v>85000</v>
      </c>
      <c r="H547" s="106" t="s">
        <v>15</v>
      </c>
      <c r="I547" s="118">
        <v>1</v>
      </c>
      <c r="J547" s="80">
        <f t="shared" si="73"/>
        <v>85000</v>
      </c>
      <c r="K547" s="76" t="str">
        <f t="shared" si="74"/>
        <v>H2_2008</v>
      </c>
      <c r="L547" s="77">
        <f t="shared" si="75"/>
        <v>0</v>
      </c>
      <c r="M547" s="78" t="str">
        <f t="shared" si="76"/>
        <v>H2_2008_0</v>
      </c>
      <c r="N547" s="120">
        <f t="shared" si="77"/>
        <v>1</v>
      </c>
      <c r="O547" s="92">
        <f t="shared" si="78"/>
        <v>85000</v>
      </c>
      <c r="P547" s="93" t="str">
        <f t="shared" si="79"/>
        <v>H2_2008</v>
      </c>
      <c r="Q547" s="94">
        <f t="shared" si="80"/>
        <v>0</v>
      </c>
      <c r="R547" s="95" t="str">
        <f t="shared" si="81"/>
        <v>H2_2008_0</v>
      </c>
    </row>
    <row r="548" spans="1:18">
      <c r="A548" s="102">
        <v>1000546</v>
      </c>
      <c r="B548" s="103">
        <v>31098.040674317541</v>
      </c>
      <c r="C548" s="104" t="s">
        <v>19</v>
      </c>
      <c r="D548" s="103">
        <v>39588.431223955049</v>
      </c>
      <c r="E548" s="103">
        <v>39762.412550010042</v>
      </c>
      <c r="F548" s="104" t="s">
        <v>20</v>
      </c>
      <c r="G548" s="105">
        <v>187000</v>
      </c>
      <c r="H548" s="106" t="s">
        <v>15</v>
      </c>
      <c r="I548" s="118">
        <v>1</v>
      </c>
      <c r="J548" s="80">
        <f t="shared" si="73"/>
        <v>187000</v>
      </c>
      <c r="K548" s="76" t="str">
        <f t="shared" si="74"/>
        <v>H1_2008</v>
      </c>
      <c r="L548" s="77">
        <f t="shared" si="75"/>
        <v>0</v>
      </c>
      <c r="M548" s="78" t="str">
        <f t="shared" si="76"/>
        <v>H1_2008_0</v>
      </c>
      <c r="N548" s="120">
        <f t="shared" si="77"/>
        <v>1</v>
      </c>
      <c r="O548" s="92">
        <f t="shared" si="78"/>
        <v>187000</v>
      </c>
      <c r="P548" s="93" t="str">
        <f t="shared" si="79"/>
        <v>H1_2008</v>
      </c>
      <c r="Q548" s="94">
        <f t="shared" si="80"/>
        <v>0</v>
      </c>
      <c r="R548" s="95" t="str">
        <f t="shared" si="81"/>
        <v>H1_2008_0</v>
      </c>
    </row>
    <row r="549" spans="1:18">
      <c r="A549" s="102">
        <v>1000547</v>
      </c>
      <c r="B549" s="103">
        <v>23719.959066083713</v>
      </c>
      <c r="C549" s="104" t="s">
        <v>22</v>
      </c>
      <c r="D549" s="103">
        <v>39571.632307954285</v>
      </c>
      <c r="E549" s="103">
        <v>39762.441392907407</v>
      </c>
      <c r="F549" s="104" t="s">
        <v>20</v>
      </c>
      <c r="G549" s="105">
        <v>104000</v>
      </c>
      <c r="H549" s="106" t="s">
        <v>15</v>
      </c>
      <c r="I549" s="118">
        <v>1</v>
      </c>
      <c r="J549" s="80">
        <f t="shared" si="73"/>
        <v>104000</v>
      </c>
      <c r="K549" s="76" t="str">
        <f t="shared" si="74"/>
        <v>H1_2008</v>
      </c>
      <c r="L549" s="77">
        <f t="shared" si="75"/>
        <v>1</v>
      </c>
      <c r="M549" s="78" t="str">
        <f t="shared" si="76"/>
        <v>H1_2008_1</v>
      </c>
      <c r="N549" s="120">
        <f t="shared" si="77"/>
        <v>1</v>
      </c>
      <c r="O549" s="92">
        <f t="shared" si="78"/>
        <v>104000</v>
      </c>
      <c r="P549" s="93" t="str">
        <f t="shared" si="79"/>
        <v>H1_2008</v>
      </c>
      <c r="Q549" s="94">
        <f t="shared" si="80"/>
        <v>1</v>
      </c>
      <c r="R549" s="95" t="str">
        <f t="shared" si="81"/>
        <v>H1_2008_1</v>
      </c>
    </row>
    <row r="550" spans="1:18">
      <c r="A550" s="102">
        <v>1000548</v>
      </c>
      <c r="B550" s="103">
        <v>25584.861684661126</v>
      </c>
      <c r="C550" s="104" t="s">
        <v>19</v>
      </c>
      <c r="D550" s="103">
        <v>39657.668171019031</v>
      </c>
      <c r="E550" s="103">
        <v>39762.752048473129</v>
      </c>
      <c r="F550" s="104" t="s">
        <v>20</v>
      </c>
      <c r="G550" s="105">
        <v>255000</v>
      </c>
      <c r="H550" s="106" t="s">
        <v>15</v>
      </c>
      <c r="I550" s="118">
        <v>1</v>
      </c>
      <c r="J550" s="80">
        <f t="shared" si="73"/>
        <v>255000</v>
      </c>
      <c r="K550" s="76" t="str">
        <f t="shared" si="74"/>
        <v>H2_2008</v>
      </c>
      <c r="L550" s="77">
        <f t="shared" si="75"/>
        <v>0</v>
      </c>
      <c r="M550" s="78" t="str">
        <f t="shared" si="76"/>
        <v>H2_2008_0</v>
      </c>
      <c r="N550" s="120">
        <f t="shared" si="77"/>
        <v>1</v>
      </c>
      <c r="O550" s="92">
        <f t="shared" si="78"/>
        <v>255000</v>
      </c>
      <c r="P550" s="93" t="str">
        <f t="shared" si="79"/>
        <v>H2_2008</v>
      </c>
      <c r="Q550" s="94">
        <f t="shared" si="80"/>
        <v>0</v>
      </c>
      <c r="R550" s="95" t="str">
        <f t="shared" si="81"/>
        <v>H2_2008_0</v>
      </c>
    </row>
    <row r="551" spans="1:18">
      <c r="A551" s="102">
        <v>1000549</v>
      </c>
      <c r="B551" s="103">
        <v>23497.705591180798</v>
      </c>
      <c r="C551" s="104" t="s">
        <v>19</v>
      </c>
      <c r="D551" s="103">
        <v>39741.928492340376</v>
      </c>
      <c r="E551" s="103">
        <v>39763.926503267896</v>
      </c>
      <c r="F551" s="104" t="s">
        <v>20</v>
      </c>
      <c r="G551" s="105">
        <v>179000</v>
      </c>
      <c r="H551" s="106" t="s">
        <v>15</v>
      </c>
      <c r="I551" s="118">
        <v>1</v>
      </c>
      <c r="J551" s="80">
        <f t="shared" si="73"/>
        <v>179000</v>
      </c>
      <c r="K551" s="76" t="str">
        <f t="shared" si="74"/>
        <v>H2_2008</v>
      </c>
      <c r="L551" s="77">
        <f t="shared" si="75"/>
        <v>0</v>
      </c>
      <c r="M551" s="78" t="str">
        <f t="shared" si="76"/>
        <v>H2_2008_0</v>
      </c>
      <c r="N551" s="120">
        <f t="shared" si="77"/>
        <v>1</v>
      </c>
      <c r="O551" s="92">
        <f t="shared" si="78"/>
        <v>179000</v>
      </c>
      <c r="P551" s="93" t="str">
        <f t="shared" si="79"/>
        <v>H2_2008</v>
      </c>
      <c r="Q551" s="94">
        <f t="shared" si="80"/>
        <v>0</v>
      </c>
      <c r="R551" s="95" t="str">
        <f t="shared" si="81"/>
        <v>H2_2008_0</v>
      </c>
    </row>
    <row r="552" spans="1:18">
      <c r="A552" s="102">
        <v>1000550</v>
      </c>
      <c r="B552" s="103">
        <v>22967.570033265598</v>
      </c>
      <c r="C552" s="104" t="s">
        <v>19</v>
      </c>
      <c r="D552" s="103">
        <v>39678.673551401116</v>
      </c>
      <c r="E552" s="103">
        <v>39764.446562821584</v>
      </c>
      <c r="F552" s="104" t="s">
        <v>20</v>
      </c>
      <c r="G552" s="105">
        <v>362000</v>
      </c>
      <c r="H552" s="106" t="s">
        <v>15</v>
      </c>
      <c r="I552" s="118">
        <v>1</v>
      </c>
      <c r="J552" s="80">
        <f t="shared" si="73"/>
        <v>362000</v>
      </c>
      <c r="K552" s="76" t="str">
        <f t="shared" si="74"/>
        <v>H2_2008</v>
      </c>
      <c r="L552" s="77">
        <f t="shared" si="75"/>
        <v>0</v>
      </c>
      <c r="M552" s="78" t="str">
        <f t="shared" si="76"/>
        <v>H2_2008_0</v>
      </c>
      <c r="N552" s="120">
        <f t="shared" si="77"/>
        <v>1</v>
      </c>
      <c r="O552" s="92">
        <f t="shared" si="78"/>
        <v>362000</v>
      </c>
      <c r="P552" s="93" t="str">
        <f t="shared" si="79"/>
        <v>H2_2008</v>
      </c>
      <c r="Q552" s="94">
        <f t="shared" si="80"/>
        <v>0</v>
      </c>
      <c r="R552" s="95" t="str">
        <f t="shared" si="81"/>
        <v>H2_2008_0</v>
      </c>
    </row>
    <row r="553" spans="1:18">
      <c r="A553" s="102">
        <v>1000551</v>
      </c>
      <c r="B553" s="103">
        <v>31631.260631420024</v>
      </c>
      <c r="C553" s="104" t="s">
        <v>22</v>
      </c>
      <c r="D553" s="103">
        <v>39540.110554808729</v>
      </c>
      <c r="E553" s="103">
        <v>39766.673982693916</v>
      </c>
      <c r="F553" s="104" t="s">
        <v>20</v>
      </c>
      <c r="G553" s="105">
        <v>170000</v>
      </c>
      <c r="H553" s="106" t="s">
        <v>15</v>
      </c>
      <c r="I553" s="118">
        <v>1</v>
      </c>
      <c r="J553" s="80">
        <f t="shared" si="73"/>
        <v>170000</v>
      </c>
      <c r="K553" s="76" t="str">
        <f t="shared" si="74"/>
        <v>H1_2008</v>
      </c>
      <c r="L553" s="77">
        <f t="shared" si="75"/>
        <v>1</v>
      </c>
      <c r="M553" s="78" t="str">
        <f t="shared" si="76"/>
        <v>H1_2008_1</v>
      </c>
      <c r="N553" s="120">
        <f t="shared" si="77"/>
        <v>1</v>
      </c>
      <c r="O553" s="92">
        <f t="shared" si="78"/>
        <v>170000</v>
      </c>
      <c r="P553" s="93" t="str">
        <f t="shared" si="79"/>
        <v>H1_2008</v>
      </c>
      <c r="Q553" s="94">
        <f t="shared" si="80"/>
        <v>1</v>
      </c>
      <c r="R553" s="95" t="str">
        <f t="shared" si="81"/>
        <v>H1_2008_1</v>
      </c>
    </row>
    <row r="554" spans="1:18">
      <c r="A554" s="102">
        <v>1000552</v>
      </c>
      <c r="B554" s="103">
        <v>24677.245943796141</v>
      </c>
      <c r="C554" s="104" t="s">
        <v>22</v>
      </c>
      <c r="D554" s="103">
        <v>39614.74002827068</v>
      </c>
      <c r="E554" s="103">
        <v>39772.8932670383</v>
      </c>
      <c r="F554" s="104" t="s">
        <v>20</v>
      </c>
      <c r="G554" s="105">
        <v>85000</v>
      </c>
      <c r="H554" s="106" t="s">
        <v>15</v>
      </c>
      <c r="I554" s="118">
        <v>1</v>
      </c>
      <c r="J554" s="80">
        <f t="shared" si="73"/>
        <v>85000</v>
      </c>
      <c r="K554" s="76" t="str">
        <f t="shared" si="74"/>
        <v>H1_2008</v>
      </c>
      <c r="L554" s="77">
        <f t="shared" si="75"/>
        <v>0</v>
      </c>
      <c r="M554" s="78" t="str">
        <f t="shared" si="76"/>
        <v>H1_2008_0</v>
      </c>
      <c r="N554" s="120">
        <f t="shared" si="77"/>
        <v>1</v>
      </c>
      <c r="O554" s="92">
        <f t="shared" si="78"/>
        <v>85000</v>
      </c>
      <c r="P554" s="93" t="str">
        <f t="shared" si="79"/>
        <v>H1_2008</v>
      </c>
      <c r="Q554" s="94">
        <f t="shared" si="80"/>
        <v>0</v>
      </c>
      <c r="R554" s="95" t="str">
        <f t="shared" si="81"/>
        <v>H1_2008_0</v>
      </c>
    </row>
    <row r="555" spans="1:18">
      <c r="A555" s="102">
        <v>1000553</v>
      </c>
      <c r="B555" s="103">
        <v>21458.691935218903</v>
      </c>
      <c r="C555" s="104" t="s">
        <v>19</v>
      </c>
      <c r="D555" s="103">
        <v>39715.724788691565</v>
      </c>
      <c r="E555" s="103">
        <v>39772.902709755239</v>
      </c>
      <c r="F555" s="104" t="s">
        <v>20</v>
      </c>
      <c r="G555" s="105">
        <v>361000</v>
      </c>
      <c r="H555" s="106" t="s">
        <v>15</v>
      </c>
      <c r="I555" s="118">
        <v>1</v>
      </c>
      <c r="J555" s="80">
        <f t="shared" si="73"/>
        <v>361000</v>
      </c>
      <c r="K555" s="76" t="str">
        <f t="shared" si="74"/>
        <v>H2_2008</v>
      </c>
      <c r="L555" s="77">
        <f t="shared" si="75"/>
        <v>0</v>
      </c>
      <c r="M555" s="78" t="str">
        <f t="shared" si="76"/>
        <v>H2_2008_0</v>
      </c>
      <c r="N555" s="120">
        <f t="shared" si="77"/>
        <v>1</v>
      </c>
      <c r="O555" s="92">
        <f t="shared" si="78"/>
        <v>361000</v>
      </c>
      <c r="P555" s="93" t="str">
        <f t="shared" si="79"/>
        <v>H2_2008</v>
      </c>
      <c r="Q555" s="94">
        <f t="shared" si="80"/>
        <v>0</v>
      </c>
      <c r="R555" s="95" t="str">
        <f t="shared" si="81"/>
        <v>H2_2008_0</v>
      </c>
    </row>
    <row r="556" spans="1:18">
      <c r="A556" s="102">
        <v>1000554</v>
      </c>
      <c r="B556" s="103">
        <v>30519.526846151639</v>
      </c>
      <c r="C556" s="104" t="s">
        <v>19</v>
      </c>
      <c r="D556" s="103">
        <v>39642.996360012861</v>
      </c>
      <c r="E556" s="103">
        <v>39777.351532880384</v>
      </c>
      <c r="F556" s="104" t="s">
        <v>20</v>
      </c>
      <c r="G556" s="105">
        <v>101000</v>
      </c>
      <c r="H556" s="106" t="s">
        <v>15</v>
      </c>
      <c r="I556" s="118">
        <v>1</v>
      </c>
      <c r="J556" s="80">
        <f t="shared" si="73"/>
        <v>101000</v>
      </c>
      <c r="K556" s="76" t="str">
        <f t="shared" si="74"/>
        <v>H2_2008</v>
      </c>
      <c r="L556" s="77">
        <f t="shared" si="75"/>
        <v>0</v>
      </c>
      <c r="M556" s="78" t="str">
        <f t="shared" si="76"/>
        <v>H2_2008_0</v>
      </c>
      <c r="N556" s="120">
        <f t="shared" si="77"/>
        <v>1</v>
      </c>
      <c r="O556" s="92">
        <f t="shared" si="78"/>
        <v>101000</v>
      </c>
      <c r="P556" s="93" t="str">
        <f t="shared" si="79"/>
        <v>H2_2008</v>
      </c>
      <c r="Q556" s="94">
        <f t="shared" si="80"/>
        <v>0</v>
      </c>
      <c r="R556" s="95" t="str">
        <f t="shared" si="81"/>
        <v>H2_2008_0</v>
      </c>
    </row>
    <row r="557" spans="1:18">
      <c r="A557" s="102">
        <v>1000555</v>
      </c>
      <c r="B557" s="103">
        <v>19906.727561500338</v>
      </c>
      <c r="C557" s="104" t="s">
        <v>19</v>
      </c>
      <c r="D557" s="103">
        <v>39620.860887559218</v>
      </c>
      <c r="E557" s="103">
        <v>39780.544017400454</v>
      </c>
      <c r="F557" s="104" t="s">
        <v>20</v>
      </c>
      <c r="G557" s="105">
        <v>226000</v>
      </c>
      <c r="H557" s="106" t="s">
        <v>15</v>
      </c>
      <c r="I557" s="118">
        <v>1</v>
      </c>
      <c r="J557" s="80">
        <f t="shared" si="73"/>
        <v>226000</v>
      </c>
      <c r="K557" s="76" t="str">
        <f t="shared" si="74"/>
        <v>H1_2008</v>
      </c>
      <c r="L557" s="77">
        <f t="shared" si="75"/>
        <v>0</v>
      </c>
      <c r="M557" s="78" t="str">
        <f t="shared" si="76"/>
        <v>H1_2008_0</v>
      </c>
      <c r="N557" s="120">
        <f t="shared" si="77"/>
        <v>1</v>
      </c>
      <c r="O557" s="92">
        <f t="shared" si="78"/>
        <v>226000</v>
      </c>
      <c r="P557" s="93" t="str">
        <f t="shared" si="79"/>
        <v>H1_2008</v>
      </c>
      <c r="Q557" s="94">
        <f t="shared" si="80"/>
        <v>0</v>
      </c>
      <c r="R557" s="95" t="str">
        <f t="shared" si="81"/>
        <v>H1_2008_0</v>
      </c>
    </row>
    <row r="558" spans="1:18">
      <c r="A558" s="102">
        <v>1000556</v>
      </c>
      <c r="B558" s="103">
        <v>25836.972502294851</v>
      </c>
      <c r="C558" s="104" t="s">
        <v>19</v>
      </c>
      <c r="D558" s="103">
        <v>39628.545346358413</v>
      </c>
      <c r="E558" s="103">
        <v>39782.277868347781</v>
      </c>
      <c r="F558" s="104" t="s">
        <v>20</v>
      </c>
      <c r="G558" s="105">
        <v>377000</v>
      </c>
      <c r="H558" s="106" t="s">
        <v>15</v>
      </c>
      <c r="I558" s="118">
        <v>1</v>
      </c>
      <c r="J558" s="80">
        <f t="shared" si="73"/>
        <v>377000</v>
      </c>
      <c r="K558" s="76" t="str">
        <f t="shared" si="74"/>
        <v>H1_2008</v>
      </c>
      <c r="L558" s="77">
        <f t="shared" si="75"/>
        <v>0</v>
      </c>
      <c r="M558" s="78" t="str">
        <f t="shared" si="76"/>
        <v>H1_2008_0</v>
      </c>
      <c r="N558" s="120">
        <f t="shared" si="77"/>
        <v>1</v>
      </c>
      <c r="O558" s="92">
        <f t="shared" si="78"/>
        <v>377000</v>
      </c>
      <c r="P558" s="93" t="str">
        <f t="shared" si="79"/>
        <v>H1_2008</v>
      </c>
      <c r="Q558" s="94">
        <f t="shared" si="80"/>
        <v>0</v>
      </c>
      <c r="R558" s="95" t="str">
        <f t="shared" si="81"/>
        <v>H1_2008_0</v>
      </c>
    </row>
    <row r="559" spans="1:18">
      <c r="A559" s="102">
        <v>1000557</v>
      </c>
      <c r="B559" s="103">
        <v>31032.980129771284</v>
      </c>
      <c r="C559" s="104" t="s">
        <v>22</v>
      </c>
      <c r="D559" s="103">
        <v>38829.173942479909</v>
      </c>
      <c r="E559" s="103">
        <v>39782.90484216356</v>
      </c>
      <c r="F559" s="104" t="s">
        <v>20</v>
      </c>
      <c r="G559" s="105">
        <v>172000</v>
      </c>
      <c r="H559" s="106" t="s">
        <v>14</v>
      </c>
      <c r="I559" s="118">
        <v>1</v>
      </c>
      <c r="J559" s="80">
        <f t="shared" si="73"/>
        <v>172000</v>
      </c>
      <c r="K559" s="76" t="str">
        <f t="shared" si="74"/>
        <v>H1_2006</v>
      </c>
      <c r="L559" s="77">
        <f t="shared" si="75"/>
        <v>5</v>
      </c>
      <c r="M559" s="78" t="str">
        <f t="shared" si="76"/>
        <v>H1_2006_5</v>
      </c>
      <c r="N559" s="120">
        <f t="shared" si="77"/>
        <v>1</v>
      </c>
      <c r="O559" s="92">
        <f t="shared" si="78"/>
        <v>172000</v>
      </c>
      <c r="P559" s="93" t="str">
        <f t="shared" si="79"/>
        <v>H1_2006</v>
      </c>
      <c r="Q559" s="94">
        <f t="shared" si="80"/>
        <v>5</v>
      </c>
      <c r="R559" s="95" t="str">
        <f t="shared" si="81"/>
        <v>H1_2006_5</v>
      </c>
    </row>
    <row r="560" spans="1:18">
      <c r="A560" s="102">
        <v>1000558</v>
      </c>
      <c r="B560" s="103">
        <v>21216.862092279694</v>
      </c>
      <c r="C560" s="104" t="s">
        <v>22</v>
      </c>
      <c r="D560" s="103">
        <v>39702.601904754032</v>
      </c>
      <c r="E560" s="103">
        <v>39783.281584295881</v>
      </c>
      <c r="F560" s="104" t="s">
        <v>20</v>
      </c>
      <c r="G560" s="105">
        <v>267000</v>
      </c>
      <c r="H560" s="106" t="s">
        <v>15</v>
      </c>
      <c r="I560" s="118">
        <v>1</v>
      </c>
      <c r="J560" s="80">
        <f t="shared" si="73"/>
        <v>267000</v>
      </c>
      <c r="K560" s="76" t="str">
        <f t="shared" si="74"/>
        <v>H2_2008</v>
      </c>
      <c r="L560" s="77">
        <f t="shared" si="75"/>
        <v>0</v>
      </c>
      <c r="M560" s="78" t="str">
        <f t="shared" si="76"/>
        <v>H2_2008_0</v>
      </c>
      <c r="N560" s="120">
        <f t="shared" si="77"/>
        <v>1</v>
      </c>
      <c r="O560" s="92">
        <f t="shared" si="78"/>
        <v>267000</v>
      </c>
      <c r="P560" s="93" t="str">
        <f t="shared" si="79"/>
        <v>H2_2008</v>
      </c>
      <c r="Q560" s="94">
        <f t="shared" si="80"/>
        <v>0</v>
      </c>
      <c r="R560" s="95" t="str">
        <f t="shared" si="81"/>
        <v>H2_2008_0</v>
      </c>
    </row>
    <row r="561" spans="1:18">
      <c r="A561" s="102">
        <v>1000559</v>
      </c>
      <c r="B561" s="103">
        <v>31062.190313937092</v>
      </c>
      <c r="C561" s="104" t="s">
        <v>19</v>
      </c>
      <c r="D561" s="103">
        <v>39759.633495619069</v>
      </c>
      <c r="E561" s="103">
        <v>39784.05234447321</v>
      </c>
      <c r="F561" s="104" t="s">
        <v>20</v>
      </c>
      <c r="G561" s="105">
        <v>67000</v>
      </c>
      <c r="H561" s="106" t="s">
        <v>15</v>
      </c>
      <c r="I561" s="118">
        <v>1</v>
      </c>
      <c r="J561" s="80">
        <f t="shared" si="73"/>
        <v>67000</v>
      </c>
      <c r="K561" s="76" t="str">
        <f t="shared" si="74"/>
        <v>H2_2008</v>
      </c>
      <c r="L561" s="77">
        <f t="shared" si="75"/>
        <v>0</v>
      </c>
      <c r="M561" s="78" t="str">
        <f t="shared" si="76"/>
        <v>H2_2008_0</v>
      </c>
      <c r="N561" s="120">
        <f t="shared" si="77"/>
        <v>1</v>
      </c>
      <c r="O561" s="92">
        <f t="shared" si="78"/>
        <v>67000</v>
      </c>
      <c r="P561" s="93" t="str">
        <f t="shared" si="79"/>
        <v>H2_2008</v>
      </c>
      <c r="Q561" s="94">
        <f t="shared" si="80"/>
        <v>0</v>
      </c>
      <c r="R561" s="95" t="str">
        <f t="shared" si="81"/>
        <v>H2_2008_0</v>
      </c>
    </row>
    <row r="562" spans="1:18">
      <c r="A562" s="102">
        <v>1000560</v>
      </c>
      <c r="B562" s="103">
        <v>26038.507441635826</v>
      </c>
      <c r="C562" s="104" t="s">
        <v>19</v>
      </c>
      <c r="D562" s="103">
        <v>39642.601300661117</v>
      </c>
      <c r="E562" s="103">
        <v>39785.71986382849</v>
      </c>
      <c r="F562" s="104" t="s">
        <v>20</v>
      </c>
      <c r="G562" s="105">
        <v>111000</v>
      </c>
      <c r="H562" s="106" t="s">
        <v>15</v>
      </c>
      <c r="I562" s="118">
        <v>1</v>
      </c>
      <c r="J562" s="80">
        <f t="shared" si="73"/>
        <v>111000</v>
      </c>
      <c r="K562" s="76" t="str">
        <f t="shared" si="74"/>
        <v>H2_2008</v>
      </c>
      <c r="L562" s="77">
        <f t="shared" si="75"/>
        <v>0</v>
      </c>
      <c r="M562" s="78" t="str">
        <f t="shared" si="76"/>
        <v>H2_2008_0</v>
      </c>
      <c r="N562" s="120">
        <f t="shared" si="77"/>
        <v>1</v>
      </c>
      <c r="O562" s="92">
        <f t="shared" si="78"/>
        <v>111000</v>
      </c>
      <c r="P562" s="93" t="str">
        <f t="shared" si="79"/>
        <v>H2_2008</v>
      </c>
      <c r="Q562" s="94">
        <f t="shared" si="80"/>
        <v>0</v>
      </c>
      <c r="R562" s="95" t="str">
        <f t="shared" si="81"/>
        <v>H2_2008_0</v>
      </c>
    </row>
    <row r="563" spans="1:18">
      <c r="A563" s="102">
        <v>1000561</v>
      </c>
      <c r="B563" s="103">
        <v>30574.291290682566</v>
      </c>
      <c r="C563" s="104" t="s">
        <v>22</v>
      </c>
      <c r="D563" s="103">
        <v>39437.943607457033</v>
      </c>
      <c r="E563" s="103">
        <v>39786.916582730024</v>
      </c>
      <c r="F563" s="104" t="s">
        <v>20</v>
      </c>
      <c r="G563" s="105">
        <v>389000</v>
      </c>
      <c r="H563" s="106" t="s">
        <v>15</v>
      </c>
      <c r="I563" s="118">
        <v>1</v>
      </c>
      <c r="J563" s="80">
        <f t="shared" si="73"/>
        <v>389000</v>
      </c>
      <c r="K563" s="76" t="str">
        <f t="shared" si="74"/>
        <v>H2_2007</v>
      </c>
      <c r="L563" s="77">
        <f t="shared" si="75"/>
        <v>1</v>
      </c>
      <c r="M563" s="78" t="str">
        <f t="shared" si="76"/>
        <v>H2_2007_1</v>
      </c>
      <c r="N563" s="120">
        <f t="shared" si="77"/>
        <v>1</v>
      </c>
      <c r="O563" s="92">
        <f t="shared" si="78"/>
        <v>389000</v>
      </c>
      <c r="P563" s="93" t="str">
        <f t="shared" si="79"/>
        <v>H2_2007</v>
      </c>
      <c r="Q563" s="94">
        <f t="shared" si="80"/>
        <v>1</v>
      </c>
      <c r="R563" s="95" t="str">
        <f t="shared" si="81"/>
        <v>H2_2007_1</v>
      </c>
    </row>
    <row r="564" spans="1:18">
      <c r="A564" s="102">
        <v>1000562</v>
      </c>
      <c r="B564" s="103">
        <v>31624.361192936667</v>
      </c>
      <c r="C564" s="104" t="s">
        <v>19</v>
      </c>
      <c r="D564" s="103">
        <v>39683.74392742505</v>
      </c>
      <c r="E564" s="103">
        <v>39789.807700652877</v>
      </c>
      <c r="F564" s="104" t="s">
        <v>20</v>
      </c>
      <c r="G564" s="105">
        <v>373000</v>
      </c>
      <c r="H564" s="106" t="s">
        <v>15</v>
      </c>
      <c r="I564" s="118">
        <v>1</v>
      </c>
      <c r="J564" s="80">
        <f t="shared" si="73"/>
        <v>373000</v>
      </c>
      <c r="K564" s="76" t="str">
        <f t="shared" si="74"/>
        <v>H2_2008</v>
      </c>
      <c r="L564" s="77">
        <f t="shared" si="75"/>
        <v>0</v>
      </c>
      <c r="M564" s="78" t="str">
        <f t="shared" si="76"/>
        <v>H2_2008_0</v>
      </c>
      <c r="N564" s="120">
        <f t="shared" si="77"/>
        <v>1</v>
      </c>
      <c r="O564" s="92">
        <f t="shared" si="78"/>
        <v>373000</v>
      </c>
      <c r="P564" s="93" t="str">
        <f t="shared" si="79"/>
        <v>H2_2008</v>
      </c>
      <c r="Q564" s="94">
        <f t="shared" si="80"/>
        <v>0</v>
      </c>
      <c r="R564" s="95" t="str">
        <f t="shared" si="81"/>
        <v>H2_2008_0</v>
      </c>
    </row>
    <row r="565" spans="1:18">
      <c r="A565" s="102">
        <v>1000563</v>
      </c>
      <c r="B565" s="103">
        <v>25506.936210409302</v>
      </c>
      <c r="C565" s="104" t="s">
        <v>19</v>
      </c>
      <c r="D565" s="103">
        <v>39625.557859991997</v>
      </c>
      <c r="E565" s="103">
        <v>39789.957891161335</v>
      </c>
      <c r="F565" s="104" t="s">
        <v>20</v>
      </c>
      <c r="G565" s="105">
        <v>141000</v>
      </c>
      <c r="H565" s="106" t="s">
        <v>15</v>
      </c>
      <c r="I565" s="118">
        <v>1</v>
      </c>
      <c r="J565" s="80">
        <f t="shared" si="73"/>
        <v>141000</v>
      </c>
      <c r="K565" s="76" t="str">
        <f t="shared" si="74"/>
        <v>H1_2008</v>
      </c>
      <c r="L565" s="77">
        <f t="shared" si="75"/>
        <v>0</v>
      </c>
      <c r="M565" s="78" t="str">
        <f t="shared" si="76"/>
        <v>H1_2008_0</v>
      </c>
      <c r="N565" s="120">
        <f t="shared" si="77"/>
        <v>1</v>
      </c>
      <c r="O565" s="92">
        <f t="shared" si="78"/>
        <v>141000</v>
      </c>
      <c r="P565" s="93" t="str">
        <f t="shared" si="79"/>
        <v>H1_2008</v>
      </c>
      <c r="Q565" s="94">
        <f t="shared" si="80"/>
        <v>0</v>
      </c>
      <c r="R565" s="95" t="str">
        <f t="shared" si="81"/>
        <v>H1_2008_0</v>
      </c>
    </row>
    <row r="566" spans="1:18">
      <c r="A566" s="102">
        <v>1000564</v>
      </c>
      <c r="B566" s="103">
        <v>24927.938191721325</v>
      </c>
      <c r="C566" s="104" t="s">
        <v>19</v>
      </c>
      <c r="D566" s="103">
        <v>39610.929962866052</v>
      </c>
      <c r="E566" s="103">
        <v>39790.290981086458</v>
      </c>
      <c r="F566" s="104" t="s">
        <v>20</v>
      </c>
      <c r="G566" s="105">
        <v>165000</v>
      </c>
      <c r="H566" s="106" t="s">
        <v>15</v>
      </c>
      <c r="I566" s="118">
        <v>1</v>
      </c>
      <c r="J566" s="80">
        <f t="shared" si="73"/>
        <v>165000</v>
      </c>
      <c r="K566" s="76" t="str">
        <f t="shared" si="74"/>
        <v>H1_2008</v>
      </c>
      <c r="L566" s="77">
        <f t="shared" si="75"/>
        <v>0</v>
      </c>
      <c r="M566" s="78" t="str">
        <f t="shared" si="76"/>
        <v>H1_2008_0</v>
      </c>
      <c r="N566" s="120">
        <f t="shared" si="77"/>
        <v>1</v>
      </c>
      <c r="O566" s="92">
        <f t="shared" si="78"/>
        <v>165000</v>
      </c>
      <c r="P566" s="93" t="str">
        <f t="shared" si="79"/>
        <v>H1_2008</v>
      </c>
      <c r="Q566" s="94">
        <f t="shared" si="80"/>
        <v>0</v>
      </c>
      <c r="R566" s="95" t="str">
        <f t="shared" si="81"/>
        <v>H1_2008_0</v>
      </c>
    </row>
    <row r="567" spans="1:18">
      <c r="A567" s="102">
        <v>1000565</v>
      </c>
      <c r="B567" s="103">
        <v>28434.348633673988</v>
      </c>
      <c r="C567" s="104" t="s">
        <v>19</v>
      </c>
      <c r="D567" s="103">
        <v>39769.21366611946</v>
      </c>
      <c r="E567" s="103">
        <v>39795.992409503022</v>
      </c>
      <c r="F567" s="104" t="s">
        <v>20</v>
      </c>
      <c r="G567" s="105">
        <v>182000</v>
      </c>
      <c r="H567" s="106" t="s">
        <v>15</v>
      </c>
      <c r="I567" s="118">
        <v>1</v>
      </c>
      <c r="J567" s="80">
        <f t="shared" si="73"/>
        <v>182000</v>
      </c>
      <c r="K567" s="76" t="str">
        <f t="shared" si="74"/>
        <v>H2_2008</v>
      </c>
      <c r="L567" s="77">
        <f t="shared" si="75"/>
        <v>0</v>
      </c>
      <c r="M567" s="78" t="str">
        <f t="shared" si="76"/>
        <v>H2_2008_0</v>
      </c>
      <c r="N567" s="120">
        <f t="shared" si="77"/>
        <v>1</v>
      </c>
      <c r="O567" s="92">
        <f t="shared" si="78"/>
        <v>182000</v>
      </c>
      <c r="P567" s="93" t="str">
        <f t="shared" si="79"/>
        <v>H2_2008</v>
      </c>
      <c r="Q567" s="94">
        <f t="shared" si="80"/>
        <v>0</v>
      </c>
      <c r="R567" s="95" t="str">
        <f t="shared" si="81"/>
        <v>H2_2008_0</v>
      </c>
    </row>
    <row r="568" spans="1:18">
      <c r="A568" s="102">
        <v>1000566</v>
      </c>
      <c r="B568" s="103">
        <v>24257.196717937419</v>
      </c>
      <c r="C568" s="104" t="s">
        <v>22</v>
      </c>
      <c r="D568" s="103">
        <v>39262.018341872099</v>
      </c>
      <c r="E568" s="103">
        <v>39796.951997956166</v>
      </c>
      <c r="F568" s="104" t="s">
        <v>20</v>
      </c>
      <c r="G568" s="105">
        <v>237000</v>
      </c>
      <c r="H568" s="106" t="s">
        <v>15</v>
      </c>
      <c r="I568" s="118">
        <v>1</v>
      </c>
      <c r="J568" s="80">
        <f t="shared" si="73"/>
        <v>237000</v>
      </c>
      <c r="K568" s="76" t="str">
        <f t="shared" si="74"/>
        <v>H1_2007</v>
      </c>
      <c r="L568" s="77">
        <f t="shared" si="75"/>
        <v>2</v>
      </c>
      <c r="M568" s="78" t="str">
        <f t="shared" si="76"/>
        <v>H1_2007_2</v>
      </c>
      <c r="N568" s="120">
        <f t="shared" si="77"/>
        <v>1</v>
      </c>
      <c r="O568" s="92">
        <f t="shared" si="78"/>
        <v>237000</v>
      </c>
      <c r="P568" s="93" t="str">
        <f t="shared" si="79"/>
        <v>H1_2007</v>
      </c>
      <c r="Q568" s="94">
        <f t="shared" si="80"/>
        <v>2</v>
      </c>
      <c r="R568" s="95" t="str">
        <f t="shared" si="81"/>
        <v>H1_2007_2</v>
      </c>
    </row>
    <row r="569" spans="1:18">
      <c r="A569" s="102">
        <v>1000567</v>
      </c>
      <c r="B569" s="103">
        <v>32690.756981557322</v>
      </c>
      <c r="C569" s="104" t="s">
        <v>22</v>
      </c>
      <c r="D569" s="103">
        <v>39775.840106135918</v>
      </c>
      <c r="E569" s="103">
        <v>39797.606657445795</v>
      </c>
      <c r="F569" s="104" t="s">
        <v>20</v>
      </c>
      <c r="G569" s="105">
        <v>377000</v>
      </c>
      <c r="H569" s="106" t="s">
        <v>15</v>
      </c>
      <c r="I569" s="118">
        <v>1</v>
      </c>
      <c r="J569" s="80">
        <f t="shared" si="73"/>
        <v>377000</v>
      </c>
      <c r="K569" s="76" t="str">
        <f t="shared" si="74"/>
        <v>H2_2008</v>
      </c>
      <c r="L569" s="77">
        <f t="shared" si="75"/>
        <v>0</v>
      </c>
      <c r="M569" s="78" t="str">
        <f t="shared" si="76"/>
        <v>H2_2008_0</v>
      </c>
      <c r="N569" s="120">
        <f t="shared" si="77"/>
        <v>1</v>
      </c>
      <c r="O569" s="92">
        <f t="shared" si="78"/>
        <v>377000</v>
      </c>
      <c r="P569" s="93" t="str">
        <f t="shared" si="79"/>
        <v>H2_2008</v>
      </c>
      <c r="Q569" s="94">
        <f t="shared" si="80"/>
        <v>0</v>
      </c>
      <c r="R569" s="95" t="str">
        <f t="shared" si="81"/>
        <v>H2_2008_0</v>
      </c>
    </row>
    <row r="570" spans="1:18">
      <c r="A570" s="102">
        <v>1000568</v>
      </c>
      <c r="B570" s="103">
        <v>28463.919342396504</v>
      </c>
      <c r="C570" s="104" t="s">
        <v>22</v>
      </c>
      <c r="D570" s="103">
        <v>39183.243336911073</v>
      </c>
      <c r="E570" s="103">
        <v>39799.43887022759</v>
      </c>
      <c r="F570" s="104" t="s">
        <v>20</v>
      </c>
      <c r="G570" s="105">
        <v>321000</v>
      </c>
      <c r="H570" s="106" t="s">
        <v>15</v>
      </c>
      <c r="I570" s="118">
        <v>1</v>
      </c>
      <c r="J570" s="80">
        <f t="shared" si="73"/>
        <v>321000</v>
      </c>
      <c r="K570" s="76" t="str">
        <f t="shared" si="74"/>
        <v>H1_2007</v>
      </c>
      <c r="L570" s="77">
        <f t="shared" si="75"/>
        <v>3</v>
      </c>
      <c r="M570" s="78" t="str">
        <f t="shared" si="76"/>
        <v>H1_2007_3</v>
      </c>
      <c r="N570" s="120">
        <f t="shared" si="77"/>
        <v>1</v>
      </c>
      <c r="O570" s="92">
        <f t="shared" si="78"/>
        <v>321000</v>
      </c>
      <c r="P570" s="93" t="str">
        <f t="shared" si="79"/>
        <v>H1_2007</v>
      </c>
      <c r="Q570" s="94">
        <f t="shared" si="80"/>
        <v>3</v>
      </c>
      <c r="R570" s="95" t="str">
        <f t="shared" si="81"/>
        <v>H1_2007_3</v>
      </c>
    </row>
    <row r="571" spans="1:18">
      <c r="A571" s="102">
        <v>1000569</v>
      </c>
      <c r="B571" s="103">
        <v>23369.76314634343</v>
      </c>
      <c r="C571" s="104" t="s">
        <v>22</v>
      </c>
      <c r="D571" s="103">
        <v>39124.300763436608</v>
      </c>
      <c r="E571" s="103">
        <v>39800.670589718873</v>
      </c>
      <c r="F571" s="104" t="s">
        <v>20</v>
      </c>
      <c r="G571" s="105">
        <v>57000</v>
      </c>
      <c r="H571" s="106" t="s">
        <v>15</v>
      </c>
      <c r="I571" s="118">
        <v>1</v>
      </c>
      <c r="J571" s="80">
        <f t="shared" si="73"/>
        <v>57000</v>
      </c>
      <c r="K571" s="76" t="str">
        <f t="shared" si="74"/>
        <v>H1_2007</v>
      </c>
      <c r="L571" s="77">
        <f t="shared" si="75"/>
        <v>3</v>
      </c>
      <c r="M571" s="78" t="str">
        <f t="shared" si="76"/>
        <v>H1_2007_3</v>
      </c>
      <c r="N571" s="120">
        <f t="shared" si="77"/>
        <v>1</v>
      </c>
      <c r="O571" s="92">
        <f t="shared" si="78"/>
        <v>57000</v>
      </c>
      <c r="P571" s="93" t="str">
        <f t="shared" si="79"/>
        <v>H1_2007</v>
      </c>
      <c r="Q571" s="94">
        <f t="shared" si="80"/>
        <v>3</v>
      </c>
      <c r="R571" s="95" t="str">
        <f t="shared" si="81"/>
        <v>H1_2007_3</v>
      </c>
    </row>
    <row r="572" spans="1:18">
      <c r="A572" s="102">
        <v>1000570</v>
      </c>
      <c r="B572" s="103">
        <v>20354.571097981418</v>
      </c>
      <c r="C572" s="104" t="s">
        <v>19</v>
      </c>
      <c r="D572" s="103">
        <v>39689.332543800534</v>
      </c>
      <c r="E572" s="103">
        <v>39802.069079840519</v>
      </c>
      <c r="F572" s="104" t="s">
        <v>20</v>
      </c>
      <c r="G572" s="105">
        <v>123000</v>
      </c>
      <c r="H572" s="106" t="s">
        <v>15</v>
      </c>
      <c r="I572" s="118">
        <v>1</v>
      </c>
      <c r="J572" s="80">
        <f t="shared" si="73"/>
        <v>123000</v>
      </c>
      <c r="K572" s="76" t="str">
        <f t="shared" si="74"/>
        <v>H2_2008</v>
      </c>
      <c r="L572" s="77">
        <f t="shared" si="75"/>
        <v>0</v>
      </c>
      <c r="M572" s="78" t="str">
        <f t="shared" si="76"/>
        <v>H2_2008_0</v>
      </c>
      <c r="N572" s="120">
        <f t="shared" si="77"/>
        <v>1</v>
      </c>
      <c r="O572" s="92">
        <f t="shared" si="78"/>
        <v>123000</v>
      </c>
      <c r="P572" s="93" t="str">
        <f t="shared" si="79"/>
        <v>H2_2008</v>
      </c>
      <c r="Q572" s="94">
        <f t="shared" si="80"/>
        <v>0</v>
      </c>
      <c r="R572" s="95" t="str">
        <f t="shared" si="81"/>
        <v>H2_2008_0</v>
      </c>
    </row>
    <row r="573" spans="1:18">
      <c r="A573" s="102">
        <v>1000571</v>
      </c>
      <c r="B573" s="103">
        <v>26078.499052961346</v>
      </c>
      <c r="C573" s="104" t="s">
        <v>19</v>
      </c>
      <c r="D573" s="103">
        <v>39680.996774565836</v>
      </c>
      <c r="E573" s="103">
        <v>39802.679771754876</v>
      </c>
      <c r="F573" s="104" t="s">
        <v>20</v>
      </c>
      <c r="G573" s="105">
        <v>182000</v>
      </c>
      <c r="H573" s="106" t="s">
        <v>15</v>
      </c>
      <c r="I573" s="118">
        <v>1</v>
      </c>
      <c r="J573" s="80">
        <f t="shared" si="73"/>
        <v>182000</v>
      </c>
      <c r="K573" s="76" t="str">
        <f t="shared" si="74"/>
        <v>H2_2008</v>
      </c>
      <c r="L573" s="77">
        <f t="shared" si="75"/>
        <v>0</v>
      </c>
      <c r="M573" s="78" t="str">
        <f t="shared" si="76"/>
        <v>H2_2008_0</v>
      </c>
      <c r="N573" s="120">
        <f t="shared" si="77"/>
        <v>1</v>
      </c>
      <c r="O573" s="92">
        <f t="shared" si="78"/>
        <v>182000</v>
      </c>
      <c r="P573" s="93" t="str">
        <f t="shared" si="79"/>
        <v>H2_2008</v>
      </c>
      <c r="Q573" s="94">
        <f t="shared" si="80"/>
        <v>0</v>
      </c>
      <c r="R573" s="95" t="str">
        <f t="shared" si="81"/>
        <v>H2_2008_0</v>
      </c>
    </row>
    <row r="574" spans="1:18">
      <c r="A574" s="102">
        <v>1000572</v>
      </c>
      <c r="B574" s="103">
        <v>26289.825823454954</v>
      </c>
      <c r="C574" s="104" t="s">
        <v>19</v>
      </c>
      <c r="D574" s="103">
        <v>39692.929731968856</v>
      </c>
      <c r="E574" s="103">
        <v>39803.60061988909</v>
      </c>
      <c r="F574" s="104" t="s">
        <v>20</v>
      </c>
      <c r="G574" s="105">
        <v>142000</v>
      </c>
      <c r="H574" s="106" t="s">
        <v>15</v>
      </c>
      <c r="I574" s="118">
        <v>1</v>
      </c>
      <c r="J574" s="80">
        <f t="shared" si="73"/>
        <v>142000</v>
      </c>
      <c r="K574" s="76" t="str">
        <f t="shared" si="74"/>
        <v>H2_2008</v>
      </c>
      <c r="L574" s="77">
        <f t="shared" si="75"/>
        <v>0</v>
      </c>
      <c r="M574" s="78" t="str">
        <f t="shared" si="76"/>
        <v>H2_2008_0</v>
      </c>
      <c r="N574" s="120">
        <f t="shared" si="77"/>
        <v>1</v>
      </c>
      <c r="O574" s="92">
        <f t="shared" si="78"/>
        <v>142000</v>
      </c>
      <c r="P574" s="93" t="str">
        <f t="shared" si="79"/>
        <v>H2_2008</v>
      </c>
      <c r="Q574" s="94">
        <f t="shared" si="80"/>
        <v>0</v>
      </c>
      <c r="R574" s="95" t="str">
        <f t="shared" si="81"/>
        <v>H2_2008_0</v>
      </c>
    </row>
    <row r="575" spans="1:18">
      <c r="A575" s="102">
        <v>1000573</v>
      </c>
      <c r="B575" s="103">
        <v>32461.458911292699</v>
      </c>
      <c r="C575" s="104" t="s">
        <v>22</v>
      </c>
      <c r="D575" s="103">
        <v>39376.603898367219</v>
      </c>
      <c r="E575" s="103">
        <v>39805.757465620736</v>
      </c>
      <c r="F575" s="104" t="s">
        <v>25</v>
      </c>
      <c r="G575" s="105">
        <v>58000</v>
      </c>
      <c r="H575" s="106" t="s">
        <v>15</v>
      </c>
      <c r="I575" s="118">
        <v>1</v>
      </c>
      <c r="J575" s="80">
        <f t="shared" si="73"/>
        <v>58000</v>
      </c>
      <c r="K575" s="76" t="str">
        <f t="shared" si="74"/>
        <v>H2_2007</v>
      </c>
      <c r="L575" s="77">
        <f t="shared" si="75"/>
        <v>2</v>
      </c>
      <c r="M575" s="78" t="str">
        <f t="shared" si="76"/>
        <v>H2_2007_2</v>
      </c>
      <c r="N575" s="120">
        <f t="shared" si="77"/>
        <v>1</v>
      </c>
      <c r="O575" s="92">
        <f t="shared" si="78"/>
        <v>58000</v>
      </c>
      <c r="P575" s="93" t="str">
        <f t="shared" si="79"/>
        <v>H2_2007</v>
      </c>
      <c r="Q575" s="94">
        <f t="shared" si="80"/>
        <v>2</v>
      </c>
      <c r="R575" s="95" t="str">
        <f t="shared" si="81"/>
        <v>H2_2007_2</v>
      </c>
    </row>
    <row r="576" spans="1:18">
      <c r="A576" s="102">
        <v>1000574</v>
      </c>
      <c r="B576" s="103">
        <v>28376.773032290075</v>
      </c>
      <c r="C576" s="104" t="s">
        <v>19</v>
      </c>
      <c r="D576" s="103">
        <v>39735.673476999225</v>
      </c>
      <c r="E576" s="103">
        <v>39809.384417449968</v>
      </c>
      <c r="F576" s="104" t="s">
        <v>20</v>
      </c>
      <c r="G576" s="105">
        <v>20000</v>
      </c>
      <c r="H576" s="106" t="s">
        <v>15</v>
      </c>
      <c r="I576" s="118">
        <v>1</v>
      </c>
      <c r="J576" s="80">
        <f t="shared" si="73"/>
        <v>20000</v>
      </c>
      <c r="K576" s="76" t="str">
        <f t="shared" si="74"/>
        <v>H2_2008</v>
      </c>
      <c r="L576" s="77">
        <f t="shared" si="75"/>
        <v>0</v>
      </c>
      <c r="M576" s="78" t="str">
        <f t="shared" si="76"/>
        <v>H2_2008_0</v>
      </c>
      <c r="N576" s="120">
        <f t="shared" si="77"/>
        <v>1</v>
      </c>
      <c r="O576" s="92">
        <f t="shared" si="78"/>
        <v>20000</v>
      </c>
      <c r="P576" s="93" t="str">
        <f t="shared" si="79"/>
        <v>H2_2008</v>
      </c>
      <c r="Q576" s="94">
        <f t="shared" si="80"/>
        <v>0</v>
      </c>
      <c r="R576" s="95" t="str">
        <f t="shared" si="81"/>
        <v>H2_2008_0</v>
      </c>
    </row>
    <row r="577" spans="1:18">
      <c r="A577" s="102">
        <v>1000575</v>
      </c>
      <c r="B577" s="103">
        <v>32826.311105132874</v>
      </c>
      <c r="C577" s="104" t="s">
        <v>19</v>
      </c>
      <c r="D577" s="103">
        <v>39668.652122626307</v>
      </c>
      <c r="E577" s="103">
        <v>39809.699096863471</v>
      </c>
      <c r="F577" s="104" t="s">
        <v>20</v>
      </c>
      <c r="G577" s="105">
        <v>197000</v>
      </c>
      <c r="H577" s="106" t="s">
        <v>15</v>
      </c>
      <c r="I577" s="118">
        <v>1</v>
      </c>
      <c r="J577" s="80">
        <f t="shared" si="73"/>
        <v>197000</v>
      </c>
      <c r="K577" s="76" t="str">
        <f t="shared" si="74"/>
        <v>H2_2008</v>
      </c>
      <c r="L577" s="77">
        <f t="shared" si="75"/>
        <v>0</v>
      </c>
      <c r="M577" s="78" t="str">
        <f t="shared" si="76"/>
        <v>H2_2008_0</v>
      </c>
      <c r="N577" s="120">
        <f t="shared" si="77"/>
        <v>1</v>
      </c>
      <c r="O577" s="92">
        <f t="shared" si="78"/>
        <v>197000</v>
      </c>
      <c r="P577" s="93" t="str">
        <f t="shared" si="79"/>
        <v>H2_2008</v>
      </c>
      <c r="Q577" s="94">
        <f t="shared" si="80"/>
        <v>0</v>
      </c>
      <c r="R577" s="95" t="str">
        <f t="shared" si="81"/>
        <v>H2_2008_0</v>
      </c>
    </row>
    <row r="578" spans="1:18">
      <c r="A578" s="102">
        <v>1000576</v>
      </c>
      <c r="B578" s="103">
        <v>31918.215313995126</v>
      </c>
      <c r="C578" s="104" t="s">
        <v>19</v>
      </c>
      <c r="D578" s="103">
        <v>39684.336308959151</v>
      </c>
      <c r="E578" s="103">
        <v>39810.103567521081</v>
      </c>
      <c r="F578" s="104" t="s">
        <v>20</v>
      </c>
      <c r="G578" s="105">
        <v>146000</v>
      </c>
      <c r="H578" s="106" t="s">
        <v>15</v>
      </c>
      <c r="I578" s="118">
        <v>1</v>
      </c>
      <c r="J578" s="80">
        <f t="shared" si="73"/>
        <v>146000</v>
      </c>
      <c r="K578" s="76" t="str">
        <f t="shared" si="74"/>
        <v>H2_2008</v>
      </c>
      <c r="L578" s="77">
        <f t="shared" si="75"/>
        <v>0</v>
      </c>
      <c r="M578" s="78" t="str">
        <f t="shared" si="76"/>
        <v>H2_2008_0</v>
      </c>
      <c r="N578" s="120">
        <f t="shared" si="77"/>
        <v>1</v>
      </c>
      <c r="O578" s="92">
        <f t="shared" si="78"/>
        <v>146000</v>
      </c>
      <c r="P578" s="93" t="str">
        <f t="shared" si="79"/>
        <v>H2_2008</v>
      </c>
      <c r="Q578" s="94">
        <f t="shared" si="80"/>
        <v>0</v>
      </c>
      <c r="R578" s="95" t="str">
        <f t="shared" si="81"/>
        <v>H2_2008_0</v>
      </c>
    </row>
    <row r="579" spans="1:18">
      <c r="A579" s="102">
        <v>1000577</v>
      </c>
      <c r="B579" s="103">
        <v>29624.076654754826</v>
      </c>
      <c r="C579" s="104" t="s">
        <v>22</v>
      </c>
      <c r="D579" s="103">
        <v>39724.442117656828</v>
      </c>
      <c r="E579" s="103">
        <v>39812.153902770173</v>
      </c>
      <c r="F579" s="104" t="s">
        <v>20</v>
      </c>
      <c r="G579" s="105">
        <v>234000</v>
      </c>
      <c r="H579" s="106" t="s">
        <v>15</v>
      </c>
      <c r="I579" s="118">
        <v>1</v>
      </c>
      <c r="J579" s="80">
        <f t="shared" ref="J579:J642" si="82">$G579</f>
        <v>234000</v>
      </c>
      <c r="K579" s="76" t="str">
        <f t="shared" ref="K579:K642" si="83">"H"&amp;INT((MONTH($D579)-1)/6)+1&amp;"_"&amp;YEAR($D579)</f>
        <v>H2_2008</v>
      </c>
      <c r="L579" s="77">
        <f t="shared" ref="L579:L642" si="84">INT(($E579-$D579)/(365/2))</f>
        <v>0</v>
      </c>
      <c r="M579" s="78" t="str">
        <f t="shared" ref="M579:M642" si="85">$K579&amp;"_"&amp;IF($L579&gt;5,"6+",$L579)</f>
        <v>H2_2008_0</v>
      </c>
      <c r="N579" s="120">
        <f t="shared" si="77"/>
        <v>1</v>
      </c>
      <c r="O579" s="92">
        <f t="shared" si="78"/>
        <v>234000</v>
      </c>
      <c r="P579" s="93" t="str">
        <f t="shared" si="79"/>
        <v>H2_2008</v>
      </c>
      <c r="Q579" s="94">
        <f t="shared" si="80"/>
        <v>0</v>
      </c>
      <c r="R579" s="95" t="str">
        <f t="shared" si="81"/>
        <v>H2_2008_0</v>
      </c>
    </row>
    <row r="580" spans="1:18">
      <c r="A580" s="102">
        <v>1000578</v>
      </c>
      <c r="B580" s="103">
        <v>23894.590997883846</v>
      </c>
      <c r="C580" s="104" t="s">
        <v>19</v>
      </c>
      <c r="D580" s="103">
        <v>39643.004171875647</v>
      </c>
      <c r="E580" s="103">
        <v>39813.501009437394</v>
      </c>
      <c r="F580" s="104" t="s">
        <v>20</v>
      </c>
      <c r="G580" s="105">
        <v>155000</v>
      </c>
      <c r="H580" s="106" t="s">
        <v>15</v>
      </c>
      <c r="I580" s="118">
        <v>1</v>
      </c>
      <c r="J580" s="80">
        <f t="shared" si="82"/>
        <v>155000</v>
      </c>
      <c r="K580" s="76" t="str">
        <f t="shared" si="83"/>
        <v>H2_2008</v>
      </c>
      <c r="L580" s="77">
        <f t="shared" si="84"/>
        <v>0</v>
      </c>
      <c r="M580" s="78" t="str">
        <f t="shared" si="85"/>
        <v>H2_2008_0</v>
      </c>
      <c r="N580" s="120">
        <f t="shared" ref="N580:N643" si="86">I580</f>
        <v>1</v>
      </c>
      <c r="O580" s="92">
        <f t="shared" ref="O580:O643" si="87">J580</f>
        <v>155000</v>
      </c>
      <c r="P580" s="93" t="str">
        <f t="shared" ref="P580:P643" si="88">K580</f>
        <v>H2_2008</v>
      </c>
      <c r="Q580" s="94">
        <f t="shared" ref="Q580:Q643" si="89">L580</f>
        <v>0</v>
      </c>
      <c r="R580" s="95" t="str">
        <f t="shared" ref="R580:R643" si="90">M580</f>
        <v>H2_2008_0</v>
      </c>
    </row>
    <row r="581" spans="1:18">
      <c r="A581" s="102">
        <v>1000579</v>
      </c>
      <c r="B581" s="103">
        <v>23252.442362313945</v>
      </c>
      <c r="C581" s="104" t="s">
        <v>22</v>
      </c>
      <c r="D581" s="103">
        <v>39096.263250125245</v>
      </c>
      <c r="E581" s="103">
        <v>39815.486879108808</v>
      </c>
      <c r="F581" s="104" t="s">
        <v>20</v>
      </c>
      <c r="G581" s="105">
        <v>197000</v>
      </c>
      <c r="H581" s="106" t="s">
        <v>15</v>
      </c>
      <c r="I581" s="118">
        <v>1</v>
      </c>
      <c r="J581" s="80">
        <f t="shared" si="82"/>
        <v>197000</v>
      </c>
      <c r="K581" s="76" t="str">
        <f t="shared" si="83"/>
        <v>H1_2007</v>
      </c>
      <c r="L581" s="77">
        <f t="shared" si="84"/>
        <v>3</v>
      </c>
      <c r="M581" s="78" t="str">
        <f t="shared" si="85"/>
        <v>H1_2007_3</v>
      </c>
      <c r="N581" s="120">
        <f t="shared" si="86"/>
        <v>1</v>
      </c>
      <c r="O581" s="92">
        <f t="shared" si="87"/>
        <v>197000</v>
      </c>
      <c r="P581" s="93" t="str">
        <f t="shared" si="88"/>
        <v>H1_2007</v>
      </c>
      <c r="Q581" s="94">
        <f t="shared" si="89"/>
        <v>3</v>
      </c>
      <c r="R581" s="95" t="str">
        <f t="shared" si="90"/>
        <v>H1_2007_3</v>
      </c>
    </row>
    <row r="582" spans="1:18">
      <c r="A582" s="102">
        <v>1000579</v>
      </c>
      <c r="B582" s="103">
        <v>23252.442362313945</v>
      </c>
      <c r="C582" s="104" t="s">
        <v>22</v>
      </c>
      <c r="D582" s="103">
        <v>39096.263250125245</v>
      </c>
      <c r="E582" s="103">
        <v>39815.486879108808</v>
      </c>
      <c r="F582" s="104" t="s">
        <v>20</v>
      </c>
      <c r="G582" s="105">
        <v>197000</v>
      </c>
      <c r="H582" s="106" t="s">
        <v>16</v>
      </c>
      <c r="I582" s="118">
        <v>1</v>
      </c>
      <c r="J582" s="80">
        <f t="shared" si="82"/>
        <v>197000</v>
      </c>
      <c r="K582" s="76" t="str">
        <f t="shared" si="83"/>
        <v>H1_2007</v>
      </c>
      <c r="L582" s="77">
        <f t="shared" si="84"/>
        <v>3</v>
      </c>
      <c r="M582" s="78" t="str">
        <f t="shared" si="85"/>
        <v>H1_2007_3</v>
      </c>
      <c r="N582" s="120">
        <f t="shared" si="86"/>
        <v>1</v>
      </c>
      <c r="O582" s="92">
        <f t="shared" si="87"/>
        <v>197000</v>
      </c>
      <c r="P582" s="93" t="str">
        <f t="shared" si="88"/>
        <v>H1_2007</v>
      </c>
      <c r="Q582" s="94">
        <f t="shared" si="89"/>
        <v>3</v>
      </c>
      <c r="R582" s="95" t="str">
        <f t="shared" si="90"/>
        <v>H1_2007_3</v>
      </c>
    </row>
    <row r="583" spans="1:18">
      <c r="A583" s="102">
        <v>1000580</v>
      </c>
      <c r="B583" s="103">
        <v>25165.111113670122</v>
      </c>
      <c r="C583" s="104" t="s">
        <v>19</v>
      </c>
      <c r="D583" s="103">
        <v>39782.661638745732</v>
      </c>
      <c r="E583" s="103">
        <v>39815.757525070112</v>
      </c>
      <c r="F583" s="104" t="s">
        <v>20</v>
      </c>
      <c r="G583" s="105">
        <v>301000</v>
      </c>
      <c r="H583" s="106" t="s">
        <v>15</v>
      </c>
      <c r="I583" s="118">
        <v>1</v>
      </c>
      <c r="J583" s="80">
        <f t="shared" si="82"/>
        <v>301000</v>
      </c>
      <c r="K583" s="76" t="str">
        <f t="shared" si="83"/>
        <v>H2_2008</v>
      </c>
      <c r="L583" s="77">
        <f t="shared" si="84"/>
        <v>0</v>
      </c>
      <c r="M583" s="78" t="str">
        <f t="shared" si="85"/>
        <v>H2_2008_0</v>
      </c>
      <c r="N583" s="120">
        <f t="shared" si="86"/>
        <v>1</v>
      </c>
      <c r="O583" s="92">
        <f t="shared" si="87"/>
        <v>301000</v>
      </c>
      <c r="P583" s="93" t="str">
        <f t="shared" si="88"/>
        <v>H2_2008</v>
      </c>
      <c r="Q583" s="94">
        <f t="shared" si="89"/>
        <v>0</v>
      </c>
      <c r="R583" s="95" t="str">
        <f t="shared" si="90"/>
        <v>H2_2008_0</v>
      </c>
    </row>
    <row r="584" spans="1:18">
      <c r="A584" s="102">
        <v>1000580</v>
      </c>
      <c r="B584" s="103">
        <v>25165.111113670122</v>
      </c>
      <c r="C584" s="104" t="s">
        <v>19</v>
      </c>
      <c r="D584" s="103">
        <v>39782.661638745732</v>
      </c>
      <c r="E584" s="103">
        <v>39815.757525070112</v>
      </c>
      <c r="F584" s="104" t="s">
        <v>20</v>
      </c>
      <c r="G584" s="105">
        <v>301000</v>
      </c>
      <c r="H584" s="106" t="s">
        <v>16</v>
      </c>
      <c r="I584" s="118">
        <v>1</v>
      </c>
      <c r="J584" s="80">
        <f t="shared" si="82"/>
        <v>301000</v>
      </c>
      <c r="K584" s="76" t="str">
        <f t="shared" si="83"/>
        <v>H2_2008</v>
      </c>
      <c r="L584" s="77">
        <f t="shared" si="84"/>
        <v>0</v>
      </c>
      <c r="M584" s="78" t="str">
        <f t="shared" si="85"/>
        <v>H2_2008_0</v>
      </c>
      <c r="N584" s="120">
        <f t="shared" si="86"/>
        <v>1</v>
      </c>
      <c r="O584" s="92">
        <f t="shared" si="87"/>
        <v>301000</v>
      </c>
      <c r="P584" s="93" t="str">
        <f t="shared" si="88"/>
        <v>H2_2008</v>
      </c>
      <c r="Q584" s="94">
        <f t="shared" si="89"/>
        <v>0</v>
      </c>
      <c r="R584" s="95" t="str">
        <f t="shared" si="90"/>
        <v>H2_2008_0</v>
      </c>
    </row>
    <row r="585" spans="1:18">
      <c r="A585" s="102">
        <v>1000581</v>
      </c>
      <c r="B585" s="103">
        <v>21527.242526230151</v>
      </c>
      <c r="C585" s="104" t="s">
        <v>22</v>
      </c>
      <c r="D585" s="103">
        <v>39555.853225263811</v>
      </c>
      <c r="E585" s="103">
        <v>39817.936695631106</v>
      </c>
      <c r="F585" s="104" t="s">
        <v>20</v>
      </c>
      <c r="G585" s="105">
        <v>20000</v>
      </c>
      <c r="H585" s="106" t="s">
        <v>15</v>
      </c>
      <c r="I585" s="118">
        <v>1</v>
      </c>
      <c r="J585" s="80">
        <f t="shared" si="82"/>
        <v>20000</v>
      </c>
      <c r="K585" s="76" t="str">
        <f t="shared" si="83"/>
        <v>H1_2008</v>
      </c>
      <c r="L585" s="77">
        <f t="shared" si="84"/>
        <v>1</v>
      </c>
      <c r="M585" s="78" t="str">
        <f t="shared" si="85"/>
        <v>H1_2008_1</v>
      </c>
      <c r="N585" s="120">
        <f t="shared" si="86"/>
        <v>1</v>
      </c>
      <c r="O585" s="92">
        <f t="shared" si="87"/>
        <v>20000</v>
      </c>
      <c r="P585" s="93" t="str">
        <f t="shared" si="88"/>
        <v>H1_2008</v>
      </c>
      <c r="Q585" s="94">
        <f t="shared" si="89"/>
        <v>1</v>
      </c>
      <c r="R585" s="95" t="str">
        <f t="shared" si="90"/>
        <v>H1_2008_1</v>
      </c>
    </row>
    <row r="586" spans="1:18">
      <c r="A586" s="102">
        <v>1000581</v>
      </c>
      <c r="B586" s="103">
        <v>21527.242526230151</v>
      </c>
      <c r="C586" s="104" t="s">
        <v>22</v>
      </c>
      <c r="D586" s="103">
        <v>39555.853225263811</v>
      </c>
      <c r="E586" s="103">
        <v>39817.936695631106</v>
      </c>
      <c r="F586" s="104" t="s">
        <v>20</v>
      </c>
      <c r="G586" s="105">
        <v>20000</v>
      </c>
      <c r="H586" s="106" t="s">
        <v>16</v>
      </c>
      <c r="I586" s="118">
        <v>1</v>
      </c>
      <c r="J586" s="80">
        <f t="shared" si="82"/>
        <v>20000</v>
      </c>
      <c r="K586" s="76" t="str">
        <f t="shared" si="83"/>
        <v>H1_2008</v>
      </c>
      <c r="L586" s="77">
        <f t="shared" si="84"/>
        <v>1</v>
      </c>
      <c r="M586" s="78" t="str">
        <f t="shared" si="85"/>
        <v>H1_2008_1</v>
      </c>
      <c r="N586" s="120">
        <f t="shared" si="86"/>
        <v>1</v>
      </c>
      <c r="O586" s="92">
        <f t="shared" si="87"/>
        <v>20000</v>
      </c>
      <c r="P586" s="93" t="str">
        <f t="shared" si="88"/>
        <v>H1_2008</v>
      </c>
      <c r="Q586" s="94">
        <f t="shared" si="89"/>
        <v>1</v>
      </c>
      <c r="R586" s="95" t="str">
        <f t="shared" si="90"/>
        <v>H1_2008_1</v>
      </c>
    </row>
    <row r="587" spans="1:18">
      <c r="A587" s="102">
        <v>1000582</v>
      </c>
      <c r="B587" s="103">
        <v>29876.200926027697</v>
      </c>
      <c r="C587" s="104" t="s">
        <v>22</v>
      </c>
      <c r="D587" s="103">
        <v>39234.222766275867</v>
      </c>
      <c r="E587" s="103">
        <v>39818.536145712467</v>
      </c>
      <c r="F587" s="104" t="s">
        <v>20</v>
      </c>
      <c r="G587" s="105">
        <v>50000</v>
      </c>
      <c r="H587" s="106" t="s">
        <v>15</v>
      </c>
      <c r="I587" s="118">
        <v>1</v>
      </c>
      <c r="J587" s="80">
        <f t="shared" si="82"/>
        <v>50000</v>
      </c>
      <c r="K587" s="76" t="str">
        <f t="shared" si="83"/>
        <v>H1_2007</v>
      </c>
      <c r="L587" s="77">
        <f t="shared" si="84"/>
        <v>3</v>
      </c>
      <c r="M587" s="78" t="str">
        <f t="shared" si="85"/>
        <v>H1_2007_3</v>
      </c>
      <c r="N587" s="120">
        <f t="shared" si="86"/>
        <v>1</v>
      </c>
      <c r="O587" s="92">
        <f t="shared" si="87"/>
        <v>50000</v>
      </c>
      <c r="P587" s="93" t="str">
        <f t="shared" si="88"/>
        <v>H1_2007</v>
      </c>
      <c r="Q587" s="94">
        <f t="shared" si="89"/>
        <v>3</v>
      </c>
      <c r="R587" s="95" t="str">
        <f t="shared" si="90"/>
        <v>H1_2007_3</v>
      </c>
    </row>
    <row r="588" spans="1:18">
      <c r="A588" s="102">
        <v>1000582</v>
      </c>
      <c r="B588" s="103">
        <v>29876.200926027697</v>
      </c>
      <c r="C588" s="104" t="s">
        <v>22</v>
      </c>
      <c r="D588" s="103">
        <v>39234.222766275867</v>
      </c>
      <c r="E588" s="103">
        <v>39818.536145712467</v>
      </c>
      <c r="F588" s="104" t="s">
        <v>20</v>
      </c>
      <c r="G588" s="105">
        <v>50000</v>
      </c>
      <c r="H588" s="106" t="s">
        <v>16</v>
      </c>
      <c r="I588" s="118">
        <v>1</v>
      </c>
      <c r="J588" s="80">
        <f t="shared" si="82"/>
        <v>50000</v>
      </c>
      <c r="K588" s="76" t="str">
        <f t="shared" si="83"/>
        <v>H1_2007</v>
      </c>
      <c r="L588" s="77">
        <f t="shared" si="84"/>
        <v>3</v>
      </c>
      <c r="M588" s="78" t="str">
        <f t="shared" si="85"/>
        <v>H1_2007_3</v>
      </c>
      <c r="N588" s="120">
        <f t="shared" si="86"/>
        <v>1</v>
      </c>
      <c r="O588" s="92">
        <f t="shared" si="87"/>
        <v>50000</v>
      </c>
      <c r="P588" s="93" t="str">
        <f t="shared" si="88"/>
        <v>H1_2007</v>
      </c>
      <c r="Q588" s="94">
        <f t="shared" si="89"/>
        <v>3</v>
      </c>
      <c r="R588" s="95" t="str">
        <f t="shared" si="90"/>
        <v>H1_2007_3</v>
      </c>
    </row>
    <row r="589" spans="1:18">
      <c r="A589" s="102">
        <v>1000583</v>
      </c>
      <c r="B589" s="103">
        <v>32318.488196470211</v>
      </c>
      <c r="C589" s="104" t="s">
        <v>19</v>
      </c>
      <c r="D589" s="103">
        <v>39795.672081521305</v>
      </c>
      <c r="E589" s="103">
        <v>39818.647252855058</v>
      </c>
      <c r="F589" s="104" t="s">
        <v>20</v>
      </c>
      <c r="G589" s="105">
        <v>380000</v>
      </c>
      <c r="H589" s="106" t="s">
        <v>15</v>
      </c>
      <c r="I589" s="118">
        <v>1</v>
      </c>
      <c r="J589" s="80">
        <f t="shared" si="82"/>
        <v>380000</v>
      </c>
      <c r="K589" s="76" t="str">
        <f t="shared" si="83"/>
        <v>H2_2008</v>
      </c>
      <c r="L589" s="77">
        <f t="shared" si="84"/>
        <v>0</v>
      </c>
      <c r="M589" s="78" t="str">
        <f t="shared" si="85"/>
        <v>H2_2008_0</v>
      </c>
      <c r="N589" s="120">
        <f t="shared" si="86"/>
        <v>1</v>
      </c>
      <c r="O589" s="92">
        <f t="shared" si="87"/>
        <v>380000</v>
      </c>
      <c r="P589" s="93" t="str">
        <f t="shared" si="88"/>
        <v>H2_2008</v>
      </c>
      <c r="Q589" s="94">
        <f t="shared" si="89"/>
        <v>0</v>
      </c>
      <c r="R589" s="95" t="str">
        <f t="shared" si="90"/>
        <v>H2_2008_0</v>
      </c>
    </row>
    <row r="590" spans="1:18">
      <c r="A590" s="102">
        <v>1000583</v>
      </c>
      <c r="B590" s="103">
        <v>32318.488196470211</v>
      </c>
      <c r="C590" s="104" t="s">
        <v>19</v>
      </c>
      <c r="D590" s="103">
        <v>39795.672081521305</v>
      </c>
      <c r="E590" s="103">
        <v>39818.647252855058</v>
      </c>
      <c r="F590" s="104" t="s">
        <v>20</v>
      </c>
      <c r="G590" s="105">
        <v>380000</v>
      </c>
      <c r="H590" s="106" t="s">
        <v>16</v>
      </c>
      <c r="I590" s="118">
        <v>1</v>
      </c>
      <c r="J590" s="80">
        <f t="shared" si="82"/>
        <v>380000</v>
      </c>
      <c r="K590" s="76" t="str">
        <f t="shared" si="83"/>
        <v>H2_2008</v>
      </c>
      <c r="L590" s="77">
        <f t="shared" si="84"/>
        <v>0</v>
      </c>
      <c r="M590" s="78" t="str">
        <f t="shared" si="85"/>
        <v>H2_2008_0</v>
      </c>
      <c r="N590" s="120">
        <f t="shared" si="86"/>
        <v>1</v>
      </c>
      <c r="O590" s="92">
        <f t="shared" si="87"/>
        <v>380000</v>
      </c>
      <c r="P590" s="93" t="str">
        <f t="shared" si="88"/>
        <v>H2_2008</v>
      </c>
      <c r="Q590" s="94">
        <f t="shared" si="89"/>
        <v>0</v>
      </c>
      <c r="R590" s="95" t="str">
        <f t="shared" si="90"/>
        <v>H2_2008_0</v>
      </c>
    </row>
    <row r="591" spans="1:18">
      <c r="A591" s="102">
        <v>1000584</v>
      </c>
      <c r="B591" s="103">
        <v>21141.228998731556</v>
      </c>
      <c r="C591" s="104" t="s">
        <v>19</v>
      </c>
      <c r="D591" s="103">
        <v>39664.010893210885</v>
      </c>
      <c r="E591" s="103">
        <v>39820.097502553217</v>
      </c>
      <c r="F591" s="104" t="s">
        <v>20</v>
      </c>
      <c r="G591" s="105">
        <v>226000</v>
      </c>
      <c r="H591" s="106" t="s">
        <v>15</v>
      </c>
      <c r="I591" s="118">
        <v>1</v>
      </c>
      <c r="J591" s="80">
        <f t="shared" si="82"/>
        <v>226000</v>
      </c>
      <c r="K591" s="76" t="str">
        <f t="shared" si="83"/>
        <v>H2_2008</v>
      </c>
      <c r="L591" s="77">
        <f t="shared" si="84"/>
        <v>0</v>
      </c>
      <c r="M591" s="78" t="str">
        <f t="shared" si="85"/>
        <v>H2_2008_0</v>
      </c>
      <c r="N591" s="120">
        <f t="shared" si="86"/>
        <v>1</v>
      </c>
      <c r="O591" s="92">
        <f t="shared" si="87"/>
        <v>226000</v>
      </c>
      <c r="P591" s="93" t="str">
        <f t="shared" si="88"/>
        <v>H2_2008</v>
      </c>
      <c r="Q591" s="94">
        <f t="shared" si="89"/>
        <v>0</v>
      </c>
      <c r="R591" s="95" t="str">
        <f t="shared" si="90"/>
        <v>H2_2008_0</v>
      </c>
    </row>
    <row r="592" spans="1:18">
      <c r="A592" s="102">
        <v>1000584</v>
      </c>
      <c r="B592" s="103">
        <v>21141.228998731556</v>
      </c>
      <c r="C592" s="104" t="s">
        <v>19</v>
      </c>
      <c r="D592" s="103">
        <v>39664.010893210885</v>
      </c>
      <c r="E592" s="103">
        <v>39820.097502553217</v>
      </c>
      <c r="F592" s="104" t="s">
        <v>20</v>
      </c>
      <c r="G592" s="105">
        <v>226000</v>
      </c>
      <c r="H592" s="106" t="s">
        <v>16</v>
      </c>
      <c r="I592" s="118">
        <v>1</v>
      </c>
      <c r="J592" s="80">
        <f t="shared" si="82"/>
        <v>226000</v>
      </c>
      <c r="K592" s="76" t="str">
        <f t="shared" si="83"/>
        <v>H2_2008</v>
      </c>
      <c r="L592" s="77">
        <f t="shared" si="84"/>
        <v>0</v>
      </c>
      <c r="M592" s="78" t="str">
        <f t="shared" si="85"/>
        <v>H2_2008_0</v>
      </c>
      <c r="N592" s="120">
        <f t="shared" si="86"/>
        <v>1</v>
      </c>
      <c r="O592" s="92">
        <f t="shared" si="87"/>
        <v>226000</v>
      </c>
      <c r="P592" s="93" t="str">
        <f t="shared" si="88"/>
        <v>H2_2008</v>
      </c>
      <c r="Q592" s="94">
        <f t="shared" si="89"/>
        <v>0</v>
      </c>
      <c r="R592" s="95" t="str">
        <f t="shared" si="90"/>
        <v>H2_2008_0</v>
      </c>
    </row>
    <row r="593" spans="1:18">
      <c r="A593" s="102">
        <v>1000585</v>
      </c>
      <c r="B593" s="103">
        <v>24922.486364730576</v>
      </c>
      <c r="C593" s="104" t="s">
        <v>19</v>
      </c>
      <c r="D593" s="103">
        <v>39710.094160117151</v>
      </c>
      <c r="E593" s="103">
        <v>39822.349790088607</v>
      </c>
      <c r="F593" s="104" t="s">
        <v>20</v>
      </c>
      <c r="G593" s="105">
        <v>22000</v>
      </c>
      <c r="H593" s="106" t="s">
        <v>15</v>
      </c>
      <c r="I593" s="118">
        <v>1</v>
      </c>
      <c r="J593" s="80">
        <f t="shared" si="82"/>
        <v>22000</v>
      </c>
      <c r="K593" s="76" t="str">
        <f t="shared" si="83"/>
        <v>H2_2008</v>
      </c>
      <c r="L593" s="77">
        <f t="shared" si="84"/>
        <v>0</v>
      </c>
      <c r="M593" s="78" t="str">
        <f t="shared" si="85"/>
        <v>H2_2008_0</v>
      </c>
      <c r="N593" s="120">
        <f t="shared" si="86"/>
        <v>1</v>
      </c>
      <c r="O593" s="92">
        <f t="shared" si="87"/>
        <v>22000</v>
      </c>
      <c r="P593" s="93" t="str">
        <f t="shared" si="88"/>
        <v>H2_2008</v>
      </c>
      <c r="Q593" s="94">
        <f t="shared" si="89"/>
        <v>0</v>
      </c>
      <c r="R593" s="95" t="str">
        <f t="shared" si="90"/>
        <v>H2_2008_0</v>
      </c>
    </row>
    <row r="594" spans="1:18">
      <c r="A594" s="102">
        <v>1000585</v>
      </c>
      <c r="B594" s="103">
        <v>24922.486364730576</v>
      </c>
      <c r="C594" s="104" t="s">
        <v>19</v>
      </c>
      <c r="D594" s="103">
        <v>39710.094160117151</v>
      </c>
      <c r="E594" s="103">
        <v>39822.349790088607</v>
      </c>
      <c r="F594" s="104" t="s">
        <v>20</v>
      </c>
      <c r="G594" s="105">
        <v>22000</v>
      </c>
      <c r="H594" s="106" t="s">
        <v>16</v>
      </c>
      <c r="I594" s="118">
        <v>1</v>
      </c>
      <c r="J594" s="80">
        <f t="shared" si="82"/>
        <v>22000</v>
      </c>
      <c r="K594" s="76" t="str">
        <f t="shared" si="83"/>
        <v>H2_2008</v>
      </c>
      <c r="L594" s="77">
        <f t="shared" si="84"/>
        <v>0</v>
      </c>
      <c r="M594" s="78" t="str">
        <f t="shared" si="85"/>
        <v>H2_2008_0</v>
      </c>
      <c r="N594" s="120">
        <f t="shared" si="86"/>
        <v>1</v>
      </c>
      <c r="O594" s="92">
        <f t="shared" si="87"/>
        <v>22000</v>
      </c>
      <c r="P594" s="93" t="str">
        <f t="shared" si="88"/>
        <v>H2_2008</v>
      </c>
      <c r="Q594" s="94">
        <f t="shared" si="89"/>
        <v>0</v>
      </c>
      <c r="R594" s="95" t="str">
        <f t="shared" si="90"/>
        <v>H2_2008_0</v>
      </c>
    </row>
    <row r="595" spans="1:18">
      <c r="A595" s="102">
        <v>1000586</v>
      </c>
      <c r="B595" s="103">
        <v>28548.895298215415</v>
      </c>
      <c r="C595" s="104" t="s">
        <v>22</v>
      </c>
      <c r="D595" s="103">
        <v>39323.50985277538</v>
      </c>
      <c r="E595" s="103">
        <v>39823.098450183643</v>
      </c>
      <c r="F595" s="104" t="s">
        <v>25</v>
      </c>
      <c r="G595" s="105">
        <v>59000</v>
      </c>
      <c r="H595" s="106" t="s">
        <v>15</v>
      </c>
      <c r="I595" s="118">
        <v>1</v>
      </c>
      <c r="J595" s="80">
        <f t="shared" si="82"/>
        <v>59000</v>
      </c>
      <c r="K595" s="76" t="str">
        <f t="shared" si="83"/>
        <v>H2_2007</v>
      </c>
      <c r="L595" s="77">
        <f t="shared" si="84"/>
        <v>2</v>
      </c>
      <c r="M595" s="78" t="str">
        <f t="shared" si="85"/>
        <v>H2_2007_2</v>
      </c>
      <c r="N595" s="120">
        <f t="shared" si="86"/>
        <v>1</v>
      </c>
      <c r="O595" s="92">
        <f t="shared" si="87"/>
        <v>59000</v>
      </c>
      <c r="P595" s="93" t="str">
        <f t="shared" si="88"/>
        <v>H2_2007</v>
      </c>
      <c r="Q595" s="94">
        <f t="shared" si="89"/>
        <v>2</v>
      </c>
      <c r="R595" s="95" t="str">
        <f t="shared" si="90"/>
        <v>H2_2007_2</v>
      </c>
    </row>
    <row r="596" spans="1:18">
      <c r="A596" s="102">
        <v>1000586</v>
      </c>
      <c r="B596" s="103">
        <v>28548.895298215415</v>
      </c>
      <c r="C596" s="104" t="s">
        <v>22</v>
      </c>
      <c r="D596" s="103">
        <v>39323.50985277538</v>
      </c>
      <c r="E596" s="103">
        <v>39823.098450183643</v>
      </c>
      <c r="F596" s="104" t="s">
        <v>25</v>
      </c>
      <c r="G596" s="105">
        <v>59000</v>
      </c>
      <c r="H596" s="106" t="s">
        <v>16</v>
      </c>
      <c r="I596" s="118">
        <v>1</v>
      </c>
      <c r="J596" s="80">
        <f t="shared" si="82"/>
        <v>59000</v>
      </c>
      <c r="K596" s="76" t="str">
        <f t="shared" si="83"/>
        <v>H2_2007</v>
      </c>
      <c r="L596" s="77">
        <f t="shared" si="84"/>
        <v>2</v>
      </c>
      <c r="M596" s="78" t="str">
        <f t="shared" si="85"/>
        <v>H2_2007_2</v>
      </c>
      <c r="N596" s="120">
        <f t="shared" si="86"/>
        <v>1</v>
      </c>
      <c r="O596" s="92">
        <f t="shared" si="87"/>
        <v>59000</v>
      </c>
      <c r="P596" s="93" t="str">
        <f t="shared" si="88"/>
        <v>H2_2007</v>
      </c>
      <c r="Q596" s="94">
        <f t="shared" si="89"/>
        <v>2</v>
      </c>
      <c r="R596" s="95" t="str">
        <f t="shared" si="90"/>
        <v>H2_2007_2</v>
      </c>
    </row>
    <row r="597" spans="1:18">
      <c r="A597" s="102">
        <v>1000587</v>
      </c>
      <c r="B597" s="103">
        <v>31979.104822299258</v>
      </c>
      <c r="C597" s="104" t="s">
        <v>19</v>
      </c>
      <c r="D597" s="103">
        <v>39800.798414358942</v>
      </c>
      <c r="E597" s="103">
        <v>39826.262316222048</v>
      </c>
      <c r="F597" s="104" t="s">
        <v>20</v>
      </c>
      <c r="G597" s="105">
        <v>214000</v>
      </c>
      <c r="H597" s="106" t="s">
        <v>15</v>
      </c>
      <c r="I597" s="118">
        <v>1</v>
      </c>
      <c r="J597" s="80">
        <f t="shared" si="82"/>
        <v>214000</v>
      </c>
      <c r="K597" s="76" t="str">
        <f t="shared" si="83"/>
        <v>H2_2008</v>
      </c>
      <c r="L597" s="77">
        <f t="shared" si="84"/>
        <v>0</v>
      </c>
      <c r="M597" s="78" t="str">
        <f t="shared" si="85"/>
        <v>H2_2008_0</v>
      </c>
      <c r="N597" s="120">
        <f t="shared" si="86"/>
        <v>1</v>
      </c>
      <c r="O597" s="92">
        <f t="shared" si="87"/>
        <v>214000</v>
      </c>
      <c r="P597" s="93" t="str">
        <f t="shared" si="88"/>
        <v>H2_2008</v>
      </c>
      <c r="Q597" s="94">
        <f t="shared" si="89"/>
        <v>0</v>
      </c>
      <c r="R597" s="95" t="str">
        <f t="shared" si="90"/>
        <v>H2_2008_0</v>
      </c>
    </row>
    <row r="598" spans="1:18">
      <c r="A598" s="102">
        <v>1000587</v>
      </c>
      <c r="B598" s="103">
        <v>31979.104822299258</v>
      </c>
      <c r="C598" s="104" t="s">
        <v>19</v>
      </c>
      <c r="D598" s="103">
        <v>39800.798414358942</v>
      </c>
      <c r="E598" s="103">
        <v>39826.262316222048</v>
      </c>
      <c r="F598" s="104" t="s">
        <v>20</v>
      </c>
      <c r="G598" s="105">
        <v>214000</v>
      </c>
      <c r="H598" s="106" t="s">
        <v>16</v>
      </c>
      <c r="I598" s="118">
        <v>1</v>
      </c>
      <c r="J598" s="80">
        <f t="shared" si="82"/>
        <v>214000</v>
      </c>
      <c r="K598" s="76" t="str">
        <f t="shared" si="83"/>
        <v>H2_2008</v>
      </c>
      <c r="L598" s="77">
        <f t="shared" si="84"/>
        <v>0</v>
      </c>
      <c r="M598" s="78" t="str">
        <f t="shared" si="85"/>
        <v>H2_2008_0</v>
      </c>
      <c r="N598" s="120">
        <f t="shared" si="86"/>
        <v>1</v>
      </c>
      <c r="O598" s="92">
        <f t="shared" si="87"/>
        <v>214000</v>
      </c>
      <c r="P598" s="93" t="str">
        <f t="shared" si="88"/>
        <v>H2_2008</v>
      </c>
      <c r="Q598" s="94">
        <f t="shared" si="89"/>
        <v>0</v>
      </c>
      <c r="R598" s="95" t="str">
        <f t="shared" si="90"/>
        <v>H2_2008_0</v>
      </c>
    </row>
    <row r="599" spans="1:18">
      <c r="A599" s="102">
        <v>1000588</v>
      </c>
      <c r="B599" s="103">
        <v>31689.468723236452</v>
      </c>
      <c r="C599" s="104" t="s">
        <v>19</v>
      </c>
      <c r="D599" s="103">
        <v>39710.426134301641</v>
      </c>
      <c r="E599" s="103">
        <v>39826.313698278704</v>
      </c>
      <c r="F599" s="104" t="s">
        <v>25</v>
      </c>
      <c r="G599" s="105">
        <v>113000</v>
      </c>
      <c r="H599" s="106" t="s">
        <v>15</v>
      </c>
      <c r="I599" s="118">
        <v>1</v>
      </c>
      <c r="J599" s="80">
        <f t="shared" si="82"/>
        <v>113000</v>
      </c>
      <c r="K599" s="76" t="str">
        <f t="shared" si="83"/>
        <v>H2_2008</v>
      </c>
      <c r="L599" s="77">
        <f t="shared" si="84"/>
        <v>0</v>
      </c>
      <c r="M599" s="78" t="str">
        <f t="shared" si="85"/>
        <v>H2_2008_0</v>
      </c>
      <c r="N599" s="120">
        <f t="shared" si="86"/>
        <v>1</v>
      </c>
      <c r="O599" s="92">
        <f t="shared" si="87"/>
        <v>113000</v>
      </c>
      <c r="P599" s="93" t="str">
        <f t="shared" si="88"/>
        <v>H2_2008</v>
      </c>
      <c r="Q599" s="94">
        <f t="shared" si="89"/>
        <v>0</v>
      </c>
      <c r="R599" s="95" t="str">
        <f t="shared" si="90"/>
        <v>H2_2008_0</v>
      </c>
    </row>
    <row r="600" spans="1:18">
      <c r="A600" s="102">
        <v>1000588</v>
      </c>
      <c r="B600" s="103">
        <v>31689.468723236452</v>
      </c>
      <c r="C600" s="104" t="s">
        <v>19</v>
      </c>
      <c r="D600" s="103">
        <v>39710.426134301641</v>
      </c>
      <c r="E600" s="103">
        <v>39826.313698278704</v>
      </c>
      <c r="F600" s="104" t="s">
        <v>25</v>
      </c>
      <c r="G600" s="105">
        <v>113000</v>
      </c>
      <c r="H600" s="106" t="s">
        <v>16</v>
      </c>
      <c r="I600" s="118">
        <v>1</v>
      </c>
      <c r="J600" s="80">
        <f t="shared" si="82"/>
        <v>113000</v>
      </c>
      <c r="K600" s="76" t="str">
        <f t="shared" si="83"/>
        <v>H2_2008</v>
      </c>
      <c r="L600" s="77">
        <f t="shared" si="84"/>
        <v>0</v>
      </c>
      <c r="M600" s="78" t="str">
        <f t="shared" si="85"/>
        <v>H2_2008_0</v>
      </c>
      <c r="N600" s="120">
        <f t="shared" si="86"/>
        <v>1</v>
      </c>
      <c r="O600" s="92">
        <f t="shared" si="87"/>
        <v>113000</v>
      </c>
      <c r="P600" s="93" t="str">
        <f t="shared" si="88"/>
        <v>H2_2008</v>
      </c>
      <c r="Q600" s="94">
        <f t="shared" si="89"/>
        <v>0</v>
      </c>
      <c r="R600" s="95" t="str">
        <f t="shared" si="90"/>
        <v>H2_2008_0</v>
      </c>
    </row>
    <row r="601" spans="1:18">
      <c r="A601" s="102">
        <v>1000589</v>
      </c>
      <c r="B601" s="103">
        <v>29318.750585862872</v>
      </c>
      <c r="C601" s="104" t="s">
        <v>19</v>
      </c>
      <c r="D601" s="103">
        <v>39823.625316252437</v>
      </c>
      <c r="E601" s="103">
        <v>39829.156217535419</v>
      </c>
      <c r="F601" s="104" t="s">
        <v>20</v>
      </c>
      <c r="G601" s="105">
        <v>68000</v>
      </c>
      <c r="H601" s="106" t="s">
        <v>15</v>
      </c>
      <c r="I601" s="118">
        <v>1</v>
      </c>
      <c r="J601" s="80">
        <f t="shared" si="82"/>
        <v>68000</v>
      </c>
      <c r="K601" s="76" t="str">
        <f t="shared" si="83"/>
        <v>H1_2009</v>
      </c>
      <c r="L601" s="77">
        <f t="shared" si="84"/>
        <v>0</v>
      </c>
      <c r="M601" s="78" t="str">
        <f t="shared" si="85"/>
        <v>H1_2009_0</v>
      </c>
      <c r="N601" s="120">
        <f t="shared" si="86"/>
        <v>1</v>
      </c>
      <c r="O601" s="92">
        <f t="shared" si="87"/>
        <v>68000</v>
      </c>
      <c r="P601" s="93" t="str">
        <f t="shared" si="88"/>
        <v>H1_2009</v>
      </c>
      <c r="Q601" s="94">
        <f t="shared" si="89"/>
        <v>0</v>
      </c>
      <c r="R601" s="95" t="str">
        <f t="shared" si="90"/>
        <v>H1_2009_0</v>
      </c>
    </row>
    <row r="602" spans="1:18">
      <c r="A602" s="102">
        <v>1000589</v>
      </c>
      <c r="B602" s="103">
        <v>29318.750585862872</v>
      </c>
      <c r="C602" s="104" t="s">
        <v>19</v>
      </c>
      <c r="D602" s="103">
        <v>39823.625316252437</v>
      </c>
      <c r="E602" s="103">
        <v>39829.156217535419</v>
      </c>
      <c r="F602" s="104" t="s">
        <v>20</v>
      </c>
      <c r="G602" s="105">
        <v>68000</v>
      </c>
      <c r="H602" s="106" t="s">
        <v>16</v>
      </c>
      <c r="I602" s="118">
        <v>1</v>
      </c>
      <c r="J602" s="80">
        <f t="shared" si="82"/>
        <v>68000</v>
      </c>
      <c r="K602" s="76" t="str">
        <f t="shared" si="83"/>
        <v>H1_2009</v>
      </c>
      <c r="L602" s="77">
        <f t="shared" si="84"/>
        <v>0</v>
      </c>
      <c r="M602" s="78" t="str">
        <f t="shared" si="85"/>
        <v>H1_2009_0</v>
      </c>
      <c r="N602" s="120">
        <f t="shared" si="86"/>
        <v>1</v>
      </c>
      <c r="O602" s="92">
        <f t="shared" si="87"/>
        <v>68000</v>
      </c>
      <c r="P602" s="93" t="str">
        <f t="shared" si="88"/>
        <v>H1_2009</v>
      </c>
      <c r="Q602" s="94">
        <f t="shared" si="89"/>
        <v>0</v>
      </c>
      <c r="R602" s="95" t="str">
        <f t="shared" si="90"/>
        <v>H1_2009_0</v>
      </c>
    </row>
    <row r="603" spans="1:18">
      <c r="A603" s="102">
        <v>1000590</v>
      </c>
      <c r="B603" s="103">
        <v>23065.922024275304</v>
      </c>
      <c r="C603" s="104" t="s">
        <v>22</v>
      </c>
      <c r="D603" s="103">
        <v>39806.299389086256</v>
      </c>
      <c r="E603" s="103">
        <v>39829.776097044218</v>
      </c>
      <c r="F603" s="104" t="s">
        <v>25</v>
      </c>
      <c r="G603" s="105">
        <v>190000</v>
      </c>
      <c r="H603" s="106" t="s">
        <v>15</v>
      </c>
      <c r="I603" s="118">
        <v>1</v>
      </c>
      <c r="J603" s="80">
        <f t="shared" si="82"/>
        <v>190000</v>
      </c>
      <c r="K603" s="76" t="str">
        <f t="shared" si="83"/>
        <v>H2_2008</v>
      </c>
      <c r="L603" s="77">
        <f t="shared" si="84"/>
        <v>0</v>
      </c>
      <c r="M603" s="78" t="str">
        <f t="shared" si="85"/>
        <v>H2_2008_0</v>
      </c>
      <c r="N603" s="120">
        <f t="shared" si="86"/>
        <v>1</v>
      </c>
      <c r="O603" s="92">
        <f t="shared" si="87"/>
        <v>190000</v>
      </c>
      <c r="P603" s="93" t="str">
        <f t="shared" si="88"/>
        <v>H2_2008</v>
      </c>
      <c r="Q603" s="94">
        <f t="shared" si="89"/>
        <v>0</v>
      </c>
      <c r="R603" s="95" t="str">
        <f t="shared" si="90"/>
        <v>H2_2008_0</v>
      </c>
    </row>
    <row r="604" spans="1:18">
      <c r="A604" s="102">
        <v>1000590</v>
      </c>
      <c r="B604" s="103">
        <v>23065.922024275304</v>
      </c>
      <c r="C604" s="104" t="s">
        <v>22</v>
      </c>
      <c r="D604" s="103">
        <v>39806.299389086256</v>
      </c>
      <c r="E604" s="103">
        <v>39829.776097044218</v>
      </c>
      <c r="F604" s="104" t="s">
        <v>25</v>
      </c>
      <c r="G604" s="105">
        <v>190000</v>
      </c>
      <c r="H604" s="106" t="s">
        <v>16</v>
      </c>
      <c r="I604" s="118">
        <v>1</v>
      </c>
      <c r="J604" s="80">
        <f t="shared" si="82"/>
        <v>190000</v>
      </c>
      <c r="K604" s="76" t="str">
        <f t="shared" si="83"/>
        <v>H2_2008</v>
      </c>
      <c r="L604" s="77">
        <f t="shared" si="84"/>
        <v>0</v>
      </c>
      <c r="M604" s="78" t="str">
        <f t="shared" si="85"/>
        <v>H2_2008_0</v>
      </c>
      <c r="N604" s="120">
        <f t="shared" si="86"/>
        <v>1</v>
      </c>
      <c r="O604" s="92">
        <f t="shared" si="87"/>
        <v>190000</v>
      </c>
      <c r="P604" s="93" t="str">
        <f t="shared" si="88"/>
        <v>H2_2008</v>
      </c>
      <c r="Q604" s="94">
        <f t="shared" si="89"/>
        <v>0</v>
      </c>
      <c r="R604" s="95" t="str">
        <f t="shared" si="90"/>
        <v>H2_2008_0</v>
      </c>
    </row>
    <row r="605" spans="1:18">
      <c r="A605" s="102">
        <v>1000591</v>
      </c>
      <c r="B605" s="103">
        <v>29161.975744432522</v>
      </c>
      <c r="C605" s="104" t="s">
        <v>19</v>
      </c>
      <c r="D605" s="103">
        <v>39719.86667502924</v>
      </c>
      <c r="E605" s="103">
        <v>39830.004289579563</v>
      </c>
      <c r="F605" s="104" t="s">
        <v>20</v>
      </c>
      <c r="G605" s="105">
        <v>345000</v>
      </c>
      <c r="H605" s="106" t="s">
        <v>15</v>
      </c>
      <c r="I605" s="118">
        <v>1</v>
      </c>
      <c r="J605" s="80">
        <f t="shared" si="82"/>
        <v>345000</v>
      </c>
      <c r="K605" s="76" t="str">
        <f t="shared" si="83"/>
        <v>H2_2008</v>
      </c>
      <c r="L605" s="77">
        <f t="shared" si="84"/>
        <v>0</v>
      </c>
      <c r="M605" s="78" t="str">
        <f t="shared" si="85"/>
        <v>H2_2008_0</v>
      </c>
      <c r="N605" s="120">
        <f t="shared" si="86"/>
        <v>1</v>
      </c>
      <c r="O605" s="92">
        <f t="shared" si="87"/>
        <v>345000</v>
      </c>
      <c r="P605" s="93" t="str">
        <f t="shared" si="88"/>
        <v>H2_2008</v>
      </c>
      <c r="Q605" s="94">
        <f t="shared" si="89"/>
        <v>0</v>
      </c>
      <c r="R605" s="95" t="str">
        <f t="shared" si="90"/>
        <v>H2_2008_0</v>
      </c>
    </row>
    <row r="606" spans="1:18">
      <c r="A606" s="102">
        <v>1000591</v>
      </c>
      <c r="B606" s="103">
        <v>29161.975744432522</v>
      </c>
      <c r="C606" s="104" t="s">
        <v>19</v>
      </c>
      <c r="D606" s="103">
        <v>39719.86667502924</v>
      </c>
      <c r="E606" s="103">
        <v>39830.004289579563</v>
      </c>
      <c r="F606" s="104" t="s">
        <v>20</v>
      </c>
      <c r="G606" s="105">
        <v>345000</v>
      </c>
      <c r="H606" s="106" t="s">
        <v>16</v>
      </c>
      <c r="I606" s="118">
        <v>1</v>
      </c>
      <c r="J606" s="80">
        <f t="shared" si="82"/>
        <v>345000</v>
      </c>
      <c r="K606" s="76" t="str">
        <f t="shared" si="83"/>
        <v>H2_2008</v>
      </c>
      <c r="L606" s="77">
        <f t="shared" si="84"/>
        <v>0</v>
      </c>
      <c r="M606" s="78" t="str">
        <f t="shared" si="85"/>
        <v>H2_2008_0</v>
      </c>
      <c r="N606" s="120">
        <f t="shared" si="86"/>
        <v>1</v>
      </c>
      <c r="O606" s="92">
        <f t="shared" si="87"/>
        <v>345000</v>
      </c>
      <c r="P606" s="93" t="str">
        <f t="shared" si="88"/>
        <v>H2_2008</v>
      </c>
      <c r="Q606" s="94">
        <f t="shared" si="89"/>
        <v>0</v>
      </c>
      <c r="R606" s="95" t="str">
        <f t="shared" si="90"/>
        <v>H2_2008_0</v>
      </c>
    </row>
    <row r="607" spans="1:18">
      <c r="A607" s="102">
        <v>1000592</v>
      </c>
      <c r="B607" s="103">
        <v>26523.295590762889</v>
      </c>
      <c r="C607" s="104" t="s">
        <v>22</v>
      </c>
      <c r="D607" s="103">
        <v>39457.423695095262</v>
      </c>
      <c r="E607" s="103">
        <v>39831.211752103605</v>
      </c>
      <c r="F607" s="104" t="s">
        <v>20</v>
      </c>
      <c r="G607" s="105">
        <v>179000</v>
      </c>
      <c r="H607" s="106" t="s">
        <v>15</v>
      </c>
      <c r="I607" s="118">
        <v>1</v>
      </c>
      <c r="J607" s="80">
        <f t="shared" si="82"/>
        <v>179000</v>
      </c>
      <c r="K607" s="76" t="str">
        <f t="shared" si="83"/>
        <v>H1_2008</v>
      </c>
      <c r="L607" s="77">
        <f t="shared" si="84"/>
        <v>2</v>
      </c>
      <c r="M607" s="78" t="str">
        <f t="shared" si="85"/>
        <v>H1_2008_2</v>
      </c>
      <c r="N607" s="120">
        <f t="shared" si="86"/>
        <v>1</v>
      </c>
      <c r="O607" s="92">
        <f t="shared" si="87"/>
        <v>179000</v>
      </c>
      <c r="P607" s="93" t="str">
        <f t="shared" si="88"/>
        <v>H1_2008</v>
      </c>
      <c r="Q607" s="94">
        <f t="shared" si="89"/>
        <v>2</v>
      </c>
      <c r="R607" s="95" t="str">
        <f t="shared" si="90"/>
        <v>H1_2008_2</v>
      </c>
    </row>
    <row r="608" spans="1:18">
      <c r="A608" s="102">
        <v>1000592</v>
      </c>
      <c r="B608" s="103">
        <v>26523.295590762889</v>
      </c>
      <c r="C608" s="104" t="s">
        <v>22</v>
      </c>
      <c r="D608" s="103">
        <v>39457.423695095262</v>
      </c>
      <c r="E608" s="103">
        <v>39831.211752103605</v>
      </c>
      <c r="F608" s="104" t="s">
        <v>20</v>
      </c>
      <c r="G608" s="105">
        <v>179000</v>
      </c>
      <c r="H608" s="106" t="s">
        <v>16</v>
      </c>
      <c r="I608" s="118">
        <v>1</v>
      </c>
      <c r="J608" s="80">
        <f t="shared" si="82"/>
        <v>179000</v>
      </c>
      <c r="K608" s="76" t="str">
        <f t="shared" si="83"/>
        <v>H1_2008</v>
      </c>
      <c r="L608" s="77">
        <f t="shared" si="84"/>
        <v>2</v>
      </c>
      <c r="M608" s="78" t="str">
        <f t="shared" si="85"/>
        <v>H1_2008_2</v>
      </c>
      <c r="N608" s="120">
        <f t="shared" si="86"/>
        <v>1</v>
      </c>
      <c r="O608" s="92">
        <f t="shared" si="87"/>
        <v>179000</v>
      </c>
      <c r="P608" s="93" t="str">
        <f t="shared" si="88"/>
        <v>H1_2008</v>
      </c>
      <c r="Q608" s="94">
        <f t="shared" si="89"/>
        <v>2</v>
      </c>
      <c r="R608" s="95" t="str">
        <f t="shared" si="90"/>
        <v>H1_2008_2</v>
      </c>
    </row>
    <row r="609" spans="1:18">
      <c r="A609" s="102">
        <v>1000593</v>
      </c>
      <c r="B609" s="103">
        <v>31615.898251020142</v>
      </c>
      <c r="C609" s="104" t="s">
        <v>19</v>
      </c>
      <c r="D609" s="103">
        <v>39729.38796074401</v>
      </c>
      <c r="E609" s="103">
        <v>39831.325122718466</v>
      </c>
      <c r="F609" s="104" t="s">
        <v>20</v>
      </c>
      <c r="G609" s="105">
        <v>116000</v>
      </c>
      <c r="H609" s="106" t="s">
        <v>15</v>
      </c>
      <c r="I609" s="118">
        <v>1</v>
      </c>
      <c r="J609" s="80">
        <f t="shared" si="82"/>
        <v>116000</v>
      </c>
      <c r="K609" s="76" t="str">
        <f t="shared" si="83"/>
        <v>H2_2008</v>
      </c>
      <c r="L609" s="77">
        <f t="shared" si="84"/>
        <v>0</v>
      </c>
      <c r="M609" s="78" t="str">
        <f t="shared" si="85"/>
        <v>H2_2008_0</v>
      </c>
      <c r="N609" s="120">
        <f t="shared" si="86"/>
        <v>1</v>
      </c>
      <c r="O609" s="92">
        <f t="shared" si="87"/>
        <v>116000</v>
      </c>
      <c r="P609" s="93" t="str">
        <f t="shared" si="88"/>
        <v>H2_2008</v>
      </c>
      <c r="Q609" s="94">
        <f t="shared" si="89"/>
        <v>0</v>
      </c>
      <c r="R609" s="95" t="str">
        <f t="shared" si="90"/>
        <v>H2_2008_0</v>
      </c>
    </row>
    <row r="610" spans="1:18">
      <c r="A610" s="102">
        <v>1000593</v>
      </c>
      <c r="B610" s="103">
        <v>31615.898251020142</v>
      </c>
      <c r="C610" s="104" t="s">
        <v>19</v>
      </c>
      <c r="D610" s="103">
        <v>39729.38796074401</v>
      </c>
      <c r="E610" s="103">
        <v>39831.325122718466</v>
      </c>
      <c r="F610" s="104" t="s">
        <v>20</v>
      </c>
      <c r="G610" s="105">
        <v>116000</v>
      </c>
      <c r="H610" s="106" t="s">
        <v>16</v>
      </c>
      <c r="I610" s="118">
        <v>1</v>
      </c>
      <c r="J610" s="80">
        <f t="shared" si="82"/>
        <v>116000</v>
      </c>
      <c r="K610" s="76" t="str">
        <f t="shared" si="83"/>
        <v>H2_2008</v>
      </c>
      <c r="L610" s="77">
        <f t="shared" si="84"/>
        <v>0</v>
      </c>
      <c r="M610" s="78" t="str">
        <f t="shared" si="85"/>
        <v>H2_2008_0</v>
      </c>
      <c r="N610" s="120">
        <f t="shared" si="86"/>
        <v>1</v>
      </c>
      <c r="O610" s="92">
        <f t="shared" si="87"/>
        <v>116000</v>
      </c>
      <c r="P610" s="93" t="str">
        <f t="shared" si="88"/>
        <v>H2_2008</v>
      </c>
      <c r="Q610" s="94">
        <f t="shared" si="89"/>
        <v>0</v>
      </c>
      <c r="R610" s="95" t="str">
        <f t="shared" si="90"/>
        <v>H2_2008_0</v>
      </c>
    </row>
    <row r="611" spans="1:18">
      <c r="A611" s="102">
        <v>1000594</v>
      </c>
      <c r="B611" s="103">
        <v>21620.240033066344</v>
      </c>
      <c r="C611" s="104" t="s">
        <v>22</v>
      </c>
      <c r="D611" s="103">
        <v>39255.870533448404</v>
      </c>
      <c r="E611" s="103">
        <v>39832.493156937162</v>
      </c>
      <c r="F611" s="104" t="s">
        <v>20</v>
      </c>
      <c r="G611" s="105">
        <v>156000</v>
      </c>
      <c r="H611" s="106" t="s">
        <v>15</v>
      </c>
      <c r="I611" s="118">
        <v>1</v>
      </c>
      <c r="J611" s="80">
        <f t="shared" si="82"/>
        <v>156000</v>
      </c>
      <c r="K611" s="76" t="str">
        <f t="shared" si="83"/>
        <v>H1_2007</v>
      </c>
      <c r="L611" s="77">
        <f t="shared" si="84"/>
        <v>3</v>
      </c>
      <c r="M611" s="78" t="str">
        <f t="shared" si="85"/>
        <v>H1_2007_3</v>
      </c>
      <c r="N611" s="120">
        <f t="shared" si="86"/>
        <v>1</v>
      </c>
      <c r="O611" s="92">
        <f t="shared" si="87"/>
        <v>156000</v>
      </c>
      <c r="P611" s="93" t="str">
        <f t="shared" si="88"/>
        <v>H1_2007</v>
      </c>
      <c r="Q611" s="94">
        <f t="shared" si="89"/>
        <v>3</v>
      </c>
      <c r="R611" s="95" t="str">
        <f t="shared" si="90"/>
        <v>H1_2007_3</v>
      </c>
    </row>
    <row r="612" spans="1:18">
      <c r="A612" s="102">
        <v>1000594</v>
      </c>
      <c r="B612" s="103">
        <v>21620.240033066344</v>
      </c>
      <c r="C612" s="104" t="s">
        <v>22</v>
      </c>
      <c r="D612" s="103">
        <v>39255.870533448404</v>
      </c>
      <c r="E612" s="103">
        <v>39832.493156937162</v>
      </c>
      <c r="F612" s="104" t="s">
        <v>20</v>
      </c>
      <c r="G612" s="105">
        <v>156000</v>
      </c>
      <c r="H612" s="106" t="s">
        <v>16</v>
      </c>
      <c r="I612" s="118">
        <v>1</v>
      </c>
      <c r="J612" s="80">
        <f t="shared" si="82"/>
        <v>156000</v>
      </c>
      <c r="K612" s="76" t="str">
        <f t="shared" si="83"/>
        <v>H1_2007</v>
      </c>
      <c r="L612" s="77">
        <f t="shared" si="84"/>
        <v>3</v>
      </c>
      <c r="M612" s="78" t="str">
        <f t="shared" si="85"/>
        <v>H1_2007_3</v>
      </c>
      <c r="N612" s="120">
        <f t="shared" si="86"/>
        <v>1</v>
      </c>
      <c r="O612" s="92">
        <f t="shared" si="87"/>
        <v>156000</v>
      </c>
      <c r="P612" s="93" t="str">
        <f t="shared" si="88"/>
        <v>H1_2007</v>
      </c>
      <c r="Q612" s="94">
        <f t="shared" si="89"/>
        <v>3</v>
      </c>
      <c r="R612" s="95" t="str">
        <f t="shared" si="90"/>
        <v>H1_2007_3</v>
      </c>
    </row>
    <row r="613" spans="1:18">
      <c r="A613" s="102">
        <v>1000595</v>
      </c>
      <c r="B613" s="103">
        <v>23094.383603855364</v>
      </c>
      <c r="C613" s="104" t="s">
        <v>19</v>
      </c>
      <c r="D613" s="103">
        <v>39751.385217591676</v>
      </c>
      <c r="E613" s="103">
        <v>39834.062925315062</v>
      </c>
      <c r="F613" s="104" t="s">
        <v>20</v>
      </c>
      <c r="G613" s="105">
        <v>34000</v>
      </c>
      <c r="H613" s="106" t="s">
        <v>15</v>
      </c>
      <c r="I613" s="118">
        <v>1</v>
      </c>
      <c r="J613" s="80">
        <f t="shared" si="82"/>
        <v>34000</v>
      </c>
      <c r="K613" s="76" t="str">
        <f t="shared" si="83"/>
        <v>H2_2008</v>
      </c>
      <c r="L613" s="77">
        <f t="shared" si="84"/>
        <v>0</v>
      </c>
      <c r="M613" s="78" t="str">
        <f t="shared" si="85"/>
        <v>H2_2008_0</v>
      </c>
      <c r="N613" s="120">
        <f t="shared" si="86"/>
        <v>1</v>
      </c>
      <c r="O613" s="92">
        <f t="shared" si="87"/>
        <v>34000</v>
      </c>
      <c r="P613" s="93" t="str">
        <f t="shared" si="88"/>
        <v>H2_2008</v>
      </c>
      <c r="Q613" s="94">
        <f t="shared" si="89"/>
        <v>0</v>
      </c>
      <c r="R613" s="95" t="str">
        <f t="shared" si="90"/>
        <v>H2_2008_0</v>
      </c>
    </row>
    <row r="614" spans="1:18">
      <c r="A614" s="102">
        <v>1000595</v>
      </c>
      <c r="B614" s="103">
        <v>23094.383603855364</v>
      </c>
      <c r="C614" s="104" t="s">
        <v>19</v>
      </c>
      <c r="D614" s="103">
        <v>39751.385217591676</v>
      </c>
      <c r="E614" s="103">
        <v>39834.062925315062</v>
      </c>
      <c r="F614" s="104" t="s">
        <v>20</v>
      </c>
      <c r="G614" s="105">
        <v>34000</v>
      </c>
      <c r="H614" s="106" t="s">
        <v>16</v>
      </c>
      <c r="I614" s="118">
        <v>1</v>
      </c>
      <c r="J614" s="80">
        <f t="shared" si="82"/>
        <v>34000</v>
      </c>
      <c r="K614" s="76" t="str">
        <f t="shared" si="83"/>
        <v>H2_2008</v>
      </c>
      <c r="L614" s="77">
        <f t="shared" si="84"/>
        <v>0</v>
      </c>
      <c r="M614" s="78" t="str">
        <f t="shared" si="85"/>
        <v>H2_2008_0</v>
      </c>
      <c r="N614" s="120">
        <f t="shared" si="86"/>
        <v>1</v>
      </c>
      <c r="O614" s="92">
        <f t="shared" si="87"/>
        <v>34000</v>
      </c>
      <c r="P614" s="93" t="str">
        <f t="shared" si="88"/>
        <v>H2_2008</v>
      </c>
      <c r="Q614" s="94">
        <f t="shared" si="89"/>
        <v>0</v>
      </c>
      <c r="R614" s="95" t="str">
        <f t="shared" si="90"/>
        <v>H2_2008_0</v>
      </c>
    </row>
    <row r="615" spans="1:18">
      <c r="A615" s="102">
        <v>1000596</v>
      </c>
      <c r="B615" s="103">
        <v>21117.808059279403</v>
      </c>
      <c r="C615" s="104" t="s">
        <v>22</v>
      </c>
      <c r="D615" s="103">
        <v>39574.564954853508</v>
      </c>
      <c r="E615" s="103">
        <v>39835.204978603797</v>
      </c>
      <c r="F615" s="104" t="s">
        <v>20</v>
      </c>
      <c r="G615" s="105">
        <v>293000</v>
      </c>
      <c r="H615" s="106" t="s">
        <v>15</v>
      </c>
      <c r="I615" s="118">
        <v>1</v>
      </c>
      <c r="J615" s="80">
        <f t="shared" si="82"/>
        <v>293000</v>
      </c>
      <c r="K615" s="76" t="str">
        <f t="shared" si="83"/>
        <v>H1_2008</v>
      </c>
      <c r="L615" s="77">
        <f t="shared" si="84"/>
        <v>1</v>
      </c>
      <c r="M615" s="78" t="str">
        <f t="shared" si="85"/>
        <v>H1_2008_1</v>
      </c>
      <c r="N615" s="120">
        <f t="shared" si="86"/>
        <v>1</v>
      </c>
      <c r="O615" s="92">
        <f t="shared" si="87"/>
        <v>293000</v>
      </c>
      <c r="P615" s="93" t="str">
        <f t="shared" si="88"/>
        <v>H1_2008</v>
      </c>
      <c r="Q615" s="94">
        <f t="shared" si="89"/>
        <v>1</v>
      </c>
      <c r="R615" s="95" t="str">
        <f t="shared" si="90"/>
        <v>H1_2008_1</v>
      </c>
    </row>
    <row r="616" spans="1:18">
      <c r="A616" s="102">
        <v>1000596</v>
      </c>
      <c r="B616" s="103">
        <v>21117.808059279403</v>
      </c>
      <c r="C616" s="104" t="s">
        <v>22</v>
      </c>
      <c r="D616" s="103">
        <v>39574.564954853508</v>
      </c>
      <c r="E616" s="103">
        <v>39835.204978603797</v>
      </c>
      <c r="F616" s="104" t="s">
        <v>20</v>
      </c>
      <c r="G616" s="105">
        <v>293000</v>
      </c>
      <c r="H616" s="106" t="s">
        <v>16</v>
      </c>
      <c r="I616" s="118">
        <v>1</v>
      </c>
      <c r="J616" s="80">
        <f t="shared" si="82"/>
        <v>293000</v>
      </c>
      <c r="K616" s="76" t="str">
        <f t="shared" si="83"/>
        <v>H1_2008</v>
      </c>
      <c r="L616" s="77">
        <f t="shared" si="84"/>
        <v>1</v>
      </c>
      <c r="M616" s="78" t="str">
        <f t="shared" si="85"/>
        <v>H1_2008_1</v>
      </c>
      <c r="N616" s="120">
        <f t="shared" si="86"/>
        <v>1</v>
      </c>
      <c r="O616" s="92">
        <f t="shared" si="87"/>
        <v>293000</v>
      </c>
      <c r="P616" s="93" t="str">
        <f t="shared" si="88"/>
        <v>H1_2008</v>
      </c>
      <c r="Q616" s="94">
        <f t="shared" si="89"/>
        <v>1</v>
      </c>
      <c r="R616" s="95" t="str">
        <f t="shared" si="90"/>
        <v>H1_2008_1</v>
      </c>
    </row>
    <row r="617" spans="1:18">
      <c r="A617" s="102">
        <v>1000597</v>
      </c>
      <c r="B617" s="103">
        <v>20578.172729338825</v>
      </c>
      <c r="C617" s="104" t="s">
        <v>19</v>
      </c>
      <c r="D617" s="103">
        <v>39795.051603500418</v>
      </c>
      <c r="E617" s="103">
        <v>39836.146222586562</v>
      </c>
      <c r="F617" s="104" t="s">
        <v>20</v>
      </c>
      <c r="G617" s="105">
        <v>308000</v>
      </c>
      <c r="H617" s="106" t="s">
        <v>15</v>
      </c>
      <c r="I617" s="118">
        <v>1</v>
      </c>
      <c r="J617" s="80">
        <f t="shared" si="82"/>
        <v>308000</v>
      </c>
      <c r="K617" s="76" t="str">
        <f t="shared" si="83"/>
        <v>H2_2008</v>
      </c>
      <c r="L617" s="77">
        <f t="shared" si="84"/>
        <v>0</v>
      </c>
      <c r="M617" s="78" t="str">
        <f t="shared" si="85"/>
        <v>H2_2008_0</v>
      </c>
      <c r="N617" s="120">
        <f t="shared" si="86"/>
        <v>1</v>
      </c>
      <c r="O617" s="92">
        <f t="shared" si="87"/>
        <v>308000</v>
      </c>
      <c r="P617" s="93" t="str">
        <f t="shared" si="88"/>
        <v>H2_2008</v>
      </c>
      <c r="Q617" s="94">
        <f t="shared" si="89"/>
        <v>0</v>
      </c>
      <c r="R617" s="95" t="str">
        <f t="shared" si="90"/>
        <v>H2_2008_0</v>
      </c>
    </row>
    <row r="618" spans="1:18">
      <c r="A618" s="102">
        <v>1000597</v>
      </c>
      <c r="B618" s="103">
        <v>20578.172729338825</v>
      </c>
      <c r="C618" s="104" t="s">
        <v>19</v>
      </c>
      <c r="D618" s="103">
        <v>39795.051603500418</v>
      </c>
      <c r="E618" s="103">
        <v>39836.146222586562</v>
      </c>
      <c r="F618" s="104" t="s">
        <v>20</v>
      </c>
      <c r="G618" s="105">
        <v>308000</v>
      </c>
      <c r="H618" s="106" t="s">
        <v>16</v>
      </c>
      <c r="I618" s="118">
        <v>1</v>
      </c>
      <c r="J618" s="80">
        <f t="shared" si="82"/>
        <v>308000</v>
      </c>
      <c r="K618" s="76" t="str">
        <f t="shared" si="83"/>
        <v>H2_2008</v>
      </c>
      <c r="L618" s="77">
        <f t="shared" si="84"/>
        <v>0</v>
      </c>
      <c r="M618" s="78" t="str">
        <f t="shared" si="85"/>
        <v>H2_2008_0</v>
      </c>
      <c r="N618" s="120">
        <f t="shared" si="86"/>
        <v>1</v>
      </c>
      <c r="O618" s="92">
        <f t="shared" si="87"/>
        <v>308000</v>
      </c>
      <c r="P618" s="93" t="str">
        <f t="shared" si="88"/>
        <v>H2_2008</v>
      </c>
      <c r="Q618" s="94">
        <f t="shared" si="89"/>
        <v>0</v>
      </c>
      <c r="R618" s="95" t="str">
        <f t="shared" si="90"/>
        <v>H2_2008_0</v>
      </c>
    </row>
    <row r="619" spans="1:18">
      <c r="A619" s="102">
        <v>1000598</v>
      </c>
      <c r="B619" s="103">
        <v>22737.491197384177</v>
      </c>
      <c r="C619" s="104" t="s">
        <v>19</v>
      </c>
      <c r="D619" s="103">
        <v>39691.467617875831</v>
      </c>
      <c r="E619" s="103">
        <v>39836.777432022536</v>
      </c>
      <c r="F619" s="104" t="s">
        <v>20</v>
      </c>
      <c r="G619" s="105">
        <v>138000</v>
      </c>
      <c r="H619" s="106" t="s">
        <v>15</v>
      </c>
      <c r="I619" s="118">
        <v>1</v>
      </c>
      <c r="J619" s="80">
        <f t="shared" si="82"/>
        <v>138000</v>
      </c>
      <c r="K619" s="76" t="str">
        <f t="shared" si="83"/>
        <v>H2_2008</v>
      </c>
      <c r="L619" s="77">
        <f t="shared" si="84"/>
        <v>0</v>
      </c>
      <c r="M619" s="78" t="str">
        <f t="shared" si="85"/>
        <v>H2_2008_0</v>
      </c>
      <c r="N619" s="120">
        <f t="shared" si="86"/>
        <v>1</v>
      </c>
      <c r="O619" s="92">
        <f t="shared" si="87"/>
        <v>138000</v>
      </c>
      <c r="P619" s="93" t="str">
        <f t="shared" si="88"/>
        <v>H2_2008</v>
      </c>
      <c r="Q619" s="94">
        <f t="shared" si="89"/>
        <v>0</v>
      </c>
      <c r="R619" s="95" t="str">
        <f t="shared" si="90"/>
        <v>H2_2008_0</v>
      </c>
    </row>
    <row r="620" spans="1:18">
      <c r="A620" s="102">
        <v>1000598</v>
      </c>
      <c r="B620" s="103">
        <v>22737.491197384177</v>
      </c>
      <c r="C620" s="104" t="s">
        <v>19</v>
      </c>
      <c r="D620" s="103">
        <v>39691.467617875831</v>
      </c>
      <c r="E620" s="103">
        <v>39836.777432022536</v>
      </c>
      <c r="F620" s="104" t="s">
        <v>20</v>
      </c>
      <c r="G620" s="105">
        <v>138000</v>
      </c>
      <c r="H620" s="106" t="s">
        <v>16</v>
      </c>
      <c r="I620" s="118">
        <v>1</v>
      </c>
      <c r="J620" s="80">
        <f t="shared" si="82"/>
        <v>138000</v>
      </c>
      <c r="K620" s="76" t="str">
        <f t="shared" si="83"/>
        <v>H2_2008</v>
      </c>
      <c r="L620" s="77">
        <f t="shared" si="84"/>
        <v>0</v>
      </c>
      <c r="M620" s="78" t="str">
        <f t="shared" si="85"/>
        <v>H2_2008_0</v>
      </c>
      <c r="N620" s="120">
        <f t="shared" si="86"/>
        <v>1</v>
      </c>
      <c r="O620" s="92">
        <f t="shared" si="87"/>
        <v>138000</v>
      </c>
      <c r="P620" s="93" t="str">
        <f t="shared" si="88"/>
        <v>H2_2008</v>
      </c>
      <c r="Q620" s="94">
        <f t="shared" si="89"/>
        <v>0</v>
      </c>
      <c r="R620" s="95" t="str">
        <f t="shared" si="90"/>
        <v>H2_2008_0</v>
      </c>
    </row>
    <row r="621" spans="1:18">
      <c r="A621" s="102">
        <v>1000599</v>
      </c>
      <c r="B621" s="103">
        <v>20229.634515320235</v>
      </c>
      <c r="C621" s="104" t="s">
        <v>19</v>
      </c>
      <c r="D621" s="103">
        <v>39754.116830584899</v>
      </c>
      <c r="E621" s="103">
        <v>39836.837949465997</v>
      </c>
      <c r="F621" s="104" t="s">
        <v>20</v>
      </c>
      <c r="G621" s="105">
        <v>245000</v>
      </c>
      <c r="H621" s="106" t="s">
        <v>15</v>
      </c>
      <c r="I621" s="118">
        <v>1</v>
      </c>
      <c r="J621" s="80">
        <f t="shared" si="82"/>
        <v>245000</v>
      </c>
      <c r="K621" s="76" t="str">
        <f t="shared" si="83"/>
        <v>H2_2008</v>
      </c>
      <c r="L621" s="77">
        <f t="shared" si="84"/>
        <v>0</v>
      </c>
      <c r="M621" s="78" t="str">
        <f t="shared" si="85"/>
        <v>H2_2008_0</v>
      </c>
      <c r="N621" s="120">
        <f t="shared" si="86"/>
        <v>1</v>
      </c>
      <c r="O621" s="92">
        <f t="shared" si="87"/>
        <v>245000</v>
      </c>
      <c r="P621" s="93" t="str">
        <f t="shared" si="88"/>
        <v>H2_2008</v>
      </c>
      <c r="Q621" s="94">
        <f t="shared" si="89"/>
        <v>0</v>
      </c>
      <c r="R621" s="95" t="str">
        <f t="shared" si="90"/>
        <v>H2_2008_0</v>
      </c>
    </row>
    <row r="622" spans="1:18">
      <c r="A622" s="102">
        <v>1000599</v>
      </c>
      <c r="B622" s="103">
        <v>20229.634515320235</v>
      </c>
      <c r="C622" s="104" t="s">
        <v>19</v>
      </c>
      <c r="D622" s="103">
        <v>39754.116830584899</v>
      </c>
      <c r="E622" s="103">
        <v>39836.837949465997</v>
      </c>
      <c r="F622" s="104" t="s">
        <v>20</v>
      </c>
      <c r="G622" s="105">
        <v>245000</v>
      </c>
      <c r="H622" s="106" t="s">
        <v>16</v>
      </c>
      <c r="I622" s="118">
        <v>1</v>
      </c>
      <c r="J622" s="80">
        <f t="shared" si="82"/>
        <v>245000</v>
      </c>
      <c r="K622" s="76" t="str">
        <f t="shared" si="83"/>
        <v>H2_2008</v>
      </c>
      <c r="L622" s="77">
        <f t="shared" si="84"/>
        <v>0</v>
      </c>
      <c r="M622" s="78" t="str">
        <f t="shared" si="85"/>
        <v>H2_2008_0</v>
      </c>
      <c r="N622" s="120">
        <f t="shared" si="86"/>
        <v>1</v>
      </c>
      <c r="O622" s="92">
        <f t="shared" si="87"/>
        <v>245000</v>
      </c>
      <c r="P622" s="93" t="str">
        <f t="shared" si="88"/>
        <v>H2_2008</v>
      </c>
      <c r="Q622" s="94">
        <f t="shared" si="89"/>
        <v>0</v>
      </c>
      <c r="R622" s="95" t="str">
        <f t="shared" si="90"/>
        <v>H2_2008_0</v>
      </c>
    </row>
    <row r="623" spans="1:18">
      <c r="A623" s="102">
        <v>1000600</v>
      </c>
      <c r="B623" s="103">
        <v>26564.969692592647</v>
      </c>
      <c r="C623" s="104" t="s">
        <v>19</v>
      </c>
      <c r="D623" s="103">
        <v>39814.75092235217</v>
      </c>
      <c r="E623" s="103">
        <v>39838.572776445762</v>
      </c>
      <c r="F623" s="104" t="s">
        <v>20</v>
      </c>
      <c r="G623" s="105">
        <v>98000</v>
      </c>
      <c r="H623" s="106" t="s">
        <v>15</v>
      </c>
      <c r="I623" s="118">
        <v>1</v>
      </c>
      <c r="J623" s="80">
        <f t="shared" si="82"/>
        <v>98000</v>
      </c>
      <c r="K623" s="76" t="str">
        <f t="shared" si="83"/>
        <v>H1_2009</v>
      </c>
      <c r="L623" s="77">
        <f t="shared" si="84"/>
        <v>0</v>
      </c>
      <c r="M623" s="78" t="str">
        <f t="shared" si="85"/>
        <v>H1_2009_0</v>
      </c>
      <c r="N623" s="120">
        <f t="shared" si="86"/>
        <v>1</v>
      </c>
      <c r="O623" s="92">
        <f t="shared" si="87"/>
        <v>98000</v>
      </c>
      <c r="P623" s="93" t="str">
        <f t="shared" si="88"/>
        <v>H1_2009</v>
      </c>
      <c r="Q623" s="94">
        <f t="shared" si="89"/>
        <v>0</v>
      </c>
      <c r="R623" s="95" t="str">
        <f t="shared" si="90"/>
        <v>H1_2009_0</v>
      </c>
    </row>
    <row r="624" spans="1:18">
      <c r="A624" s="102">
        <v>1000600</v>
      </c>
      <c r="B624" s="103">
        <v>26564.969692592647</v>
      </c>
      <c r="C624" s="104" t="s">
        <v>19</v>
      </c>
      <c r="D624" s="103">
        <v>39814.75092235217</v>
      </c>
      <c r="E624" s="103">
        <v>39838.572776445762</v>
      </c>
      <c r="F624" s="104" t="s">
        <v>20</v>
      </c>
      <c r="G624" s="105">
        <v>98000</v>
      </c>
      <c r="H624" s="106" t="s">
        <v>16</v>
      </c>
      <c r="I624" s="118">
        <v>1</v>
      </c>
      <c r="J624" s="80">
        <f t="shared" si="82"/>
        <v>98000</v>
      </c>
      <c r="K624" s="76" t="str">
        <f t="shared" si="83"/>
        <v>H1_2009</v>
      </c>
      <c r="L624" s="77">
        <f t="shared" si="84"/>
        <v>0</v>
      </c>
      <c r="M624" s="78" t="str">
        <f t="shared" si="85"/>
        <v>H1_2009_0</v>
      </c>
      <c r="N624" s="120">
        <f t="shared" si="86"/>
        <v>1</v>
      </c>
      <c r="O624" s="92">
        <f t="shared" si="87"/>
        <v>98000</v>
      </c>
      <c r="P624" s="93" t="str">
        <f t="shared" si="88"/>
        <v>H1_2009</v>
      </c>
      <c r="Q624" s="94">
        <f t="shared" si="89"/>
        <v>0</v>
      </c>
      <c r="R624" s="95" t="str">
        <f t="shared" si="90"/>
        <v>H1_2009_0</v>
      </c>
    </row>
    <row r="625" spans="1:18">
      <c r="A625" s="102">
        <v>1000601</v>
      </c>
      <c r="B625" s="103">
        <v>24588.229686173428</v>
      </c>
      <c r="C625" s="104" t="s">
        <v>22</v>
      </c>
      <c r="D625" s="103">
        <v>39500.263469500722</v>
      </c>
      <c r="E625" s="103">
        <v>39840.137904218151</v>
      </c>
      <c r="F625" s="104" t="s">
        <v>20</v>
      </c>
      <c r="G625" s="105">
        <v>385000</v>
      </c>
      <c r="H625" s="106" t="s">
        <v>15</v>
      </c>
      <c r="I625" s="118">
        <v>1</v>
      </c>
      <c r="J625" s="80">
        <f t="shared" si="82"/>
        <v>385000</v>
      </c>
      <c r="K625" s="76" t="str">
        <f t="shared" si="83"/>
        <v>H1_2008</v>
      </c>
      <c r="L625" s="77">
        <f t="shared" si="84"/>
        <v>1</v>
      </c>
      <c r="M625" s="78" t="str">
        <f t="shared" si="85"/>
        <v>H1_2008_1</v>
      </c>
      <c r="N625" s="120">
        <f t="shared" si="86"/>
        <v>1</v>
      </c>
      <c r="O625" s="92">
        <f t="shared" si="87"/>
        <v>385000</v>
      </c>
      <c r="P625" s="93" t="str">
        <f t="shared" si="88"/>
        <v>H1_2008</v>
      </c>
      <c r="Q625" s="94">
        <f t="shared" si="89"/>
        <v>1</v>
      </c>
      <c r="R625" s="95" t="str">
        <f t="shared" si="90"/>
        <v>H1_2008_1</v>
      </c>
    </row>
    <row r="626" spans="1:18">
      <c r="A626" s="102">
        <v>1000601</v>
      </c>
      <c r="B626" s="103">
        <v>24588.229686173428</v>
      </c>
      <c r="C626" s="104" t="s">
        <v>22</v>
      </c>
      <c r="D626" s="103">
        <v>39500.263469500722</v>
      </c>
      <c r="E626" s="103">
        <v>39840.137904218151</v>
      </c>
      <c r="F626" s="104" t="s">
        <v>20</v>
      </c>
      <c r="G626" s="105">
        <v>385000</v>
      </c>
      <c r="H626" s="106" t="s">
        <v>16</v>
      </c>
      <c r="I626" s="118">
        <v>1</v>
      </c>
      <c r="J626" s="80">
        <f t="shared" si="82"/>
        <v>385000</v>
      </c>
      <c r="K626" s="76" t="str">
        <f t="shared" si="83"/>
        <v>H1_2008</v>
      </c>
      <c r="L626" s="77">
        <f t="shared" si="84"/>
        <v>1</v>
      </c>
      <c r="M626" s="78" t="str">
        <f t="shared" si="85"/>
        <v>H1_2008_1</v>
      </c>
      <c r="N626" s="120">
        <f t="shared" si="86"/>
        <v>1</v>
      </c>
      <c r="O626" s="92">
        <f t="shared" si="87"/>
        <v>385000</v>
      </c>
      <c r="P626" s="93" t="str">
        <f t="shared" si="88"/>
        <v>H1_2008</v>
      </c>
      <c r="Q626" s="94">
        <f t="shared" si="89"/>
        <v>1</v>
      </c>
      <c r="R626" s="95" t="str">
        <f t="shared" si="90"/>
        <v>H1_2008_1</v>
      </c>
    </row>
    <row r="627" spans="1:18">
      <c r="A627" s="102">
        <v>1000602</v>
      </c>
      <c r="B627" s="103">
        <v>29158.741880781625</v>
      </c>
      <c r="C627" s="104" t="s">
        <v>19</v>
      </c>
      <c r="D627" s="103">
        <v>39798.72681340178</v>
      </c>
      <c r="E627" s="103">
        <v>39840.570939001482</v>
      </c>
      <c r="F627" s="104" t="s">
        <v>20</v>
      </c>
      <c r="G627" s="105">
        <v>315000</v>
      </c>
      <c r="H627" s="106" t="s">
        <v>15</v>
      </c>
      <c r="I627" s="118">
        <v>1</v>
      </c>
      <c r="J627" s="80">
        <f t="shared" si="82"/>
        <v>315000</v>
      </c>
      <c r="K627" s="76" t="str">
        <f t="shared" si="83"/>
        <v>H2_2008</v>
      </c>
      <c r="L627" s="77">
        <f t="shared" si="84"/>
        <v>0</v>
      </c>
      <c r="M627" s="78" t="str">
        <f t="shared" si="85"/>
        <v>H2_2008_0</v>
      </c>
      <c r="N627" s="120">
        <f t="shared" si="86"/>
        <v>1</v>
      </c>
      <c r="O627" s="92">
        <f t="shared" si="87"/>
        <v>315000</v>
      </c>
      <c r="P627" s="93" t="str">
        <f t="shared" si="88"/>
        <v>H2_2008</v>
      </c>
      <c r="Q627" s="94">
        <f t="shared" si="89"/>
        <v>0</v>
      </c>
      <c r="R627" s="95" t="str">
        <f t="shared" si="90"/>
        <v>H2_2008_0</v>
      </c>
    </row>
    <row r="628" spans="1:18">
      <c r="A628" s="102">
        <v>1000602</v>
      </c>
      <c r="B628" s="103">
        <v>29158.741880781625</v>
      </c>
      <c r="C628" s="104" t="s">
        <v>19</v>
      </c>
      <c r="D628" s="103">
        <v>39798.72681340178</v>
      </c>
      <c r="E628" s="103">
        <v>39840.570939001482</v>
      </c>
      <c r="F628" s="104" t="s">
        <v>20</v>
      </c>
      <c r="G628" s="105">
        <v>315000</v>
      </c>
      <c r="H628" s="106" t="s">
        <v>16</v>
      </c>
      <c r="I628" s="118">
        <v>1</v>
      </c>
      <c r="J628" s="80">
        <f t="shared" si="82"/>
        <v>315000</v>
      </c>
      <c r="K628" s="76" t="str">
        <f t="shared" si="83"/>
        <v>H2_2008</v>
      </c>
      <c r="L628" s="77">
        <f t="shared" si="84"/>
        <v>0</v>
      </c>
      <c r="M628" s="78" t="str">
        <f t="shared" si="85"/>
        <v>H2_2008_0</v>
      </c>
      <c r="N628" s="120">
        <f t="shared" si="86"/>
        <v>1</v>
      </c>
      <c r="O628" s="92">
        <f t="shared" si="87"/>
        <v>315000</v>
      </c>
      <c r="P628" s="93" t="str">
        <f t="shared" si="88"/>
        <v>H2_2008</v>
      </c>
      <c r="Q628" s="94">
        <f t="shared" si="89"/>
        <v>0</v>
      </c>
      <c r="R628" s="95" t="str">
        <f t="shared" si="90"/>
        <v>H2_2008_0</v>
      </c>
    </row>
    <row r="629" spans="1:18">
      <c r="A629" s="102">
        <v>1000603</v>
      </c>
      <c r="B629" s="103">
        <v>22287.14013959992</v>
      </c>
      <c r="C629" s="104" t="s">
        <v>22</v>
      </c>
      <c r="D629" s="103">
        <v>39176.493893729908</v>
      </c>
      <c r="E629" s="103">
        <v>39840.759588335233</v>
      </c>
      <c r="F629" s="104" t="s">
        <v>20</v>
      </c>
      <c r="G629" s="105">
        <v>84000</v>
      </c>
      <c r="H629" s="106" t="s">
        <v>15</v>
      </c>
      <c r="I629" s="118">
        <v>1</v>
      </c>
      <c r="J629" s="80">
        <f t="shared" si="82"/>
        <v>84000</v>
      </c>
      <c r="K629" s="76" t="str">
        <f t="shared" si="83"/>
        <v>H1_2007</v>
      </c>
      <c r="L629" s="77">
        <f t="shared" si="84"/>
        <v>3</v>
      </c>
      <c r="M629" s="78" t="str">
        <f t="shared" si="85"/>
        <v>H1_2007_3</v>
      </c>
      <c r="N629" s="120">
        <f t="shared" si="86"/>
        <v>1</v>
      </c>
      <c r="O629" s="92">
        <f t="shared" si="87"/>
        <v>84000</v>
      </c>
      <c r="P629" s="93" t="str">
        <f t="shared" si="88"/>
        <v>H1_2007</v>
      </c>
      <c r="Q629" s="94">
        <f t="shared" si="89"/>
        <v>3</v>
      </c>
      <c r="R629" s="95" t="str">
        <f t="shared" si="90"/>
        <v>H1_2007_3</v>
      </c>
    </row>
    <row r="630" spans="1:18">
      <c r="A630" s="102">
        <v>1000603</v>
      </c>
      <c r="B630" s="103">
        <v>22287.14013959992</v>
      </c>
      <c r="C630" s="104" t="s">
        <v>22</v>
      </c>
      <c r="D630" s="103">
        <v>39176.493893729908</v>
      </c>
      <c r="E630" s="103">
        <v>39840.759588335233</v>
      </c>
      <c r="F630" s="104" t="s">
        <v>20</v>
      </c>
      <c r="G630" s="105">
        <v>84000</v>
      </c>
      <c r="H630" s="106" t="s">
        <v>16</v>
      </c>
      <c r="I630" s="118">
        <v>1</v>
      </c>
      <c r="J630" s="80">
        <f t="shared" si="82"/>
        <v>84000</v>
      </c>
      <c r="K630" s="76" t="str">
        <f t="shared" si="83"/>
        <v>H1_2007</v>
      </c>
      <c r="L630" s="77">
        <f t="shared" si="84"/>
        <v>3</v>
      </c>
      <c r="M630" s="78" t="str">
        <f t="shared" si="85"/>
        <v>H1_2007_3</v>
      </c>
      <c r="N630" s="120">
        <f t="shared" si="86"/>
        <v>1</v>
      </c>
      <c r="O630" s="92">
        <f t="shared" si="87"/>
        <v>84000</v>
      </c>
      <c r="P630" s="93" t="str">
        <f t="shared" si="88"/>
        <v>H1_2007</v>
      </c>
      <c r="Q630" s="94">
        <f t="shared" si="89"/>
        <v>3</v>
      </c>
      <c r="R630" s="95" t="str">
        <f t="shared" si="90"/>
        <v>H1_2007_3</v>
      </c>
    </row>
    <row r="631" spans="1:18">
      <c r="A631" s="102">
        <v>1000604</v>
      </c>
      <c r="B631" s="103">
        <v>22808.374336720222</v>
      </c>
      <c r="C631" s="104" t="s">
        <v>19</v>
      </c>
      <c r="D631" s="103">
        <v>39761.245236169947</v>
      </c>
      <c r="E631" s="103">
        <v>39841.724552924141</v>
      </c>
      <c r="F631" s="104" t="s">
        <v>20</v>
      </c>
      <c r="G631" s="105">
        <v>74000</v>
      </c>
      <c r="H631" s="106" t="s">
        <v>15</v>
      </c>
      <c r="I631" s="118">
        <v>1</v>
      </c>
      <c r="J631" s="80">
        <f t="shared" si="82"/>
        <v>74000</v>
      </c>
      <c r="K631" s="76" t="str">
        <f t="shared" si="83"/>
        <v>H2_2008</v>
      </c>
      <c r="L631" s="77">
        <f t="shared" si="84"/>
        <v>0</v>
      </c>
      <c r="M631" s="78" t="str">
        <f t="shared" si="85"/>
        <v>H2_2008_0</v>
      </c>
      <c r="N631" s="120">
        <f t="shared" si="86"/>
        <v>1</v>
      </c>
      <c r="O631" s="92">
        <f t="shared" si="87"/>
        <v>74000</v>
      </c>
      <c r="P631" s="93" t="str">
        <f t="shared" si="88"/>
        <v>H2_2008</v>
      </c>
      <c r="Q631" s="94">
        <f t="shared" si="89"/>
        <v>0</v>
      </c>
      <c r="R631" s="95" t="str">
        <f t="shared" si="90"/>
        <v>H2_2008_0</v>
      </c>
    </row>
    <row r="632" spans="1:18">
      <c r="A632" s="102">
        <v>1000604</v>
      </c>
      <c r="B632" s="103">
        <v>22808.374336720222</v>
      </c>
      <c r="C632" s="104" t="s">
        <v>19</v>
      </c>
      <c r="D632" s="103">
        <v>39761.245236169947</v>
      </c>
      <c r="E632" s="103">
        <v>39841.724552924141</v>
      </c>
      <c r="F632" s="104" t="s">
        <v>20</v>
      </c>
      <c r="G632" s="105">
        <v>74000</v>
      </c>
      <c r="H632" s="106" t="s">
        <v>16</v>
      </c>
      <c r="I632" s="118">
        <v>1</v>
      </c>
      <c r="J632" s="80">
        <f t="shared" si="82"/>
        <v>74000</v>
      </c>
      <c r="K632" s="76" t="str">
        <f t="shared" si="83"/>
        <v>H2_2008</v>
      </c>
      <c r="L632" s="77">
        <f t="shared" si="84"/>
        <v>0</v>
      </c>
      <c r="M632" s="78" t="str">
        <f t="shared" si="85"/>
        <v>H2_2008_0</v>
      </c>
      <c r="N632" s="120">
        <f t="shared" si="86"/>
        <v>1</v>
      </c>
      <c r="O632" s="92">
        <f t="shared" si="87"/>
        <v>74000</v>
      </c>
      <c r="P632" s="93" t="str">
        <f t="shared" si="88"/>
        <v>H2_2008</v>
      </c>
      <c r="Q632" s="94">
        <f t="shared" si="89"/>
        <v>0</v>
      </c>
      <c r="R632" s="95" t="str">
        <f t="shared" si="90"/>
        <v>H2_2008_0</v>
      </c>
    </row>
    <row r="633" spans="1:18">
      <c r="A633" s="102">
        <v>1000605</v>
      </c>
      <c r="B633" s="103">
        <v>22496.935319589084</v>
      </c>
      <c r="C633" s="104" t="s">
        <v>22</v>
      </c>
      <c r="D633" s="103">
        <v>39124.583092172252</v>
      </c>
      <c r="E633" s="103">
        <v>39843.272982421957</v>
      </c>
      <c r="F633" s="104" t="s">
        <v>25</v>
      </c>
      <c r="G633" s="105">
        <v>97000</v>
      </c>
      <c r="H633" s="106" t="s">
        <v>15</v>
      </c>
      <c r="I633" s="118">
        <v>1</v>
      </c>
      <c r="J633" s="80">
        <f t="shared" si="82"/>
        <v>97000</v>
      </c>
      <c r="K633" s="76" t="str">
        <f t="shared" si="83"/>
        <v>H1_2007</v>
      </c>
      <c r="L633" s="77">
        <f t="shared" si="84"/>
        <v>3</v>
      </c>
      <c r="M633" s="78" t="str">
        <f t="shared" si="85"/>
        <v>H1_2007_3</v>
      </c>
      <c r="N633" s="120">
        <f t="shared" si="86"/>
        <v>1</v>
      </c>
      <c r="O633" s="92">
        <f t="shared" si="87"/>
        <v>97000</v>
      </c>
      <c r="P633" s="93" t="str">
        <f t="shared" si="88"/>
        <v>H1_2007</v>
      </c>
      <c r="Q633" s="94">
        <f t="shared" si="89"/>
        <v>3</v>
      </c>
      <c r="R633" s="95" t="str">
        <f t="shared" si="90"/>
        <v>H1_2007_3</v>
      </c>
    </row>
    <row r="634" spans="1:18">
      <c r="A634" s="102">
        <v>1000605</v>
      </c>
      <c r="B634" s="103">
        <v>22496.935319589084</v>
      </c>
      <c r="C634" s="104" t="s">
        <v>22</v>
      </c>
      <c r="D634" s="103">
        <v>39124.583092172252</v>
      </c>
      <c r="E634" s="103">
        <v>39843.272982421957</v>
      </c>
      <c r="F634" s="104" t="s">
        <v>25</v>
      </c>
      <c r="G634" s="105">
        <v>97000</v>
      </c>
      <c r="H634" s="106" t="s">
        <v>16</v>
      </c>
      <c r="I634" s="118">
        <v>1</v>
      </c>
      <c r="J634" s="80">
        <f t="shared" si="82"/>
        <v>97000</v>
      </c>
      <c r="K634" s="76" t="str">
        <f t="shared" si="83"/>
        <v>H1_2007</v>
      </c>
      <c r="L634" s="77">
        <f t="shared" si="84"/>
        <v>3</v>
      </c>
      <c r="M634" s="78" t="str">
        <f t="shared" si="85"/>
        <v>H1_2007_3</v>
      </c>
      <c r="N634" s="120">
        <f t="shared" si="86"/>
        <v>1</v>
      </c>
      <c r="O634" s="92">
        <f t="shared" si="87"/>
        <v>97000</v>
      </c>
      <c r="P634" s="93" t="str">
        <f t="shared" si="88"/>
        <v>H1_2007</v>
      </c>
      <c r="Q634" s="94">
        <f t="shared" si="89"/>
        <v>3</v>
      </c>
      <c r="R634" s="95" t="str">
        <f t="shared" si="90"/>
        <v>H1_2007_3</v>
      </c>
    </row>
    <row r="635" spans="1:18">
      <c r="A635" s="102">
        <v>1000606</v>
      </c>
      <c r="B635" s="103">
        <v>30034.927201500024</v>
      </c>
      <c r="C635" s="104" t="s">
        <v>22</v>
      </c>
      <c r="D635" s="103">
        <v>39657.327408404773</v>
      </c>
      <c r="E635" s="103">
        <v>39845.955953404788</v>
      </c>
      <c r="F635" s="104" t="s">
        <v>20</v>
      </c>
      <c r="G635" s="105">
        <v>20000</v>
      </c>
      <c r="H635" s="106" t="s">
        <v>15</v>
      </c>
      <c r="I635" s="118">
        <v>1</v>
      </c>
      <c r="J635" s="80">
        <f t="shared" si="82"/>
        <v>20000</v>
      </c>
      <c r="K635" s="76" t="str">
        <f t="shared" si="83"/>
        <v>H2_2008</v>
      </c>
      <c r="L635" s="77">
        <f t="shared" si="84"/>
        <v>1</v>
      </c>
      <c r="M635" s="78" t="str">
        <f t="shared" si="85"/>
        <v>H2_2008_1</v>
      </c>
      <c r="N635" s="120">
        <f t="shared" si="86"/>
        <v>1</v>
      </c>
      <c r="O635" s="92">
        <f t="shared" si="87"/>
        <v>20000</v>
      </c>
      <c r="P635" s="93" t="str">
        <f t="shared" si="88"/>
        <v>H2_2008</v>
      </c>
      <c r="Q635" s="94">
        <f t="shared" si="89"/>
        <v>1</v>
      </c>
      <c r="R635" s="95" t="str">
        <f t="shared" si="90"/>
        <v>H2_2008_1</v>
      </c>
    </row>
    <row r="636" spans="1:18">
      <c r="A636" s="102">
        <v>1000606</v>
      </c>
      <c r="B636" s="103">
        <v>30034.927201500024</v>
      </c>
      <c r="C636" s="104" t="s">
        <v>22</v>
      </c>
      <c r="D636" s="103">
        <v>39657.327408404773</v>
      </c>
      <c r="E636" s="103">
        <v>39845.955953404788</v>
      </c>
      <c r="F636" s="104" t="s">
        <v>20</v>
      </c>
      <c r="G636" s="105">
        <v>20000</v>
      </c>
      <c r="H636" s="106" t="s">
        <v>16</v>
      </c>
      <c r="I636" s="118">
        <v>1</v>
      </c>
      <c r="J636" s="80">
        <f t="shared" si="82"/>
        <v>20000</v>
      </c>
      <c r="K636" s="76" t="str">
        <f t="shared" si="83"/>
        <v>H2_2008</v>
      </c>
      <c r="L636" s="77">
        <f t="shared" si="84"/>
        <v>1</v>
      </c>
      <c r="M636" s="78" t="str">
        <f t="shared" si="85"/>
        <v>H2_2008_1</v>
      </c>
      <c r="N636" s="120">
        <f t="shared" si="86"/>
        <v>1</v>
      </c>
      <c r="O636" s="92">
        <f t="shared" si="87"/>
        <v>20000</v>
      </c>
      <c r="P636" s="93" t="str">
        <f t="shared" si="88"/>
        <v>H2_2008</v>
      </c>
      <c r="Q636" s="94">
        <f t="shared" si="89"/>
        <v>1</v>
      </c>
      <c r="R636" s="95" t="str">
        <f t="shared" si="90"/>
        <v>H2_2008_1</v>
      </c>
    </row>
    <row r="637" spans="1:18">
      <c r="A637" s="102">
        <v>1000607</v>
      </c>
      <c r="B637" s="103">
        <v>25210.983423475533</v>
      </c>
      <c r="C637" s="104" t="s">
        <v>22</v>
      </c>
      <c r="D637" s="103">
        <v>39487.285531938025</v>
      </c>
      <c r="E637" s="103">
        <v>39848.686955033438</v>
      </c>
      <c r="F637" s="104" t="s">
        <v>20</v>
      </c>
      <c r="G637" s="105">
        <v>154000</v>
      </c>
      <c r="H637" s="106" t="s">
        <v>15</v>
      </c>
      <c r="I637" s="118">
        <v>1</v>
      </c>
      <c r="J637" s="80">
        <f t="shared" si="82"/>
        <v>154000</v>
      </c>
      <c r="K637" s="76" t="str">
        <f t="shared" si="83"/>
        <v>H1_2008</v>
      </c>
      <c r="L637" s="77">
        <f t="shared" si="84"/>
        <v>1</v>
      </c>
      <c r="M637" s="78" t="str">
        <f t="shared" si="85"/>
        <v>H1_2008_1</v>
      </c>
      <c r="N637" s="120">
        <f t="shared" si="86"/>
        <v>1</v>
      </c>
      <c r="O637" s="92">
        <f t="shared" si="87"/>
        <v>154000</v>
      </c>
      <c r="P637" s="93" t="str">
        <f t="shared" si="88"/>
        <v>H1_2008</v>
      </c>
      <c r="Q637" s="94">
        <f t="shared" si="89"/>
        <v>1</v>
      </c>
      <c r="R637" s="95" t="str">
        <f t="shared" si="90"/>
        <v>H1_2008_1</v>
      </c>
    </row>
    <row r="638" spans="1:18">
      <c r="A638" s="102">
        <v>1000607</v>
      </c>
      <c r="B638" s="103">
        <v>25210.983423475533</v>
      </c>
      <c r="C638" s="104" t="s">
        <v>22</v>
      </c>
      <c r="D638" s="103">
        <v>39487.285531938025</v>
      </c>
      <c r="E638" s="103">
        <v>39848.686955033438</v>
      </c>
      <c r="F638" s="104" t="s">
        <v>20</v>
      </c>
      <c r="G638" s="105">
        <v>154000</v>
      </c>
      <c r="H638" s="106" t="s">
        <v>16</v>
      </c>
      <c r="I638" s="118">
        <v>1</v>
      </c>
      <c r="J638" s="80">
        <f t="shared" si="82"/>
        <v>154000</v>
      </c>
      <c r="K638" s="76" t="str">
        <f t="shared" si="83"/>
        <v>H1_2008</v>
      </c>
      <c r="L638" s="77">
        <f t="shared" si="84"/>
        <v>1</v>
      </c>
      <c r="M638" s="78" t="str">
        <f t="shared" si="85"/>
        <v>H1_2008_1</v>
      </c>
      <c r="N638" s="120">
        <f t="shared" si="86"/>
        <v>1</v>
      </c>
      <c r="O638" s="92">
        <f t="shared" si="87"/>
        <v>154000</v>
      </c>
      <c r="P638" s="93" t="str">
        <f t="shared" si="88"/>
        <v>H1_2008</v>
      </c>
      <c r="Q638" s="94">
        <f t="shared" si="89"/>
        <v>1</v>
      </c>
      <c r="R638" s="95" t="str">
        <f t="shared" si="90"/>
        <v>H1_2008_1</v>
      </c>
    </row>
    <row r="639" spans="1:18">
      <c r="A639" s="102">
        <v>1000608</v>
      </c>
      <c r="B639" s="103">
        <v>19972.827873765582</v>
      </c>
      <c r="C639" s="104" t="s">
        <v>19</v>
      </c>
      <c r="D639" s="103">
        <v>39804.933417505701</v>
      </c>
      <c r="E639" s="103">
        <v>39850.740648875129</v>
      </c>
      <c r="F639" s="104" t="s">
        <v>20</v>
      </c>
      <c r="G639" s="105">
        <v>176000</v>
      </c>
      <c r="H639" s="106" t="s">
        <v>15</v>
      </c>
      <c r="I639" s="118">
        <v>1</v>
      </c>
      <c r="J639" s="80">
        <f t="shared" si="82"/>
        <v>176000</v>
      </c>
      <c r="K639" s="76" t="str">
        <f t="shared" si="83"/>
        <v>H2_2008</v>
      </c>
      <c r="L639" s="77">
        <f t="shared" si="84"/>
        <v>0</v>
      </c>
      <c r="M639" s="78" t="str">
        <f t="shared" si="85"/>
        <v>H2_2008_0</v>
      </c>
      <c r="N639" s="120">
        <f t="shared" si="86"/>
        <v>1</v>
      </c>
      <c r="O639" s="92">
        <f t="shared" si="87"/>
        <v>176000</v>
      </c>
      <c r="P639" s="93" t="str">
        <f t="shared" si="88"/>
        <v>H2_2008</v>
      </c>
      <c r="Q639" s="94">
        <f t="shared" si="89"/>
        <v>0</v>
      </c>
      <c r="R639" s="95" t="str">
        <f t="shared" si="90"/>
        <v>H2_2008_0</v>
      </c>
    </row>
    <row r="640" spans="1:18">
      <c r="A640" s="102">
        <v>1000608</v>
      </c>
      <c r="B640" s="103">
        <v>19972.827873765582</v>
      </c>
      <c r="C640" s="104" t="s">
        <v>19</v>
      </c>
      <c r="D640" s="103">
        <v>39804.933417505701</v>
      </c>
      <c r="E640" s="103">
        <v>39850.740648875129</v>
      </c>
      <c r="F640" s="104" t="s">
        <v>20</v>
      </c>
      <c r="G640" s="105">
        <v>176000</v>
      </c>
      <c r="H640" s="106" t="s">
        <v>16</v>
      </c>
      <c r="I640" s="118">
        <v>1</v>
      </c>
      <c r="J640" s="80">
        <f t="shared" si="82"/>
        <v>176000</v>
      </c>
      <c r="K640" s="76" t="str">
        <f t="shared" si="83"/>
        <v>H2_2008</v>
      </c>
      <c r="L640" s="77">
        <f t="shared" si="84"/>
        <v>0</v>
      </c>
      <c r="M640" s="78" t="str">
        <f t="shared" si="85"/>
        <v>H2_2008_0</v>
      </c>
      <c r="N640" s="120">
        <f t="shared" si="86"/>
        <v>1</v>
      </c>
      <c r="O640" s="92">
        <f t="shared" si="87"/>
        <v>176000</v>
      </c>
      <c r="P640" s="93" t="str">
        <f t="shared" si="88"/>
        <v>H2_2008</v>
      </c>
      <c r="Q640" s="94">
        <f t="shared" si="89"/>
        <v>0</v>
      </c>
      <c r="R640" s="95" t="str">
        <f t="shared" si="90"/>
        <v>H2_2008_0</v>
      </c>
    </row>
    <row r="641" spans="1:18">
      <c r="A641" s="102">
        <v>1000609</v>
      </c>
      <c r="B641" s="103">
        <v>27579.563300120273</v>
      </c>
      <c r="C641" s="104" t="s">
        <v>22</v>
      </c>
      <c r="D641" s="103">
        <v>39633.1381161483</v>
      </c>
      <c r="E641" s="103">
        <v>39853.727756879613</v>
      </c>
      <c r="F641" s="104" t="s">
        <v>20</v>
      </c>
      <c r="G641" s="105">
        <v>21000</v>
      </c>
      <c r="H641" s="106" t="s">
        <v>15</v>
      </c>
      <c r="I641" s="118">
        <v>1</v>
      </c>
      <c r="J641" s="80">
        <f t="shared" si="82"/>
        <v>21000</v>
      </c>
      <c r="K641" s="76" t="str">
        <f t="shared" si="83"/>
        <v>H2_2008</v>
      </c>
      <c r="L641" s="77">
        <f t="shared" si="84"/>
        <v>1</v>
      </c>
      <c r="M641" s="78" t="str">
        <f t="shared" si="85"/>
        <v>H2_2008_1</v>
      </c>
      <c r="N641" s="120">
        <f t="shared" si="86"/>
        <v>1</v>
      </c>
      <c r="O641" s="92">
        <f t="shared" si="87"/>
        <v>21000</v>
      </c>
      <c r="P641" s="93" t="str">
        <f t="shared" si="88"/>
        <v>H2_2008</v>
      </c>
      <c r="Q641" s="94">
        <f t="shared" si="89"/>
        <v>1</v>
      </c>
      <c r="R641" s="95" t="str">
        <f t="shared" si="90"/>
        <v>H2_2008_1</v>
      </c>
    </row>
    <row r="642" spans="1:18">
      <c r="A642" s="102">
        <v>1000609</v>
      </c>
      <c r="B642" s="103">
        <v>27579.563300120273</v>
      </c>
      <c r="C642" s="104" t="s">
        <v>22</v>
      </c>
      <c r="D642" s="103">
        <v>39633.1381161483</v>
      </c>
      <c r="E642" s="103">
        <v>39853.727756879613</v>
      </c>
      <c r="F642" s="104" t="s">
        <v>20</v>
      </c>
      <c r="G642" s="105">
        <v>21000</v>
      </c>
      <c r="H642" s="106" t="s">
        <v>16</v>
      </c>
      <c r="I642" s="118">
        <v>1</v>
      </c>
      <c r="J642" s="80">
        <f t="shared" si="82"/>
        <v>21000</v>
      </c>
      <c r="K642" s="76" t="str">
        <f t="shared" si="83"/>
        <v>H2_2008</v>
      </c>
      <c r="L642" s="77">
        <f t="shared" si="84"/>
        <v>1</v>
      </c>
      <c r="M642" s="78" t="str">
        <f t="shared" si="85"/>
        <v>H2_2008_1</v>
      </c>
      <c r="N642" s="120">
        <f t="shared" si="86"/>
        <v>1</v>
      </c>
      <c r="O642" s="92">
        <f t="shared" si="87"/>
        <v>21000</v>
      </c>
      <c r="P642" s="93" t="str">
        <f t="shared" si="88"/>
        <v>H2_2008</v>
      </c>
      <c r="Q642" s="94">
        <f t="shared" si="89"/>
        <v>1</v>
      </c>
      <c r="R642" s="95" t="str">
        <f t="shared" si="90"/>
        <v>H2_2008_1</v>
      </c>
    </row>
    <row r="643" spans="1:18">
      <c r="A643" s="102">
        <v>1000610</v>
      </c>
      <c r="B643" s="103">
        <v>26017.909689552729</v>
      </c>
      <c r="C643" s="104" t="s">
        <v>19</v>
      </c>
      <c r="D643" s="103">
        <v>39837.690119721978</v>
      </c>
      <c r="E643" s="103">
        <v>39853.740472744546</v>
      </c>
      <c r="F643" s="104" t="s">
        <v>25</v>
      </c>
      <c r="G643" s="105">
        <v>205000</v>
      </c>
      <c r="H643" s="106" t="s">
        <v>15</v>
      </c>
      <c r="I643" s="118">
        <v>1</v>
      </c>
      <c r="J643" s="80">
        <f t="shared" ref="J643:J706" si="91">$G643</f>
        <v>205000</v>
      </c>
      <c r="K643" s="76" t="str">
        <f t="shared" ref="K643:K706" si="92">"H"&amp;INT((MONTH($D643)-1)/6)+1&amp;"_"&amp;YEAR($D643)</f>
        <v>H1_2009</v>
      </c>
      <c r="L643" s="77">
        <f t="shared" ref="L643:L706" si="93">INT(($E643-$D643)/(365/2))</f>
        <v>0</v>
      </c>
      <c r="M643" s="78" t="str">
        <f t="shared" ref="M643:M706" si="94">$K643&amp;"_"&amp;IF($L643&gt;5,"6+",$L643)</f>
        <v>H1_2009_0</v>
      </c>
      <c r="N643" s="120">
        <f t="shared" si="86"/>
        <v>1</v>
      </c>
      <c r="O643" s="92">
        <f t="shared" si="87"/>
        <v>205000</v>
      </c>
      <c r="P643" s="93" t="str">
        <f t="shared" si="88"/>
        <v>H1_2009</v>
      </c>
      <c r="Q643" s="94">
        <f t="shared" si="89"/>
        <v>0</v>
      </c>
      <c r="R643" s="95" t="str">
        <f t="shared" si="90"/>
        <v>H1_2009_0</v>
      </c>
    </row>
    <row r="644" spans="1:18">
      <c r="A644" s="102">
        <v>1000610</v>
      </c>
      <c r="B644" s="103">
        <v>26017.909689552729</v>
      </c>
      <c r="C644" s="104" t="s">
        <v>19</v>
      </c>
      <c r="D644" s="103">
        <v>39837.690119721978</v>
      </c>
      <c r="E644" s="103">
        <v>39853.740472744546</v>
      </c>
      <c r="F644" s="104" t="s">
        <v>25</v>
      </c>
      <c r="G644" s="105">
        <v>205000</v>
      </c>
      <c r="H644" s="106" t="s">
        <v>16</v>
      </c>
      <c r="I644" s="118">
        <v>1</v>
      </c>
      <c r="J644" s="80">
        <f t="shared" si="91"/>
        <v>205000</v>
      </c>
      <c r="K644" s="76" t="str">
        <f t="shared" si="92"/>
        <v>H1_2009</v>
      </c>
      <c r="L644" s="77">
        <f t="shared" si="93"/>
        <v>0</v>
      </c>
      <c r="M644" s="78" t="str">
        <f t="shared" si="94"/>
        <v>H1_2009_0</v>
      </c>
      <c r="N644" s="120">
        <f t="shared" ref="N644:N707" si="95">I644</f>
        <v>1</v>
      </c>
      <c r="O644" s="92">
        <f t="shared" ref="O644:O707" si="96">J644</f>
        <v>205000</v>
      </c>
      <c r="P644" s="93" t="str">
        <f t="shared" ref="P644:P707" si="97">K644</f>
        <v>H1_2009</v>
      </c>
      <c r="Q644" s="94">
        <f t="shared" ref="Q644:Q707" si="98">L644</f>
        <v>0</v>
      </c>
      <c r="R644" s="95" t="str">
        <f t="shared" ref="R644:R707" si="99">M644</f>
        <v>H1_2009_0</v>
      </c>
    </row>
    <row r="645" spans="1:18">
      <c r="A645" s="102">
        <v>1000611</v>
      </c>
      <c r="B645" s="103">
        <v>20621.352568119251</v>
      </c>
      <c r="C645" s="104" t="s">
        <v>22</v>
      </c>
      <c r="D645" s="103">
        <v>39311.198710954144</v>
      </c>
      <c r="E645" s="103">
        <v>39854.495410998679</v>
      </c>
      <c r="F645" s="104" t="s">
        <v>20</v>
      </c>
      <c r="G645" s="105">
        <v>219000</v>
      </c>
      <c r="H645" s="106" t="s">
        <v>15</v>
      </c>
      <c r="I645" s="118">
        <v>1</v>
      </c>
      <c r="J645" s="80">
        <f t="shared" si="91"/>
        <v>219000</v>
      </c>
      <c r="K645" s="76" t="str">
        <f t="shared" si="92"/>
        <v>H2_2007</v>
      </c>
      <c r="L645" s="77">
        <f t="shared" si="93"/>
        <v>2</v>
      </c>
      <c r="M645" s="78" t="str">
        <f t="shared" si="94"/>
        <v>H2_2007_2</v>
      </c>
      <c r="N645" s="120">
        <f t="shared" si="95"/>
        <v>1</v>
      </c>
      <c r="O645" s="92">
        <f t="shared" si="96"/>
        <v>219000</v>
      </c>
      <c r="P645" s="93" t="str">
        <f t="shared" si="97"/>
        <v>H2_2007</v>
      </c>
      <c r="Q645" s="94">
        <f t="shared" si="98"/>
        <v>2</v>
      </c>
      <c r="R645" s="95" t="str">
        <f t="shared" si="99"/>
        <v>H2_2007_2</v>
      </c>
    </row>
    <row r="646" spans="1:18">
      <c r="A646" s="102">
        <v>1000611</v>
      </c>
      <c r="B646" s="103">
        <v>20621.352568119251</v>
      </c>
      <c r="C646" s="104" t="s">
        <v>22</v>
      </c>
      <c r="D646" s="103">
        <v>39311.198710954144</v>
      </c>
      <c r="E646" s="103">
        <v>39854.495410998679</v>
      </c>
      <c r="F646" s="104" t="s">
        <v>20</v>
      </c>
      <c r="G646" s="105">
        <v>219000</v>
      </c>
      <c r="H646" s="106" t="s">
        <v>16</v>
      </c>
      <c r="I646" s="118">
        <v>1</v>
      </c>
      <c r="J646" s="80">
        <f t="shared" si="91"/>
        <v>219000</v>
      </c>
      <c r="K646" s="76" t="str">
        <f t="shared" si="92"/>
        <v>H2_2007</v>
      </c>
      <c r="L646" s="77">
        <f t="shared" si="93"/>
        <v>2</v>
      </c>
      <c r="M646" s="78" t="str">
        <f t="shared" si="94"/>
        <v>H2_2007_2</v>
      </c>
      <c r="N646" s="120">
        <f t="shared" si="95"/>
        <v>1</v>
      </c>
      <c r="O646" s="92">
        <f t="shared" si="96"/>
        <v>219000</v>
      </c>
      <c r="P646" s="93" t="str">
        <f t="shared" si="97"/>
        <v>H2_2007</v>
      </c>
      <c r="Q646" s="94">
        <f t="shared" si="98"/>
        <v>2</v>
      </c>
      <c r="R646" s="95" t="str">
        <f t="shared" si="99"/>
        <v>H2_2007_2</v>
      </c>
    </row>
    <row r="647" spans="1:18">
      <c r="A647" s="102">
        <v>1000612</v>
      </c>
      <c r="B647" s="103">
        <v>25682.61024929741</v>
      </c>
      <c r="C647" s="104" t="s">
        <v>19</v>
      </c>
      <c r="D647" s="103">
        <v>39723.570060291371</v>
      </c>
      <c r="E647" s="103">
        <v>39855.480134096826</v>
      </c>
      <c r="F647" s="104" t="s">
        <v>20</v>
      </c>
      <c r="G647" s="105">
        <v>269000</v>
      </c>
      <c r="H647" s="106" t="s">
        <v>15</v>
      </c>
      <c r="I647" s="118">
        <v>1</v>
      </c>
      <c r="J647" s="80">
        <f t="shared" si="91"/>
        <v>269000</v>
      </c>
      <c r="K647" s="76" t="str">
        <f t="shared" si="92"/>
        <v>H2_2008</v>
      </c>
      <c r="L647" s="77">
        <f t="shared" si="93"/>
        <v>0</v>
      </c>
      <c r="M647" s="78" t="str">
        <f t="shared" si="94"/>
        <v>H2_2008_0</v>
      </c>
      <c r="N647" s="120">
        <f t="shared" si="95"/>
        <v>1</v>
      </c>
      <c r="O647" s="92">
        <f t="shared" si="96"/>
        <v>269000</v>
      </c>
      <c r="P647" s="93" t="str">
        <f t="shared" si="97"/>
        <v>H2_2008</v>
      </c>
      <c r="Q647" s="94">
        <f t="shared" si="98"/>
        <v>0</v>
      </c>
      <c r="R647" s="95" t="str">
        <f t="shared" si="99"/>
        <v>H2_2008_0</v>
      </c>
    </row>
    <row r="648" spans="1:18">
      <c r="A648" s="102">
        <v>1000612</v>
      </c>
      <c r="B648" s="103">
        <v>25682.61024929741</v>
      </c>
      <c r="C648" s="104" t="s">
        <v>19</v>
      </c>
      <c r="D648" s="103">
        <v>39723.570060291371</v>
      </c>
      <c r="E648" s="103">
        <v>39855.480134096826</v>
      </c>
      <c r="F648" s="104" t="s">
        <v>20</v>
      </c>
      <c r="G648" s="105">
        <v>269000</v>
      </c>
      <c r="H648" s="106" t="s">
        <v>16</v>
      </c>
      <c r="I648" s="118">
        <v>1</v>
      </c>
      <c r="J648" s="80">
        <f t="shared" si="91"/>
        <v>269000</v>
      </c>
      <c r="K648" s="76" t="str">
        <f t="shared" si="92"/>
        <v>H2_2008</v>
      </c>
      <c r="L648" s="77">
        <f t="shared" si="93"/>
        <v>0</v>
      </c>
      <c r="M648" s="78" t="str">
        <f t="shared" si="94"/>
        <v>H2_2008_0</v>
      </c>
      <c r="N648" s="120">
        <f t="shared" si="95"/>
        <v>1</v>
      </c>
      <c r="O648" s="92">
        <f t="shared" si="96"/>
        <v>269000</v>
      </c>
      <c r="P648" s="93" t="str">
        <f t="shared" si="97"/>
        <v>H2_2008</v>
      </c>
      <c r="Q648" s="94">
        <f t="shared" si="98"/>
        <v>0</v>
      </c>
      <c r="R648" s="95" t="str">
        <f t="shared" si="99"/>
        <v>H2_2008_0</v>
      </c>
    </row>
    <row r="649" spans="1:18">
      <c r="A649" s="102">
        <v>1000613</v>
      </c>
      <c r="B649" s="103">
        <v>27215.01113322554</v>
      </c>
      <c r="C649" s="104" t="s">
        <v>19</v>
      </c>
      <c r="D649" s="103">
        <v>39779.814220744629</v>
      </c>
      <c r="E649" s="103">
        <v>39855.717550267109</v>
      </c>
      <c r="F649" s="104" t="s">
        <v>20</v>
      </c>
      <c r="G649" s="105">
        <v>276000</v>
      </c>
      <c r="H649" s="106" t="s">
        <v>15</v>
      </c>
      <c r="I649" s="118">
        <v>1</v>
      </c>
      <c r="J649" s="80">
        <f t="shared" si="91"/>
        <v>276000</v>
      </c>
      <c r="K649" s="76" t="str">
        <f t="shared" si="92"/>
        <v>H2_2008</v>
      </c>
      <c r="L649" s="77">
        <f t="shared" si="93"/>
        <v>0</v>
      </c>
      <c r="M649" s="78" t="str">
        <f t="shared" si="94"/>
        <v>H2_2008_0</v>
      </c>
      <c r="N649" s="120">
        <f t="shared" si="95"/>
        <v>1</v>
      </c>
      <c r="O649" s="92">
        <f t="shared" si="96"/>
        <v>276000</v>
      </c>
      <c r="P649" s="93" t="str">
        <f t="shared" si="97"/>
        <v>H2_2008</v>
      </c>
      <c r="Q649" s="94">
        <f t="shared" si="98"/>
        <v>0</v>
      </c>
      <c r="R649" s="95" t="str">
        <f t="shared" si="99"/>
        <v>H2_2008_0</v>
      </c>
    </row>
    <row r="650" spans="1:18">
      <c r="A650" s="102">
        <v>1000613</v>
      </c>
      <c r="B650" s="103">
        <v>27215.01113322554</v>
      </c>
      <c r="C650" s="104" t="s">
        <v>19</v>
      </c>
      <c r="D650" s="103">
        <v>39779.814220744629</v>
      </c>
      <c r="E650" s="103">
        <v>39855.717550267109</v>
      </c>
      <c r="F650" s="104" t="s">
        <v>20</v>
      </c>
      <c r="G650" s="105">
        <v>276000</v>
      </c>
      <c r="H650" s="106" t="s">
        <v>16</v>
      </c>
      <c r="I650" s="118">
        <v>1</v>
      </c>
      <c r="J650" s="80">
        <f t="shared" si="91"/>
        <v>276000</v>
      </c>
      <c r="K650" s="76" t="str">
        <f t="shared" si="92"/>
        <v>H2_2008</v>
      </c>
      <c r="L650" s="77">
        <f t="shared" si="93"/>
        <v>0</v>
      </c>
      <c r="M650" s="78" t="str">
        <f t="shared" si="94"/>
        <v>H2_2008_0</v>
      </c>
      <c r="N650" s="120">
        <f t="shared" si="95"/>
        <v>1</v>
      </c>
      <c r="O650" s="92">
        <f t="shared" si="96"/>
        <v>276000</v>
      </c>
      <c r="P650" s="93" t="str">
        <f t="shared" si="97"/>
        <v>H2_2008</v>
      </c>
      <c r="Q650" s="94">
        <f t="shared" si="98"/>
        <v>0</v>
      </c>
      <c r="R650" s="95" t="str">
        <f t="shared" si="99"/>
        <v>H2_2008_0</v>
      </c>
    </row>
    <row r="651" spans="1:18">
      <c r="A651" s="102">
        <v>1000614</v>
      </c>
      <c r="B651" s="103">
        <v>28588.607762526273</v>
      </c>
      <c r="C651" s="104" t="s">
        <v>19</v>
      </c>
      <c r="D651" s="103">
        <v>39773.840747458889</v>
      </c>
      <c r="E651" s="103">
        <v>39855.884027073487</v>
      </c>
      <c r="F651" s="104" t="s">
        <v>20</v>
      </c>
      <c r="G651" s="105">
        <v>20000</v>
      </c>
      <c r="H651" s="106" t="s">
        <v>15</v>
      </c>
      <c r="I651" s="118">
        <v>1</v>
      </c>
      <c r="J651" s="80">
        <f t="shared" si="91"/>
        <v>20000</v>
      </c>
      <c r="K651" s="76" t="str">
        <f t="shared" si="92"/>
        <v>H2_2008</v>
      </c>
      <c r="L651" s="77">
        <f t="shared" si="93"/>
        <v>0</v>
      </c>
      <c r="M651" s="78" t="str">
        <f t="shared" si="94"/>
        <v>H2_2008_0</v>
      </c>
      <c r="N651" s="120">
        <f t="shared" si="95"/>
        <v>1</v>
      </c>
      <c r="O651" s="92">
        <f t="shared" si="96"/>
        <v>20000</v>
      </c>
      <c r="P651" s="93" t="str">
        <f t="shared" si="97"/>
        <v>H2_2008</v>
      </c>
      <c r="Q651" s="94">
        <f t="shared" si="98"/>
        <v>0</v>
      </c>
      <c r="R651" s="95" t="str">
        <f t="shared" si="99"/>
        <v>H2_2008_0</v>
      </c>
    </row>
    <row r="652" spans="1:18">
      <c r="A652" s="102">
        <v>1000614</v>
      </c>
      <c r="B652" s="103">
        <v>28588.607762526273</v>
      </c>
      <c r="C652" s="104" t="s">
        <v>19</v>
      </c>
      <c r="D652" s="103">
        <v>39773.840747458889</v>
      </c>
      <c r="E652" s="103">
        <v>39855.884027073487</v>
      </c>
      <c r="F652" s="104" t="s">
        <v>20</v>
      </c>
      <c r="G652" s="105">
        <v>20000</v>
      </c>
      <c r="H652" s="106" t="s">
        <v>16</v>
      </c>
      <c r="I652" s="118">
        <v>1</v>
      </c>
      <c r="J652" s="80">
        <f t="shared" si="91"/>
        <v>20000</v>
      </c>
      <c r="K652" s="76" t="str">
        <f t="shared" si="92"/>
        <v>H2_2008</v>
      </c>
      <c r="L652" s="77">
        <f t="shared" si="93"/>
        <v>0</v>
      </c>
      <c r="M652" s="78" t="str">
        <f t="shared" si="94"/>
        <v>H2_2008_0</v>
      </c>
      <c r="N652" s="120">
        <f t="shared" si="95"/>
        <v>1</v>
      </c>
      <c r="O652" s="92">
        <f t="shared" si="96"/>
        <v>20000</v>
      </c>
      <c r="P652" s="93" t="str">
        <f t="shared" si="97"/>
        <v>H2_2008</v>
      </c>
      <c r="Q652" s="94">
        <f t="shared" si="98"/>
        <v>0</v>
      </c>
      <c r="R652" s="95" t="str">
        <f t="shared" si="99"/>
        <v>H2_2008_0</v>
      </c>
    </row>
    <row r="653" spans="1:18">
      <c r="A653" s="102">
        <v>1000615</v>
      </c>
      <c r="B653" s="103">
        <v>30567.464770989944</v>
      </c>
      <c r="C653" s="104" t="s">
        <v>19</v>
      </c>
      <c r="D653" s="103">
        <v>39717.160257518473</v>
      </c>
      <c r="E653" s="103">
        <v>39857.200131795697</v>
      </c>
      <c r="F653" s="104" t="s">
        <v>20</v>
      </c>
      <c r="G653" s="105">
        <v>250000</v>
      </c>
      <c r="H653" s="106" t="s">
        <v>15</v>
      </c>
      <c r="I653" s="118">
        <v>1</v>
      </c>
      <c r="J653" s="80">
        <f t="shared" si="91"/>
        <v>250000</v>
      </c>
      <c r="K653" s="76" t="str">
        <f t="shared" si="92"/>
        <v>H2_2008</v>
      </c>
      <c r="L653" s="77">
        <f t="shared" si="93"/>
        <v>0</v>
      </c>
      <c r="M653" s="78" t="str">
        <f t="shared" si="94"/>
        <v>H2_2008_0</v>
      </c>
      <c r="N653" s="120">
        <f t="shared" si="95"/>
        <v>1</v>
      </c>
      <c r="O653" s="92">
        <f t="shared" si="96"/>
        <v>250000</v>
      </c>
      <c r="P653" s="93" t="str">
        <f t="shared" si="97"/>
        <v>H2_2008</v>
      </c>
      <c r="Q653" s="94">
        <f t="shared" si="98"/>
        <v>0</v>
      </c>
      <c r="R653" s="95" t="str">
        <f t="shared" si="99"/>
        <v>H2_2008_0</v>
      </c>
    </row>
    <row r="654" spans="1:18">
      <c r="A654" s="102">
        <v>1000615</v>
      </c>
      <c r="B654" s="103">
        <v>30567.464770989944</v>
      </c>
      <c r="C654" s="104" t="s">
        <v>19</v>
      </c>
      <c r="D654" s="103">
        <v>39717.160257518473</v>
      </c>
      <c r="E654" s="103">
        <v>39857.200131795697</v>
      </c>
      <c r="F654" s="104" t="s">
        <v>20</v>
      </c>
      <c r="G654" s="105">
        <v>250000</v>
      </c>
      <c r="H654" s="106" t="s">
        <v>16</v>
      </c>
      <c r="I654" s="118">
        <v>1</v>
      </c>
      <c r="J654" s="80">
        <f t="shared" si="91"/>
        <v>250000</v>
      </c>
      <c r="K654" s="76" t="str">
        <f t="shared" si="92"/>
        <v>H2_2008</v>
      </c>
      <c r="L654" s="77">
        <f t="shared" si="93"/>
        <v>0</v>
      </c>
      <c r="M654" s="78" t="str">
        <f t="shared" si="94"/>
        <v>H2_2008_0</v>
      </c>
      <c r="N654" s="120">
        <f t="shared" si="95"/>
        <v>1</v>
      </c>
      <c r="O654" s="92">
        <f t="shared" si="96"/>
        <v>250000</v>
      </c>
      <c r="P654" s="93" t="str">
        <f t="shared" si="97"/>
        <v>H2_2008</v>
      </c>
      <c r="Q654" s="94">
        <f t="shared" si="98"/>
        <v>0</v>
      </c>
      <c r="R654" s="95" t="str">
        <f t="shared" si="99"/>
        <v>H2_2008_0</v>
      </c>
    </row>
    <row r="655" spans="1:18">
      <c r="A655" s="102">
        <v>1000616</v>
      </c>
      <c r="B655" s="103">
        <v>27465.666708108045</v>
      </c>
      <c r="C655" s="104" t="s">
        <v>19</v>
      </c>
      <c r="D655" s="103">
        <v>39848.915513577675</v>
      </c>
      <c r="E655" s="103">
        <v>39857.969878816439</v>
      </c>
      <c r="F655" s="104" t="s">
        <v>20</v>
      </c>
      <c r="G655" s="105">
        <v>276000</v>
      </c>
      <c r="H655" s="106" t="s">
        <v>15</v>
      </c>
      <c r="I655" s="118">
        <v>1</v>
      </c>
      <c r="J655" s="80">
        <f t="shared" si="91"/>
        <v>276000</v>
      </c>
      <c r="K655" s="76" t="str">
        <f t="shared" si="92"/>
        <v>H1_2009</v>
      </c>
      <c r="L655" s="77">
        <f t="shared" si="93"/>
        <v>0</v>
      </c>
      <c r="M655" s="78" t="str">
        <f t="shared" si="94"/>
        <v>H1_2009_0</v>
      </c>
      <c r="N655" s="120">
        <f t="shared" si="95"/>
        <v>1</v>
      </c>
      <c r="O655" s="92">
        <f t="shared" si="96"/>
        <v>276000</v>
      </c>
      <c r="P655" s="93" t="str">
        <f t="shared" si="97"/>
        <v>H1_2009</v>
      </c>
      <c r="Q655" s="94">
        <f t="shared" si="98"/>
        <v>0</v>
      </c>
      <c r="R655" s="95" t="str">
        <f t="shared" si="99"/>
        <v>H1_2009_0</v>
      </c>
    </row>
    <row r="656" spans="1:18">
      <c r="A656" s="102">
        <v>1000616</v>
      </c>
      <c r="B656" s="103">
        <v>27465.666708108045</v>
      </c>
      <c r="C656" s="104" t="s">
        <v>19</v>
      </c>
      <c r="D656" s="103">
        <v>39848.915513577675</v>
      </c>
      <c r="E656" s="103">
        <v>39857.969878816439</v>
      </c>
      <c r="F656" s="104" t="s">
        <v>20</v>
      </c>
      <c r="G656" s="105">
        <v>276000</v>
      </c>
      <c r="H656" s="106" t="s">
        <v>16</v>
      </c>
      <c r="I656" s="118">
        <v>1</v>
      </c>
      <c r="J656" s="80">
        <f t="shared" si="91"/>
        <v>276000</v>
      </c>
      <c r="K656" s="76" t="str">
        <f t="shared" si="92"/>
        <v>H1_2009</v>
      </c>
      <c r="L656" s="77">
        <f t="shared" si="93"/>
        <v>0</v>
      </c>
      <c r="M656" s="78" t="str">
        <f t="shared" si="94"/>
        <v>H1_2009_0</v>
      </c>
      <c r="N656" s="120">
        <f t="shared" si="95"/>
        <v>1</v>
      </c>
      <c r="O656" s="92">
        <f t="shared" si="96"/>
        <v>276000</v>
      </c>
      <c r="P656" s="93" t="str">
        <f t="shared" si="97"/>
        <v>H1_2009</v>
      </c>
      <c r="Q656" s="94">
        <f t="shared" si="98"/>
        <v>0</v>
      </c>
      <c r="R656" s="95" t="str">
        <f t="shared" si="99"/>
        <v>H1_2009_0</v>
      </c>
    </row>
    <row r="657" spans="1:18">
      <c r="A657" s="102">
        <v>1000617</v>
      </c>
      <c r="B657" s="103">
        <v>32646.871433410346</v>
      </c>
      <c r="C657" s="104" t="s">
        <v>22</v>
      </c>
      <c r="D657" s="103">
        <v>39769.355456769576</v>
      </c>
      <c r="E657" s="103">
        <v>39858.199030425589</v>
      </c>
      <c r="F657" s="104" t="s">
        <v>25</v>
      </c>
      <c r="G657" s="105">
        <v>72000</v>
      </c>
      <c r="H657" s="106" t="s">
        <v>15</v>
      </c>
      <c r="I657" s="118">
        <v>1</v>
      </c>
      <c r="J657" s="80">
        <f t="shared" si="91"/>
        <v>72000</v>
      </c>
      <c r="K657" s="76" t="str">
        <f t="shared" si="92"/>
        <v>H2_2008</v>
      </c>
      <c r="L657" s="77">
        <f t="shared" si="93"/>
        <v>0</v>
      </c>
      <c r="M657" s="78" t="str">
        <f t="shared" si="94"/>
        <v>H2_2008_0</v>
      </c>
      <c r="N657" s="120">
        <f t="shared" si="95"/>
        <v>1</v>
      </c>
      <c r="O657" s="92">
        <f t="shared" si="96"/>
        <v>72000</v>
      </c>
      <c r="P657" s="93" t="str">
        <f t="shared" si="97"/>
        <v>H2_2008</v>
      </c>
      <c r="Q657" s="94">
        <f t="shared" si="98"/>
        <v>0</v>
      </c>
      <c r="R657" s="95" t="str">
        <f t="shared" si="99"/>
        <v>H2_2008_0</v>
      </c>
    </row>
    <row r="658" spans="1:18">
      <c r="A658" s="102">
        <v>1000617</v>
      </c>
      <c r="B658" s="103">
        <v>32646.871433410346</v>
      </c>
      <c r="C658" s="104" t="s">
        <v>22</v>
      </c>
      <c r="D658" s="103">
        <v>39769.355456769576</v>
      </c>
      <c r="E658" s="103">
        <v>39858.199030425589</v>
      </c>
      <c r="F658" s="104" t="s">
        <v>25</v>
      </c>
      <c r="G658" s="105">
        <v>72000</v>
      </c>
      <c r="H658" s="106" t="s">
        <v>16</v>
      </c>
      <c r="I658" s="118">
        <v>1</v>
      </c>
      <c r="J658" s="80">
        <f t="shared" si="91"/>
        <v>72000</v>
      </c>
      <c r="K658" s="76" t="str">
        <f t="shared" si="92"/>
        <v>H2_2008</v>
      </c>
      <c r="L658" s="77">
        <f t="shared" si="93"/>
        <v>0</v>
      </c>
      <c r="M658" s="78" t="str">
        <f t="shared" si="94"/>
        <v>H2_2008_0</v>
      </c>
      <c r="N658" s="120">
        <f t="shared" si="95"/>
        <v>1</v>
      </c>
      <c r="O658" s="92">
        <f t="shared" si="96"/>
        <v>72000</v>
      </c>
      <c r="P658" s="93" t="str">
        <f t="shared" si="97"/>
        <v>H2_2008</v>
      </c>
      <c r="Q658" s="94">
        <f t="shared" si="98"/>
        <v>0</v>
      </c>
      <c r="R658" s="95" t="str">
        <f t="shared" si="99"/>
        <v>H2_2008_0</v>
      </c>
    </row>
    <row r="659" spans="1:18">
      <c r="A659" s="102">
        <v>1000618</v>
      </c>
      <c r="B659" s="103">
        <v>28075.821510141257</v>
      </c>
      <c r="C659" s="104" t="s">
        <v>19</v>
      </c>
      <c r="D659" s="103">
        <v>39811.384457422886</v>
      </c>
      <c r="E659" s="103">
        <v>39858.601337345557</v>
      </c>
      <c r="F659" s="104" t="s">
        <v>20</v>
      </c>
      <c r="G659" s="105">
        <v>229000</v>
      </c>
      <c r="H659" s="106" t="s">
        <v>15</v>
      </c>
      <c r="I659" s="118">
        <v>1</v>
      </c>
      <c r="J659" s="80">
        <f t="shared" si="91"/>
        <v>229000</v>
      </c>
      <c r="K659" s="76" t="str">
        <f t="shared" si="92"/>
        <v>H2_2008</v>
      </c>
      <c r="L659" s="77">
        <f t="shared" si="93"/>
        <v>0</v>
      </c>
      <c r="M659" s="78" t="str">
        <f t="shared" si="94"/>
        <v>H2_2008_0</v>
      </c>
      <c r="N659" s="120">
        <f t="shared" si="95"/>
        <v>1</v>
      </c>
      <c r="O659" s="92">
        <f t="shared" si="96"/>
        <v>229000</v>
      </c>
      <c r="P659" s="93" t="str">
        <f t="shared" si="97"/>
        <v>H2_2008</v>
      </c>
      <c r="Q659" s="94">
        <f t="shared" si="98"/>
        <v>0</v>
      </c>
      <c r="R659" s="95" t="str">
        <f t="shared" si="99"/>
        <v>H2_2008_0</v>
      </c>
    </row>
    <row r="660" spans="1:18">
      <c r="A660" s="102">
        <v>1000618</v>
      </c>
      <c r="B660" s="103">
        <v>28075.821510141257</v>
      </c>
      <c r="C660" s="104" t="s">
        <v>19</v>
      </c>
      <c r="D660" s="103">
        <v>39811.384457422886</v>
      </c>
      <c r="E660" s="103">
        <v>39858.601337345557</v>
      </c>
      <c r="F660" s="104" t="s">
        <v>20</v>
      </c>
      <c r="G660" s="105">
        <v>229000</v>
      </c>
      <c r="H660" s="106" t="s">
        <v>16</v>
      </c>
      <c r="I660" s="118">
        <v>1</v>
      </c>
      <c r="J660" s="80">
        <f t="shared" si="91"/>
        <v>229000</v>
      </c>
      <c r="K660" s="76" t="str">
        <f t="shared" si="92"/>
        <v>H2_2008</v>
      </c>
      <c r="L660" s="77">
        <f t="shared" si="93"/>
        <v>0</v>
      </c>
      <c r="M660" s="78" t="str">
        <f t="shared" si="94"/>
        <v>H2_2008_0</v>
      </c>
      <c r="N660" s="120">
        <f t="shared" si="95"/>
        <v>1</v>
      </c>
      <c r="O660" s="92">
        <f t="shared" si="96"/>
        <v>229000</v>
      </c>
      <c r="P660" s="93" t="str">
        <f t="shared" si="97"/>
        <v>H2_2008</v>
      </c>
      <c r="Q660" s="94">
        <f t="shared" si="98"/>
        <v>0</v>
      </c>
      <c r="R660" s="95" t="str">
        <f t="shared" si="99"/>
        <v>H2_2008_0</v>
      </c>
    </row>
    <row r="661" spans="1:18">
      <c r="A661" s="102">
        <v>1000619</v>
      </c>
      <c r="B661" s="103">
        <v>31515.263913001887</v>
      </c>
      <c r="C661" s="104" t="s">
        <v>22</v>
      </c>
      <c r="D661" s="103">
        <v>39129.369505010261</v>
      </c>
      <c r="E661" s="103">
        <v>39858.824842306443</v>
      </c>
      <c r="F661" s="104" t="s">
        <v>20</v>
      </c>
      <c r="G661" s="105">
        <v>300000</v>
      </c>
      <c r="H661" s="106" t="s">
        <v>15</v>
      </c>
      <c r="I661" s="118">
        <v>1</v>
      </c>
      <c r="J661" s="80">
        <f t="shared" si="91"/>
        <v>300000</v>
      </c>
      <c r="K661" s="76" t="str">
        <f t="shared" si="92"/>
        <v>H1_2007</v>
      </c>
      <c r="L661" s="77">
        <f t="shared" si="93"/>
        <v>3</v>
      </c>
      <c r="M661" s="78" t="str">
        <f t="shared" si="94"/>
        <v>H1_2007_3</v>
      </c>
      <c r="N661" s="120">
        <f t="shared" si="95"/>
        <v>1</v>
      </c>
      <c r="O661" s="92">
        <f t="shared" si="96"/>
        <v>300000</v>
      </c>
      <c r="P661" s="93" t="str">
        <f t="shared" si="97"/>
        <v>H1_2007</v>
      </c>
      <c r="Q661" s="94">
        <f t="shared" si="98"/>
        <v>3</v>
      </c>
      <c r="R661" s="95" t="str">
        <f t="shared" si="99"/>
        <v>H1_2007_3</v>
      </c>
    </row>
    <row r="662" spans="1:18">
      <c r="A662" s="102">
        <v>1000619</v>
      </c>
      <c r="B662" s="103">
        <v>31515.263913001887</v>
      </c>
      <c r="C662" s="104" t="s">
        <v>22</v>
      </c>
      <c r="D662" s="103">
        <v>39129.369505010261</v>
      </c>
      <c r="E662" s="103">
        <v>39858.824842306443</v>
      </c>
      <c r="F662" s="104" t="s">
        <v>20</v>
      </c>
      <c r="G662" s="105">
        <v>300000</v>
      </c>
      <c r="H662" s="106" t="s">
        <v>16</v>
      </c>
      <c r="I662" s="118">
        <v>1</v>
      </c>
      <c r="J662" s="80">
        <f t="shared" si="91"/>
        <v>300000</v>
      </c>
      <c r="K662" s="76" t="str">
        <f t="shared" si="92"/>
        <v>H1_2007</v>
      </c>
      <c r="L662" s="77">
        <f t="shared" si="93"/>
        <v>3</v>
      </c>
      <c r="M662" s="78" t="str">
        <f t="shared" si="94"/>
        <v>H1_2007_3</v>
      </c>
      <c r="N662" s="120">
        <f t="shared" si="95"/>
        <v>1</v>
      </c>
      <c r="O662" s="92">
        <f t="shared" si="96"/>
        <v>300000</v>
      </c>
      <c r="P662" s="93" t="str">
        <f t="shared" si="97"/>
        <v>H1_2007</v>
      </c>
      <c r="Q662" s="94">
        <f t="shared" si="98"/>
        <v>3</v>
      </c>
      <c r="R662" s="95" t="str">
        <f t="shared" si="99"/>
        <v>H1_2007_3</v>
      </c>
    </row>
    <row r="663" spans="1:18">
      <c r="A663" s="102">
        <v>1000620</v>
      </c>
      <c r="B663" s="103">
        <v>25416.015733173495</v>
      </c>
      <c r="C663" s="104" t="s">
        <v>19</v>
      </c>
      <c r="D663" s="103">
        <v>39703.533544117039</v>
      </c>
      <c r="E663" s="103">
        <v>39858.874059257992</v>
      </c>
      <c r="F663" s="104" t="s">
        <v>20</v>
      </c>
      <c r="G663" s="105">
        <v>275000</v>
      </c>
      <c r="H663" s="106" t="s">
        <v>15</v>
      </c>
      <c r="I663" s="118">
        <v>1</v>
      </c>
      <c r="J663" s="80">
        <f t="shared" si="91"/>
        <v>275000</v>
      </c>
      <c r="K663" s="76" t="str">
        <f t="shared" si="92"/>
        <v>H2_2008</v>
      </c>
      <c r="L663" s="77">
        <f t="shared" si="93"/>
        <v>0</v>
      </c>
      <c r="M663" s="78" t="str">
        <f t="shared" si="94"/>
        <v>H2_2008_0</v>
      </c>
      <c r="N663" s="120">
        <f t="shared" si="95"/>
        <v>1</v>
      </c>
      <c r="O663" s="92">
        <f t="shared" si="96"/>
        <v>275000</v>
      </c>
      <c r="P663" s="93" t="str">
        <f t="shared" si="97"/>
        <v>H2_2008</v>
      </c>
      <c r="Q663" s="94">
        <f t="shared" si="98"/>
        <v>0</v>
      </c>
      <c r="R663" s="95" t="str">
        <f t="shared" si="99"/>
        <v>H2_2008_0</v>
      </c>
    </row>
    <row r="664" spans="1:18">
      <c r="A664" s="102">
        <v>1000620</v>
      </c>
      <c r="B664" s="103">
        <v>25416.015733173495</v>
      </c>
      <c r="C664" s="104" t="s">
        <v>19</v>
      </c>
      <c r="D664" s="103">
        <v>39703.533544117039</v>
      </c>
      <c r="E664" s="103">
        <v>39858.874059257992</v>
      </c>
      <c r="F664" s="104" t="s">
        <v>20</v>
      </c>
      <c r="G664" s="105">
        <v>275000</v>
      </c>
      <c r="H664" s="106" t="s">
        <v>16</v>
      </c>
      <c r="I664" s="118">
        <v>1</v>
      </c>
      <c r="J664" s="80">
        <f t="shared" si="91"/>
        <v>275000</v>
      </c>
      <c r="K664" s="76" t="str">
        <f t="shared" si="92"/>
        <v>H2_2008</v>
      </c>
      <c r="L664" s="77">
        <f t="shared" si="93"/>
        <v>0</v>
      </c>
      <c r="M664" s="78" t="str">
        <f t="shared" si="94"/>
        <v>H2_2008_0</v>
      </c>
      <c r="N664" s="120">
        <f t="shared" si="95"/>
        <v>1</v>
      </c>
      <c r="O664" s="92">
        <f t="shared" si="96"/>
        <v>275000</v>
      </c>
      <c r="P664" s="93" t="str">
        <f t="shared" si="97"/>
        <v>H2_2008</v>
      </c>
      <c r="Q664" s="94">
        <f t="shared" si="98"/>
        <v>0</v>
      </c>
      <c r="R664" s="95" t="str">
        <f t="shared" si="99"/>
        <v>H2_2008_0</v>
      </c>
    </row>
    <row r="665" spans="1:18">
      <c r="A665" s="102">
        <v>1000621</v>
      </c>
      <c r="B665" s="103">
        <v>29526.331807113245</v>
      </c>
      <c r="C665" s="104" t="s">
        <v>19</v>
      </c>
      <c r="D665" s="103">
        <v>39740.021090301612</v>
      </c>
      <c r="E665" s="103">
        <v>39859.214453721062</v>
      </c>
      <c r="F665" s="104" t="s">
        <v>20</v>
      </c>
      <c r="G665" s="105">
        <v>106000</v>
      </c>
      <c r="H665" s="106" t="s">
        <v>15</v>
      </c>
      <c r="I665" s="118">
        <v>1</v>
      </c>
      <c r="J665" s="80">
        <f t="shared" si="91"/>
        <v>106000</v>
      </c>
      <c r="K665" s="76" t="str">
        <f t="shared" si="92"/>
        <v>H2_2008</v>
      </c>
      <c r="L665" s="77">
        <f t="shared" si="93"/>
        <v>0</v>
      </c>
      <c r="M665" s="78" t="str">
        <f t="shared" si="94"/>
        <v>H2_2008_0</v>
      </c>
      <c r="N665" s="120">
        <f t="shared" si="95"/>
        <v>1</v>
      </c>
      <c r="O665" s="92">
        <f t="shared" si="96"/>
        <v>106000</v>
      </c>
      <c r="P665" s="93" t="str">
        <f t="shared" si="97"/>
        <v>H2_2008</v>
      </c>
      <c r="Q665" s="94">
        <f t="shared" si="98"/>
        <v>0</v>
      </c>
      <c r="R665" s="95" t="str">
        <f t="shared" si="99"/>
        <v>H2_2008_0</v>
      </c>
    </row>
    <row r="666" spans="1:18">
      <c r="A666" s="102">
        <v>1000621</v>
      </c>
      <c r="B666" s="103">
        <v>29526.331807113245</v>
      </c>
      <c r="C666" s="104" t="s">
        <v>19</v>
      </c>
      <c r="D666" s="103">
        <v>39740.021090301612</v>
      </c>
      <c r="E666" s="103">
        <v>39859.214453721062</v>
      </c>
      <c r="F666" s="104" t="s">
        <v>20</v>
      </c>
      <c r="G666" s="105">
        <v>106000</v>
      </c>
      <c r="H666" s="106" t="s">
        <v>16</v>
      </c>
      <c r="I666" s="118">
        <v>1</v>
      </c>
      <c r="J666" s="80">
        <f t="shared" si="91"/>
        <v>106000</v>
      </c>
      <c r="K666" s="76" t="str">
        <f t="shared" si="92"/>
        <v>H2_2008</v>
      </c>
      <c r="L666" s="77">
        <f t="shared" si="93"/>
        <v>0</v>
      </c>
      <c r="M666" s="78" t="str">
        <f t="shared" si="94"/>
        <v>H2_2008_0</v>
      </c>
      <c r="N666" s="120">
        <f t="shared" si="95"/>
        <v>1</v>
      </c>
      <c r="O666" s="92">
        <f t="shared" si="96"/>
        <v>106000</v>
      </c>
      <c r="P666" s="93" t="str">
        <f t="shared" si="97"/>
        <v>H2_2008</v>
      </c>
      <c r="Q666" s="94">
        <f t="shared" si="98"/>
        <v>0</v>
      </c>
      <c r="R666" s="95" t="str">
        <f t="shared" si="99"/>
        <v>H2_2008_0</v>
      </c>
    </row>
    <row r="667" spans="1:18">
      <c r="A667" s="102">
        <v>1000622</v>
      </c>
      <c r="B667" s="103">
        <v>31493.613018597705</v>
      </c>
      <c r="C667" s="104" t="s">
        <v>19</v>
      </c>
      <c r="D667" s="103">
        <v>39806.831319677549</v>
      </c>
      <c r="E667" s="103">
        <v>39860.038589333613</v>
      </c>
      <c r="F667" s="104" t="s">
        <v>20</v>
      </c>
      <c r="G667" s="105">
        <v>184000</v>
      </c>
      <c r="H667" s="106" t="s">
        <v>15</v>
      </c>
      <c r="I667" s="118">
        <v>1</v>
      </c>
      <c r="J667" s="80">
        <f t="shared" si="91"/>
        <v>184000</v>
      </c>
      <c r="K667" s="76" t="str">
        <f t="shared" si="92"/>
        <v>H2_2008</v>
      </c>
      <c r="L667" s="77">
        <f t="shared" si="93"/>
        <v>0</v>
      </c>
      <c r="M667" s="78" t="str">
        <f t="shared" si="94"/>
        <v>H2_2008_0</v>
      </c>
      <c r="N667" s="120">
        <f t="shared" si="95"/>
        <v>1</v>
      </c>
      <c r="O667" s="92">
        <f t="shared" si="96"/>
        <v>184000</v>
      </c>
      <c r="P667" s="93" t="str">
        <f t="shared" si="97"/>
        <v>H2_2008</v>
      </c>
      <c r="Q667" s="94">
        <f t="shared" si="98"/>
        <v>0</v>
      </c>
      <c r="R667" s="95" t="str">
        <f t="shared" si="99"/>
        <v>H2_2008_0</v>
      </c>
    </row>
    <row r="668" spans="1:18">
      <c r="A668" s="102">
        <v>1000622</v>
      </c>
      <c r="B668" s="103">
        <v>31493.613018597705</v>
      </c>
      <c r="C668" s="104" t="s">
        <v>19</v>
      </c>
      <c r="D668" s="103">
        <v>39806.831319677549</v>
      </c>
      <c r="E668" s="103">
        <v>39860.038589333613</v>
      </c>
      <c r="F668" s="104" t="s">
        <v>20</v>
      </c>
      <c r="G668" s="105">
        <v>184000</v>
      </c>
      <c r="H668" s="106" t="s">
        <v>16</v>
      </c>
      <c r="I668" s="118">
        <v>1</v>
      </c>
      <c r="J668" s="80">
        <f t="shared" si="91"/>
        <v>184000</v>
      </c>
      <c r="K668" s="76" t="str">
        <f t="shared" si="92"/>
        <v>H2_2008</v>
      </c>
      <c r="L668" s="77">
        <f t="shared" si="93"/>
        <v>0</v>
      </c>
      <c r="M668" s="78" t="str">
        <f t="shared" si="94"/>
        <v>H2_2008_0</v>
      </c>
      <c r="N668" s="120">
        <f t="shared" si="95"/>
        <v>1</v>
      </c>
      <c r="O668" s="92">
        <f t="shared" si="96"/>
        <v>184000</v>
      </c>
      <c r="P668" s="93" t="str">
        <f t="shared" si="97"/>
        <v>H2_2008</v>
      </c>
      <c r="Q668" s="94">
        <f t="shared" si="98"/>
        <v>0</v>
      </c>
      <c r="R668" s="95" t="str">
        <f t="shared" si="99"/>
        <v>H2_2008_0</v>
      </c>
    </row>
    <row r="669" spans="1:18">
      <c r="A669" s="102">
        <v>1000623</v>
      </c>
      <c r="B669" s="103">
        <v>19415.983555716943</v>
      </c>
      <c r="C669" s="104" t="s">
        <v>19</v>
      </c>
      <c r="D669" s="103">
        <v>39733.386524177331</v>
      </c>
      <c r="E669" s="103">
        <v>39862.163638211787</v>
      </c>
      <c r="F669" s="104" t="s">
        <v>25</v>
      </c>
      <c r="G669" s="105">
        <v>308000</v>
      </c>
      <c r="H669" s="106" t="s">
        <v>15</v>
      </c>
      <c r="I669" s="118">
        <v>1</v>
      </c>
      <c r="J669" s="80">
        <f t="shared" si="91"/>
        <v>308000</v>
      </c>
      <c r="K669" s="76" t="str">
        <f t="shared" si="92"/>
        <v>H2_2008</v>
      </c>
      <c r="L669" s="77">
        <f t="shared" si="93"/>
        <v>0</v>
      </c>
      <c r="M669" s="78" t="str">
        <f t="shared" si="94"/>
        <v>H2_2008_0</v>
      </c>
      <c r="N669" s="120">
        <f t="shared" si="95"/>
        <v>1</v>
      </c>
      <c r="O669" s="92">
        <f t="shared" si="96"/>
        <v>308000</v>
      </c>
      <c r="P669" s="93" t="str">
        <f t="shared" si="97"/>
        <v>H2_2008</v>
      </c>
      <c r="Q669" s="94">
        <f t="shared" si="98"/>
        <v>0</v>
      </c>
      <c r="R669" s="95" t="str">
        <f t="shared" si="99"/>
        <v>H2_2008_0</v>
      </c>
    </row>
    <row r="670" spans="1:18">
      <c r="A670" s="102">
        <v>1000623</v>
      </c>
      <c r="B670" s="103">
        <v>19415.983555716943</v>
      </c>
      <c r="C670" s="104" t="s">
        <v>19</v>
      </c>
      <c r="D670" s="103">
        <v>39733.386524177331</v>
      </c>
      <c r="E670" s="103">
        <v>39862.163638211787</v>
      </c>
      <c r="F670" s="104" t="s">
        <v>25</v>
      </c>
      <c r="G670" s="105">
        <v>308000</v>
      </c>
      <c r="H670" s="106" t="s">
        <v>16</v>
      </c>
      <c r="I670" s="118">
        <v>1</v>
      </c>
      <c r="J670" s="80">
        <f t="shared" si="91"/>
        <v>308000</v>
      </c>
      <c r="K670" s="76" t="str">
        <f t="shared" si="92"/>
        <v>H2_2008</v>
      </c>
      <c r="L670" s="77">
        <f t="shared" si="93"/>
        <v>0</v>
      </c>
      <c r="M670" s="78" t="str">
        <f t="shared" si="94"/>
        <v>H2_2008_0</v>
      </c>
      <c r="N670" s="120">
        <f t="shared" si="95"/>
        <v>1</v>
      </c>
      <c r="O670" s="92">
        <f t="shared" si="96"/>
        <v>308000</v>
      </c>
      <c r="P670" s="93" t="str">
        <f t="shared" si="97"/>
        <v>H2_2008</v>
      </c>
      <c r="Q670" s="94">
        <f t="shared" si="98"/>
        <v>0</v>
      </c>
      <c r="R670" s="95" t="str">
        <f t="shared" si="99"/>
        <v>H2_2008_0</v>
      </c>
    </row>
    <row r="671" spans="1:18">
      <c r="A671" s="102">
        <v>1000624</v>
      </c>
      <c r="B671" s="103">
        <v>32783.1843681834</v>
      </c>
      <c r="C671" s="104" t="s">
        <v>22</v>
      </c>
      <c r="D671" s="103">
        <v>39567.918021930571</v>
      </c>
      <c r="E671" s="103">
        <v>39862.465523763742</v>
      </c>
      <c r="F671" s="104" t="s">
        <v>20</v>
      </c>
      <c r="G671" s="105">
        <v>70000</v>
      </c>
      <c r="H671" s="106" t="s">
        <v>15</v>
      </c>
      <c r="I671" s="118">
        <v>1</v>
      </c>
      <c r="J671" s="80">
        <f t="shared" si="91"/>
        <v>70000</v>
      </c>
      <c r="K671" s="76" t="str">
        <f t="shared" si="92"/>
        <v>H1_2008</v>
      </c>
      <c r="L671" s="77">
        <f t="shared" si="93"/>
        <v>1</v>
      </c>
      <c r="M671" s="78" t="str">
        <f t="shared" si="94"/>
        <v>H1_2008_1</v>
      </c>
      <c r="N671" s="120">
        <f t="shared" si="95"/>
        <v>1</v>
      </c>
      <c r="O671" s="92">
        <f t="shared" si="96"/>
        <v>70000</v>
      </c>
      <c r="P671" s="93" t="str">
        <f t="shared" si="97"/>
        <v>H1_2008</v>
      </c>
      <c r="Q671" s="94">
        <f t="shared" si="98"/>
        <v>1</v>
      </c>
      <c r="R671" s="95" t="str">
        <f t="shared" si="99"/>
        <v>H1_2008_1</v>
      </c>
    </row>
    <row r="672" spans="1:18">
      <c r="A672" s="102">
        <v>1000624</v>
      </c>
      <c r="B672" s="103">
        <v>32783.1843681834</v>
      </c>
      <c r="C672" s="104" t="s">
        <v>22</v>
      </c>
      <c r="D672" s="103">
        <v>39567.918021930571</v>
      </c>
      <c r="E672" s="103">
        <v>39862.465523763742</v>
      </c>
      <c r="F672" s="104" t="s">
        <v>20</v>
      </c>
      <c r="G672" s="105">
        <v>70000</v>
      </c>
      <c r="H672" s="106" t="s">
        <v>16</v>
      </c>
      <c r="I672" s="118">
        <v>1</v>
      </c>
      <c r="J672" s="80">
        <f t="shared" si="91"/>
        <v>70000</v>
      </c>
      <c r="K672" s="76" t="str">
        <f t="shared" si="92"/>
        <v>H1_2008</v>
      </c>
      <c r="L672" s="77">
        <f t="shared" si="93"/>
        <v>1</v>
      </c>
      <c r="M672" s="78" t="str">
        <f t="shared" si="94"/>
        <v>H1_2008_1</v>
      </c>
      <c r="N672" s="120">
        <f t="shared" si="95"/>
        <v>1</v>
      </c>
      <c r="O672" s="92">
        <f t="shared" si="96"/>
        <v>70000</v>
      </c>
      <c r="P672" s="93" t="str">
        <f t="shared" si="97"/>
        <v>H1_2008</v>
      </c>
      <c r="Q672" s="94">
        <f t="shared" si="98"/>
        <v>1</v>
      </c>
      <c r="R672" s="95" t="str">
        <f t="shared" si="99"/>
        <v>H1_2008_1</v>
      </c>
    </row>
    <row r="673" spans="1:18">
      <c r="A673" s="102">
        <v>1000625</v>
      </c>
      <c r="B673" s="103">
        <v>19999.869821637978</v>
      </c>
      <c r="C673" s="104" t="s">
        <v>19</v>
      </c>
      <c r="D673" s="103">
        <v>39794.858287162577</v>
      </c>
      <c r="E673" s="103">
        <v>39864.633766066887</v>
      </c>
      <c r="F673" s="104" t="s">
        <v>20</v>
      </c>
      <c r="G673" s="105">
        <v>75000</v>
      </c>
      <c r="H673" s="106" t="s">
        <v>15</v>
      </c>
      <c r="I673" s="118">
        <v>1</v>
      </c>
      <c r="J673" s="80">
        <f t="shared" si="91"/>
        <v>75000</v>
      </c>
      <c r="K673" s="76" t="str">
        <f t="shared" si="92"/>
        <v>H2_2008</v>
      </c>
      <c r="L673" s="77">
        <f t="shared" si="93"/>
        <v>0</v>
      </c>
      <c r="M673" s="78" t="str">
        <f t="shared" si="94"/>
        <v>H2_2008_0</v>
      </c>
      <c r="N673" s="120">
        <f t="shared" si="95"/>
        <v>1</v>
      </c>
      <c r="O673" s="92">
        <f t="shared" si="96"/>
        <v>75000</v>
      </c>
      <c r="P673" s="93" t="str">
        <f t="shared" si="97"/>
        <v>H2_2008</v>
      </c>
      <c r="Q673" s="94">
        <f t="shared" si="98"/>
        <v>0</v>
      </c>
      <c r="R673" s="95" t="str">
        <f t="shared" si="99"/>
        <v>H2_2008_0</v>
      </c>
    </row>
    <row r="674" spans="1:18">
      <c r="A674" s="102">
        <v>1000625</v>
      </c>
      <c r="B674" s="103">
        <v>19999.869821637978</v>
      </c>
      <c r="C674" s="104" t="s">
        <v>19</v>
      </c>
      <c r="D674" s="103">
        <v>39794.858287162577</v>
      </c>
      <c r="E674" s="103">
        <v>39864.633766066887</v>
      </c>
      <c r="F674" s="104" t="s">
        <v>20</v>
      </c>
      <c r="G674" s="105">
        <v>75000</v>
      </c>
      <c r="H674" s="106" t="s">
        <v>16</v>
      </c>
      <c r="I674" s="118">
        <v>1</v>
      </c>
      <c r="J674" s="80">
        <f t="shared" si="91"/>
        <v>75000</v>
      </c>
      <c r="K674" s="76" t="str">
        <f t="shared" si="92"/>
        <v>H2_2008</v>
      </c>
      <c r="L674" s="77">
        <f t="shared" si="93"/>
        <v>0</v>
      </c>
      <c r="M674" s="78" t="str">
        <f t="shared" si="94"/>
        <v>H2_2008_0</v>
      </c>
      <c r="N674" s="120">
        <f t="shared" si="95"/>
        <v>1</v>
      </c>
      <c r="O674" s="92">
        <f t="shared" si="96"/>
        <v>75000</v>
      </c>
      <c r="P674" s="93" t="str">
        <f t="shared" si="97"/>
        <v>H2_2008</v>
      </c>
      <c r="Q674" s="94">
        <f t="shared" si="98"/>
        <v>0</v>
      </c>
      <c r="R674" s="95" t="str">
        <f t="shared" si="99"/>
        <v>H2_2008_0</v>
      </c>
    </row>
    <row r="675" spans="1:18">
      <c r="A675" s="102">
        <v>1000626</v>
      </c>
      <c r="B675" s="103">
        <v>31094.365295447104</v>
      </c>
      <c r="C675" s="104" t="s">
        <v>19</v>
      </c>
      <c r="D675" s="103">
        <v>39829.14098149546</v>
      </c>
      <c r="E675" s="103">
        <v>39866.856893953263</v>
      </c>
      <c r="F675" s="104" t="s">
        <v>20</v>
      </c>
      <c r="G675" s="105">
        <v>314000</v>
      </c>
      <c r="H675" s="106" t="s">
        <v>15</v>
      </c>
      <c r="I675" s="118">
        <v>1</v>
      </c>
      <c r="J675" s="80">
        <f t="shared" si="91"/>
        <v>314000</v>
      </c>
      <c r="K675" s="76" t="str">
        <f t="shared" si="92"/>
        <v>H1_2009</v>
      </c>
      <c r="L675" s="77">
        <f t="shared" si="93"/>
        <v>0</v>
      </c>
      <c r="M675" s="78" t="str">
        <f t="shared" si="94"/>
        <v>H1_2009_0</v>
      </c>
      <c r="N675" s="120">
        <f t="shared" si="95"/>
        <v>1</v>
      </c>
      <c r="O675" s="92">
        <f t="shared" si="96"/>
        <v>314000</v>
      </c>
      <c r="P675" s="93" t="str">
        <f t="shared" si="97"/>
        <v>H1_2009</v>
      </c>
      <c r="Q675" s="94">
        <f t="shared" si="98"/>
        <v>0</v>
      </c>
      <c r="R675" s="95" t="str">
        <f t="shared" si="99"/>
        <v>H1_2009_0</v>
      </c>
    </row>
    <row r="676" spans="1:18">
      <c r="A676" s="102">
        <v>1000626</v>
      </c>
      <c r="B676" s="103">
        <v>31094.365295447104</v>
      </c>
      <c r="C676" s="104" t="s">
        <v>19</v>
      </c>
      <c r="D676" s="103">
        <v>39829.14098149546</v>
      </c>
      <c r="E676" s="103">
        <v>39866.856893953263</v>
      </c>
      <c r="F676" s="104" t="s">
        <v>20</v>
      </c>
      <c r="G676" s="105">
        <v>314000</v>
      </c>
      <c r="H676" s="106" t="s">
        <v>16</v>
      </c>
      <c r="I676" s="118">
        <v>1</v>
      </c>
      <c r="J676" s="80">
        <f t="shared" si="91"/>
        <v>314000</v>
      </c>
      <c r="K676" s="76" t="str">
        <f t="shared" si="92"/>
        <v>H1_2009</v>
      </c>
      <c r="L676" s="77">
        <f t="shared" si="93"/>
        <v>0</v>
      </c>
      <c r="M676" s="78" t="str">
        <f t="shared" si="94"/>
        <v>H1_2009_0</v>
      </c>
      <c r="N676" s="120">
        <f t="shared" si="95"/>
        <v>1</v>
      </c>
      <c r="O676" s="92">
        <f t="shared" si="96"/>
        <v>314000</v>
      </c>
      <c r="P676" s="93" t="str">
        <f t="shared" si="97"/>
        <v>H1_2009</v>
      </c>
      <c r="Q676" s="94">
        <f t="shared" si="98"/>
        <v>0</v>
      </c>
      <c r="R676" s="95" t="str">
        <f t="shared" si="99"/>
        <v>H1_2009_0</v>
      </c>
    </row>
    <row r="677" spans="1:18">
      <c r="A677" s="102">
        <v>1000627</v>
      </c>
      <c r="B677" s="103">
        <v>30991.022179260053</v>
      </c>
      <c r="C677" s="104" t="s">
        <v>19</v>
      </c>
      <c r="D677" s="103">
        <v>39794.983698284042</v>
      </c>
      <c r="E677" s="103">
        <v>39867.936599236462</v>
      </c>
      <c r="F677" s="104" t="s">
        <v>20</v>
      </c>
      <c r="G677" s="105">
        <v>149000</v>
      </c>
      <c r="H677" s="106" t="s">
        <v>15</v>
      </c>
      <c r="I677" s="118">
        <v>1</v>
      </c>
      <c r="J677" s="80">
        <f t="shared" si="91"/>
        <v>149000</v>
      </c>
      <c r="K677" s="76" t="str">
        <f t="shared" si="92"/>
        <v>H2_2008</v>
      </c>
      <c r="L677" s="77">
        <f t="shared" si="93"/>
        <v>0</v>
      </c>
      <c r="M677" s="78" t="str">
        <f t="shared" si="94"/>
        <v>H2_2008_0</v>
      </c>
      <c r="N677" s="120">
        <f t="shared" si="95"/>
        <v>1</v>
      </c>
      <c r="O677" s="92">
        <f t="shared" si="96"/>
        <v>149000</v>
      </c>
      <c r="P677" s="93" t="str">
        <f t="shared" si="97"/>
        <v>H2_2008</v>
      </c>
      <c r="Q677" s="94">
        <f t="shared" si="98"/>
        <v>0</v>
      </c>
      <c r="R677" s="95" t="str">
        <f t="shared" si="99"/>
        <v>H2_2008_0</v>
      </c>
    </row>
    <row r="678" spans="1:18">
      <c r="A678" s="102">
        <v>1000627</v>
      </c>
      <c r="B678" s="103">
        <v>30991.022179260053</v>
      </c>
      <c r="C678" s="104" t="s">
        <v>19</v>
      </c>
      <c r="D678" s="103">
        <v>39794.983698284042</v>
      </c>
      <c r="E678" s="103">
        <v>39867.936599236462</v>
      </c>
      <c r="F678" s="104" t="s">
        <v>20</v>
      </c>
      <c r="G678" s="105">
        <v>149000</v>
      </c>
      <c r="H678" s="106" t="s">
        <v>16</v>
      </c>
      <c r="I678" s="118">
        <v>1</v>
      </c>
      <c r="J678" s="80">
        <f t="shared" si="91"/>
        <v>149000</v>
      </c>
      <c r="K678" s="76" t="str">
        <f t="shared" si="92"/>
        <v>H2_2008</v>
      </c>
      <c r="L678" s="77">
        <f t="shared" si="93"/>
        <v>0</v>
      </c>
      <c r="M678" s="78" t="str">
        <f t="shared" si="94"/>
        <v>H2_2008_0</v>
      </c>
      <c r="N678" s="120">
        <f t="shared" si="95"/>
        <v>1</v>
      </c>
      <c r="O678" s="92">
        <f t="shared" si="96"/>
        <v>149000</v>
      </c>
      <c r="P678" s="93" t="str">
        <f t="shared" si="97"/>
        <v>H2_2008</v>
      </c>
      <c r="Q678" s="94">
        <f t="shared" si="98"/>
        <v>0</v>
      </c>
      <c r="R678" s="95" t="str">
        <f t="shared" si="99"/>
        <v>H2_2008_0</v>
      </c>
    </row>
    <row r="679" spans="1:18">
      <c r="A679" s="102">
        <v>1000628</v>
      </c>
      <c r="B679" s="103">
        <v>32638.194818919568</v>
      </c>
      <c r="C679" s="104" t="s">
        <v>22</v>
      </c>
      <c r="D679" s="103">
        <v>39761.348531509662</v>
      </c>
      <c r="E679" s="103">
        <v>39868.800486603286</v>
      </c>
      <c r="F679" s="104" t="s">
        <v>20</v>
      </c>
      <c r="G679" s="105">
        <v>203000</v>
      </c>
      <c r="H679" s="106" t="s">
        <v>15</v>
      </c>
      <c r="I679" s="118">
        <v>1</v>
      </c>
      <c r="J679" s="80">
        <f t="shared" si="91"/>
        <v>203000</v>
      </c>
      <c r="K679" s="76" t="str">
        <f t="shared" si="92"/>
        <v>H2_2008</v>
      </c>
      <c r="L679" s="77">
        <f t="shared" si="93"/>
        <v>0</v>
      </c>
      <c r="M679" s="78" t="str">
        <f t="shared" si="94"/>
        <v>H2_2008_0</v>
      </c>
      <c r="N679" s="120">
        <f t="shared" si="95"/>
        <v>1</v>
      </c>
      <c r="O679" s="92">
        <f t="shared" si="96"/>
        <v>203000</v>
      </c>
      <c r="P679" s="93" t="str">
        <f t="shared" si="97"/>
        <v>H2_2008</v>
      </c>
      <c r="Q679" s="94">
        <f t="shared" si="98"/>
        <v>0</v>
      </c>
      <c r="R679" s="95" t="str">
        <f t="shared" si="99"/>
        <v>H2_2008_0</v>
      </c>
    </row>
    <row r="680" spans="1:18">
      <c r="A680" s="102">
        <v>1000628</v>
      </c>
      <c r="B680" s="103">
        <v>32638.194818919568</v>
      </c>
      <c r="C680" s="104" t="s">
        <v>22</v>
      </c>
      <c r="D680" s="103">
        <v>39761.348531509662</v>
      </c>
      <c r="E680" s="103">
        <v>39868.800486603286</v>
      </c>
      <c r="F680" s="104" t="s">
        <v>20</v>
      </c>
      <c r="G680" s="105">
        <v>203000</v>
      </c>
      <c r="H680" s="106" t="s">
        <v>16</v>
      </c>
      <c r="I680" s="118">
        <v>1</v>
      </c>
      <c r="J680" s="80">
        <f t="shared" si="91"/>
        <v>203000</v>
      </c>
      <c r="K680" s="76" t="str">
        <f t="shared" si="92"/>
        <v>H2_2008</v>
      </c>
      <c r="L680" s="77">
        <f t="shared" si="93"/>
        <v>0</v>
      </c>
      <c r="M680" s="78" t="str">
        <f t="shared" si="94"/>
        <v>H2_2008_0</v>
      </c>
      <c r="N680" s="120">
        <f t="shared" si="95"/>
        <v>1</v>
      </c>
      <c r="O680" s="92">
        <f t="shared" si="96"/>
        <v>203000</v>
      </c>
      <c r="P680" s="93" t="str">
        <f t="shared" si="97"/>
        <v>H2_2008</v>
      </c>
      <c r="Q680" s="94">
        <f t="shared" si="98"/>
        <v>0</v>
      </c>
      <c r="R680" s="95" t="str">
        <f t="shared" si="99"/>
        <v>H2_2008_0</v>
      </c>
    </row>
    <row r="681" spans="1:18">
      <c r="A681" s="102">
        <v>1000629</v>
      </c>
      <c r="B681" s="103">
        <v>22532.883457030075</v>
      </c>
      <c r="C681" s="104" t="s">
        <v>19</v>
      </c>
      <c r="D681" s="103">
        <v>39448.002751283544</v>
      </c>
      <c r="E681" s="103">
        <v>39869.266701078857</v>
      </c>
      <c r="F681" s="104" t="s">
        <v>20</v>
      </c>
      <c r="G681" s="105">
        <v>357000</v>
      </c>
      <c r="H681" s="106" t="s">
        <v>15</v>
      </c>
      <c r="I681" s="118">
        <v>1</v>
      </c>
      <c r="J681" s="80">
        <f t="shared" si="91"/>
        <v>357000</v>
      </c>
      <c r="K681" s="76" t="str">
        <f t="shared" si="92"/>
        <v>H1_2008</v>
      </c>
      <c r="L681" s="77">
        <f t="shared" si="93"/>
        <v>2</v>
      </c>
      <c r="M681" s="78" t="str">
        <f t="shared" si="94"/>
        <v>H1_2008_2</v>
      </c>
      <c r="N681" s="120">
        <f t="shared" si="95"/>
        <v>1</v>
      </c>
      <c r="O681" s="92">
        <f t="shared" si="96"/>
        <v>357000</v>
      </c>
      <c r="P681" s="93" t="str">
        <f t="shared" si="97"/>
        <v>H1_2008</v>
      </c>
      <c r="Q681" s="94">
        <f t="shared" si="98"/>
        <v>2</v>
      </c>
      <c r="R681" s="95" t="str">
        <f t="shared" si="99"/>
        <v>H1_2008_2</v>
      </c>
    </row>
    <row r="682" spans="1:18">
      <c r="A682" s="102">
        <v>1000629</v>
      </c>
      <c r="B682" s="103">
        <v>22532.883457030075</v>
      </c>
      <c r="C682" s="104" t="s">
        <v>19</v>
      </c>
      <c r="D682" s="103">
        <v>39448.002751283544</v>
      </c>
      <c r="E682" s="103">
        <v>39869.266701078857</v>
      </c>
      <c r="F682" s="104" t="s">
        <v>20</v>
      </c>
      <c r="G682" s="105">
        <v>357000</v>
      </c>
      <c r="H682" s="106" t="s">
        <v>16</v>
      </c>
      <c r="I682" s="118">
        <v>1</v>
      </c>
      <c r="J682" s="80">
        <f t="shared" si="91"/>
        <v>357000</v>
      </c>
      <c r="K682" s="76" t="str">
        <f t="shared" si="92"/>
        <v>H1_2008</v>
      </c>
      <c r="L682" s="77">
        <f t="shared" si="93"/>
        <v>2</v>
      </c>
      <c r="M682" s="78" t="str">
        <f t="shared" si="94"/>
        <v>H1_2008_2</v>
      </c>
      <c r="N682" s="120">
        <f t="shared" si="95"/>
        <v>1</v>
      </c>
      <c r="O682" s="92">
        <f t="shared" si="96"/>
        <v>357000</v>
      </c>
      <c r="P682" s="93" t="str">
        <f t="shared" si="97"/>
        <v>H1_2008</v>
      </c>
      <c r="Q682" s="94">
        <f t="shared" si="98"/>
        <v>2</v>
      </c>
      <c r="R682" s="95" t="str">
        <f t="shared" si="99"/>
        <v>H1_2008_2</v>
      </c>
    </row>
    <row r="683" spans="1:18">
      <c r="A683" s="102">
        <v>1000630</v>
      </c>
      <c r="B683" s="103">
        <v>22860.211540895056</v>
      </c>
      <c r="C683" s="104" t="s">
        <v>22</v>
      </c>
      <c r="D683" s="103">
        <v>39195.728132359785</v>
      </c>
      <c r="E683" s="103">
        <v>39869.564681401251</v>
      </c>
      <c r="F683" s="104" t="s">
        <v>20</v>
      </c>
      <c r="G683" s="105">
        <v>351000</v>
      </c>
      <c r="H683" s="106" t="s">
        <v>15</v>
      </c>
      <c r="I683" s="118">
        <v>1</v>
      </c>
      <c r="J683" s="80">
        <f t="shared" si="91"/>
        <v>351000</v>
      </c>
      <c r="K683" s="76" t="str">
        <f t="shared" si="92"/>
        <v>H1_2007</v>
      </c>
      <c r="L683" s="77">
        <f t="shared" si="93"/>
        <v>3</v>
      </c>
      <c r="M683" s="78" t="str">
        <f t="shared" si="94"/>
        <v>H1_2007_3</v>
      </c>
      <c r="N683" s="120">
        <f t="shared" si="95"/>
        <v>1</v>
      </c>
      <c r="O683" s="92">
        <f t="shared" si="96"/>
        <v>351000</v>
      </c>
      <c r="P683" s="93" t="str">
        <f t="shared" si="97"/>
        <v>H1_2007</v>
      </c>
      <c r="Q683" s="94">
        <f t="shared" si="98"/>
        <v>3</v>
      </c>
      <c r="R683" s="95" t="str">
        <f t="shared" si="99"/>
        <v>H1_2007_3</v>
      </c>
    </row>
    <row r="684" spans="1:18">
      <c r="A684" s="102">
        <v>1000630</v>
      </c>
      <c r="B684" s="103">
        <v>22860.211540895056</v>
      </c>
      <c r="C684" s="104" t="s">
        <v>22</v>
      </c>
      <c r="D684" s="103">
        <v>39195.728132359785</v>
      </c>
      <c r="E684" s="103">
        <v>39869.564681401251</v>
      </c>
      <c r="F684" s="104" t="s">
        <v>20</v>
      </c>
      <c r="G684" s="105">
        <v>351000</v>
      </c>
      <c r="H684" s="106" t="s">
        <v>16</v>
      </c>
      <c r="I684" s="118">
        <v>1</v>
      </c>
      <c r="J684" s="80">
        <f t="shared" si="91"/>
        <v>351000</v>
      </c>
      <c r="K684" s="76" t="str">
        <f t="shared" si="92"/>
        <v>H1_2007</v>
      </c>
      <c r="L684" s="77">
        <f t="shared" si="93"/>
        <v>3</v>
      </c>
      <c r="M684" s="78" t="str">
        <f t="shared" si="94"/>
        <v>H1_2007_3</v>
      </c>
      <c r="N684" s="120">
        <f t="shared" si="95"/>
        <v>1</v>
      </c>
      <c r="O684" s="92">
        <f t="shared" si="96"/>
        <v>351000</v>
      </c>
      <c r="P684" s="93" t="str">
        <f t="shared" si="97"/>
        <v>H1_2007</v>
      </c>
      <c r="Q684" s="94">
        <f t="shared" si="98"/>
        <v>3</v>
      </c>
      <c r="R684" s="95" t="str">
        <f t="shared" si="99"/>
        <v>H1_2007_3</v>
      </c>
    </row>
    <row r="685" spans="1:18">
      <c r="A685" s="102">
        <v>1000631</v>
      </c>
      <c r="B685" s="103">
        <v>25520.952667662776</v>
      </c>
      <c r="C685" s="104" t="s">
        <v>19</v>
      </c>
      <c r="D685" s="103">
        <v>39794.833005202505</v>
      </c>
      <c r="E685" s="103">
        <v>39871.640629140158</v>
      </c>
      <c r="F685" s="104" t="s">
        <v>20</v>
      </c>
      <c r="G685" s="105">
        <v>367000</v>
      </c>
      <c r="H685" s="106" t="s">
        <v>15</v>
      </c>
      <c r="I685" s="118">
        <v>1</v>
      </c>
      <c r="J685" s="80">
        <f t="shared" si="91"/>
        <v>367000</v>
      </c>
      <c r="K685" s="76" t="str">
        <f t="shared" si="92"/>
        <v>H2_2008</v>
      </c>
      <c r="L685" s="77">
        <f t="shared" si="93"/>
        <v>0</v>
      </c>
      <c r="M685" s="78" t="str">
        <f t="shared" si="94"/>
        <v>H2_2008_0</v>
      </c>
      <c r="N685" s="120">
        <f t="shared" si="95"/>
        <v>1</v>
      </c>
      <c r="O685" s="92">
        <f t="shared" si="96"/>
        <v>367000</v>
      </c>
      <c r="P685" s="93" t="str">
        <f t="shared" si="97"/>
        <v>H2_2008</v>
      </c>
      <c r="Q685" s="94">
        <f t="shared" si="98"/>
        <v>0</v>
      </c>
      <c r="R685" s="95" t="str">
        <f t="shared" si="99"/>
        <v>H2_2008_0</v>
      </c>
    </row>
    <row r="686" spans="1:18">
      <c r="A686" s="102">
        <v>1000631</v>
      </c>
      <c r="B686" s="103">
        <v>25520.952667662776</v>
      </c>
      <c r="C686" s="104" t="s">
        <v>19</v>
      </c>
      <c r="D686" s="103">
        <v>39794.833005202505</v>
      </c>
      <c r="E686" s="103">
        <v>39871.640629140158</v>
      </c>
      <c r="F686" s="104" t="s">
        <v>20</v>
      </c>
      <c r="G686" s="105">
        <v>367000</v>
      </c>
      <c r="H686" s="106" t="s">
        <v>16</v>
      </c>
      <c r="I686" s="118">
        <v>1</v>
      </c>
      <c r="J686" s="80">
        <f t="shared" si="91"/>
        <v>367000</v>
      </c>
      <c r="K686" s="76" t="str">
        <f t="shared" si="92"/>
        <v>H2_2008</v>
      </c>
      <c r="L686" s="77">
        <f t="shared" si="93"/>
        <v>0</v>
      </c>
      <c r="M686" s="78" t="str">
        <f t="shared" si="94"/>
        <v>H2_2008_0</v>
      </c>
      <c r="N686" s="120">
        <f t="shared" si="95"/>
        <v>1</v>
      </c>
      <c r="O686" s="92">
        <f t="shared" si="96"/>
        <v>367000</v>
      </c>
      <c r="P686" s="93" t="str">
        <f t="shared" si="97"/>
        <v>H2_2008</v>
      </c>
      <c r="Q686" s="94">
        <f t="shared" si="98"/>
        <v>0</v>
      </c>
      <c r="R686" s="95" t="str">
        <f t="shared" si="99"/>
        <v>H2_2008_0</v>
      </c>
    </row>
    <row r="687" spans="1:18">
      <c r="A687" s="102">
        <v>1000632</v>
      </c>
      <c r="B687" s="103">
        <v>24136.388352951813</v>
      </c>
      <c r="C687" s="104" t="s">
        <v>22</v>
      </c>
      <c r="D687" s="103">
        <v>39661.47577122668</v>
      </c>
      <c r="E687" s="103">
        <v>39871.809415731492</v>
      </c>
      <c r="F687" s="104" t="s">
        <v>20</v>
      </c>
      <c r="G687" s="105">
        <v>386000</v>
      </c>
      <c r="H687" s="106" t="s">
        <v>15</v>
      </c>
      <c r="I687" s="118">
        <v>1</v>
      </c>
      <c r="J687" s="80">
        <f t="shared" si="91"/>
        <v>386000</v>
      </c>
      <c r="K687" s="76" t="str">
        <f t="shared" si="92"/>
        <v>H2_2008</v>
      </c>
      <c r="L687" s="77">
        <f t="shared" si="93"/>
        <v>1</v>
      </c>
      <c r="M687" s="78" t="str">
        <f t="shared" si="94"/>
        <v>H2_2008_1</v>
      </c>
      <c r="N687" s="120">
        <f t="shared" si="95"/>
        <v>1</v>
      </c>
      <c r="O687" s="92">
        <f t="shared" si="96"/>
        <v>386000</v>
      </c>
      <c r="P687" s="93" t="str">
        <f t="shared" si="97"/>
        <v>H2_2008</v>
      </c>
      <c r="Q687" s="94">
        <f t="shared" si="98"/>
        <v>1</v>
      </c>
      <c r="R687" s="95" t="str">
        <f t="shared" si="99"/>
        <v>H2_2008_1</v>
      </c>
    </row>
    <row r="688" spans="1:18">
      <c r="A688" s="102">
        <v>1000632</v>
      </c>
      <c r="B688" s="103">
        <v>24136.388352951813</v>
      </c>
      <c r="C688" s="104" t="s">
        <v>22</v>
      </c>
      <c r="D688" s="103">
        <v>39661.47577122668</v>
      </c>
      <c r="E688" s="103">
        <v>39871.809415731492</v>
      </c>
      <c r="F688" s="104" t="s">
        <v>20</v>
      </c>
      <c r="G688" s="105">
        <v>386000</v>
      </c>
      <c r="H688" s="106" t="s">
        <v>16</v>
      </c>
      <c r="I688" s="118">
        <v>1</v>
      </c>
      <c r="J688" s="80">
        <f t="shared" si="91"/>
        <v>386000</v>
      </c>
      <c r="K688" s="76" t="str">
        <f t="shared" si="92"/>
        <v>H2_2008</v>
      </c>
      <c r="L688" s="77">
        <f t="shared" si="93"/>
        <v>1</v>
      </c>
      <c r="M688" s="78" t="str">
        <f t="shared" si="94"/>
        <v>H2_2008_1</v>
      </c>
      <c r="N688" s="120">
        <f t="shared" si="95"/>
        <v>1</v>
      </c>
      <c r="O688" s="92">
        <f t="shared" si="96"/>
        <v>386000</v>
      </c>
      <c r="P688" s="93" t="str">
        <f t="shared" si="97"/>
        <v>H2_2008</v>
      </c>
      <c r="Q688" s="94">
        <f t="shared" si="98"/>
        <v>1</v>
      </c>
      <c r="R688" s="95" t="str">
        <f t="shared" si="99"/>
        <v>H2_2008_1</v>
      </c>
    </row>
    <row r="689" spans="1:18">
      <c r="A689" s="102">
        <v>1000633</v>
      </c>
      <c r="B689" s="103">
        <v>22583.838464421271</v>
      </c>
      <c r="C689" s="104" t="s">
        <v>22</v>
      </c>
      <c r="D689" s="103">
        <v>39632.681261681624</v>
      </c>
      <c r="E689" s="103">
        <v>39872.914453484183</v>
      </c>
      <c r="F689" s="104" t="s">
        <v>20</v>
      </c>
      <c r="G689" s="105">
        <v>141000</v>
      </c>
      <c r="H689" s="106" t="s">
        <v>15</v>
      </c>
      <c r="I689" s="118">
        <v>1</v>
      </c>
      <c r="J689" s="80">
        <f t="shared" si="91"/>
        <v>141000</v>
      </c>
      <c r="K689" s="76" t="str">
        <f t="shared" si="92"/>
        <v>H2_2008</v>
      </c>
      <c r="L689" s="77">
        <f t="shared" si="93"/>
        <v>1</v>
      </c>
      <c r="M689" s="78" t="str">
        <f t="shared" si="94"/>
        <v>H2_2008_1</v>
      </c>
      <c r="N689" s="120">
        <f t="shared" si="95"/>
        <v>1</v>
      </c>
      <c r="O689" s="92">
        <f t="shared" si="96"/>
        <v>141000</v>
      </c>
      <c r="P689" s="93" t="str">
        <f t="shared" si="97"/>
        <v>H2_2008</v>
      </c>
      <c r="Q689" s="94">
        <f t="shared" si="98"/>
        <v>1</v>
      </c>
      <c r="R689" s="95" t="str">
        <f t="shared" si="99"/>
        <v>H2_2008_1</v>
      </c>
    </row>
    <row r="690" spans="1:18">
      <c r="A690" s="102">
        <v>1000633</v>
      </c>
      <c r="B690" s="103">
        <v>22583.838464421271</v>
      </c>
      <c r="C690" s="104" t="s">
        <v>22</v>
      </c>
      <c r="D690" s="103">
        <v>39632.681261681624</v>
      </c>
      <c r="E690" s="103">
        <v>39872.914453484183</v>
      </c>
      <c r="F690" s="104" t="s">
        <v>20</v>
      </c>
      <c r="G690" s="105">
        <v>141000</v>
      </c>
      <c r="H690" s="106" t="s">
        <v>16</v>
      </c>
      <c r="I690" s="118">
        <v>1</v>
      </c>
      <c r="J690" s="80">
        <f t="shared" si="91"/>
        <v>141000</v>
      </c>
      <c r="K690" s="76" t="str">
        <f t="shared" si="92"/>
        <v>H2_2008</v>
      </c>
      <c r="L690" s="77">
        <f t="shared" si="93"/>
        <v>1</v>
      </c>
      <c r="M690" s="78" t="str">
        <f t="shared" si="94"/>
        <v>H2_2008_1</v>
      </c>
      <c r="N690" s="120">
        <f t="shared" si="95"/>
        <v>1</v>
      </c>
      <c r="O690" s="92">
        <f t="shared" si="96"/>
        <v>141000</v>
      </c>
      <c r="P690" s="93" t="str">
        <f t="shared" si="97"/>
        <v>H2_2008</v>
      </c>
      <c r="Q690" s="94">
        <f t="shared" si="98"/>
        <v>1</v>
      </c>
      <c r="R690" s="95" t="str">
        <f t="shared" si="99"/>
        <v>H2_2008_1</v>
      </c>
    </row>
    <row r="691" spans="1:18">
      <c r="A691" s="102">
        <v>1000634</v>
      </c>
      <c r="B691" s="103">
        <v>25723.239251663905</v>
      </c>
      <c r="C691" s="104" t="s">
        <v>22</v>
      </c>
      <c r="D691" s="103">
        <v>39512.680582757232</v>
      </c>
      <c r="E691" s="103">
        <v>39873.421568247897</v>
      </c>
      <c r="F691" s="104" t="s">
        <v>20</v>
      </c>
      <c r="G691" s="105">
        <v>399000</v>
      </c>
      <c r="H691" s="106" t="s">
        <v>15</v>
      </c>
      <c r="I691" s="118">
        <v>1</v>
      </c>
      <c r="J691" s="80">
        <f t="shared" si="91"/>
        <v>399000</v>
      </c>
      <c r="K691" s="76" t="str">
        <f t="shared" si="92"/>
        <v>H1_2008</v>
      </c>
      <c r="L691" s="77">
        <f t="shared" si="93"/>
        <v>1</v>
      </c>
      <c r="M691" s="78" t="str">
        <f t="shared" si="94"/>
        <v>H1_2008_1</v>
      </c>
      <c r="N691" s="120">
        <f t="shared" si="95"/>
        <v>1</v>
      </c>
      <c r="O691" s="92">
        <f t="shared" si="96"/>
        <v>399000</v>
      </c>
      <c r="P691" s="93" t="str">
        <f t="shared" si="97"/>
        <v>H1_2008</v>
      </c>
      <c r="Q691" s="94">
        <f t="shared" si="98"/>
        <v>1</v>
      </c>
      <c r="R691" s="95" t="str">
        <f t="shared" si="99"/>
        <v>H1_2008_1</v>
      </c>
    </row>
    <row r="692" spans="1:18">
      <c r="A692" s="102">
        <v>1000634</v>
      </c>
      <c r="B692" s="103">
        <v>25723.239251663905</v>
      </c>
      <c r="C692" s="104" t="s">
        <v>22</v>
      </c>
      <c r="D692" s="103">
        <v>39512.680582757232</v>
      </c>
      <c r="E692" s="103">
        <v>39873.421568247897</v>
      </c>
      <c r="F692" s="104" t="s">
        <v>20</v>
      </c>
      <c r="G692" s="105">
        <v>399000</v>
      </c>
      <c r="H692" s="106" t="s">
        <v>16</v>
      </c>
      <c r="I692" s="118">
        <v>1</v>
      </c>
      <c r="J692" s="80">
        <f t="shared" si="91"/>
        <v>399000</v>
      </c>
      <c r="K692" s="76" t="str">
        <f t="shared" si="92"/>
        <v>H1_2008</v>
      </c>
      <c r="L692" s="77">
        <f t="shared" si="93"/>
        <v>1</v>
      </c>
      <c r="M692" s="78" t="str">
        <f t="shared" si="94"/>
        <v>H1_2008_1</v>
      </c>
      <c r="N692" s="120">
        <f t="shared" si="95"/>
        <v>1</v>
      </c>
      <c r="O692" s="92">
        <f t="shared" si="96"/>
        <v>399000</v>
      </c>
      <c r="P692" s="93" t="str">
        <f t="shared" si="97"/>
        <v>H1_2008</v>
      </c>
      <c r="Q692" s="94">
        <f t="shared" si="98"/>
        <v>1</v>
      </c>
      <c r="R692" s="95" t="str">
        <f t="shared" si="99"/>
        <v>H1_2008_1</v>
      </c>
    </row>
    <row r="693" spans="1:18">
      <c r="A693" s="102">
        <v>1000635</v>
      </c>
      <c r="B693" s="103">
        <v>23454.035003602112</v>
      </c>
      <c r="C693" s="104" t="s">
        <v>19</v>
      </c>
      <c r="D693" s="103">
        <v>39815.447028872484</v>
      </c>
      <c r="E693" s="103">
        <v>39874.676667075502</v>
      </c>
      <c r="F693" s="104" t="s">
        <v>20</v>
      </c>
      <c r="G693" s="105">
        <v>147000</v>
      </c>
      <c r="H693" s="106" t="s">
        <v>15</v>
      </c>
      <c r="I693" s="118">
        <v>1</v>
      </c>
      <c r="J693" s="80">
        <f t="shared" si="91"/>
        <v>147000</v>
      </c>
      <c r="K693" s="76" t="str">
        <f t="shared" si="92"/>
        <v>H1_2009</v>
      </c>
      <c r="L693" s="77">
        <f t="shared" si="93"/>
        <v>0</v>
      </c>
      <c r="M693" s="78" t="str">
        <f t="shared" si="94"/>
        <v>H1_2009_0</v>
      </c>
      <c r="N693" s="120">
        <f t="shared" si="95"/>
        <v>1</v>
      </c>
      <c r="O693" s="92">
        <f t="shared" si="96"/>
        <v>147000</v>
      </c>
      <c r="P693" s="93" t="str">
        <f t="shared" si="97"/>
        <v>H1_2009</v>
      </c>
      <c r="Q693" s="94">
        <f t="shared" si="98"/>
        <v>0</v>
      </c>
      <c r="R693" s="95" t="str">
        <f t="shared" si="99"/>
        <v>H1_2009_0</v>
      </c>
    </row>
    <row r="694" spans="1:18">
      <c r="A694" s="102">
        <v>1000635</v>
      </c>
      <c r="B694" s="103">
        <v>23454.035003602112</v>
      </c>
      <c r="C694" s="104" t="s">
        <v>19</v>
      </c>
      <c r="D694" s="103">
        <v>39815.447028872484</v>
      </c>
      <c r="E694" s="103">
        <v>39874.676667075502</v>
      </c>
      <c r="F694" s="104" t="s">
        <v>20</v>
      </c>
      <c r="G694" s="105">
        <v>147000</v>
      </c>
      <c r="H694" s="106" t="s">
        <v>16</v>
      </c>
      <c r="I694" s="118">
        <v>1</v>
      </c>
      <c r="J694" s="80">
        <f t="shared" si="91"/>
        <v>147000</v>
      </c>
      <c r="K694" s="76" t="str">
        <f t="shared" si="92"/>
        <v>H1_2009</v>
      </c>
      <c r="L694" s="77">
        <f t="shared" si="93"/>
        <v>0</v>
      </c>
      <c r="M694" s="78" t="str">
        <f t="shared" si="94"/>
        <v>H1_2009_0</v>
      </c>
      <c r="N694" s="120">
        <f t="shared" si="95"/>
        <v>1</v>
      </c>
      <c r="O694" s="92">
        <f t="shared" si="96"/>
        <v>147000</v>
      </c>
      <c r="P694" s="93" t="str">
        <f t="shared" si="97"/>
        <v>H1_2009</v>
      </c>
      <c r="Q694" s="94">
        <f t="shared" si="98"/>
        <v>0</v>
      </c>
      <c r="R694" s="95" t="str">
        <f t="shared" si="99"/>
        <v>H1_2009_0</v>
      </c>
    </row>
    <row r="695" spans="1:18">
      <c r="A695" s="102">
        <v>1000636</v>
      </c>
      <c r="B695" s="103">
        <v>32325.127341808475</v>
      </c>
      <c r="C695" s="104" t="s">
        <v>22</v>
      </c>
      <c r="D695" s="103">
        <v>39481.375252273298</v>
      </c>
      <c r="E695" s="103">
        <v>39874.758804645266</v>
      </c>
      <c r="F695" s="104" t="s">
        <v>20</v>
      </c>
      <c r="G695" s="105">
        <v>257000</v>
      </c>
      <c r="H695" s="106" t="s">
        <v>15</v>
      </c>
      <c r="I695" s="118">
        <v>1</v>
      </c>
      <c r="J695" s="80">
        <f t="shared" si="91"/>
        <v>257000</v>
      </c>
      <c r="K695" s="76" t="str">
        <f t="shared" si="92"/>
        <v>H1_2008</v>
      </c>
      <c r="L695" s="77">
        <f t="shared" si="93"/>
        <v>2</v>
      </c>
      <c r="M695" s="78" t="str">
        <f t="shared" si="94"/>
        <v>H1_2008_2</v>
      </c>
      <c r="N695" s="120">
        <f t="shared" si="95"/>
        <v>1</v>
      </c>
      <c r="O695" s="92">
        <f t="shared" si="96"/>
        <v>257000</v>
      </c>
      <c r="P695" s="93" t="str">
        <f t="shared" si="97"/>
        <v>H1_2008</v>
      </c>
      <c r="Q695" s="94">
        <f t="shared" si="98"/>
        <v>2</v>
      </c>
      <c r="R695" s="95" t="str">
        <f t="shared" si="99"/>
        <v>H1_2008_2</v>
      </c>
    </row>
    <row r="696" spans="1:18">
      <c r="A696" s="102">
        <v>1000636</v>
      </c>
      <c r="B696" s="103">
        <v>32325.127341808475</v>
      </c>
      <c r="C696" s="104" t="s">
        <v>22</v>
      </c>
      <c r="D696" s="103">
        <v>39481.375252273298</v>
      </c>
      <c r="E696" s="103">
        <v>39874.758804645266</v>
      </c>
      <c r="F696" s="104" t="s">
        <v>20</v>
      </c>
      <c r="G696" s="105">
        <v>257000</v>
      </c>
      <c r="H696" s="106" t="s">
        <v>16</v>
      </c>
      <c r="I696" s="118">
        <v>1</v>
      </c>
      <c r="J696" s="80">
        <f t="shared" si="91"/>
        <v>257000</v>
      </c>
      <c r="K696" s="76" t="str">
        <f t="shared" si="92"/>
        <v>H1_2008</v>
      </c>
      <c r="L696" s="77">
        <f t="shared" si="93"/>
        <v>2</v>
      </c>
      <c r="M696" s="78" t="str">
        <f t="shared" si="94"/>
        <v>H1_2008_2</v>
      </c>
      <c r="N696" s="120">
        <f t="shared" si="95"/>
        <v>1</v>
      </c>
      <c r="O696" s="92">
        <f t="shared" si="96"/>
        <v>257000</v>
      </c>
      <c r="P696" s="93" t="str">
        <f t="shared" si="97"/>
        <v>H1_2008</v>
      </c>
      <c r="Q696" s="94">
        <f t="shared" si="98"/>
        <v>2</v>
      </c>
      <c r="R696" s="95" t="str">
        <f t="shared" si="99"/>
        <v>H1_2008_2</v>
      </c>
    </row>
    <row r="697" spans="1:18">
      <c r="A697" s="102">
        <v>1000637</v>
      </c>
      <c r="B697" s="103">
        <v>31368.70720460641</v>
      </c>
      <c r="C697" s="104" t="s">
        <v>19</v>
      </c>
      <c r="D697" s="103">
        <v>39704.302224272833</v>
      </c>
      <c r="E697" s="103">
        <v>39877.01016967879</v>
      </c>
      <c r="F697" s="104" t="s">
        <v>20</v>
      </c>
      <c r="G697" s="105">
        <v>149000</v>
      </c>
      <c r="H697" s="106" t="s">
        <v>15</v>
      </c>
      <c r="I697" s="118">
        <v>1</v>
      </c>
      <c r="J697" s="80">
        <f t="shared" si="91"/>
        <v>149000</v>
      </c>
      <c r="K697" s="76" t="str">
        <f t="shared" si="92"/>
        <v>H2_2008</v>
      </c>
      <c r="L697" s="77">
        <f t="shared" si="93"/>
        <v>0</v>
      </c>
      <c r="M697" s="78" t="str">
        <f t="shared" si="94"/>
        <v>H2_2008_0</v>
      </c>
      <c r="N697" s="120">
        <f t="shared" si="95"/>
        <v>1</v>
      </c>
      <c r="O697" s="92">
        <f t="shared" si="96"/>
        <v>149000</v>
      </c>
      <c r="P697" s="93" t="str">
        <f t="shared" si="97"/>
        <v>H2_2008</v>
      </c>
      <c r="Q697" s="94">
        <f t="shared" si="98"/>
        <v>0</v>
      </c>
      <c r="R697" s="95" t="str">
        <f t="shared" si="99"/>
        <v>H2_2008_0</v>
      </c>
    </row>
    <row r="698" spans="1:18">
      <c r="A698" s="102">
        <v>1000637</v>
      </c>
      <c r="B698" s="103">
        <v>31368.70720460641</v>
      </c>
      <c r="C698" s="104" t="s">
        <v>19</v>
      </c>
      <c r="D698" s="103">
        <v>39704.302224272833</v>
      </c>
      <c r="E698" s="103">
        <v>39877.01016967879</v>
      </c>
      <c r="F698" s="104" t="s">
        <v>20</v>
      </c>
      <c r="G698" s="105">
        <v>149000</v>
      </c>
      <c r="H698" s="106" t="s">
        <v>16</v>
      </c>
      <c r="I698" s="118">
        <v>1</v>
      </c>
      <c r="J698" s="80">
        <f t="shared" si="91"/>
        <v>149000</v>
      </c>
      <c r="K698" s="76" t="str">
        <f t="shared" si="92"/>
        <v>H2_2008</v>
      </c>
      <c r="L698" s="77">
        <f t="shared" si="93"/>
        <v>0</v>
      </c>
      <c r="M698" s="78" t="str">
        <f t="shared" si="94"/>
        <v>H2_2008_0</v>
      </c>
      <c r="N698" s="120">
        <f t="shared" si="95"/>
        <v>1</v>
      </c>
      <c r="O698" s="92">
        <f t="shared" si="96"/>
        <v>149000</v>
      </c>
      <c r="P698" s="93" t="str">
        <f t="shared" si="97"/>
        <v>H2_2008</v>
      </c>
      <c r="Q698" s="94">
        <f t="shared" si="98"/>
        <v>0</v>
      </c>
      <c r="R698" s="95" t="str">
        <f t="shared" si="99"/>
        <v>H2_2008_0</v>
      </c>
    </row>
    <row r="699" spans="1:18">
      <c r="A699" s="102">
        <v>1000638</v>
      </c>
      <c r="B699" s="103">
        <v>29444.722085502526</v>
      </c>
      <c r="C699" s="104" t="s">
        <v>19</v>
      </c>
      <c r="D699" s="103">
        <v>39830.797184286319</v>
      </c>
      <c r="E699" s="103">
        <v>39877.076220517127</v>
      </c>
      <c r="F699" s="104" t="s">
        <v>20</v>
      </c>
      <c r="G699" s="105">
        <v>22000</v>
      </c>
      <c r="H699" s="106" t="s">
        <v>15</v>
      </c>
      <c r="I699" s="118">
        <v>1</v>
      </c>
      <c r="J699" s="80">
        <f t="shared" si="91"/>
        <v>22000</v>
      </c>
      <c r="K699" s="76" t="str">
        <f t="shared" si="92"/>
        <v>H1_2009</v>
      </c>
      <c r="L699" s="77">
        <f t="shared" si="93"/>
        <v>0</v>
      </c>
      <c r="M699" s="78" t="str">
        <f t="shared" si="94"/>
        <v>H1_2009_0</v>
      </c>
      <c r="N699" s="120">
        <f t="shared" si="95"/>
        <v>1</v>
      </c>
      <c r="O699" s="92">
        <f t="shared" si="96"/>
        <v>22000</v>
      </c>
      <c r="P699" s="93" t="str">
        <f t="shared" si="97"/>
        <v>H1_2009</v>
      </c>
      <c r="Q699" s="94">
        <f t="shared" si="98"/>
        <v>0</v>
      </c>
      <c r="R699" s="95" t="str">
        <f t="shared" si="99"/>
        <v>H1_2009_0</v>
      </c>
    </row>
    <row r="700" spans="1:18">
      <c r="A700" s="102">
        <v>1000638</v>
      </c>
      <c r="B700" s="103">
        <v>29444.722085502526</v>
      </c>
      <c r="C700" s="104" t="s">
        <v>19</v>
      </c>
      <c r="D700" s="103">
        <v>39830.797184286319</v>
      </c>
      <c r="E700" s="103">
        <v>39877.076220517127</v>
      </c>
      <c r="F700" s="104" t="s">
        <v>20</v>
      </c>
      <c r="G700" s="105">
        <v>22000</v>
      </c>
      <c r="H700" s="106" t="s">
        <v>16</v>
      </c>
      <c r="I700" s="118">
        <v>1</v>
      </c>
      <c r="J700" s="80">
        <f t="shared" si="91"/>
        <v>22000</v>
      </c>
      <c r="K700" s="76" t="str">
        <f t="shared" si="92"/>
        <v>H1_2009</v>
      </c>
      <c r="L700" s="77">
        <f t="shared" si="93"/>
        <v>0</v>
      </c>
      <c r="M700" s="78" t="str">
        <f t="shared" si="94"/>
        <v>H1_2009_0</v>
      </c>
      <c r="N700" s="120">
        <f t="shared" si="95"/>
        <v>1</v>
      </c>
      <c r="O700" s="92">
        <f t="shared" si="96"/>
        <v>22000</v>
      </c>
      <c r="P700" s="93" t="str">
        <f t="shared" si="97"/>
        <v>H1_2009</v>
      </c>
      <c r="Q700" s="94">
        <f t="shared" si="98"/>
        <v>0</v>
      </c>
      <c r="R700" s="95" t="str">
        <f t="shared" si="99"/>
        <v>H1_2009_0</v>
      </c>
    </row>
    <row r="701" spans="1:18">
      <c r="A701" s="102">
        <v>1000639</v>
      </c>
      <c r="B701" s="103">
        <v>22167.83379003307</v>
      </c>
      <c r="C701" s="104" t="s">
        <v>19</v>
      </c>
      <c r="D701" s="103">
        <v>39745.949226857105</v>
      </c>
      <c r="E701" s="103">
        <v>39877.859841387632</v>
      </c>
      <c r="F701" s="104" t="s">
        <v>20</v>
      </c>
      <c r="G701" s="105">
        <v>41000</v>
      </c>
      <c r="H701" s="106" t="s">
        <v>15</v>
      </c>
      <c r="I701" s="118">
        <v>1</v>
      </c>
      <c r="J701" s="80">
        <f t="shared" si="91"/>
        <v>41000</v>
      </c>
      <c r="K701" s="76" t="str">
        <f t="shared" si="92"/>
        <v>H2_2008</v>
      </c>
      <c r="L701" s="77">
        <f t="shared" si="93"/>
        <v>0</v>
      </c>
      <c r="M701" s="78" t="str">
        <f t="shared" si="94"/>
        <v>H2_2008_0</v>
      </c>
      <c r="N701" s="120">
        <f t="shared" si="95"/>
        <v>1</v>
      </c>
      <c r="O701" s="92">
        <f t="shared" si="96"/>
        <v>41000</v>
      </c>
      <c r="P701" s="93" t="str">
        <f t="shared" si="97"/>
        <v>H2_2008</v>
      </c>
      <c r="Q701" s="94">
        <f t="shared" si="98"/>
        <v>0</v>
      </c>
      <c r="R701" s="95" t="str">
        <f t="shared" si="99"/>
        <v>H2_2008_0</v>
      </c>
    </row>
    <row r="702" spans="1:18">
      <c r="A702" s="102">
        <v>1000639</v>
      </c>
      <c r="B702" s="103">
        <v>22167.83379003307</v>
      </c>
      <c r="C702" s="104" t="s">
        <v>19</v>
      </c>
      <c r="D702" s="103">
        <v>39745.949226857105</v>
      </c>
      <c r="E702" s="103">
        <v>39877.859841387632</v>
      </c>
      <c r="F702" s="104" t="s">
        <v>20</v>
      </c>
      <c r="G702" s="105">
        <v>41000</v>
      </c>
      <c r="H702" s="106" t="s">
        <v>16</v>
      </c>
      <c r="I702" s="118">
        <v>1</v>
      </c>
      <c r="J702" s="80">
        <f t="shared" si="91"/>
        <v>41000</v>
      </c>
      <c r="K702" s="76" t="str">
        <f t="shared" si="92"/>
        <v>H2_2008</v>
      </c>
      <c r="L702" s="77">
        <f t="shared" si="93"/>
        <v>0</v>
      </c>
      <c r="M702" s="78" t="str">
        <f t="shared" si="94"/>
        <v>H2_2008_0</v>
      </c>
      <c r="N702" s="120">
        <f t="shared" si="95"/>
        <v>1</v>
      </c>
      <c r="O702" s="92">
        <f t="shared" si="96"/>
        <v>41000</v>
      </c>
      <c r="P702" s="93" t="str">
        <f t="shared" si="97"/>
        <v>H2_2008</v>
      </c>
      <c r="Q702" s="94">
        <f t="shared" si="98"/>
        <v>0</v>
      </c>
      <c r="R702" s="95" t="str">
        <f t="shared" si="99"/>
        <v>H2_2008_0</v>
      </c>
    </row>
    <row r="703" spans="1:18">
      <c r="A703" s="102">
        <v>1000640</v>
      </c>
      <c r="B703" s="103">
        <v>22233.325567797936</v>
      </c>
      <c r="C703" s="104" t="s">
        <v>22</v>
      </c>
      <c r="D703" s="103">
        <v>39565.130814667282</v>
      </c>
      <c r="E703" s="103">
        <v>39880.988945339814</v>
      </c>
      <c r="F703" s="104" t="s">
        <v>20</v>
      </c>
      <c r="G703" s="105">
        <v>161000</v>
      </c>
      <c r="H703" s="106" t="s">
        <v>15</v>
      </c>
      <c r="I703" s="118">
        <v>1</v>
      </c>
      <c r="J703" s="80">
        <f t="shared" si="91"/>
        <v>161000</v>
      </c>
      <c r="K703" s="76" t="str">
        <f t="shared" si="92"/>
        <v>H1_2008</v>
      </c>
      <c r="L703" s="77">
        <f t="shared" si="93"/>
        <v>1</v>
      </c>
      <c r="M703" s="78" t="str">
        <f t="shared" si="94"/>
        <v>H1_2008_1</v>
      </c>
      <c r="N703" s="120">
        <f t="shared" si="95"/>
        <v>1</v>
      </c>
      <c r="O703" s="92">
        <f t="shared" si="96"/>
        <v>161000</v>
      </c>
      <c r="P703" s="93" t="str">
        <f t="shared" si="97"/>
        <v>H1_2008</v>
      </c>
      <c r="Q703" s="94">
        <f t="shared" si="98"/>
        <v>1</v>
      </c>
      <c r="R703" s="95" t="str">
        <f t="shared" si="99"/>
        <v>H1_2008_1</v>
      </c>
    </row>
    <row r="704" spans="1:18">
      <c r="A704" s="102">
        <v>1000640</v>
      </c>
      <c r="B704" s="103">
        <v>22233.325567797936</v>
      </c>
      <c r="C704" s="104" t="s">
        <v>22</v>
      </c>
      <c r="D704" s="103">
        <v>39565.130814667282</v>
      </c>
      <c r="E704" s="103">
        <v>39880.988945339814</v>
      </c>
      <c r="F704" s="104" t="s">
        <v>20</v>
      </c>
      <c r="G704" s="105">
        <v>161000</v>
      </c>
      <c r="H704" s="106" t="s">
        <v>16</v>
      </c>
      <c r="I704" s="118">
        <v>1</v>
      </c>
      <c r="J704" s="80">
        <f t="shared" si="91"/>
        <v>161000</v>
      </c>
      <c r="K704" s="76" t="str">
        <f t="shared" si="92"/>
        <v>H1_2008</v>
      </c>
      <c r="L704" s="77">
        <f t="shared" si="93"/>
        <v>1</v>
      </c>
      <c r="M704" s="78" t="str">
        <f t="shared" si="94"/>
        <v>H1_2008_1</v>
      </c>
      <c r="N704" s="120">
        <f t="shared" si="95"/>
        <v>1</v>
      </c>
      <c r="O704" s="92">
        <f t="shared" si="96"/>
        <v>161000</v>
      </c>
      <c r="P704" s="93" t="str">
        <f t="shared" si="97"/>
        <v>H1_2008</v>
      </c>
      <c r="Q704" s="94">
        <f t="shared" si="98"/>
        <v>1</v>
      </c>
      <c r="R704" s="95" t="str">
        <f t="shared" si="99"/>
        <v>H1_2008_1</v>
      </c>
    </row>
    <row r="705" spans="1:18">
      <c r="A705" s="102">
        <v>1000641</v>
      </c>
      <c r="B705" s="103">
        <v>19522.726821923712</v>
      </c>
      <c r="C705" s="104" t="s">
        <v>22</v>
      </c>
      <c r="D705" s="103">
        <v>39274.979730971587</v>
      </c>
      <c r="E705" s="103">
        <v>39881.193853276818</v>
      </c>
      <c r="F705" s="104" t="s">
        <v>20</v>
      </c>
      <c r="G705" s="105">
        <v>356000</v>
      </c>
      <c r="H705" s="106" t="s">
        <v>15</v>
      </c>
      <c r="I705" s="118">
        <v>1</v>
      </c>
      <c r="J705" s="80">
        <f t="shared" si="91"/>
        <v>356000</v>
      </c>
      <c r="K705" s="76" t="str">
        <f t="shared" si="92"/>
        <v>H2_2007</v>
      </c>
      <c r="L705" s="77">
        <f t="shared" si="93"/>
        <v>3</v>
      </c>
      <c r="M705" s="78" t="str">
        <f t="shared" si="94"/>
        <v>H2_2007_3</v>
      </c>
      <c r="N705" s="120">
        <f t="shared" si="95"/>
        <v>1</v>
      </c>
      <c r="O705" s="92">
        <f t="shared" si="96"/>
        <v>356000</v>
      </c>
      <c r="P705" s="93" t="str">
        <f t="shared" si="97"/>
        <v>H2_2007</v>
      </c>
      <c r="Q705" s="94">
        <f t="shared" si="98"/>
        <v>3</v>
      </c>
      <c r="R705" s="95" t="str">
        <f t="shared" si="99"/>
        <v>H2_2007_3</v>
      </c>
    </row>
    <row r="706" spans="1:18">
      <c r="A706" s="102">
        <v>1000641</v>
      </c>
      <c r="B706" s="103">
        <v>19522.726821923712</v>
      </c>
      <c r="C706" s="104" t="s">
        <v>22</v>
      </c>
      <c r="D706" s="103">
        <v>39274.979730971587</v>
      </c>
      <c r="E706" s="103">
        <v>39881.193853276818</v>
      </c>
      <c r="F706" s="104" t="s">
        <v>20</v>
      </c>
      <c r="G706" s="105">
        <v>356000</v>
      </c>
      <c r="H706" s="106" t="s">
        <v>16</v>
      </c>
      <c r="I706" s="118">
        <v>1</v>
      </c>
      <c r="J706" s="80">
        <f t="shared" si="91"/>
        <v>356000</v>
      </c>
      <c r="K706" s="76" t="str">
        <f t="shared" si="92"/>
        <v>H2_2007</v>
      </c>
      <c r="L706" s="77">
        <f t="shared" si="93"/>
        <v>3</v>
      </c>
      <c r="M706" s="78" t="str">
        <f t="shared" si="94"/>
        <v>H2_2007_3</v>
      </c>
      <c r="N706" s="120">
        <f t="shared" si="95"/>
        <v>1</v>
      </c>
      <c r="O706" s="92">
        <f t="shared" si="96"/>
        <v>356000</v>
      </c>
      <c r="P706" s="93" t="str">
        <f t="shared" si="97"/>
        <v>H2_2007</v>
      </c>
      <c r="Q706" s="94">
        <f t="shared" si="98"/>
        <v>3</v>
      </c>
      <c r="R706" s="95" t="str">
        <f t="shared" si="99"/>
        <v>H2_2007_3</v>
      </c>
    </row>
    <row r="707" spans="1:18">
      <c r="A707" s="102">
        <v>1000642</v>
      </c>
      <c r="B707" s="103">
        <v>29113.053103700873</v>
      </c>
      <c r="C707" s="104" t="s">
        <v>19</v>
      </c>
      <c r="D707" s="103">
        <v>39843.154567386431</v>
      </c>
      <c r="E707" s="103">
        <v>39881.935073803244</v>
      </c>
      <c r="F707" s="104" t="s">
        <v>20</v>
      </c>
      <c r="G707" s="105">
        <v>20000</v>
      </c>
      <c r="H707" s="106" t="s">
        <v>15</v>
      </c>
      <c r="I707" s="118">
        <v>1</v>
      </c>
      <c r="J707" s="80">
        <f t="shared" ref="J707:J770" si="100">$G707</f>
        <v>20000</v>
      </c>
      <c r="K707" s="76" t="str">
        <f t="shared" ref="K707:K770" si="101">"H"&amp;INT((MONTH($D707)-1)/6)+1&amp;"_"&amp;YEAR($D707)</f>
        <v>H1_2009</v>
      </c>
      <c r="L707" s="77">
        <f t="shared" ref="L707:L770" si="102">INT(($E707-$D707)/(365/2))</f>
        <v>0</v>
      </c>
      <c r="M707" s="78" t="str">
        <f t="shared" ref="M707:M770" si="103">$K707&amp;"_"&amp;IF($L707&gt;5,"6+",$L707)</f>
        <v>H1_2009_0</v>
      </c>
      <c r="N707" s="120">
        <f t="shared" si="95"/>
        <v>1</v>
      </c>
      <c r="O707" s="92">
        <f t="shared" si="96"/>
        <v>20000</v>
      </c>
      <c r="P707" s="93" t="str">
        <f t="shared" si="97"/>
        <v>H1_2009</v>
      </c>
      <c r="Q707" s="94">
        <f t="shared" si="98"/>
        <v>0</v>
      </c>
      <c r="R707" s="95" t="str">
        <f t="shared" si="99"/>
        <v>H1_2009_0</v>
      </c>
    </row>
    <row r="708" spans="1:18">
      <c r="A708" s="102">
        <v>1000642</v>
      </c>
      <c r="B708" s="103">
        <v>29113.053103700873</v>
      </c>
      <c r="C708" s="104" t="s">
        <v>19</v>
      </c>
      <c r="D708" s="103">
        <v>39843.154567386431</v>
      </c>
      <c r="E708" s="103">
        <v>39881.935073803244</v>
      </c>
      <c r="F708" s="104" t="s">
        <v>20</v>
      </c>
      <c r="G708" s="105">
        <v>20000</v>
      </c>
      <c r="H708" s="106" t="s">
        <v>16</v>
      </c>
      <c r="I708" s="118">
        <v>1</v>
      </c>
      <c r="J708" s="80">
        <f t="shared" si="100"/>
        <v>20000</v>
      </c>
      <c r="K708" s="76" t="str">
        <f t="shared" si="101"/>
        <v>H1_2009</v>
      </c>
      <c r="L708" s="77">
        <f t="shared" si="102"/>
        <v>0</v>
      </c>
      <c r="M708" s="78" t="str">
        <f t="shared" si="103"/>
        <v>H1_2009_0</v>
      </c>
      <c r="N708" s="120">
        <f t="shared" ref="N708:N771" si="104">I708</f>
        <v>1</v>
      </c>
      <c r="O708" s="92">
        <f t="shared" ref="O708:O771" si="105">J708</f>
        <v>20000</v>
      </c>
      <c r="P708" s="93" t="str">
        <f t="shared" ref="P708:P771" si="106">K708</f>
        <v>H1_2009</v>
      </c>
      <c r="Q708" s="94">
        <f t="shared" ref="Q708:Q771" si="107">L708</f>
        <v>0</v>
      </c>
      <c r="R708" s="95" t="str">
        <f t="shared" ref="R708:R771" si="108">M708</f>
        <v>H1_2009_0</v>
      </c>
    </row>
    <row r="709" spans="1:18">
      <c r="A709" s="102">
        <v>1000643</v>
      </c>
      <c r="B709" s="103">
        <v>32336.235607570543</v>
      </c>
      <c r="C709" s="104" t="s">
        <v>19</v>
      </c>
      <c r="D709" s="103">
        <v>39751.354181672279</v>
      </c>
      <c r="E709" s="103">
        <v>39883.249614326211</v>
      </c>
      <c r="F709" s="104" t="s">
        <v>20</v>
      </c>
      <c r="G709" s="105">
        <v>280000</v>
      </c>
      <c r="H709" s="106" t="s">
        <v>15</v>
      </c>
      <c r="I709" s="118">
        <v>1</v>
      </c>
      <c r="J709" s="80">
        <f t="shared" si="100"/>
        <v>280000</v>
      </c>
      <c r="K709" s="76" t="str">
        <f t="shared" si="101"/>
        <v>H2_2008</v>
      </c>
      <c r="L709" s="77">
        <f t="shared" si="102"/>
        <v>0</v>
      </c>
      <c r="M709" s="78" t="str">
        <f t="shared" si="103"/>
        <v>H2_2008_0</v>
      </c>
      <c r="N709" s="120">
        <f t="shared" si="104"/>
        <v>1</v>
      </c>
      <c r="O709" s="92">
        <f t="shared" si="105"/>
        <v>280000</v>
      </c>
      <c r="P709" s="93" t="str">
        <f t="shared" si="106"/>
        <v>H2_2008</v>
      </c>
      <c r="Q709" s="94">
        <f t="shared" si="107"/>
        <v>0</v>
      </c>
      <c r="R709" s="95" t="str">
        <f t="shared" si="108"/>
        <v>H2_2008_0</v>
      </c>
    </row>
    <row r="710" spans="1:18">
      <c r="A710" s="102">
        <v>1000643</v>
      </c>
      <c r="B710" s="103">
        <v>32336.235607570543</v>
      </c>
      <c r="C710" s="104" t="s">
        <v>19</v>
      </c>
      <c r="D710" s="103">
        <v>39751.354181672279</v>
      </c>
      <c r="E710" s="103">
        <v>39883.249614326211</v>
      </c>
      <c r="F710" s="104" t="s">
        <v>20</v>
      </c>
      <c r="G710" s="105">
        <v>280000</v>
      </c>
      <c r="H710" s="106" t="s">
        <v>16</v>
      </c>
      <c r="I710" s="118">
        <v>1</v>
      </c>
      <c r="J710" s="80">
        <f t="shared" si="100"/>
        <v>280000</v>
      </c>
      <c r="K710" s="76" t="str">
        <f t="shared" si="101"/>
        <v>H2_2008</v>
      </c>
      <c r="L710" s="77">
        <f t="shared" si="102"/>
        <v>0</v>
      </c>
      <c r="M710" s="78" t="str">
        <f t="shared" si="103"/>
        <v>H2_2008_0</v>
      </c>
      <c r="N710" s="120">
        <f t="shared" si="104"/>
        <v>1</v>
      </c>
      <c r="O710" s="92">
        <f t="shared" si="105"/>
        <v>280000</v>
      </c>
      <c r="P710" s="93" t="str">
        <f t="shared" si="106"/>
        <v>H2_2008</v>
      </c>
      <c r="Q710" s="94">
        <f t="shared" si="107"/>
        <v>0</v>
      </c>
      <c r="R710" s="95" t="str">
        <f t="shared" si="108"/>
        <v>H2_2008_0</v>
      </c>
    </row>
    <row r="711" spans="1:18">
      <c r="A711" s="102">
        <v>1000644</v>
      </c>
      <c r="B711" s="103">
        <v>30951.41982882798</v>
      </c>
      <c r="C711" s="104" t="s">
        <v>22</v>
      </c>
      <c r="D711" s="103">
        <v>39465.338329265345</v>
      </c>
      <c r="E711" s="103">
        <v>39884.530306994864</v>
      </c>
      <c r="F711" s="104" t="s">
        <v>20</v>
      </c>
      <c r="G711" s="105">
        <v>357000</v>
      </c>
      <c r="H711" s="106" t="s">
        <v>15</v>
      </c>
      <c r="I711" s="118">
        <v>1</v>
      </c>
      <c r="J711" s="80">
        <f t="shared" si="100"/>
        <v>357000</v>
      </c>
      <c r="K711" s="76" t="str">
        <f t="shared" si="101"/>
        <v>H1_2008</v>
      </c>
      <c r="L711" s="77">
        <f t="shared" si="102"/>
        <v>2</v>
      </c>
      <c r="M711" s="78" t="str">
        <f t="shared" si="103"/>
        <v>H1_2008_2</v>
      </c>
      <c r="N711" s="120">
        <f t="shared" si="104"/>
        <v>1</v>
      </c>
      <c r="O711" s="92">
        <f t="shared" si="105"/>
        <v>357000</v>
      </c>
      <c r="P711" s="93" t="str">
        <f t="shared" si="106"/>
        <v>H1_2008</v>
      </c>
      <c r="Q711" s="94">
        <f t="shared" si="107"/>
        <v>2</v>
      </c>
      <c r="R711" s="95" t="str">
        <f t="shared" si="108"/>
        <v>H1_2008_2</v>
      </c>
    </row>
    <row r="712" spans="1:18">
      <c r="A712" s="102">
        <v>1000644</v>
      </c>
      <c r="B712" s="103">
        <v>30951.41982882798</v>
      </c>
      <c r="C712" s="104" t="s">
        <v>22</v>
      </c>
      <c r="D712" s="103">
        <v>39465.338329265345</v>
      </c>
      <c r="E712" s="103">
        <v>39884.530306994864</v>
      </c>
      <c r="F712" s="104" t="s">
        <v>20</v>
      </c>
      <c r="G712" s="105">
        <v>357000</v>
      </c>
      <c r="H712" s="106" t="s">
        <v>16</v>
      </c>
      <c r="I712" s="118">
        <v>1</v>
      </c>
      <c r="J712" s="80">
        <f t="shared" si="100"/>
        <v>357000</v>
      </c>
      <c r="K712" s="76" t="str">
        <f t="shared" si="101"/>
        <v>H1_2008</v>
      </c>
      <c r="L712" s="77">
        <f t="shared" si="102"/>
        <v>2</v>
      </c>
      <c r="M712" s="78" t="str">
        <f t="shared" si="103"/>
        <v>H1_2008_2</v>
      </c>
      <c r="N712" s="120">
        <f t="shared" si="104"/>
        <v>1</v>
      </c>
      <c r="O712" s="92">
        <f t="shared" si="105"/>
        <v>357000</v>
      </c>
      <c r="P712" s="93" t="str">
        <f t="shared" si="106"/>
        <v>H1_2008</v>
      </c>
      <c r="Q712" s="94">
        <f t="shared" si="107"/>
        <v>2</v>
      </c>
      <c r="R712" s="95" t="str">
        <f t="shared" si="108"/>
        <v>H1_2008_2</v>
      </c>
    </row>
    <row r="713" spans="1:18">
      <c r="A713" s="102">
        <v>1000645</v>
      </c>
      <c r="B713" s="103">
        <v>30294.799913958508</v>
      </c>
      <c r="C713" s="104" t="s">
        <v>19</v>
      </c>
      <c r="D713" s="103">
        <v>39801.546521577075</v>
      </c>
      <c r="E713" s="103">
        <v>39886.091392427756</v>
      </c>
      <c r="F713" s="104" t="s">
        <v>20</v>
      </c>
      <c r="G713" s="105">
        <v>39000</v>
      </c>
      <c r="H713" s="106" t="s">
        <v>15</v>
      </c>
      <c r="I713" s="118">
        <v>1</v>
      </c>
      <c r="J713" s="80">
        <f t="shared" si="100"/>
        <v>39000</v>
      </c>
      <c r="K713" s="76" t="str">
        <f t="shared" si="101"/>
        <v>H2_2008</v>
      </c>
      <c r="L713" s="77">
        <f t="shared" si="102"/>
        <v>0</v>
      </c>
      <c r="M713" s="78" t="str">
        <f t="shared" si="103"/>
        <v>H2_2008_0</v>
      </c>
      <c r="N713" s="120">
        <f t="shared" si="104"/>
        <v>1</v>
      </c>
      <c r="O713" s="92">
        <f t="shared" si="105"/>
        <v>39000</v>
      </c>
      <c r="P713" s="93" t="str">
        <f t="shared" si="106"/>
        <v>H2_2008</v>
      </c>
      <c r="Q713" s="94">
        <f t="shared" si="107"/>
        <v>0</v>
      </c>
      <c r="R713" s="95" t="str">
        <f t="shared" si="108"/>
        <v>H2_2008_0</v>
      </c>
    </row>
    <row r="714" spans="1:18">
      <c r="A714" s="102">
        <v>1000645</v>
      </c>
      <c r="B714" s="103">
        <v>30294.799913958508</v>
      </c>
      <c r="C714" s="104" t="s">
        <v>19</v>
      </c>
      <c r="D714" s="103">
        <v>39801.546521577075</v>
      </c>
      <c r="E714" s="103">
        <v>39886.091392427756</v>
      </c>
      <c r="F714" s="104" t="s">
        <v>20</v>
      </c>
      <c r="G714" s="105">
        <v>39000</v>
      </c>
      <c r="H714" s="106" t="s">
        <v>16</v>
      </c>
      <c r="I714" s="118">
        <v>1</v>
      </c>
      <c r="J714" s="80">
        <f t="shared" si="100"/>
        <v>39000</v>
      </c>
      <c r="K714" s="76" t="str">
        <f t="shared" si="101"/>
        <v>H2_2008</v>
      </c>
      <c r="L714" s="77">
        <f t="shared" si="102"/>
        <v>0</v>
      </c>
      <c r="M714" s="78" t="str">
        <f t="shared" si="103"/>
        <v>H2_2008_0</v>
      </c>
      <c r="N714" s="120">
        <f t="shared" si="104"/>
        <v>1</v>
      </c>
      <c r="O714" s="92">
        <f t="shared" si="105"/>
        <v>39000</v>
      </c>
      <c r="P714" s="93" t="str">
        <f t="shared" si="106"/>
        <v>H2_2008</v>
      </c>
      <c r="Q714" s="94">
        <f t="shared" si="107"/>
        <v>0</v>
      </c>
      <c r="R714" s="95" t="str">
        <f t="shared" si="108"/>
        <v>H2_2008_0</v>
      </c>
    </row>
    <row r="715" spans="1:18">
      <c r="A715" s="102">
        <v>1000646</v>
      </c>
      <c r="B715" s="103">
        <v>32351.911877352912</v>
      </c>
      <c r="C715" s="104" t="s">
        <v>22</v>
      </c>
      <c r="D715" s="103">
        <v>39633.444239221993</v>
      </c>
      <c r="E715" s="103">
        <v>39887.65695012908</v>
      </c>
      <c r="F715" s="104" t="s">
        <v>20</v>
      </c>
      <c r="G715" s="105">
        <v>92000</v>
      </c>
      <c r="H715" s="106" t="s">
        <v>15</v>
      </c>
      <c r="I715" s="118">
        <v>1</v>
      </c>
      <c r="J715" s="80">
        <f t="shared" si="100"/>
        <v>92000</v>
      </c>
      <c r="K715" s="76" t="str">
        <f t="shared" si="101"/>
        <v>H2_2008</v>
      </c>
      <c r="L715" s="77">
        <f t="shared" si="102"/>
        <v>1</v>
      </c>
      <c r="M715" s="78" t="str">
        <f t="shared" si="103"/>
        <v>H2_2008_1</v>
      </c>
      <c r="N715" s="120">
        <f t="shared" si="104"/>
        <v>1</v>
      </c>
      <c r="O715" s="92">
        <f t="shared" si="105"/>
        <v>92000</v>
      </c>
      <c r="P715" s="93" t="str">
        <f t="shared" si="106"/>
        <v>H2_2008</v>
      </c>
      <c r="Q715" s="94">
        <f t="shared" si="107"/>
        <v>1</v>
      </c>
      <c r="R715" s="95" t="str">
        <f t="shared" si="108"/>
        <v>H2_2008_1</v>
      </c>
    </row>
    <row r="716" spans="1:18">
      <c r="A716" s="102">
        <v>1000646</v>
      </c>
      <c r="B716" s="103">
        <v>32351.911877352912</v>
      </c>
      <c r="C716" s="104" t="s">
        <v>22</v>
      </c>
      <c r="D716" s="103">
        <v>39633.444239221993</v>
      </c>
      <c r="E716" s="103">
        <v>39887.65695012908</v>
      </c>
      <c r="F716" s="104" t="s">
        <v>20</v>
      </c>
      <c r="G716" s="105">
        <v>92000</v>
      </c>
      <c r="H716" s="106" t="s">
        <v>16</v>
      </c>
      <c r="I716" s="118">
        <v>1</v>
      </c>
      <c r="J716" s="80">
        <f t="shared" si="100"/>
        <v>92000</v>
      </c>
      <c r="K716" s="76" t="str">
        <f t="shared" si="101"/>
        <v>H2_2008</v>
      </c>
      <c r="L716" s="77">
        <f t="shared" si="102"/>
        <v>1</v>
      </c>
      <c r="M716" s="78" t="str">
        <f t="shared" si="103"/>
        <v>H2_2008_1</v>
      </c>
      <c r="N716" s="120">
        <f t="shared" si="104"/>
        <v>1</v>
      </c>
      <c r="O716" s="92">
        <f t="shared" si="105"/>
        <v>92000</v>
      </c>
      <c r="P716" s="93" t="str">
        <f t="shared" si="106"/>
        <v>H2_2008</v>
      </c>
      <c r="Q716" s="94">
        <f t="shared" si="107"/>
        <v>1</v>
      </c>
      <c r="R716" s="95" t="str">
        <f t="shared" si="108"/>
        <v>H2_2008_1</v>
      </c>
    </row>
    <row r="717" spans="1:18">
      <c r="A717" s="102">
        <v>1000647</v>
      </c>
      <c r="B717" s="103">
        <v>22540.655033906347</v>
      </c>
      <c r="C717" s="104" t="s">
        <v>22</v>
      </c>
      <c r="D717" s="103">
        <v>39537.864777308809</v>
      </c>
      <c r="E717" s="103">
        <v>39888.831341816847</v>
      </c>
      <c r="F717" s="104" t="s">
        <v>20</v>
      </c>
      <c r="G717" s="105">
        <v>121000</v>
      </c>
      <c r="H717" s="106" t="s">
        <v>15</v>
      </c>
      <c r="I717" s="118">
        <v>1</v>
      </c>
      <c r="J717" s="80">
        <f t="shared" si="100"/>
        <v>121000</v>
      </c>
      <c r="K717" s="76" t="str">
        <f t="shared" si="101"/>
        <v>H1_2008</v>
      </c>
      <c r="L717" s="77">
        <f t="shared" si="102"/>
        <v>1</v>
      </c>
      <c r="M717" s="78" t="str">
        <f t="shared" si="103"/>
        <v>H1_2008_1</v>
      </c>
      <c r="N717" s="120">
        <f t="shared" si="104"/>
        <v>1</v>
      </c>
      <c r="O717" s="92">
        <f t="shared" si="105"/>
        <v>121000</v>
      </c>
      <c r="P717" s="93" t="str">
        <f t="shared" si="106"/>
        <v>H1_2008</v>
      </c>
      <c r="Q717" s="94">
        <f t="shared" si="107"/>
        <v>1</v>
      </c>
      <c r="R717" s="95" t="str">
        <f t="shared" si="108"/>
        <v>H1_2008_1</v>
      </c>
    </row>
    <row r="718" spans="1:18">
      <c r="A718" s="102">
        <v>1000647</v>
      </c>
      <c r="B718" s="103">
        <v>22540.655033906347</v>
      </c>
      <c r="C718" s="104" t="s">
        <v>22</v>
      </c>
      <c r="D718" s="103">
        <v>39537.864777308809</v>
      </c>
      <c r="E718" s="103">
        <v>39888.831341816847</v>
      </c>
      <c r="F718" s="104" t="s">
        <v>20</v>
      </c>
      <c r="G718" s="105">
        <v>121000</v>
      </c>
      <c r="H718" s="106" t="s">
        <v>16</v>
      </c>
      <c r="I718" s="118">
        <v>1</v>
      </c>
      <c r="J718" s="80">
        <f t="shared" si="100"/>
        <v>121000</v>
      </c>
      <c r="K718" s="76" t="str">
        <f t="shared" si="101"/>
        <v>H1_2008</v>
      </c>
      <c r="L718" s="77">
        <f t="shared" si="102"/>
        <v>1</v>
      </c>
      <c r="M718" s="78" t="str">
        <f t="shared" si="103"/>
        <v>H1_2008_1</v>
      </c>
      <c r="N718" s="120">
        <f t="shared" si="104"/>
        <v>1</v>
      </c>
      <c r="O718" s="92">
        <f t="shared" si="105"/>
        <v>121000</v>
      </c>
      <c r="P718" s="93" t="str">
        <f t="shared" si="106"/>
        <v>H1_2008</v>
      </c>
      <c r="Q718" s="94">
        <f t="shared" si="107"/>
        <v>1</v>
      </c>
      <c r="R718" s="95" t="str">
        <f t="shared" si="108"/>
        <v>H1_2008_1</v>
      </c>
    </row>
    <row r="719" spans="1:18">
      <c r="A719" s="102">
        <v>1000648</v>
      </c>
      <c r="B719" s="103">
        <v>21109.011321462644</v>
      </c>
      <c r="C719" s="104" t="s">
        <v>19</v>
      </c>
      <c r="D719" s="103">
        <v>39835.983634615826</v>
      </c>
      <c r="E719" s="103">
        <v>39889.177476308811</v>
      </c>
      <c r="F719" s="104" t="s">
        <v>20</v>
      </c>
      <c r="G719" s="105">
        <v>201000</v>
      </c>
      <c r="H719" s="106" t="s">
        <v>15</v>
      </c>
      <c r="I719" s="118">
        <v>1</v>
      </c>
      <c r="J719" s="80">
        <f t="shared" si="100"/>
        <v>201000</v>
      </c>
      <c r="K719" s="76" t="str">
        <f t="shared" si="101"/>
        <v>H1_2009</v>
      </c>
      <c r="L719" s="77">
        <f t="shared" si="102"/>
        <v>0</v>
      </c>
      <c r="M719" s="78" t="str">
        <f t="shared" si="103"/>
        <v>H1_2009_0</v>
      </c>
      <c r="N719" s="120">
        <f t="shared" si="104"/>
        <v>1</v>
      </c>
      <c r="O719" s="92">
        <f t="shared" si="105"/>
        <v>201000</v>
      </c>
      <c r="P719" s="93" t="str">
        <f t="shared" si="106"/>
        <v>H1_2009</v>
      </c>
      <c r="Q719" s="94">
        <f t="shared" si="107"/>
        <v>0</v>
      </c>
      <c r="R719" s="95" t="str">
        <f t="shared" si="108"/>
        <v>H1_2009_0</v>
      </c>
    </row>
    <row r="720" spans="1:18">
      <c r="A720" s="102">
        <v>1000648</v>
      </c>
      <c r="B720" s="103">
        <v>21109.011321462644</v>
      </c>
      <c r="C720" s="104" t="s">
        <v>19</v>
      </c>
      <c r="D720" s="103">
        <v>39835.983634615826</v>
      </c>
      <c r="E720" s="103">
        <v>39889.177476308811</v>
      </c>
      <c r="F720" s="104" t="s">
        <v>20</v>
      </c>
      <c r="G720" s="105">
        <v>201000</v>
      </c>
      <c r="H720" s="106" t="s">
        <v>16</v>
      </c>
      <c r="I720" s="118">
        <v>1</v>
      </c>
      <c r="J720" s="80">
        <f t="shared" si="100"/>
        <v>201000</v>
      </c>
      <c r="K720" s="76" t="str">
        <f t="shared" si="101"/>
        <v>H1_2009</v>
      </c>
      <c r="L720" s="77">
        <f t="shared" si="102"/>
        <v>0</v>
      </c>
      <c r="M720" s="78" t="str">
        <f t="shared" si="103"/>
        <v>H1_2009_0</v>
      </c>
      <c r="N720" s="120">
        <f t="shared" si="104"/>
        <v>1</v>
      </c>
      <c r="O720" s="92">
        <f t="shared" si="105"/>
        <v>201000</v>
      </c>
      <c r="P720" s="93" t="str">
        <f t="shared" si="106"/>
        <v>H1_2009</v>
      </c>
      <c r="Q720" s="94">
        <f t="shared" si="107"/>
        <v>0</v>
      </c>
      <c r="R720" s="95" t="str">
        <f t="shared" si="108"/>
        <v>H1_2009_0</v>
      </c>
    </row>
    <row r="721" spans="1:18">
      <c r="A721" s="102">
        <v>1000649</v>
      </c>
      <c r="B721" s="103">
        <v>21504.851034829611</v>
      </c>
      <c r="C721" s="104" t="s">
        <v>19</v>
      </c>
      <c r="D721" s="103">
        <v>39823.61886321444</v>
      </c>
      <c r="E721" s="103">
        <v>39891.48017014494</v>
      </c>
      <c r="F721" s="104" t="s">
        <v>20</v>
      </c>
      <c r="G721" s="105">
        <v>201000</v>
      </c>
      <c r="H721" s="106" t="s">
        <v>15</v>
      </c>
      <c r="I721" s="118">
        <v>1</v>
      </c>
      <c r="J721" s="80">
        <f t="shared" si="100"/>
        <v>201000</v>
      </c>
      <c r="K721" s="76" t="str">
        <f t="shared" si="101"/>
        <v>H1_2009</v>
      </c>
      <c r="L721" s="77">
        <f t="shared" si="102"/>
        <v>0</v>
      </c>
      <c r="M721" s="78" t="str">
        <f t="shared" si="103"/>
        <v>H1_2009_0</v>
      </c>
      <c r="N721" s="120">
        <f t="shared" si="104"/>
        <v>1</v>
      </c>
      <c r="O721" s="92">
        <f t="shared" si="105"/>
        <v>201000</v>
      </c>
      <c r="P721" s="93" t="str">
        <f t="shared" si="106"/>
        <v>H1_2009</v>
      </c>
      <c r="Q721" s="94">
        <f t="shared" si="107"/>
        <v>0</v>
      </c>
      <c r="R721" s="95" t="str">
        <f t="shared" si="108"/>
        <v>H1_2009_0</v>
      </c>
    </row>
    <row r="722" spans="1:18">
      <c r="A722" s="102">
        <v>1000649</v>
      </c>
      <c r="B722" s="103">
        <v>21504.851034829611</v>
      </c>
      <c r="C722" s="104" t="s">
        <v>19</v>
      </c>
      <c r="D722" s="103">
        <v>39823.61886321444</v>
      </c>
      <c r="E722" s="103">
        <v>39891.48017014494</v>
      </c>
      <c r="F722" s="104" t="s">
        <v>20</v>
      </c>
      <c r="G722" s="105">
        <v>201000</v>
      </c>
      <c r="H722" s="106" t="s">
        <v>16</v>
      </c>
      <c r="I722" s="118">
        <v>1</v>
      </c>
      <c r="J722" s="80">
        <f t="shared" si="100"/>
        <v>201000</v>
      </c>
      <c r="K722" s="76" t="str">
        <f t="shared" si="101"/>
        <v>H1_2009</v>
      </c>
      <c r="L722" s="77">
        <f t="shared" si="102"/>
        <v>0</v>
      </c>
      <c r="M722" s="78" t="str">
        <f t="shared" si="103"/>
        <v>H1_2009_0</v>
      </c>
      <c r="N722" s="120">
        <f t="shared" si="104"/>
        <v>1</v>
      </c>
      <c r="O722" s="92">
        <f t="shared" si="105"/>
        <v>201000</v>
      </c>
      <c r="P722" s="93" t="str">
        <f t="shared" si="106"/>
        <v>H1_2009</v>
      </c>
      <c r="Q722" s="94">
        <f t="shared" si="107"/>
        <v>0</v>
      </c>
      <c r="R722" s="95" t="str">
        <f t="shared" si="108"/>
        <v>H1_2009_0</v>
      </c>
    </row>
    <row r="723" spans="1:18">
      <c r="A723" s="102">
        <v>1000650</v>
      </c>
      <c r="B723" s="103">
        <v>25705.103290394807</v>
      </c>
      <c r="C723" s="104" t="s">
        <v>19</v>
      </c>
      <c r="D723" s="103">
        <v>39819.254326089307</v>
      </c>
      <c r="E723" s="103">
        <v>39891.715883549448</v>
      </c>
      <c r="F723" s="104" t="s">
        <v>20</v>
      </c>
      <c r="G723" s="105">
        <v>31000</v>
      </c>
      <c r="H723" s="106" t="s">
        <v>15</v>
      </c>
      <c r="I723" s="118">
        <v>1</v>
      </c>
      <c r="J723" s="80">
        <f t="shared" si="100"/>
        <v>31000</v>
      </c>
      <c r="K723" s="76" t="str">
        <f t="shared" si="101"/>
        <v>H1_2009</v>
      </c>
      <c r="L723" s="77">
        <f t="shared" si="102"/>
        <v>0</v>
      </c>
      <c r="M723" s="78" t="str">
        <f t="shared" si="103"/>
        <v>H1_2009_0</v>
      </c>
      <c r="N723" s="120">
        <f t="shared" si="104"/>
        <v>1</v>
      </c>
      <c r="O723" s="92">
        <f t="shared" si="105"/>
        <v>31000</v>
      </c>
      <c r="P723" s="93" t="str">
        <f t="shared" si="106"/>
        <v>H1_2009</v>
      </c>
      <c r="Q723" s="94">
        <f t="shared" si="107"/>
        <v>0</v>
      </c>
      <c r="R723" s="95" t="str">
        <f t="shared" si="108"/>
        <v>H1_2009_0</v>
      </c>
    </row>
    <row r="724" spans="1:18">
      <c r="A724" s="102">
        <v>1000650</v>
      </c>
      <c r="B724" s="103">
        <v>25705.103290394807</v>
      </c>
      <c r="C724" s="104" t="s">
        <v>19</v>
      </c>
      <c r="D724" s="103">
        <v>39819.254326089307</v>
      </c>
      <c r="E724" s="103">
        <v>39891.715883549448</v>
      </c>
      <c r="F724" s="104" t="s">
        <v>20</v>
      </c>
      <c r="G724" s="105">
        <v>31000</v>
      </c>
      <c r="H724" s="106" t="s">
        <v>16</v>
      </c>
      <c r="I724" s="118">
        <v>1</v>
      </c>
      <c r="J724" s="80">
        <f t="shared" si="100"/>
        <v>31000</v>
      </c>
      <c r="K724" s="76" t="str">
        <f t="shared" si="101"/>
        <v>H1_2009</v>
      </c>
      <c r="L724" s="77">
        <f t="shared" si="102"/>
        <v>0</v>
      </c>
      <c r="M724" s="78" t="str">
        <f t="shared" si="103"/>
        <v>H1_2009_0</v>
      </c>
      <c r="N724" s="120">
        <f t="shared" si="104"/>
        <v>1</v>
      </c>
      <c r="O724" s="92">
        <f t="shared" si="105"/>
        <v>31000</v>
      </c>
      <c r="P724" s="93" t="str">
        <f t="shared" si="106"/>
        <v>H1_2009</v>
      </c>
      <c r="Q724" s="94">
        <f t="shared" si="107"/>
        <v>0</v>
      </c>
      <c r="R724" s="95" t="str">
        <f t="shared" si="108"/>
        <v>H1_2009_0</v>
      </c>
    </row>
    <row r="725" spans="1:18">
      <c r="A725" s="102">
        <v>1000651</v>
      </c>
      <c r="B725" s="103">
        <v>22061.120059676734</v>
      </c>
      <c r="C725" s="104" t="s">
        <v>19</v>
      </c>
      <c r="D725" s="103">
        <v>39757.514591360719</v>
      </c>
      <c r="E725" s="103">
        <v>39892.90418126541</v>
      </c>
      <c r="F725" s="104" t="s">
        <v>20</v>
      </c>
      <c r="G725" s="105">
        <v>377000</v>
      </c>
      <c r="H725" s="106" t="s">
        <v>15</v>
      </c>
      <c r="I725" s="118">
        <v>1</v>
      </c>
      <c r="J725" s="80">
        <f t="shared" si="100"/>
        <v>377000</v>
      </c>
      <c r="K725" s="76" t="str">
        <f t="shared" si="101"/>
        <v>H2_2008</v>
      </c>
      <c r="L725" s="77">
        <f t="shared" si="102"/>
        <v>0</v>
      </c>
      <c r="M725" s="78" t="str">
        <f t="shared" si="103"/>
        <v>H2_2008_0</v>
      </c>
      <c r="N725" s="120">
        <f t="shared" si="104"/>
        <v>1</v>
      </c>
      <c r="O725" s="92">
        <f t="shared" si="105"/>
        <v>377000</v>
      </c>
      <c r="P725" s="93" t="str">
        <f t="shared" si="106"/>
        <v>H2_2008</v>
      </c>
      <c r="Q725" s="94">
        <f t="shared" si="107"/>
        <v>0</v>
      </c>
      <c r="R725" s="95" t="str">
        <f t="shared" si="108"/>
        <v>H2_2008_0</v>
      </c>
    </row>
    <row r="726" spans="1:18">
      <c r="A726" s="102">
        <v>1000651</v>
      </c>
      <c r="B726" s="103">
        <v>22061.120059676734</v>
      </c>
      <c r="C726" s="104" t="s">
        <v>19</v>
      </c>
      <c r="D726" s="103">
        <v>39757.514591360719</v>
      </c>
      <c r="E726" s="103">
        <v>39892.90418126541</v>
      </c>
      <c r="F726" s="104" t="s">
        <v>20</v>
      </c>
      <c r="G726" s="105">
        <v>377000</v>
      </c>
      <c r="H726" s="106" t="s">
        <v>16</v>
      </c>
      <c r="I726" s="118">
        <v>1</v>
      </c>
      <c r="J726" s="80">
        <f t="shared" si="100"/>
        <v>377000</v>
      </c>
      <c r="K726" s="76" t="str">
        <f t="shared" si="101"/>
        <v>H2_2008</v>
      </c>
      <c r="L726" s="77">
        <f t="shared" si="102"/>
        <v>0</v>
      </c>
      <c r="M726" s="78" t="str">
        <f t="shared" si="103"/>
        <v>H2_2008_0</v>
      </c>
      <c r="N726" s="120">
        <f t="shared" si="104"/>
        <v>1</v>
      </c>
      <c r="O726" s="92">
        <f t="shared" si="105"/>
        <v>377000</v>
      </c>
      <c r="P726" s="93" t="str">
        <f t="shared" si="106"/>
        <v>H2_2008</v>
      </c>
      <c r="Q726" s="94">
        <f t="shared" si="107"/>
        <v>0</v>
      </c>
      <c r="R726" s="95" t="str">
        <f t="shared" si="108"/>
        <v>H2_2008_0</v>
      </c>
    </row>
    <row r="727" spans="1:18">
      <c r="A727" s="102">
        <v>1000652</v>
      </c>
      <c r="B727" s="103">
        <v>30826.769964762909</v>
      </c>
      <c r="C727" s="104" t="s">
        <v>22</v>
      </c>
      <c r="D727" s="103">
        <v>39187.914727564159</v>
      </c>
      <c r="E727" s="103">
        <v>39894.355186434048</v>
      </c>
      <c r="F727" s="104" t="s">
        <v>20</v>
      </c>
      <c r="G727" s="105">
        <v>76000</v>
      </c>
      <c r="H727" s="106" t="s">
        <v>15</v>
      </c>
      <c r="I727" s="118">
        <v>1</v>
      </c>
      <c r="J727" s="80">
        <f t="shared" si="100"/>
        <v>76000</v>
      </c>
      <c r="K727" s="76" t="str">
        <f t="shared" si="101"/>
        <v>H1_2007</v>
      </c>
      <c r="L727" s="77">
        <f t="shared" si="102"/>
        <v>3</v>
      </c>
      <c r="M727" s="78" t="str">
        <f t="shared" si="103"/>
        <v>H1_2007_3</v>
      </c>
      <c r="N727" s="120">
        <f t="shared" si="104"/>
        <v>1</v>
      </c>
      <c r="O727" s="92">
        <f t="shared" si="105"/>
        <v>76000</v>
      </c>
      <c r="P727" s="93" t="str">
        <f t="shared" si="106"/>
        <v>H1_2007</v>
      </c>
      <c r="Q727" s="94">
        <f t="shared" si="107"/>
        <v>3</v>
      </c>
      <c r="R727" s="95" t="str">
        <f t="shared" si="108"/>
        <v>H1_2007_3</v>
      </c>
    </row>
    <row r="728" spans="1:18">
      <c r="A728" s="102">
        <v>1000652</v>
      </c>
      <c r="B728" s="103">
        <v>30826.769964762909</v>
      </c>
      <c r="C728" s="104" t="s">
        <v>22</v>
      </c>
      <c r="D728" s="103">
        <v>39187.914727564159</v>
      </c>
      <c r="E728" s="103">
        <v>39894.355186434048</v>
      </c>
      <c r="F728" s="104" t="s">
        <v>20</v>
      </c>
      <c r="G728" s="105">
        <v>76000</v>
      </c>
      <c r="H728" s="106" t="s">
        <v>16</v>
      </c>
      <c r="I728" s="118">
        <v>1</v>
      </c>
      <c r="J728" s="80">
        <f t="shared" si="100"/>
        <v>76000</v>
      </c>
      <c r="K728" s="76" t="str">
        <f t="shared" si="101"/>
        <v>H1_2007</v>
      </c>
      <c r="L728" s="77">
        <f t="shared" si="102"/>
        <v>3</v>
      </c>
      <c r="M728" s="78" t="str">
        <f t="shared" si="103"/>
        <v>H1_2007_3</v>
      </c>
      <c r="N728" s="120">
        <f t="shared" si="104"/>
        <v>1</v>
      </c>
      <c r="O728" s="92">
        <f t="shared" si="105"/>
        <v>76000</v>
      </c>
      <c r="P728" s="93" t="str">
        <f t="shared" si="106"/>
        <v>H1_2007</v>
      </c>
      <c r="Q728" s="94">
        <f t="shared" si="107"/>
        <v>3</v>
      </c>
      <c r="R728" s="95" t="str">
        <f t="shared" si="108"/>
        <v>H1_2007_3</v>
      </c>
    </row>
    <row r="729" spans="1:18">
      <c r="A729" s="102">
        <v>1000653</v>
      </c>
      <c r="B729" s="103">
        <v>19623.235152320442</v>
      </c>
      <c r="C729" s="104" t="s">
        <v>19</v>
      </c>
      <c r="D729" s="103">
        <v>39779.240902696052</v>
      </c>
      <c r="E729" s="103">
        <v>39894.951510152321</v>
      </c>
      <c r="F729" s="104" t="s">
        <v>20</v>
      </c>
      <c r="G729" s="105">
        <v>147000</v>
      </c>
      <c r="H729" s="106" t="s">
        <v>15</v>
      </c>
      <c r="I729" s="118">
        <v>1</v>
      </c>
      <c r="J729" s="80">
        <f t="shared" si="100"/>
        <v>147000</v>
      </c>
      <c r="K729" s="76" t="str">
        <f t="shared" si="101"/>
        <v>H2_2008</v>
      </c>
      <c r="L729" s="77">
        <f t="shared" si="102"/>
        <v>0</v>
      </c>
      <c r="M729" s="78" t="str">
        <f t="shared" si="103"/>
        <v>H2_2008_0</v>
      </c>
      <c r="N729" s="120">
        <f t="shared" si="104"/>
        <v>1</v>
      </c>
      <c r="O729" s="92">
        <f t="shared" si="105"/>
        <v>147000</v>
      </c>
      <c r="P729" s="93" t="str">
        <f t="shared" si="106"/>
        <v>H2_2008</v>
      </c>
      <c r="Q729" s="94">
        <f t="shared" si="107"/>
        <v>0</v>
      </c>
      <c r="R729" s="95" t="str">
        <f t="shared" si="108"/>
        <v>H2_2008_0</v>
      </c>
    </row>
    <row r="730" spans="1:18">
      <c r="A730" s="102">
        <v>1000653</v>
      </c>
      <c r="B730" s="103">
        <v>19623.235152320442</v>
      </c>
      <c r="C730" s="104" t="s">
        <v>19</v>
      </c>
      <c r="D730" s="103">
        <v>39779.240902696052</v>
      </c>
      <c r="E730" s="103">
        <v>39894.951510152321</v>
      </c>
      <c r="F730" s="104" t="s">
        <v>20</v>
      </c>
      <c r="G730" s="105">
        <v>147000</v>
      </c>
      <c r="H730" s="106" t="s">
        <v>16</v>
      </c>
      <c r="I730" s="118">
        <v>1</v>
      </c>
      <c r="J730" s="80">
        <f t="shared" si="100"/>
        <v>147000</v>
      </c>
      <c r="K730" s="76" t="str">
        <f t="shared" si="101"/>
        <v>H2_2008</v>
      </c>
      <c r="L730" s="77">
        <f t="shared" si="102"/>
        <v>0</v>
      </c>
      <c r="M730" s="78" t="str">
        <f t="shared" si="103"/>
        <v>H2_2008_0</v>
      </c>
      <c r="N730" s="120">
        <f t="shared" si="104"/>
        <v>1</v>
      </c>
      <c r="O730" s="92">
        <f t="shared" si="105"/>
        <v>147000</v>
      </c>
      <c r="P730" s="93" t="str">
        <f t="shared" si="106"/>
        <v>H2_2008</v>
      </c>
      <c r="Q730" s="94">
        <f t="shared" si="107"/>
        <v>0</v>
      </c>
      <c r="R730" s="95" t="str">
        <f t="shared" si="108"/>
        <v>H2_2008_0</v>
      </c>
    </row>
    <row r="731" spans="1:18">
      <c r="A731" s="102">
        <v>1000654</v>
      </c>
      <c r="B731" s="103">
        <v>26006.065934971819</v>
      </c>
      <c r="C731" s="104" t="s">
        <v>19</v>
      </c>
      <c r="D731" s="103">
        <v>39481.158374019651</v>
      </c>
      <c r="E731" s="103">
        <v>39895.840011807399</v>
      </c>
      <c r="F731" s="104" t="s">
        <v>20</v>
      </c>
      <c r="G731" s="105">
        <v>321000</v>
      </c>
      <c r="H731" s="106" t="s">
        <v>15</v>
      </c>
      <c r="I731" s="118">
        <v>1</v>
      </c>
      <c r="J731" s="80">
        <f t="shared" si="100"/>
        <v>321000</v>
      </c>
      <c r="K731" s="76" t="str">
        <f t="shared" si="101"/>
        <v>H1_2008</v>
      </c>
      <c r="L731" s="77">
        <f t="shared" si="102"/>
        <v>2</v>
      </c>
      <c r="M731" s="78" t="str">
        <f t="shared" si="103"/>
        <v>H1_2008_2</v>
      </c>
      <c r="N731" s="120">
        <f t="shared" si="104"/>
        <v>1</v>
      </c>
      <c r="O731" s="92">
        <f t="shared" si="105"/>
        <v>321000</v>
      </c>
      <c r="P731" s="93" t="str">
        <f t="shared" si="106"/>
        <v>H1_2008</v>
      </c>
      <c r="Q731" s="94">
        <f t="shared" si="107"/>
        <v>2</v>
      </c>
      <c r="R731" s="95" t="str">
        <f t="shared" si="108"/>
        <v>H1_2008_2</v>
      </c>
    </row>
    <row r="732" spans="1:18">
      <c r="A732" s="102">
        <v>1000654</v>
      </c>
      <c r="B732" s="103">
        <v>26006.065934971819</v>
      </c>
      <c r="C732" s="104" t="s">
        <v>19</v>
      </c>
      <c r="D732" s="103">
        <v>39481.158374019651</v>
      </c>
      <c r="E732" s="103">
        <v>39895.840011807399</v>
      </c>
      <c r="F732" s="104" t="s">
        <v>20</v>
      </c>
      <c r="G732" s="105">
        <v>321000</v>
      </c>
      <c r="H732" s="106" t="s">
        <v>16</v>
      </c>
      <c r="I732" s="118">
        <v>1</v>
      </c>
      <c r="J732" s="80">
        <f t="shared" si="100"/>
        <v>321000</v>
      </c>
      <c r="K732" s="76" t="str">
        <f t="shared" si="101"/>
        <v>H1_2008</v>
      </c>
      <c r="L732" s="77">
        <f t="shared" si="102"/>
        <v>2</v>
      </c>
      <c r="M732" s="78" t="str">
        <f t="shared" si="103"/>
        <v>H1_2008_2</v>
      </c>
      <c r="N732" s="120">
        <f t="shared" si="104"/>
        <v>1</v>
      </c>
      <c r="O732" s="92">
        <f t="shared" si="105"/>
        <v>321000</v>
      </c>
      <c r="P732" s="93" t="str">
        <f t="shared" si="106"/>
        <v>H1_2008</v>
      </c>
      <c r="Q732" s="94">
        <f t="shared" si="107"/>
        <v>2</v>
      </c>
      <c r="R732" s="95" t="str">
        <f t="shared" si="108"/>
        <v>H1_2008_2</v>
      </c>
    </row>
    <row r="733" spans="1:18">
      <c r="A733" s="102">
        <v>1000655</v>
      </c>
      <c r="B733" s="103">
        <v>21882.142405559156</v>
      </c>
      <c r="C733" s="104" t="s">
        <v>19</v>
      </c>
      <c r="D733" s="103">
        <v>39785.804141083594</v>
      </c>
      <c r="E733" s="103">
        <v>39898.528726481389</v>
      </c>
      <c r="F733" s="104" t="s">
        <v>20</v>
      </c>
      <c r="G733" s="105">
        <v>240000</v>
      </c>
      <c r="H733" s="106" t="s">
        <v>15</v>
      </c>
      <c r="I733" s="118">
        <v>1</v>
      </c>
      <c r="J733" s="80">
        <f t="shared" si="100"/>
        <v>240000</v>
      </c>
      <c r="K733" s="76" t="str">
        <f t="shared" si="101"/>
        <v>H2_2008</v>
      </c>
      <c r="L733" s="77">
        <f t="shared" si="102"/>
        <v>0</v>
      </c>
      <c r="M733" s="78" t="str">
        <f t="shared" si="103"/>
        <v>H2_2008_0</v>
      </c>
      <c r="N733" s="120">
        <f t="shared" si="104"/>
        <v>1</v>
      </c>
      <c r="O733" s="92">
        <f t="shared" si="105"/>
        <v>240000</v>
      </c>
      <c r="P733" s="93" t="str">
        <f t="shared" si="106"/>
        <v>H2_2008</v>
      </c>
      <c r="Q733" s="94">
        <f t="shared" si="107"/>
        <v>0</v>
      </c>
      <c r="R733" s="95" t="str">
        <f t="shared" si="108"/>
        <v>H2_2008_0</v>
      </c>
    </row>
    <row r="734" spans="1:18">
      <c r="A734" s="102">
        <v>1000655</v>
      </c>
      <c r="B734" s="103">
        <v>21882.142405559156</v>
      </c>
      <c r="C734" s="104" t="s">
        <v>19</v>
      </c>
      <c r="D734" s="103">
        <v>39785.804141083594</v>
      </c>
      <c r="E734" s="103">
        <v>39898.528726481389</v>
      </c>
      <c r="F734" s="104" t="s">
        <v>20</v>
      </c>
      <c r="G734" s="105">
        <v>240000</v>
      </c>
      <c r="H734" s="106" t="s">
        <v>16</v>
      </c>
      <c r="I734" s="118">
        <v>1</v>
      </c>
      <c r="J734" s="80">
        <f t="shared" si="100"/>
        <v>240000</v>
      </c>
      <c r="K734" s="76" t="str">
        <f t="shared" si="101"/>
        <v>H2_2008</v>
      </c>
      <c r="L734" s="77">
        <f t="shared" si="102"/>
        <v>0</v>
      </c>
      <c r="M734" s="78" t="str">
        <f t="shared" si="103"/>
        <v>H2_2008_0</v>
      </c>
      <c r="N734" s="120">
        <f t="shared" si="104"/>
        <v>1</v>
      </c>
      <c r="O734" s="92">
        <f t="shared" si="105"/>
        <v>240000</v>
      </c>
      <c r="P734" s="93" t="str">
        <f t="shared" si="106"/>
        <v>H2_2008</v>
      </c>
      <c r="Q734" s="94">
        <f t="shared" si="107"/>
        <v>0</v>
      </c>
      <c r="R734" s="95" t="str">
        <f t="shared" si="108"/>
        <v>H2_2008_0</v>
      </c>
    </row>
    <row r="735" spans="1:18">
      <c r="A735" s="102">
        <v>1000656</v>
      </c>
      <c r="B735" s="103">
        <v>25150.818450974617</v>
      </c>
      <c r="C735" s="104" t="s">
        <v>19</v>
      </c>
      <c r="D735" s="103">
        <v>39780.588346615186</v>
      </c>
      <c r="E735" s="103">
        <v>39898.651145332107</v>
      </c>
      <c r="F735" s="104" t="s">
        <v>20</v>
      </c>
      <c r="G735" s="105">
        <v>387000</v>
      </c>
      <c r="H735" s="106" t="s">
        <v>15</v>
      </c>
      <c r="I735" s="118">
        <v>1</v>
      </c>
      <c r="J735" s="80">
        <f t="shared" si="100"/>
        <v>387000</v>
      </c>
      <c r="K735" s="76" t="str">
        <f t="shared" si="101"/>
        <v>H2_2008</v>
      </c>
      <c r="L735" s="77">
        <f t="shared" si="102"/>
        <v>0</v>
      </c>
      <c r="M735" s="78" t="str">
        <f t="shared" si="103"/>
        <v>H2_2008_0</v>
      </c>
      <c r="N735" s="120">
        <f t="shared" si="104"/>
        <v>1</v>
      </c>
      <c r="O735" s="92">
        <f t="shared" si="105"/>
        <v>387000</v>
      </c>
      <c r="P735" s="93" t="str">
        <f t="shared" si="106"/>
        <v>H2_2008</v>
      </c>
      <c r="Q735" s="94">
        <f t="shared" si="107"/>
        <v>0</v>
      </c>
      <c r="R735" s="95" t="str">
        <f t="shared" si="108"/>
        <v>H2_2008_0</v>
      </c>
    </row>
    <row r="736" spans="1:18">
      <c r="A736" s="102">
        <v>1000656</v>
      </c>
      <c r="B736" s="103">
        <v>25150.818450974617</v>
      </c>
      <c r="C736" s="104" t="s">
        <v>19</v>
      </c>
      <c r="D736" s="103">
        <v>39780.588346615186</v>
      </c>
      <c r="E736" s="103">
        <v>39898.651145332107</v>
      </c>
      <c r="F736" s="104" t="s">
        <v>20</v>
      </c>
      <c r="G736" s="105">
        <v>387000</v>
      </c>
      <c r="H736" s="106" t="s">
        <v>16</v>
      </c>
      <c r="I736" s="118">
        <v>1</v>
      </c>
      <c r="J736" s="80">
        <f t="shared" si="100"/>
        <v>387000</v>
      </c>
      <c r="K736" s="76" t="str">
        <f t="shared" si="101"/>
        <v>H2_2008</v>
      </c>
      <c r="L736" s="77">
        <f t="shared" si="102"/>
        <v>0</v>
      </c>
      <c r="M736" s="78" t="str">
        <f t="shared" si="103"/>
        <v>H2_2008_0</v>
      </c>
      <c r="N736" s="120">
        <f t="shared" si="104"/>
        <v>1</v>
      </c>
      <c r="O736" s="92">
        <f t="shared" si="105"/>
        <v>387000</v>
      </c>
      <c r="P736" s="93" t="str">
        <f t="shared" si="106"/>
        <v>H2_2008</v>
      </c>
      <c r="Q736" s="94">
        <f t="shared" si="107"/>
        <v>0</v>
      </c>
      <c r="R736" s="95" t="str">
        <f t="shared" si="108"/>
        <v>H2_2008_0</v>
      </c>
    </row>
    <row r="737" spans="1:18">
      <c r="A737" s="102">
        <v>1000657</v>
      </c>
      <c r="B737" s="103">
        <v>32669.965006711343</v>
      </c>
      <c r="C737" s="104" t="s">
        <v>22</v>
      </c>
      <c r="D737" s="103">
        <v>39343.634092507455</v>
      </c>
      <c r="E737" s="103">
        <v>39902.36130125112</v>
      </c>
      <c r="F737" s="104" t="s">
        <v>25</v>
      </c>
      <c r="G737" s="105">
        <v>359000</v>
      </c>
      <c r="H737" s="106" t="s">
        <v>15</v>
      </c>
      <c r="I737" s="118">
        <v>1</v>
      </c>
      <c r="J737" s="80">
        <f t="shared" si="100"/>
        <v>359000</v>
      </c>
      <c r="K737" s="76" t="str">
        <f t="shared" si="101"/>
        <v>H2_2007</v>
      </c>
      <c r="L737" s="77">
        <f t="shared" si="102"/>
        <v>3</v>
      </c>
      <c r="M737" s="78" t="str">
        <f t="shared" si="103"/>
        <v>H2_2007_3</v>
      </c>
      <c r="N737" s="120">
        <f t="shared" si="104"/>
        <v>1</v>
      </c>
      <c r="O737" s="92">
        <f t="shared" si="105"/>
        <v>359000</v>
      </c>
      <c r="P737" s="93" t="str">
        <f t="shared" si="106"/>
        <v>H2_2007</v>
      </c>
      <c r="Q737" s="94">
        <f t="shared" si="107"/>
        <v>3</v>
      </c>
      <c r="R737" s="95" t="str">
        <f t="shared" si="108"/>
        <v>H2_2007_3</v>
      </c>
    </row>
    <row r="738" spans="1:18">
      <c r="A738" s="102">
        <v>1000657</v>
      </c>
      <c r="B738" s="103">
        <v>32669.965006711343</v>
      </c>
      <c r="C738" s="104" t="s">
        <v>22</v>
      </c>
      <c r="D738" s="103">
        <v>39343.634092507455</v>
      </c>
      <c r="E738" s="103">
        <v>39902.36130125112</v>
      </c>
      <c r="F738" s="104" t="s">
        <v>25</v>
      </c>
      <c r="G738" s="105">
        <v>359000</v>
      </c>
      <c r="H738" s="106" t="s">
        <v>16</v>
      </c>
      <c r="I738" s="118">
        <v>1</v>
      </c>
      <c r="J738" s="80">
        <f t="shared" si="100"/>
        <v>359000</v>
      </c>
      <c r="K738" s="76" t="str">
        <f t="shared" si="101"/>
        <v>H2_2007</v>
      </c>
      <c r="L738" s="77">
        <f t="shared" si="102"/>
        <v>3</v>
      </c>
      <c r="M738" s="78" t="str">
        <f t="shared" si="103"/>
        <v>H2_2007_3</v>
      </c>
      <c r="N738" s="120">
        <f t="shared" si="104"/>
        <v>1</v>
      </c>
      <c r="O738" s="92">
        <f t="shared" si="105"/>
        <v>359000</v>
      </c>
      <c r="P738" s="93" t="str">
        <f t="shared" si="106"/>
        <v>H2_2007</v>
      </c>
      <c r="Q738" s="94">
        <f t="shared" si="107"/>
        <v>3</v>
      </c>
      <c r="R738" s="95" t="str">
        <f t="shared" si="108"/>
        <v>H2_2007_3</v>
      </c>
    </row>
    <row r="739" spans="1:18">
      <c r="A739" s="102">
        <v>1000658</v>
      </c>
      <c r="B739" s="103">
        <v>21650.350426013181</v>
      </c>
      <c r="C739" s="104" t="s">
        <v>22</v>
      </c>
      <c r="D739" s="103">
        <v>39246.088450009694</v>
      </c>
      <c r="E739" s="103">
        <v>39905.118989865667</v>
      </c>
      <c r="F739" s="104" t="s">
        <v>25</v>
      </c>
      <c r="G739" s="105">
        <v>205000</v>
      </c>
      <c r="H739" s="106" t="s">
        <v>15</v>
      </c>
      <c r="I739" s="118">
        <v>1</v>
      </c>
      <c r="J739" s="80">
        <f t="shared" si="100"/>
        <v>205000</v>
      </c>
      <c r="K739" s="76" t="str">
        <f t="shared" si="101"/>
        <v>H1_2007</v>
      </c>
      <c r="L739" s="77">
        <f t="shared" si="102"/>
        <v>3</v>
      </c>
      <c r="M739" s="78" t="str">
        <f t="shared" si="103"/>
        <v>H1_2007_3</v>
      </c>
      <c r="N739" s="120">
        <f t="shared" si="104"/>
        <v>1</v>
      </c>
      <c r="O739" s="92">
        <f t="shared" si="105"/>
        <v>205000</v>
      </c>
      <c r="P739" s="93" t="str">
        <f t="shared" si="106"/>
        <v>H1_2007</v>
      </c>
      <c r="Q739" s="94">
        <f t="shared" si="107"/>
        <v>3</v>
      </c>
      <c r="R739" s="95" t="str">
        <f t="shared" si="108"/>
        <v>H1_2007_3</v>
      </c>
    </row>
    <row r="740" spans="1:18">
      <c r="A740" s="102">
        <v>1000658</v>
      </c>
      <c r="B740" s="103">
        <v>21650.350426013181</v>
      </c>
      <c r="C740" s="104" t="s">
        <v>22</v>
      </c>
      <c r="D740" s="103">
        <v>39246.088450009694</v>
      </c>
      <c r="E740" s="103">
        <v>39905.118989865667</v>
      </c>
      <c r="F740" s="104" t="s">
        <v>25</v>
      </c>
      <c r="G740" s="105">
        <v>205000</v>
      </c>
      <c r="H740" s="106" t="s">
        <v>16</v>
      </c>
      <c r="I740" s="118">
        <v>1</v>
      </c>
      <c r="J740" s="80">
        <f t="shared" si="100"/>
        <v>205000</v>
      </c>
      <c r="K740" s="76" t="str">
        <f t="shared" si="101"/>
        <v>H1_2007</v>
      </c>
      <c r="L740" s="77">
        <f t="shared" si="102"/>
        <v>3</v>
      </c>
      <c r="M740" s="78" t="str">
        <f t="shared" si="103"/>
        <v>H1_2007_3</v>
      </c>
      <c r="N740" s="120">
        <f t="shared" si="104"/>
        <v>1</v>
      </c>
      <c r="O740" s="92">
        <f t="shared" si="105"/>
        <v>205000</v>
      </c>
      <c r="P740" s="93" t="str">
        <f t="shared" si="106"/>
        <v>H1_2007</v>
      </c>
      <c r="Q740" s="94">
        <f t="shared" si="107"/>
        <v>3</v>
      </c>
      <c r="R740" s="95" t="str">
        <f t="shared" si="108"/>
        <v>H1_2007_3</v>
      </c>
    </row>
    <row r="741" spans="1:18">
      <c r="A741" s="102">
        <v>1000659</v>
      </c>
      <c r="B741" s="103">
        <v>27512.249396789488</v>
      </c>
      <c r="C741" s="104" t="s">
        <v>19</v>
      </c>
      <c r="D741" s="103">
        <v>39765.698268621702</v>
      </c>
      <c r="E741" s="103">
        <v>39905.880070256469</v>
      </c>
      <c r="F741" s="104" t="s">
        <v>20</v>
      </c>
      <c r="G741" s="105">
        <v>127000</v>
      </c>
      <c r="H741" s="106" t="s">
        <v>15</v>
      </c>
      <c r="I741" s="118">
        <v>1</v>
      </c>
      <c r="J741" s="80">
        <f t="shared" si="100"/>
        <v>127000</v>
      </c>
      <c r="K741" s="76" t="str">
        <f t="shared" si="101"/>
        <v>H2_2008</v>
      </c>
      <c r="L741" s="77">
        <f t="shared" si="102"/>
        <v>0</v>
      </c>
      <c r="M741" s="78" t="str">
        <f t="shared" si="103"/>
        <v>H2_2008_0</v>
      </c>
      <c r="N741" s="120">
        <f t="shared" si="104"/>
        <v>1</v>
      </c>
      <c r="O741" s="92">
        <f t="shared" si="105"/>
        <v>127000</v>
      </c>
      <c r="P741" s="93" t="str">
        <f t="shared" si="106"/>
        <v>H2_2008</v>
      </c>
      <c r="Q741" s="94">
        <f t="shared" si="107"/>
        <v>0</v>
      </c>
      <c r="R741" s="95" t="str">
        <f t="shared" si="108"/>
        <v>H2_2008_0</v>
      </c>
    </row>
    <row r="742" spans="1:18">
      <c r="A742" s="102">
        <v>1000659</v>
      </c>
      <c r="B742" s="103">
        <v>27512.249396789488</v>
      </c>
      <c r="C742" s="104" t="s">
        <v>19</v>
      </c>
      <c r="D742" s="103">
        <v>39765.698268621702</v>
      </c>
      <c r="E742" s="103">
        <v>39905.880070256469</v>
      </c>
      <c r="F742" s="104" t="s">
        <v>20</v>
      </c>
      <c r="G742" s="105">
        <v>127000</v>
      </c>
      <c r="H742" s="106" t="s">
        <v>16</v>
      </c>
      <c r="I742" s="118">
        <v>1</v>
      </c>
      <c r="J742" s="80">
        <f t="shared" si="100"/>
        <v>127000</v>
      </c>
      <c r="K742" s="76" t="str">
        <f t="shared" si="101"/>
        <v>H2_2008</v>
      </c>
      <c r="L742" s="77">
        <f t="shared" si="102"/>
        <v>0</v>
      </c>
      <c r="M742" s="78" t="str">
        <f t="shared" si="103"/>
        <v>H2_2008_0</v>
      </c>
      <c r="N742" s="120">
        <f t="shared" si="104"/>
        <v>1</v>
      </c>
      <c r="O742" s="92">
        <f t="shared" si="105"/>
        <v>127000</v>
      </c>
      <c r="P742" s="93" t="str">
        <f t="shared" si="106"/>
        <v>H2_2008</v>
      </c>
      <c r="Q742" s="94">
        <f t="shared" si="107"/>
        <v>0</v>
      </c>
      <c r="R742" s="95" t="str">
        <f t="shared" si="108"/>
        <v>H2_2008_0</v>
      </c>
    </row>
    <row r="743" spans="1:18">
      <c r="A743" s="102">
        <v>1000660</v>
      </c>
      <c r="B743" s="103">
        <v>24438.707338891083</v>
      </c>
      <c r="C743" s="104" t="s">
        <v>19</v>
      </c>
      <c r="D743" s="103">
        <v>39898.077973055559</v>
      </c>
      <c r="E743" s="103">
        <v>39906.769419879696</v>
      </c>
      <c r="F743" s="104" t="s">
        <v>20</v>
      </c>
      <c r="G743" s="105">
        <v>24000</v>
      </c>
      <c r="H743" s="106" t="s">
        <v>15</v>
      </c>
      <c r="I743" s="118">
        <v>1</v>
      </c>
      <c r="J743" s="80">
        <f t="shared" si="100"/>
        <v>24000</v>
      </c>
      <c r="K743" s="76" t="str">
        <f t="shared" si="101"/>
        <v>H1_2009</v>
      </c>
      <c r="L743" s="77">
        <f t="shared" si="102"/>
        <v>0</v>
      </c>
      <c r="M743" s="78" t="str">
        <f t="shared" si="103"/>
        <v>H1_2009_0</v>
      </c>
      <c r="N743" s="120">
        <f t="shared" si="104"/>
        <v>1</v>
      </c>
      <c r="O743" s="92">
        <f t="shared" si="105"/>
        <v>24000</v>
      </c>
      <c r="P743" s="93" t="str">
        <f t="shared" si="106"/>
        <v>H1_2009</v>
      </c>
      <c r="Q743" s="94">
        <f t="shared" si="107"/>
        <v>0</v>
      </c>
      <c r="R743" s="95" t="str">
        <f t="shared" si="108"/>
        <v>H1_2009_0</v>
      </c>
    </row>
    <row r="744" spans="1:18">
      <c r="A744" s="102">
        <v>1000660</v>
      </c>
      <c r="B744" s="103">
        <v>24438.707338891083</v>
      </c>
      <c r="C744" s="104" t="s">
        <v>19</v>
      </c>
      <c r="D744" s="103">
        <v>39898.077973055559</v>
      </c>
      <c r="E744" s="103">
        <v>39906.769419879696</v>
      </c>
      <c r="F744" s="104" t="s">
        <v>20</v>
      </c>
      <c r="G744" s="105">
        <v>24000</v>
      </c>
      <c r="H744" s="106" t="s">
        <v>16</v>
      </c>
      <c r="I744" s="118">
        <v>1</v>
      </c>
      <c r="J744" s="80">
        <f t="shared" si="100"/>
        <v>24000</v>
      </c>
      <c r="K744" s="76" t="str">
        <f t="shared" si="101"/>
        <v>H1_2009</v>
      </c>
      <c r="L744" s="77">
        <f t="shared" si="102"/>
        <v>0</v>
      </c>
      <c r="M744" s="78" t="str">
        <f t="shared" si="103"/>
        <v>H1_2009_0</v>
      </c>
      <c r="N744" s="120">
        <f t="shared" si="104"/>
        <v>1</v>
      </c>
      <c r="O744" s="92">
        <f t="shared" si="105"/>
        <v>24000</v>
      </c>
      <c r="P744" s="93" t="str">
        <f t="shared" si="106"/>
        <v>H1_2009</v>
      </c>
      <c r="Q744" s="94">
        <f t="shared" si="107"/>
        <v>0</v>
      </c>
      <c r="R744" s="95" t="str">
        <f t="shared" si="108"/>
        <v>H1_2009_0</v>
      </c>
    </row>
    <row r="745" spans="1:18">
      <c r="A745" s="102">
        <v>1000661</v>
      </c>
      <c r="B745" s="103">
        <v>31685.581698147282</v>
      </c>
      <c r="C745" s="104" t="s">
        <v>22</v>
      </c>
      <c r="D745" s="103">
        <v>39241.120318911067</v>
      </c>
      <c r="E745" s="103">
        <v>39906.780316842698</v>
      </c>
      <c r="F745" s="104" t="s">
        <v>20</v>
      </c>
      <c r="G745" s="105">
        <v>48000</v>
      </c>
      <c r="H745" s="106" t="s">
        <v>15</v>
      </c>
      <c r="I745" s="118">
        <v>1</v>
      </c>
      <c r="J745" s="80">
        <f t="shared" si="100"/>
        <v>48000</v>
      </c>
      <c r="K745" s="76" t="str">
        <f t="shared" si="101"/>
        <v>H1_2007</v>
      </c>
      <c r="L745" s="77">
        <f t="shared" si="102"/>
        <v>3</v>
      </c>
      <c r="M745" s="78" t="str">
        <f t="shared" si="103"/>
        <v>H1_2007_3</v>
      </c>
      <c r="N745" s="120">
        <f t="shared" si="104"/>
        <v>1</v>
      </c>
      <c r="O745" s="92">
        <f t="shared" si="105"/>
        <v>48000</v>
      </c>
      <c r="P745" s="93" t="str">
        <f t="shared" si="106"/>
        <v>H1_2007</v>
      </c>
      <c r="Q745" s="94">
        <f t="shared" si="107"/>
        <v>3</v>
      </c>
      <c r="R745" s="95" t="str">
        <f t="shared" si="108"/>
        <v>H1_2007_3</v>
      </c>
    </row>
    <row r="746" spans="1:18">
      <c r="A746" s="102">
        <v>1000661</v>
      </c>
      <c r="B746" s="103">
        <v>31685.581698147282</v>
      </c>
      <c r="C746" s="104" t="s">
        <v>22</v>
      </c>
      <c r="D746" s="103">
        <v>39241.120318911067</v>
      </c>
      <c r="E746" s="103">
        <v>39906.780316842698</v>
      </c>
      <c r="F746" s="104" t="s">
        <v>20</v>
      </c>
      <c r="G746" s="105">
        <v>48000</v>
      </c>
      <c r="H746" s="106" t="s">
        <v>16</v>
      </c>
      <c r="I746" s="118">
        <v>1</v>
      </c>
      <c r="J746" s="80">
        <f t="shared" si="100"/>
        <v>48000</v>
      </c>
      <c r="K746" s="76" t="str">
        <f t="shared" si="101"/>
        <v>H1_2007</v>
      </c>
      <c r="L746" s="77">
        <f t="shared" si="102"/>
        <v>3</v>
      </c>
      <c r="M746" s="78" t="str">
        <f t="shared" si="103"/>
        <v>H1_2007_3</v>
      </c>
      <c r="N746" s="120">
        <f t="shared" si="104"/>
        <v>1</v>
      </c>
      <c r="O746" s="92">
        <f t="shared" si="105"/>
        <v>48000</v>
      </c>
      <c r="P746" s="93" t="str">
        <f t="shared" si="106"/>
        <v>H1_2007</v>
      </c>
      <c r="Q746" s="94">
        <f t="shared" si="107"/>
        <v>3</v>
      </c>
      <c r="R746" s="95" t="str">
        <f t="shared" si="108"/>
        <v>H1_2007_3</v>
      </c>
    </row>
    <row r="747" spans="1:18">
      <c r="A747" s="102">
        <v>1000662</v>
      </c>
      <c r="B747" s="103">
        <v>32034.953123213716</v>
      </c>
      <c r="C747" s="104" t="s">
        <v>19</v>
      </c>
      <c r="D747" s="103">
        <v>39847.933917289833</v>
      </c>
      <c r="E747" s="103">
        <v>39906.812745647563</v>
      </c>
      <c r="F747" s="104" t="s">
        <v>20</v>
      </c>
      <c r="G747" s="105">
        <v>267000</v>
      </c>
      <c r="H747" s="106" t="s">
        <v>15</v>
      </c>
      <c r="I747" s="118">
        <v>1</v>
      </c>
      <c r="J747" s="80">
        <f t="shared" si="100"/>
        <v>267000</v>
      </c>
      <c r="K747" s="76" t="str">
        <f t="shared" si="101"/>
        <v>H1_2009</v>
      </c>
      <c r="L747" s="77">
        <f t="shared" si="102"/>
        <v>0</v>
      </c>
      <c r="M747" s="78" t="str">
        <f t="shared" si="103"/>
        <v>H1_2009_0</v>
      </c>
      <c r="N747" s="120">
        <f t="shared" si="104"/>
        <v>1</v>
      </c>
      <c r="O747" s="92">
        <f t="shared" si="105"/>
        <v>267000</v>
      </c>
      <c r="P747" s="93" t="str">
        <f t="shared" si="106"/>
        <v>H1_2009</v>
      </c>
      <c r="Q747" s="94">
        <f t="shared" si="107"/>
        <v>0</v>
      </c>
      <c r="R747" s="95" t="str">
        <f t="shared" si="108"/>
        <v>H1_2009_0</v>
      </c>
    </row>
    <row r="748" spans="1:18">
      <c r="A748" s="102">
        <v>1000662</v>
      </c>
      <c r="B748" s="103">
        <v>32034.953123213716</v>
      </c>
      <c r="C748" s="104" t="s">
        <v>19</v>
      </c>
      <c r="D748" s="103">
        <v>39847.933917289833</v>
      </c>
      <c r="E748" s="103">
        <v>39906.812745647563</v>
      </c>
      <c r="F748" s="104" t="s">
        <v>20</v>
      </c>
      <c r="G748" s="105">
        <v>267000</v>
      </c>
      <c r="H748" s="106" t="s">
        <v>16</v>
      </c>
      <c r="I748" s="118">
        <v>1</v>
      </c>
      <c r="J748" s="80">
        <f t="shared" si="100"/>
        <v>267000</v>
      </c>
      <c r="K748" s="76" t="str">
        <f t="shared" si="101"/>
        <v>H1_2009</v>
      </c>
      <c r="L748" s="77">
        <f t="shared" si="102"/>
        <v>0</v>
      </c>
      <c r="M748" s="78" t="str">
        <f t="shared" si="103"/>
        <v>H1_2009_0</v>
      </c>
      <c r="N748" s="120">
        <f t="shared" si="104"/>
        <v>1</v>
      </c>
      <c r="O748" s="92">
        <f t="shared" si="105"/>
        <v>267000</v>
      </c>
      <c r="P748" s="93" t="str">
        <f t="shared" si="106"/>
        <v>H1_2009</v>
      </c>
      <c r="Q748" s="94">
        <f t="shared" si="107"/>
        <v>0</v>
      </c>
      <c r="R748" s="95" t="str">
        <f t="shared" si="108"/>
        <v>H1_2009_0</v>
      </c>
    </row>
    <row r="749" spans="1:18">
      <c r="A749" s="102">
        <v>1000663</v>
      </c>
      <c r="B749" s="103">
        <v>26118.758242208474</v>
      </c>
      <c r="C749" s="104" t="s">
        <v>22</v>
      </c>
      <c r="D749" s="103">
        <v>39758.901602754995</v>
      </c>
      <c r="E749" s="103">
        <v>39908.019679802208</v>
      </c>
      <c r="F749" s="104" t="s">
        <v>20</v>
      </c>
      <c r="G749" s="105">
        <v>67000</v>
      </c>
      <c r="H749" s="106" t="s">
        <v>15</v>
      </c>
      <c r="I749" s="118">
        <v>1</v>
      </c>
      <c r="J749" s="80">
        <f t="shared" si="100"/>
        <v>67000</v>
      </c>
      <c r="K749" s="76" t="str">
        <f t="shared" si="101"/>
        <v>H2_2008</v>
      </c>
      <c r="L749" s="77">
        <f t="shared" si="102"/>
        <v>0</v>
      </c>
      <c r="M749" s="78" t="str">
        <f t="shared" si="103"/>
        <v>H2_2008_0</v>
      </c>
      <c r="N749" s="120">
        <f t="shared" si="104"/>
        <v>1</v>
      </c>
      <c r="O749" s="92">
        <f t="shared" si="105"/>
        <v>67000</v>
      </c>
      <c r="P749" s="93" t="str">
        <f t="shared" si="106"/>
        <v>H2_2008</v>
      </c>
      <c r="Q749" s="94">
        <f t="shared" si="107"/>
        <v>0</v>
      </c>
      <c r="R749" s="95" t="str">
        <f t="shared" si="108"/>
        <v>H2_2008_0</v>
      </c>
    </row>
    <row r="750" spans="1:18">
      <c r="A750" s="102">
        <v>1000663</v>
      </c>
      <c r="B750" s="103">
        <v>26118.758242208474</v>
      </c>
      <c r="C750" s="104" t="s">
        <v>22</v>
      </c>
      <c r="D750" s="103">
        <v>39758.901602754995</v>
      </c>
      <c r="E750" s="103">
        <v>39908.019679802208</v>
      </c>
      <c r="F750" s="104" t="s">
        <v>20</v>
      </c>
      <c r="G750" s="105">
        <v>67000</v>
      </c>
      <c r="H750" s="106" t="s">
        <v>16</v>
      </c>
      <c r="I750" s="118">
        <v>1</v>
      </c>
      <c r="J750" s="80">
        <f t="shared" si="100"/>
        <v>67000</v>
      </c>
      <c r="K750" s="76" t="str">
        <f t="shared" si="101"/>
        <v>H2_2008</v>
      </c>
      <c r="L750" s="77">
        <f t="shared" si="102"/>
        <v>0</v>
      </c>
      <c r="M750" s="78" t="str">
        <f t="shared" si="103"/>
        <v>H2_2008_0</v>
      </c>
      <c r="N750" s="120">
        <f t="shared" si="104"/>
        <v>1</v>
      </c>
      <c r="O750" s="92">
        <f t="shared" si="105"/>
        <v>67000</v>
      </c>
      <c r="P750" s="93" t="str">
        <f t="shared" si="106"/>
        <v>H2_2008</v>
      </c>
      <c r="Q750" s="94">
        <f t="shared" si="107"/>
        <v>0</v>
      </c>
      <c r="R750" s="95" t="str">
        <f t="shared" si="108"/>
        <v>H2_2008_0</v>
      </c>
    </row>
    <row r="751" spans="1:18">
      <c r="A751" s="102">
        <v>1000664</v>
      </c>
      <c r="B751" s="103">
        <v>21381.691327881006</v>
      </c>
      <c r="C751" s="104" t="s">
        <v>19</v>
      </c>
      <c r="D751" s="103">
        <v>39823.876038248593</v>
      </c>
      <c r="E751" s="103">
        <v>39908.80608136316</v>
      </c>
      <c r="F751" s="104" t="s">
        <v>20</v>
      </c>
      <c r="G751" s="105">
        <v>92000</v>
      </c>
      <c r="H751" s="106" t="s">
        <v>15</v>
      </c>
      <c r="I751" s="118">
        <v>1</v>
      </c>
      <c r="J751" s="80">
        <f t="shared" si="100"/>
        <v>92000</v>
      </c>
      <c r="K751" s="76" t="str">
        <f t="shared" si="101"/>
        <v>H1_2009</v>
      </c>
      <c r="L751" s="77">
        <f t="shared" si="102"/>
        <v>0</v>
      </c>
      <c r="M751" s="78" t="str">
        <f t="shared" si="103"/>
        <v>H1_2009_0</v>
      </c>
      <c r="N751" s="120">
        <f t="shared" si="104"/>
        <v>1</v>
      </c>
      <c r="O751" s="92">
        <f t="shared" si="105"/>
        <v>92000</v>
      </c>
      <c r="P751" s="93" t="str">
        <f t="shared" si="106"/>
        <v>H1_2009</v>
      </c>
      <c r="Q751" s="94">
        <f t="shared" si="107"/>
        <v>0</v>
      </c>
      <c r="R751" s="95" t="str">
        <f t="shared" si="108"/>
        <v>H1_2009_0</v>
      </c>
    </row>
    <row r="752" spans="1:18">
      <c r="A752" s="102">
        <v>1000664</v>
      </c>
      <c r="B752" s="103">
        <v>21381.691327881006</v>
      </c>
      <c r="C752" s="104" t="s">
        <v>19</v>
      </c>
      <c r="D752" s="103">
        <v>39823.876038248593</v>
      </c>
      <c r="E752" s="103">
        <v>39908.80608136316</v>
      </c>
      <c r="F752" s="104" t="s">
        <v>20</v>
      </c>
      <c r="G752" s="105">
        <v>92000</v>
      </c>
      <c r="H752" s="106" t="s">
        <v>16</v>
      </c>
      <c r="I752" s="118">
        <v>1</v>
      </c>
      <c r="J752" s="80">
        <f t="shared" si="100"/>
        <v>92000</v>
      </c>
      <c r="K752" s="76" t="str">
        <f t="shared" si="101"/>
        <v>H1_2009</v>
      </c>
      <c r="L752" s="77">
        <f t="shared" si="102"/>
        <v>0</v>
      </c>
      <c r="M752" s="78" t="str">
        <f t="shared" si="103"/>
        <v>H1_2009_0</v>
      </c>
      <c r="N752" s="120">
        <f t="shared" si="104"/>
        <v>1</v>
      </c>
      <c r="O752" s="92">
        <f t="shared" si="105"/>
        <v>92000</v>
      </c>
      <c r="P752" s="93" t="str">
        <f t="shared" si="106"/>
        <v>H1_2009</v>
      </c>
      <c r="Q752" s="94">
        <f t="shared" si="107"/>
        <v>0</v>
      </c>
      <c r="R752" s="95" t="str">
        <f t="shared" si="108"/>
        <v>H1_2009_0</v>
      </c>
    </row>
    <row r="753" spans="1:18">
      <c r="A753" s="102">
        <v>1000665</v>
      </c>
      <c r="B753" s="103">
        <v>26641.530298405127</v>
      </c>
      <c r="C753" s="104" t="s">
        <v>19</v>
      </c>
      <c r="D753" s="103">
        <v>39844.205865128097</v>
      </c>
      <c r="E753" s="103">
        <v>39909.302709348107</v>
      </c>
      <c r="F753" s="104" t="s">
        <v>20</v>
      </c>
      <c r="G753" s="105">
        <v>182000</v>
      </c>
      <c r="H753" s="106" t="s">
        <v>15</v>
      </c>
      <c r="I753" s="118">
        <v>1</v>
      </c>
      <c r="J753" s="80">
        <f t="shared" si="100"/>
        <v>182000</v>
      </c>
      <c r="K753" s="76" t="str">
        <f t="shared" si="101"/>
        <v>H1_2009</v>
      </c>
      <c r="L753" s="77">
        <f t="shared" si="102"/>
        <v>0</v>
      </c>
      <c r="M753" s="78" t="str">
        <f t="shared" si="103"/>
        <v>H1_2009_0</v>
      </c>
      <c r="N753" s="120">
        <f t="shared" si="104"/>
        <v>1</v>
      </c>
      <c r="O753" s="92">
        <f t="shared" si="105"/>
        <v>182000</v>
      </c>
      <c r="P753" s="93" t="str">
        <f t="shared" si="106"/>
        <v>H1_2009</v>
      </c>
      <c r="Q753" s="94">
        <f t="shared" si="107"/>
        <v>0</v>
      </c>
      <c r="R753" s="95" t="str">
        <f t="shared" si="108"/>
        <v>H1_2009_0</v>
      </c>
    </row>
    <row r="754" spans="1:18">
      <c r="A754" s="102">
        <v>1000665</v>
      </c>
      <c r="B754" s="103">
        <v>26641.530298405127</v>
      </c>
      <c r="C754" s="104" t="s">
        <v>19</v>
      </c>
      <c r="D754" s="103">
        <v>39844.205865128097</v>
      </c>
      <c r="E754" s="103">
        <v>39909.302709348107</v>
      </c>
      <c r="F754" s="104" t="s">
        <v>20</v>
      </c>
      <c r="G754" s="105">
        <v>182000</v>
      </c>
      <c r="H754" s="106" t="s">
        <v>16</v>
      </c>
      <c r="I754" s="118">
        <v>1</v>
      </c>
      <c r="J754" s="80">
        <f t="shared" si="100"/>
        <v>182000</v>
      </c>
      <c r="K754" s="76" t="str">
        <f t="shared" si="101"/>
        <v>H1_2009</v>
      </c>
      <c r="L754" s="77">
        <f t="shared" si="102"/>
        <v>0</v>
      </c>
      <c r="M754" s="78" t="str">
        <f t="shared" si="103"/>
        <v>H1_2009_0</v>
      </c>
      <c r="N754" s="120">
        <f t="shared" si="104"/>
        <v>1</v>
      </c>
      <c r="O754" s="92">
        <f t="shared" si="105"/>
        <v>182000</v>
      </c>
      <c r="P754" s="93" t="str">
        <f t="shared" si="106"/>
        <v>H1_2009</v>
      </c>
      <c r="Q754" s="94">
        <f t="shared" si="107"/>
        <v>0</v>
      </c>
      <c r="R754" s="95" t="str">
        <f t="shared" si="108"/>
        <v>H1_2009_0</v>
      </c>
    </row>
    <row r="755" spans="1:18">
      <c r="A755" s="102">
        <v>1000666</v>
      </c>
      <c r="B755" s="103">
        <v>31362.275706375513</v>
      </c>
      <c r="C755" s="104" t="s">
        <v>19</v>
      </c>
      <c r="D755" s="103">
        <v>39476.091235555512</v>
      </c>
      <c r="E755" s="103">
        <v>39910.148410008311</v>
      </c>
      <c r="F755" s="104" t="s">
        <v>25</v>
      </c>
      <c r="G755" s="105">
        <v>280000</v>
      </c>
      <c r="H755" s="106" t="s">
        <v>15</v>
      </c>
      <c r="I755" s="118">
        <v>1</v>
      </c>
      <c r="J755" s="80">
        <f t="shared" si="100"/>
        <v>280000</v>
      </c>
      <c r="K755" s="76" t="str">
        <f t="shared" si="101"/>
        <v>H1_2008</v>
      </c>
      <c r="L755" s="77">
        <f t="shared" si="102"/>
        <v>2</v>
      </c>
      <c r="M755" s="78" t="str">
        <f t="shared" si="103"/>
        <v>H1_2008_2</v>
      </c>
      <c r="N755" s="120">
        <f t="shared" si="104"/>
        <v>1</v>
      </c>
      <c r="O755" s="92">
        <f t="shared" si="105"/>
        <v>280000</v>
      </c>
      <c r="P755" s="93" t="str">
        <f t="shared" si="106"/>
        <v>H1_2008</v>
      </c>
      <c r="Q755" s="94">
        <f t="shared" si="107"/>
        <v>2</v>
      </c>
      <c r="R755" s="95" t="str">
        <f t="shared" si="108"/>
        <v>H1_2008_2</v>
      </c>
    </row>
    <row r="756" spans="1:18">
      <c r="A756" s="102">
        <v>1000666</v>
      </c>
      <c r="B756" s="103">
        <v>31362.275706375513</v>
      </c>
      <c r="C756" s="104" t="s">
        <v>19</v>
      </c>
      <c r="D756" s="103">
        <v>39476.091235555512</v>
      </c>
      <c r="E756" s="103">
        <v>39910.148410008311</v>
      </c>
      <c r="F756" s="104" t="s">
        <v>25</v>
      </c>
      <c r="G756" s="105">
        <v>280000</v>
      </c>
      <c r="H756" s="106" t="s">
        <v>16</v>
      </c>
      <c r="I756" s="118">
        <v>1</v>
      </c>
      <c r="J756" s="80">
        <f t="shared" si="100"/>
        <v>280000</v>
      </c>
      <c r="K756" s="76" t="str">
        <f t="shared" si="101"/>
        <v>H1_2008</v>
      </c>
      <c r="L756" s="77">
        <f t="shared" si="102"/>
        <v>2</v>
      </c>
      <c r="M756" s="78" t="str">
        <f t="shared" si="103"/>
        <v>H1_2008_2</v>
      </c>
      <c r="N756" s="120">
        <f t="shared" si="104"/>
        <v>1</v>
      </c>
      <c r="O756" s="92">
        <f t="shared" si="105"/>
        <v>280000</v>
      </c>
      <c r="P756" s="93" t="str">
        <f t="shared" si="106"/>
        <v>H1_2008</v>
      </c>
      <c r="Q756" s="94">
        <f t="shared" si="107"/>
        <v>2</v>
      </c>
      <c r="R756" s="95" t="str">
        <f t="shared" si="108"/>
        <v>H1_2008_2</v>
      </c>
    </row>
    <row r="757" spans="1:18">
      <c r="A757" s="102">
        <v>1000667</v>
      </c>
      <c r="B757" s="103">
        <v>28459.4357579887</v>
      </c>
      <c r="C757" s="104" t="s">
        <v>19</v>
      </c>
      <c r="D757" s="103">
        <v>39865.083868642134</v>
      </c>
      <c r="E757" s="103">
        <v>39912.259577573459</v>
      </c>
      <c r="F757" s="104" t="s">
        <v>20</v>
      </c>
      <c r="G757" s="105">
        <v>163000</v>
      </c>
      <c r="H757" s="106" t="s">
        <v>15</v>
      </c>
      <c r="I757" s="118">
        <v>1</v>
      </c>
      <c r="J757" s="80">
        <f t="shared" si="100"/>
        <v>163000</v>
      </c>
      <c r="K757" s="76" t="str">
        <f t="shared" si="101"/>
        <v>H1_2009</v>
      </c>
      <c r="L757" s="77">
        <f t="shared" si="102"/>
        <v>0</v>
      </c>
      <c r="M757" s="78" t="str">
        <f t="shared" si="103"/>
        <v>H1_2009_0</v>
      </c>
      <c r="N757" s="120">
        <f t="shared" si="104"/>
        <v>1</v>
      </c>
      <c r="O757" s="92">
        <f t="shared" si="105"/>
        <v>163000</v>
      </c>
      <c r="P757" s="93" t="str">
        <f t="shared" si="106"/>
        <v>H1_2009</v>
      </c>
      <c r="Q757" s="94">
        <f t="shared" si="107"/>
        <v>0</v>
      </c>
      <c r="R757" s="95" t="str">
        <f t="shared" si="108"/>
        <v>H1_2009_0</v>
      </c>
    </row>
    <row r="758" spans="1:18">
      <c r="A758" s="102">
        <v>1000667</v>
      </c>
      <c r="B758" s="103">
        <v>28459.4357579887</v>
      </c>
      <c r="C758" s="104" t="s">
        <v>19</v>
      </c>
      <c r="D758" s="103">
        <v>39865.083868642134</v>
      </c>
      <c r="E758" s="103">
        <v>39912.259577573459</v>
      </c>
      <c r="F758" s="104" t="s">
        <v>20</v>
      </c>
      <c r="G758" s="105">
        <v>163000</v>
      </c>
      <c r="H758" s="106" t="s">
        <v>16</v>
      </c>
      <c r="I758" s="118">
        <v>1</v>
      </c>
      <c r="J758" s="80">
        <f t="shared" si="100"/>
        <v>163000</v>
      </c>
      <c r="K758" s="76" t="str">
        <f t="shared" si="101"/>
        <v>H1_2009</v>
      </c>
      <c r="L758" s="77">
        <f t="shared" si="102"/>
        <v>0</v>
      </c>
      <c r="M758" s="78" t="str">
        <f t="shared" si="103"/>
        <v>H1_2009_0</v>
      </c>
      <c r="N758" s="120">
        <f t="shared" si="104"/>
        <v>1</v>
      </c>
      <c r="O758" s="92">
        <f t="shared" si="105"/>
        <v>163000</v>
      </c>
      <c r="P758" s="93" t="str">
        <f t="shared" si="106"/>
        <v>H1_2009</v>
      </c>
      <c r="Q758" s="94">
        <f t="shared" si="107"/>
        <v>0</v>
      </c>
      <c r="R758" s="95" t="str">
        <f t="shared" si="108"/>
        <v>H1_2009_0</v>
      </c>
    </row>
    <row r="759" spans="1:18">
      <c r="A759" s="102">
        <v>1000668</v>
      </c>
      <c r="B759" s="103">
        <v>20152.921414607081</v>
      </c>
      <c r="C759" s="104" t="s">
        <v>19</v>
      </c>
      <c r="D759" s="103">
        <v>39828.032724295539</v>
      </c>
      <c r="E759" s="103">
        <v>39914.201353539334</v>
      </c>
      <c r="F759" s="104" t="s">
        <v>20</v>
      </c>
      <c r="G759" s="105">
        <v>328000</v>
      </c>
      <c r="H759" s="106" t="s">
        <v>15</v>
      </c>
      <c r="I759" s="118">
        <v>1</v>
      </c>
      <c r="J759" s="80">
        <f t="shared" si="100"/>
        <v>328000</v>
      </c>
      <c r="K759" s="76" t="str">
        <f t="shared" si="101"/>
        <v>H1_2009</v>
      </c>
      <c r="L759" s="77">
        <f t="shared" si="102"/>
        <v>0</v>
      </c>
      <c r="M759" s="78" t="str">
        <f t="shared" si="103"/>
        <v>H1_2009_0</v>
      </c>
      <c r="N759" s="120">
        <f t="shared" si="104"/>
        <v>1</v>
      </c>
      <c r="O759" s="92">
        <f t="shared" si="105"/>
        <v>328000</v>
      </c>
      <c r="P759" s="93" t="str">
        <f t="shared" si="106"/>
        <v>H1_2009</v>
      </c>
      <c r="Q759" s="94">
        <f t="shared" si="107"/>
        <v>0</v>
      </c>
      <c r="R759" s="95" t="str">
        <f t="shared" si="108"/>
        <v>H1_2009_0</v>
      </c>
    </row>
    <row r="760" spans="1:18">
      <c r="A760" s="102">
        <v>1000668</v>
      </c>
      <c r="B760" s="103">
        <v>20152.921414607081</v>
      </c>
      <c r="C760" s="104" t="s">
        <v>19</v>
      </c>
      <c r="D760" s="103">
        <v>39828.032724295539</v>
      </c>
      <c r="E760" s="103">
        <v>39914.201353539334</v>
      </c>
      <c r="F760" s="104" t="s">
        <v>20</v>
      </c>
      <c r="G760" s="105">
        <v>328000</v>
      </c>
      <c r="H760" s="106" t="s">
        <v>16</v>
      </c>
      <c r="I760" s="118">
        <v>1</v>
      </c>
      <c r="J760" s="80">
        <f t="shared" si="100"/>
        <v>328000</v>
      </c>
      <c r="K760" s="76" t="str">
        <f t="shared" si="101"/>
        <v>H1_2009</v>
      </c>
      <c r="L760" s="77">
        <f t="shared" si="102"/>
        <v>0</v>
      </c>
      <c r="M760" s="78" t="str">
        <f t="shared" si="103"/>
        <v>H1_2009_0</v>
      </c>
      <c r="N760" s="120">
        <f t="shared" si="104"/>
        <v>1</v>
      </c>
      <c r="O760" s="92">
        <f t="shared" si="105"/>
        <v>328000</v>
      </c>
      <c r="P760" s="93" t="str">
        <f t="shared" si="106"/>
        <v>H1_2009</v>
      </c>
      <c r="Q760" s="94">
        <f t="shared" si="107"/>
        <v>0</v>
      </c>
      <c r="R760" s="95" t="str">
        <f t="shared" si="108"/>
        <v>H1_2009_0</v>
      </c>
    </row>
    <row r="761" spans="1:18">
      <c r="A761" s="102">
        <v>1000669</v>
      </c>
      <c r="B761" s="103">
        <v>25303.544019829988</v>
      </c>
      <c r="C761" s="104" t="s">
        <v>19</v>
      </c>
      <c r="D761" s="103">
        <v>39816.74410052137</v>
      </c>
      <c r="E761" s="103">
        <v>39914.816580088911</v>
      </c>
      <c r="F761" s="104" t="s">
        <v>20</v>
      </c>
      <c r="G761" s="105">
        <v>246000</v>
      </c>
      <c r="H761" s="106" t="s">
        <v>15</v>
      </c>
      <c r="I761" s="118">
        <v>1</v>
      </c>
      <c r="J761" s="80">
        <f t="shared" si="100"/>
        <v>246000</v>
      </c>
      <c r="K761" s="76" t="str">
        <f t="shared" si="101"/>
        <v>H1_2009</v>
      </c>
      <c r="L761" s="77">
        <f t="shared" si="102"/>
        <v>0</v>
      </c>
      <c r="M761" s="78" t="str">
        <f t="shared" si="103"/>
        <v>H1_2009_0</v>
      </c>
      <c r="N761" s="120">
        <f t="shared" si="104"/>
        <v>1</v>
      </c>
      <c r="O761" s="92">
        <f t="shared" si="105"/>
        <v>246000</v>
      </c>
      <c r="P761" s="93" t="str">
        <f t="shared" si="106"/>
        <v>H1_2009</v>
      </c>
      <c r="Q761" s="94">
        <f t="shared" si="107"/>
        <v>0</v>
      </c>
      <c r="R761" s="95" t="str">
        <f t="shared" si="108"/>
        <v>H1_2009_0</v>
      </c>
    </row>
    <row r="762" spans="1:18">
      <c r="A762" s="102">
        <v>1000669</v>
      </c>
      <c r="B762" s="103">
        <v>25303.544019829988</v>
      </c>
      <c r="C762" s="104" t="s">
        <v>19</v>
      </c>
      <c r="D762" s="103">
        <v>39816.74410052137</v>
      </c>
      <c r="E762" s="103">
        <v>39914.816580088911</v>
      </c>
      <c r="F762" s="104" t="s">
        <v>20</v>
      </c>
      <c r="G762" s="105">
        <v>246000</v>
      </c>
      <c r="H762" s="106" t="s">
        <v>16</v>
      </c>
      <c r="I762" s="118">
        <v>1</v>
      </c>
      <c r="J762" s="80">
        <f t="shared" si="100"/>
        <v>246000</v>
      </c>
      <c r="K762" s="76" t="str">
        <f t="shared" si="101"/>
        <v>H1_2009</v>
      </c>
      <c r="L762" s="77">
        <f t="shared" si="102"/>
        <v>0</v>
      </c>
      <c r="M762" s="78" t="str">
        <f t="shared" si="103"/>
        <v>H1_2009_0</v>
      </c>
      <c r="N762" s="120">
        <f t="shared" si="104"/>
        <v>1</v>
      </c>
      <c r="O762" s="92">
        <f t="shared" si="105"/>
        <v>246000</v>
      </c>
      <c r="P762" s="93" t="str">
        <f t="shared" si="106"/>
        <v>H1_2009</v>
      </c>
      <c r="Q762" s="94">
        <f t="shared" si="107"/>
        <v>0</v>
      </c>
      <c r="R762" s="95" t="str">
        <f t="shared" si="108"/>
        <v>H1_2009_0</v>
      </c>
    </row>
    <row r="763" spans="1:18">
      <c r="A763" s="102">
        <v>1000670</v>
      </c>
      <c r="B763" s="103">
        <v>25448.953929711592</v>
      </c>
      <c r="C763" s="104" t="s">
        <v>19</v>
      </c>
      <c r="D763" s="103">
        <v>39910.645424415423</v>
      </c>
      <c r="E763" s="103">
        <v>39916.783523387589</v>
      </c>
      <c r="F763" s="104" t="s">
        <v>20</v>
      </c>
      <c r="G763" s="105">
        <v>315000</v>
      </c>
      <c r="H763" s="106" t="s">
        <v>15</v>
      </c>
      <c r="I763" s="118">
        <v>1</v>
      </c>
      <c r="J763" s="80">
        <f t="shared" si="100"/>
        <v>315000</v>
      </c>
      <c r="K763" s="76" t="str">
        <f t="shared" si="101"/>
        <v>H1_2009</v>
      </c>
      <c r="L763" s="77">
        <f t="shared" si="102"/>
        <v>0</v>
      </c>
      <c r="M763" s="78" t="str">
        <f t="shared" si="103"/>
        <v>H1_2009_0</v>
      </c>
      <c r="N763" s="120">
        <f t="shared" si="104"/>
        <v>1</v>
      </c>
      <c r="O763" s="92">
        <f t="shared" si="105"/>
        <v>315000</v>
      </c>
      <c r="P763" s="93" t="str">
        <f t="shared" si="106"/>
        <v>H1_2009</v>
      </c>
      <c r="Q763" s="94">
        <f t="shared" si="107"/>
        <v>0</v>
      </c>
      <c r="R763" s="95" t="str">
        <f t="shared" si="108"/>
        <v>H1_2009_0</v>
      </c>
    </row>
    <row r="764" spans="1:18">
      <c r="A764" s="102">
        <v>1000670</v>
      </c>
      <c r="B764" s="103">
        <v>25448.953929711592</v>
      </c>
      <c r="C764" s="104" t="s">
        <v>19</v>
      </c>
      <c r="D764" s="103">
        <v>39910.645424415423</v>
      </c>
      <c r="E764" s="103">
        <v>39916.783523387589</v>
      </c>
      <c r="F764" s="104" t="s">
        <v>20</v>
      </c>
      <c r="G764" s="105">
        <v>315000</v>
      </c>
      <c r="H764" s="106" t="s">
        <v>16</v>
      </c>
      <c r="I764" s="118">
        <v>1</v>
      </c>
      <c r="J764" s="80">
        <f t="shared" si="100"/>
        <v>315000</v>
      </c>
      <c r="K764" s="76" t="str">
        <f t="shared" si="101"/>
        <v>H1_2009</v>
      </c>
      <c r="L764" s="77">
        <f t="shared" si="102"/>
        <v>0</v>
      </c>
      <c r="M764" s="78" t="str">
        <f t="shared" si="103"/>
        <v>H1_2009_0</v>
      </c>
      <c r="N764" s="120">
        <f t="shared" si="104"/>
        <v>1</v>
      </c>
      <c r="O764" s="92">
        <f t="shared" si="105"/>
        <v>315000</v>
      </c>
      <c r="P764" s="93" t="str">
        <f t="shared" si="106"/>
        <v>H1_2009</v>
      </c>
      <c r="Q764" s="94">
        <f t="shared" si="107"/>
        <v>0</v>
      </c>
      <c r="R764" s="95" t="str">
        <f t="shared" si="108"/>
        <v>H1_2009_0</v>
      </c>
    </row>
    <row r="765" spans="1:18">
      <c r="A765" s="102">
        <v>1000671</v>
      </c>
      <c r="B765" s="103">
        <v>26289.95238840182</v>
      </c>
      <c r="C765" s="104" t="s">
        <v>19</v>
      </c>
      <c r="D765" s="103">
        <v>39841.049732015781</v>
      </c>
      <c r="E765" s="103">
        <v>39916.897395482818</v>
      </c>
      <c r="F765" s="104" t="s">
        <v>20</v>
      </c>
      <c r="G765" s="105">
        <v>316000</v>
      </c>
      <c r="H765" s="106" t="s">
        <v>15</v>
      </c>
      <c r="I765" s="118">
        <v>1</v>
      </c>
      <c r="J765" s="80">
        <f t="shared" si="100"/>
        <v>316000</v>
      </c>
      <c r="K765" s="76" t="str">
        <f t="shared" si="101"/>
        <v>H1_2009</v>
      </c>
      <c r="L765" s="77">
        <f t="shared" si="102"/>
        <v>0</v>
      </c>
      <c r="M765" s="78" t="str">
        <f t="shared" si="103"/>
        <v>H1_2009_0</v>
      </c>
      <c r="N765" s="120">
        <f t="shared" si="104"/>
        <v>1</v>
      </c>
      <c r="O765" s="92">
        <f t="shared" si="105"/>
        <v>316000</v>
      </c>
      <c r="P765" s="93" t="str">
        <f t="shared" si="106"/>
        <v>H1_2009</v>
      </c>
      <c r="Q765" s="94">
        <f t="shared" si="107"/>
        <v>0</v>
      </c>
      <c r="R765" s="95" t="str">
        <f t="shared" si="108"/>
        <v>H1_2009_0</v>
      </c>
    </row>
    <row r="766" spans="1:18">
      <c r="A766" s="102">
        <v>1000671</v>
      </c>
      <c r="B766" s="103">
        <v>26289.95238840182</v>
      </c>
      <c r="C766" s="104" t="s">
        <v>19</v>
      </c>
      <c r="D766" s="103">
        <v>39841.049732015781</v>
      </c>
      <c r="E766" s="103">
        <v>39916.897395482818</v>
      </c>
      <c r="F766" s="104" t="s">
        <v>20</v>
      </c>
      <c r="G766" s="105">
        <v>316000</v>
      </c>
      <c r="H766" s="106" t="s">
        <v>16</v>
      </c>
      <c r="I766" s="118">
        <v>1</v>
      </c>
      <c r="J766" s="80">
        <f t="shared" si="100"/>
        <v>316000</v>
      </c>
      <c r="K766" s="76" t="str">
        <f t="shared" si="101"/>
        <v>H1_2009</v>
      </c>
      <c r="L766" s="77">
        <f t="shared" si="102"/>
        <v>0</v>
      </c>
      <c r="M766" s="78" t="str">
        <f t="shared" si="103"/>
        <v>H1_2009_0</v>
      </c>
      <c r="N766" s="120">
        <f t="shared" si="104"/>
        <v>1</v>
      </c>
      <c r="O766" s="92">
        <f t="shared" si="105"/>
        <v>316000</v>
      </c>
      <c r="P766" s="93" t="str">
        <f t="shared" si="106"/>
        <v>H1_2009</v>
      </c>
      <c r="Q766" s="94">
        <f t="shared" si="107"/>
        <v>0</v>
      </c>
      <c r="R766" s="95" t="str">
        <f t="shared" si="108"/>
        <v>H1_2009_0</v>
      </c>
    </row>
    <row r="767" spans="1:18">
      <c r="A767" s="102">
        <v>1000672</v>
      </c>
      <c r="B767" s="103">
        <v>32592.900015777112</v>
      </c>
      <c r="C767" s="104" t="s">
        <v>19</v>
      </c>
      <c r="D767" s="103">
        <v>39913.612527633268</v>
      </c>
      <c r="E767" s="103">
        <v>39917.743195292896</v>
      </c>
      <c r="F767" s="104" t="s">
        <v>20</v>
      </c>
      <c r="G767" s="105">
        <v>164000</v>
      </c>
      <c r="H767" s="106" t="s">
        <v>15</v>
      </c>
      <c r="I767" s="118">
        <v>1</v>
      </c>
      <c r="J767" s="80">
        <f t="shared" si="100"/>
        <v>164000</v>
      </c>
      <c r="K767" s="76" t="str">
        <f t="shared" si="101"/>
        <v>H1_2009</v>
      </c>
      <c r="L767" s="77">
        <f t="shared" si="102"/>
        <v>0</v>
      </c>
      <c r="M767" s="78" t="str">
        <f t="shared" si="103"/>
        <v>H1_2009_0</v>
      </c>
      <c r="N767" s="120">
        <f t="shared" si="104"/>
        <v>1</v>
      </c>
      <c r="O767" s="92">
        <f t="shared" si="105"/>
        <v>164000</v>
      </c>
      <c r="P767" s="93" t="str">
        <f t="shared" si="106"/>
        <v>H1_2009</v>
      </c>
      <c r="Q767" s="94">
        <f t="shared" si="107"/>
        <v>0</v>
      </c>
      <c r="R767" s="95" t="str">
        <f t="shared" si="108"/>
        <v>H1_2009_0</v>
      </c>
    </row>
    <row r="768" spans="1:18">
      <c r="A768" s="102">
        <v>1000672</v>
      </c>
      <c r="B768" s="103">
        <v>32592.900015777112</v>
      </c>
      <c r="C768" s="104" t="s">
        <v>19</v>
      </c>
      <c r="D768" s="103">
        <v>39913.612527633268</v>
      </c>
      <c r="E768" s="103">
        <v>39917.743195292896</v>
      </c>
      <c r="F768" s="104" t="s">
        <v>20</v>
      </c>
      <c r="G768" s="105">
        <v>164000</v>
      </c>
      <c r="H768" s="106" t="s">
        <v>16</v>
      </c>
      <c r="I768" s="118">
        <v>1</v>
      </c>
      <c r="J768" s="80">
        <f t="shared" si="100"/>
        <v>164000</v>
      </c>
      <c r="K768" s="76" t="str">
        <f t="shared" si="101"/>
        <v>H1_2009</v>
      </c>
      <c r="L768" s="77">
        <f t="shared" si="102"/>
        <v>0</v>
      </c>
      <c r="M768" s="78" t="str">
        <f t="shared" si="103"/>
        <v>H1_2009_0</v>
      </c>
      <c r="N768" s="120">
        <f t="shared" si="104"/>
        <v>1</v>
      </c>
      <c r="O768" s="92">
        <f t="shared" si="105"/>
        <v>164000</v>
      </c>
      <c r="P768" s="93" t="str">
        <f t="shared" si="106"/>
        <v>H1_2009</v>
      </c>
      <c r="Q768" s="94">
        <f t="shared" si="107"/>
        <v>0</v>
      </c>
      <c r="R768" s="95" t="str">
        <f t="shared" si="108"/>
        <v>H1_2009_0</v>
      </c>
    </row>
    <row r="769" spans="1:18">
      <c r="A769" s="102">
        <v>1000673</v>
      </c>
      <c r="B769" s="103">
        <v>25749.946989031647</v>
      </c>
      <c r="C769" s="104" t="s">
        <v>22</v>
      </c>
      <c r="D769" s="103">
        <v>39912.089252678918</v>
      </c>
      <c r="E769" s="103">
        <v>39917.961889680955</v>
      </c>
      <c r="F769" s="104" t="s">
        <v>20</v>
      </c>
      <c r="G769" s="105">
        <v>42000</v>
      </c>
      <c r="H769" s="106" t="s">
        <v>15</v>
      </c>
      <c r="I769" s="118">
        <v>1</v>
      </c>
      <c r="J769" s="80">
        <f t="shared" si="100"/>
        <v>42000</v>
      </c>
      <c r="K769" s="76" t="str">
        <f t="shared" si="101"/>
        <v>H1_2009</v>
      </c>
      <c r="L769" s="77">
        <f t="shared" si="102"/>
        <v>0</v>
      </c>
      <c r="M769" s="78" t="str">
        <f t="shared" si="103"/>
        <v>H1_2009_0</v>
      </c>
      <c r="N769" s="120">
        <f t="shared" si="104"/>
        <v>1</v>
      </c>
      <c r="O769" s="92">
        <f t="shared" si="105"/>
        <v>42000</v>
      </c>
      <c r="P769" s="93" t="str">
        <f t="shared" si="106"/>
        <v>H1_2009</v>
      </c>
      <c r="Q769" s="94">
        <f t="shared" si="107"/>
        <v>0</v>
      </c>
      <c r="R769" s="95" t="str">
        <f t="shared" si="108"/>
        <v>H1_2009_0</v>
      </c>
    </row>
    <row r="770" spans="1:18">
      <c r="A770" s="102">
        <v>1000673</v>
      </c>
      <c r="B770" s="103">
        <v>25749.946989031647</v>
      </c>
      <c r="C770" s="104" t="s">
        <v>22</v>
      </c>
      <c r="D770" s="103">
        <v>39912.089252678918</v>
      </c>
      <c r="E770" s="103">
        <v>39917.961889680955</v>
      </c>
      <c r="F770" s="104" t="s">
        <v>20</v>
      </c>
      <c r="G770" s="105">
        <v>42000</v>
      </c>
      <c r="H770" s="106" t="s">
        <v>16</v>
      </c>
      <c r="I770" s="118">
        <v>1</v>
      </c>
      <c r="J770" s="80">
        <f t="shared" si="100"/>
        <v>42000</v>
      </c>
      <c r="K770" s="76" t="str">
        <f t="shared" si="101"/>
        <v>H1_2009</v>
      </c>
      <c r="L770" s="77">
        <f t="shared" si="102"/>
        <v>0</v>
      </c>
      <c r="M770" s="78" t="str">
        <f t="shared" si="103"/>
        <v>H1_2009_0</v>
      </c>
      <c r="N770" s="120">
        <f t="shared" si="104"/>
        <v>1</v>
      </c>
      <c r="O770" s="92">
        <f t="shared" si="105"/>
        <v>42000</v>
      </c>
      <c r="P770" s="93" t="str">
        <f t="shared" si="106"/>
        <v>H1_2009</v>
      </c>
      <c r="Q770" s="94">
        <f t="shared" si="107"/>
        <v>0</v>
      </c>
      <c r="R770" s="95" t="str">
        <f t="shared" si="108"/>
        <v>H1_2009_0</v>
      </c>
    </row>
    <row r="771" spans="1:18">
      <c r="A771" s="102">
        <v>1000674</v>
      </c>
      <c r="B771" s="103">
        <v>32594.963478875034</v>
      </c>
      <c r="C771" s="104" t="s">
        <v>19</v>
      </c>
      <c r="D771" s="103">
        <v>39876.903986850164</v>
      </c>
      <c r="E771" s="103">
        <v>39919.001190954019</v>
      </c>
      <c r="F771" s="104" t="s">
        <v>20</v>
      </c>
      <c r="G771" s="105">
        <v>103000</v>
      </c>
      <c r="H771" s="106" t="s">
        <v>15</v>
      </c>
      <c r="I771" s="118">
        <v>1</v>
      </c>
      <c r="J771" s="80">
        <f t="shared" ref="J771:J834" si="109">$G771</f>
        <v>103000</v>
      </c>
      <c r="K771" s="76" t="str">
        <f t="shared" ref="K771:K834" si="110">"H"&amp;INT((MONTH($D771)-1)/6)+1&amp;"_"&amp;YEAR($D771)</f>
        <v>H1_2009</v>
      </c>
      <c r="L771" s="77">
        <f t="shared" ref="L771:L834" si="111">INT(($E771-$D771)/(365/2))</f>
        <v>0</v>
      </c>
      <c r="M771" s="78" t="str">
        <f t="shared" ref="M771:M834" si="112">$K771&amp;"_"&amp;IF($L771&gt;5,"6+",$L771)</f>
        <v>H1_2009_0</v>
      </c>
      <c r="N771" s="120">
        <f t="shared" si="104"/>
        <v>1</v>
      </c>
      <c r="O771" s="92">
        <f t="shared" si="105"/>
        <v>103000</v>
      </c>
      <c r="P771" s="93" t="str">
        <f t="shared" si="106"/>
        <v>H1_2009</v>
      </c>
      <c r="Q771" s="94">
        <f t="shared" si="107"/>
        <v>0</v>
      </c>
      <c r="R771" s="95" t="str">
        <f t="shared" si="108"/>
        <v>H1_2009_0</v>
      </c>
    </row>
    <row r="772" spans="1:18">
      <c r="A772" s="102">
        <v>1000674</v>
      </c>
      <c r="B772" s="103">
        <v>32594.963478875034</v>
      </c>
      <c r="C772" s="104" t="s">
        <v>19</v>
      </c>
      <c r="D772" s="103">
        <v>39876.903986850164</v>
      </c>
      <c r="E772" s="103">
        <v>39919.001190954019</v>
      </c>
      <c r="F772" s="104" t="s">
        <v>20</v>
      </c>
      <c r="G772" s="105">
        <v>103000</v>
      </c>
      <c r="H772" s="106" t="s">
        <v>16</v>
      </c>
      <c r="I772" s="118">
        <v>1</v>
      </c>
      <c r="J772" s="80">
        <f t="shared" si="109"/>
        <v>103000</v>
      </c>
      <c r="K772" s="76" t="str">
        <f t="shared" si="110"/>
        <v>H1_2009</v>
      </c>
      <c r="L772" s="77">
        <f t="shared" si="111"/>
        <v>0</v>
      </c>
      <c r="M772" s="78" t="str">
        <f t="shared" si="112"/>
        <v>H1_2009_0</v>
      </c>
      <c r="N772" s="120">
        <f t="shared" ref="N772:N835" si="113">I772</f>
        <v>1</v>
      </c>
      <c r="O772" s="92">
        <f t="shared" ref="O772:O835" si="114">J772</f>
        <v>103000</v>
      </c>
      <c r="P772" s="93" t="str">
        <f t="shared" ref="P772:P835" si="115">K772</f>
        <v>H1_2009</v>
      </c>
      <c r="Q772" s="94">
        <f t="shared" ref="Q772:Q835" si="116">L772</f>
        <v>0</v>
      </c>
      <c r="R772" s="95" t="str">
        <f t="shared" ref="R772:R835" si="117">M772</f>
        <v>H1_2009_0</v>
      </c>
    </row>
    <row r="773" spans="1:18">
      <c r="A773" s="102">
        <v>1000675</v>
      </c>
      <c r="B773" s="103">
        <v>32102.054691867532</v>
      </c>
      <c r="C773" s="104" t="s">
        <v>22</v>
      </c>
      <c r="D773" s="103">
        <v>39541.171786700128</v>
      </c>
      <c r="E773" s="103">
        <v>39921.000787968042</v>
      </c>
      <c r="F773" s="104" t="s">
        <v>25</v>
      </c>
      <c r="G773" s="105">
        <v>105000</v>
      </c>
      <c r="H773" s="106" t="s">
        <v>15</v>
      </c>
      <c r="I773" s="118">
        <v>1</v>
      </c>
      <c r="J773" s="80">
        <f t="shared" si="109"/>
        <v>105000</v>
      </c>
      <c r="K773" s="76" t="str">
        <f t="shared" si="110"/>
        <v>H1_2008</v>
      </c>
      <c r="L773" s="77">
        <f t="shared" si="111"/>
        <v>2</v>
      </c>
      <c r="M773" s="78" t="str">
        <f t="shared" si="112"/>
        <v>H1_2008_2</v>
      </c>
      <c r="N773" s="120">
        <f t="shared" si="113"/>
        <v>1</v>
      </c>
      <c r="O773" s="92">
        <f t="shared" si="114"/>
        <v>105000</v>
      </c>
      <c r="P773" s="93" t="str">
        <f t="shared" si="115"/>
        <v>H1_2008</v>
      </c>
      <c r="Q773" s="94">
        <f t="shared" si="116"/>
        <v>2</v>
      </c>
      <c r="R773" s="95" t="str">
        <f t="shared" si="117"/>
        <v>H1_2008_2</v>
      </c>
    </row>
    <row r="774" spans="1:18">
      <c r="A774" s="102">
        <v>1000675</v>
      </c>
      <c r="B774" s="103">
        <v>32102.054691867532</v>
      </c>
      <c r="C774" s="104" t="s">
        <v>22</v>
      </c>
      <c r="D774" s="103">
        <v>39541.171786700128</v>
      </c>
      <c r="E774" s="103">
        <v>39921.000787968042</v>
      </c>
      <c r="F774" s="104" t="s">
        <v>25</v>
      </c>
      <c r="G774" s="105">
        <v>105000</v>
      </c>
      <c r="H774" s="106" t="s">
        <v>16</v>
      </c>
      <c r="I774" s="118">
        <v>1</v>
      </c>
      <c r="J774" s="80">
        <f t="shared" si="109"/>
        <v>105000</v>
      </c>
      <c r="K774" s="76" t="str">
        <f t="shared" si="110"/>
        <v>H1_2008</v>
      </c>
      <c r="L774" s="77">
        <f t="shared" si="111"/>
        <v>2</v>
      </c>
      <c r="M774" s="78" t="str">
        <f t="shared" si="112"/>
        <v>H1_2008_2</v>
      </c>
      <c r="N774" s="120">
        <f t="shared" si="113"/>
        <v>1</v>
      </c>
      <c r="O774" s="92">
        <f t="shared" si="114"/>
        <v>105000</v>
      </c>
      <c r="P774" s="93" t="str">
        <f t="shared" si="115"/>
        <v>H1_2008</v>
      </c>
      <c r="Q774" s="94">
        <f t="shared" si="116"/>
        <v>2</v>
      </c>
      <c r="R774" s="95" t="str">
        <f t="shared" si="117"/>
        <v>H1_2008_2</v>
      </c>
    </row>
    <row r="775" spans="1:18">
      <c r="A775" s="102">
        <v>1000676</v>
      </c>
      <c r="B775" s="103">
        <v>27442.57500572014</v>
      </c>
      <c r="C775" s="104" t="s">
        <v>22</v>
      </c>
      <c r="D775" s="103">
        <v>39001.096994794927</v>
      </c>
      <c r="E775" s="103">
        <v>39923.346225585265</v>
      </c>
      <c r="F775" s="104" t="s">
        <v>20</v>
      </c>
      <c r="G775" s="105">
        <v>180000</v>
      </c>
      <c r="H775" s="106" t="s">
        <v>14</v>
      </c>
      <c r="I775" s="118">
        <v>1</v>
      </c>
      <c r="J775" s="80">
        <f t="shared" si="109"/>
        <v>180000</v>
      </c>
      <c r="K775" s="76" t="str">
        <f t="shared" si="110"/>
        <v>H2_2006</v>
      </c>
      <c r="L775" s="77">
        <f t="shared" si="111"/>
        <v>5</v>
      </c>
      <c r="M775" s="78" t="str">
        <f t="shared" si="112"/>
        <v>H2_2006_5</v>
      </c>
      <c r="N775" s="120">
        <f t="shared" si="113"/>
        <v>1</v>
      </c>
      <c r="O775" s="92">
        <f t="shared" si="114"/>
        <v>180000</v>
      </c>
      <c r="P775" s="93" t="str">
        <f t="shared" si="115"/>
        <v>H2_2006</v>
      </c>
      <c r="Q775" s="94">
        <f t="shared" si="116"/>
        <v>5</v>
      </c>
      <c r="R775" s="95" t="str">
        <f t="shared" si="117"/>
        <v>H2_2006_5</v>
      </c>
    </row>
    <row r="776" spans="1:18">
      <c r="A776" s="102">
        <v>1000676</v>
      </c>
      <c r="B776" s="103">
        <v>27442.57500572014</v>
      </c>
      <c r="C776" s="104" t="s">
        <v>22</v>
      </c>
      <c r="D776" s="103">
        <v>39001.096994794927</v>
      </c>
      <c r="E776" s="103">
        <v>39923.346225585265</v>
      </c>
      <c r="F776" s="104" t="s">
        <v>20</v>
      </c>
      <c r="G776" s="105">
        <v>180000</v>
      </c>
      <c r="H776" s="106" t="s">
        <v>16</v>
      </c>
      <c r="I776" s="118">
        <v>1</v>
      </c>
      <c r="J776" s="80">
        <f t="shared" si="109"/>
        <v>180000</v>
      </c>
      <c r="K776" s="76" t="str">
        <f t="shared" si="110"/>
        <v>H2_2006</v>
      </c>
      <c r="L776" s="77">
        <f t="shared" si="111"/>
        <v>5</v>
      </c>
      <c r="M776" s="78" t="str">
        <f t="shared" si="112"/>
        <v>H2_2006_5</v>
      </c>
      <c r="N776" s="120">
        <f t="shared" si="113"/>
        <v>1</v>
      </c>
      <c r="O776" s="92">
        <f t="shared" si="114"/>
        <v>180000</v>
      </c>
      <c r="P776" s="93" t="str">
        <f t="shared" si="115"/>
        <v>H2_2006</v>
      </c>
      <c r="Q776" s="94">
        <f t="shared" si="116"/>
        <v>5</v>
      </c>
      <c r="R776" s="95" t="str">
        <f t="shared" si="117"/>
        <v>H2_2006_5</v>
      </c>
    </row>
    <row r="777" spans="1:18">
      <c r="A777" s="102">
        <v>1000677</v>
      </c>
      <c r="B777" s="103">
        <v>20399.03159154001</v>
      </c>
      <c r="C777" s="104" t="s">
        <v>22</v>
      </c>
      <c r="D777" s="103">
        <v>39681.021222780015</v>
      </c>
      <c r="E777" s="103">
        <v>39925.69173075819</v>
      </c>
      <c r="F777" s="104" t="s">
        <v>20</v>
      </c>
      <c r="G777" s="105">
        <v>86000</v>
      </c>
      <c r="H777" s="106" t="s">
        <v>15</v>
      </c>
      <c r="I777" s="118">
        <v>1</v>
      </c>
      <c r="J777" s="80">
        <f t="shared" si="109"/>
        <v>86000</v>
      </c>
      <c r="K777" s="76" t="str">
        <f t="shared" si="110"/>
        <v>H2_2008</v>
      </c>
      <c r="L777" s="77">
        <f t="shared" si="111"/>
        <v>1</v>
      </c>
      <c r="M777" s="78" t="str">
        <f t="shared" si="112"/>
        <v>H2_2008_1</v>
      </c>
      <c r="N777" s="120">
        <f t="shared" si="113"/>
        <v>1</v>
      </c>
      <c r="O777" s="92">
        <f t="shared" si="114"/>
        <v>86000</v>
      </c>
      <c r="P777" s="93" t="str">
        <f t="shared" si="115"/>
        <v>H2_2008</v>
      </c>
      <c r="Q777" s="94">
        <f t="shared" si="116"/>
        <v>1</v>
      </c>
      <c r="R777" s="95" t="str">
        <f t="shared" si="117"/>
        <v>H2_2008_1</v>
      </c>
    </row>
    <row r="778" spans="1:18">
      <c r="A778" s="102">
        <v>1000677</v>
      </c>
      <c r="B778" s="103">
        <v>20399.03159154001</v>
      </c>
      <c r="C778" s="104" t="s">
        <v>22</v>
      </c>
      <c r="D778" s="103">
        <v>39681.021222780015</v>
      </c>
      <c r="E778" s="103">
        <v>39925.69173075819</v>
      </c>
      <c r="F778" s="104" t="s">
        <v>20</v>
      </c>
      <c r="G778" s="105">
        <v>86000</v>
      </c>
      <c r="H778" s="106" t="s">
        <v>16</v>
      </c>
      <c r="I778" s="118">
        <v>1</v>
      </c>
      <c r="J778" s="80">
        <f t="shared" si="109"/>
        <v>86000</v>
      </c>
      <c r="K778" s="76" t="str">
        <f t="shared" si="110"/>
        <v>H2_2008</v>
      </c>
      <c r="L778" s="77">
        <f t="shared" si="111"/>
        <v>1</v>
      </c>
      <c r="M778" s="78" t="str">
        <f t="shared" si="112"/>
        <v>H2_2008_1</v>
      </c>
      <c r="N778" s="120">
        <f t="shared" si="113"/>
        <v>1</v>
      </c>
      <c r="O778" s="92">
        <f t="shared" si="114"/>
        <v>86000</v>
      </c>
      <c r="P778" s="93" t="str">
        <f t="shared" si="115"/>
        <v>H2_2008</v>
      </c>
      <c r="Q778" s="94">
        <f t="shared" si="116"/>
        <v>1</v>
      </c>
      <c r="R778" s="95" t="str">
        <f t="shared" si="117"/>
        <v>H2_2008_1</v>
      </c>
    </row>
    <row r="779" spans="1:18">
      <c r="A779" s="102">
        <v>1000678</v>
      </c>
      <c r="B779" s="103">
        <v>27408.792397891761</v>
      </c>
      <c r="C779" s="104" t="s">
        <v>22</v>
      </c>
      <c r="D779" s="103">
        <v>39114.959690399905</v>
      </c>
      <c r="E779" s="103">
        <v>39926.422055635572</v>
      </c>
      <c r="F779" s="104" t="s">
        <v>20</v>
      </c>
      <c r="G779" s="105">
        <v>155000</v>
      </c>
      <c r="H779" s="106" t="s">
        <v>15</v>
      </c>
      <c r="I779" s="118">
        <v>1</v>
      </c>
      <c r="J779" s="80">
        <f t="shared" si="109"/>
        <v>155000</v>
      </c>
      <c r="K779" s="76" t="str">
        <f t="shared" si="110"/>
        <v>H1_2007</v>
      </c>
      <c r="L779" s="77">
        <f t="shared" si="111"/>
        <v>4</v>
      </c>
      <c r="M779" s="78" t="str">
        <f t="shared" si="112"/>
        <v>H1_2007_4</v>
      </c>
      <c r="N779" s="120">
        <f t="shared" si="113"/>
        <v>1</v>
      </c>
      <c r="O779" s="92">
        <f t="shared" si="114"/>
        <v>155000</v>
      </c>
      <c r="P779" s="93" t="str">
        <f t="shared" si="115"/>
        <v>H1_2007</v>
      </c>
      <c r="Q779" s="94">
        <f t="shared" si="116"/>
        <v>4</v>
      </c>
      <c r="R779" s="95" t="str">
        <f t="shared" si="117"/>
        <v>H1_2007_4</v>
      </c>
    </row>
    <row r="780" spans="1:18">
      <c r="A780" s="102">
        <v>1000678</v>
      </c>
      <c r="B780" s="103">
        <v>27408.792397891761</v>
      </c>
      <c r="C780" s="104" t="s">
        <v>22</v>
      </c>
      <c r="D780" s="103">
        <v>39114.959690399905</v>
      </c>
      <c r="E780" s="103">
        <v>39926.422055635572</v>
      </c>
      <c r="F780" s="104" t="s">
        <v>20</v>
      </c>
      <c r="G780" s="105">
        <v>155000</v>
      </c>
      <c r="H780" s="106" t="s">
        <v>16</v>
      </c>
      <c r="I780" s="118">
        <v>1</v>
      </c>
      <c r="J780" s="80">
        <f t="shared" si="109"/>
        <v>155000</v>
      </c>
      <c r="K780" s="76" t="str">
        <f t="shared" si="110"/>
        <v>H1_2007</v>
      </c>
      <c r="L780" s="77">
        <f t="shared" si="111"/>
        <v>4</v>
      </c>
      <c r="M780" s="78" t="str">
        <f t="shared" si="112"/>
        <v>H1_2007_4</v>
      </c>
      <c r="N780" s="120">
        <f t="shared" si="113"/>
        <v>1</v>
      </c>
      <c r="O780" s="92">
        <f t="shared" si="114"/>
        <v>155000</v>
      </c>
      <c r="P780" s="93" t="str">
        <f t="shared" si="115"/>
        <v>H1_2007</v>
      </c>
      <c r="Q780" s="94">
        <f t="shared" si="116"/>
        <v>4</v>
      </c>
      <c r="R780" s="95" t="str">
        <f t="shared" si="117"/>
        <v>H1_2007_4</v>
      </c>
    </row>
    <row r="781" spans="1:18">
      <c r="A781" s="102">
        <v>1000679</v>
      </c>
      <c r="B781" s="103">
        <v>19626.351704347733</v>
      </c>
      <c r="C781" s="104" t="s">
        <v>19</v>
      </c>
      <c r="D781" s="103">
        <v>39774.526580034311</v>
      </c>
      <c r="E781" s="103">
        <v>39927.7658944754</v>
      </c>
      <c r="F781" s="104" t="s">
        <v>20</v>
      </c>
      <c r="G781" s="105">
        <v>335000</v>
      </c>
      <c r="H781" s="106" t="s">
        <v>15</v>
      </c>
      <c r="I781" s="118">
        <v>1</v>
      </c>
      <c r="J781" s="80">
        <f t="shared" si="109"/>
        <v>335000</v>
      </c>
      <c r="K781" s="76" t="str">
        <f t="shared" si="110"/>
        <v>H2_2008</v>
      </c>
      <c r="L781" s="77">
        <f t="shared" si="111"/>
        <v>0</v>
      </c>
      <c r="M781" s="78" t="str">
        <f t="shared" si="112"/>
        <v>H2_2008_0</v>
      </c>
      <c r="N781" s="120">
        <f t="shared" si="113"/>
        <v>1</v>
      </c>
      <c r="O781" s="92">
        <f t="shared" si="114"/>
        <v>335000</v>
      </c>
      <c r="P781" s="93" t="str">
        <f t="shared" si="115"/>
        <v>H2_2008</v>
      </c>
      <c r="Q781" s="94">
        <f t="shared" si="116"/>
        <v>0</v>
      </c>
      <c r="R781" s="95" t="str">
        <f t="shared" si="117"/>
        <v>H2_2008_0</v>
      </c>
    </row>
    <row r="782" spans="1:18">
      <c r="A782" s="102">
        <v>1000679</v>
      </c>
      <c r="B782" s="103">
        <v>19626.351704347733</v>
      </c>
      <c r="C782" s="104" t="s">
        <v>19</v>
      </c>
      <c r="D782" s="103">
        <v>39774.526580034311</v>
      </c>
      <c r="E782" s="103">
        <v>39927.7658944754</v>
      </c>
      <c r="F782" s="104" t="s">
        <v>20</v>
      </c>
      <c r="G782" s="105">
        <v>335000</v>
      </c>
      <c r="H782" s="106" t="s">
        <v>16</v>
      </c>
      <c r="I782" s="118">
        <v>1</v>
      </c>
      <c r="J782" s="80">
        <f t="shared" si="109"/>
        <v>335000</v>
      </c>
      <c r="K782" s="76" t="str">
        <f t="shared" si="110"/>
        <v>H2_2008</v>
      </c>
      <c r="L782" s="77">
        <f t="shared" si="111"/>
        <v>0</v>
      </c>
      <c r="M782" s="78" t="str">
        <f t="shared" si="112"/>
        <v>H2_2008_0</v>
      </c>
      <c r="N782" s="120">
        <f t="shared" si="113"/>
        <v>1</v>
      </c>
      <c r="O782" s="92">
        <f t="shared" si="114"/>
        <v>335000</v>
      </c>
      <c r="P782" s="93" t="str">
        <f t="shared" si="115"/>
        <v>H2_2008</v>
      </c>
      <c r="Q782" s="94">
        <f t="shared" si="116"/>
        <v>0</v>
      </c>
      <c r="R782" s="95" t="str">
        <f t="shared" si="117"/>
        <v>H2_2008_0</v>
      </c>
    </row>
    <row r="783" spans="1:18">
      <c r="A783" s="102">
        <v>1000680</v>
      </c>
      <c r="B783" s="103">
        <v>27855.236932863452</v>
      </c>
      <c r="C783" s="104" t="s">
        <v>19</v>
      </c>
      <c r="D783" s="103">
        <v>39794.148940257706</v>
      </c>
      <c r="E783" s="103">
        <v>39928.106822927599</v>
      </c>
      <c r="F783" s="104" t="s">
        <v>20</v>
      </c>
      <c r="G783" s="105">
        <v>330000</v>
      </c>
      <c r="H783" s="106" t="s">
        <v>15</v>
      </c>
      <c r="I783" s="118">
        <v>1</v>
      </c>
      <c r="J783" s="80">
        <f t="shared" si="109"/>
        <v>330000</v>
      </c>
      <c r="K783" s="76" t="str">
        <f t="shared" si="110"/>
        <v>H2_2008</v>
      </c>
      <c r="L783" s="77">
        <f t="shared" si="111"/>
        <v>0</v>
      </c>
      <c r="M783" s="78" t="str">
        <f t="shared" si="112"/>
        <v>H2_2008_0</v>
      </c>
      <c r="N783" s="120">
        <f t="shared" si="113"/>
        <v>1</v>
      </c>
      <c r="O783" s="92">
        <f t="shared" si="114"/>
        <v>330000</v>
      </c>
      <c r="P783" s="93" t="str">
        <f t="shared" si="115"/>
        <v>H2_2008</v>
      </c>
      <c r="Q783" s="94">
        <f t="shared" si="116"/>
        <v>0</v>
      </c>
      <c r="R783" s="95" t="str">
        <f t="shared" si="117"/>
        <v>H2_2008_0</v>
      </c>
    </row>
    <row r="784" spans="1:18">
      <c r="A784" s="102">
        <v>1000680</v>
      </c>
      <c r="B784" s="103">
        <v>27855.236932863452</v>
      </c>
      <c r="C784" s="104" t="s">
        <v>19</v>
      </c>
      <c r="D784" s="103">
        <v>39794.148940257706</v>
      </c>
      <c r="E784" s="103">
        <v>39928.106822927599</v>
      </c>
      <c r="F784" s="104" t="s">
        <v>20</v>
      </c>
      <c r="G784" s="105">
        <v>330000</v>
      </c>
      <c r="H784" s="106" t="s">
        <v>16</v>
      </c>
      <c r="I784" s="118">
        <v>1</v>
      </c>
      <c r="J784" s="80">
        <f t="shared" si="109"/>
        <v>330000</v>
      </c>
      <c r="K784" s="76" t="str">
        <f t="shared" si="110"/>
        <v>H2_2008</v>
      </c>
      <c r="L784" s="77">
        <f t="shared" si="111"/>
        <v>0</v>
      </c>
      <c r="M784" s="78" t="str">
        <f t="shared" si="112"/>
        <v>H2_2008_0</v>
      </c>
      <c r="N784" s="120">
        <f t="shared" si="113"/>
        <v>1</v>
      </c>
      <c r="O784" s="92">
        <f t="shared" si="114"/>
        <v>330000</v>
      </c>
      <c r="P784" s="93" t="str">
        <f t="shared" si="115"/>
        <v>H2_2008</v>
      </c>
      <c r="Q784" s="94">
        <f t="shared" si="116"/>
        <v>0</v>
      </c>
      <c r="R784" s="95" t="str">
        <f t="shared" si="117"/>
        <v>H2_2008_0</v>
      </c>
    </row>
    <row r="785" spans="1:18">
      <c r="A785" s="102">
        <v>1000681</v>
      </c>
      <c r="B785" s="103">
        <v>22188.389779382254</v>
      </c>
      <c r="C785" s="104" t="s">
        <v>19</v>
      </c>
      <c r="D785" s="103">
        <v>39767.26599601777</v>
      </c>
      <c r="E785" s="103">
        <v>39928.255093450956</v>
      </c>
      <c r="F785" s="104" t="s">
        <v>20</v>
      </c>
      <c r="G785" s="105">
        <v>69000</v>
      </c>
      <c r="H785" s="106" t="s">
        <v>15</v>
      </c>
      <c r="I785" s="118">
        <v>1</v>
      </c>
      <c r="J785" s="80">
        <f t="shared" si="109"/>
        <v>69000</v>
      </c>
      <c r="K785" s="76" t="str">
        <f t="shared" si="110"/>
        <v>H2_2008</v>
      </c>
      <c r="L785" s="77">
        <f t="shared" si="111"/>
        <v>0</v>
      </c>
      <c r="M785" s="78" t="str">
        <f t="shared" si="112"/>
        <v>H2_2008_0</v>
      </c>
      <c r="N785" s="120">
        <f t="shared" si="113"/>
        <v>1</v>
      </c>
      <c r="O785" s="92">
        <f t="shared" si="114"/>
        <v>69000</v>
      </c>
      <c r="P785" s="93" t="str">
        <f t="shared" si="115"/>
        <v>H2_2008</v>
      </c>
      <c r="Q785" s="94">
        <f t="shared" si="116"/>
        <v>0</v>
      </c>
      <c r="R785" s="95" t="str">
        <f t="shared" si="117"/>
        <v>H2_2008_0</v>
      </c>
    </row>
    <row r="786" spans="1:18">
      <c r="A786" s="102">
        <v>1000681</v>
      </c>
      <c r="B786" s="103">
        <v>22188.389779382254</v>
      </c>
      <c r="C786" s="104" t="s">
        <v>19</v>
      </c>
      <c r="D786" s="103">
        <v>39767.26599601777</v>
      </c>
      <c r="E786" s="103">
        <v>39928.255093450956</v>
      </c>
      <c r="F786" s="104" t="s">
        <v>20</v>
      </c>
      <c r="G786" s="105">
        <v>69000</v>
      </c>
      <c r="H786" s="106" t="s">
        <v>16</v>
      </c>
      <c r="I786" s="118">
        <v>1</v>
      </c>
      <c r="J786" s="80">
        <f t="shared" si="109"/>
        <v>69000</v>
      </c>
      <c r="K786" s="76" t="str">
        <f t="shared" si="110"/>
        <v>H2_2008</v>
      </c>
      <c r="L786" s="77">
        <f t="shared" si="111"/>
        <v>0</v>
      </c>
      <c r="M786" s="78" t="str">
        <f t="shared" si="112"/>
        <v>H2_2008_0</v>
      </c>
      <c r="N786" s="120">
        <f t="shared" si="113"/>
        <v>1</v>
      </c>
      <c r="O786" s="92">
        <f t="shared" si="114"/>
        <v>69000</v>
      </c>
      <c r="P786" s="93" t="str">
        <f t="shared" si="115"/>
        <v>H2_2008</v>
      </c>
      <c r="Q786" s="94">
        <f t="shared" si="116"/>
        <v>0</v>
      </c>
      <c r="R786" s="95" t="str">
        <f t="shared" si="117"/>
        <v>H2_2008_0</v>
      </c>
    </row>
    <row r="787" spans="1:18">
      <c r="A787" s="102">
        <v>1000682</v>
      </c>
      <c r="B787" s="103">
        <v>22460.563501737572</v>
      </c>
      <c r="C787" s="104" t="s">
        <v>22</v>
      </c>
      <c r="D787" s="103">
        <v>39605.365217238592</v>
      </c>
      <c r="E787" s="103">
        <v>39928.38398015502</v>
      </c>
      <c r="F787" s="104" t="s">
        <v>20</v>
      </c>
      <c r="G787" s="105">
        <v>375000</v>
      </c>
      <c r="H787" s="106" t="s">
        <v>15</v>
      </c>
      <c r="I787" s="118">
        <v>1</v>
      </c>
      <c r="J787" s="80">
        <f t="shared" si="109"/>
        <v>375000</v>
      </c>
      <c r="K787" s="76" t="str">
        <f t="shared" si="110"/>
        <v>H1_2008</v>
      </c>
      <c r="L787" s="77">
        <f t="shared" si="111"/>
        <v>1</v>
      </c>
      <c r="M787" s="78" t="str">
        <f t="shared" si="112"/>
        <v>H1_2008_1</v>
      </c>
      <c r="N787" s="120">
        <f t="shared" si="113"/>
        <v>1</v>
      </c>
      <c r="O787" s="92">
        <f t="shared" si="114"/>
        <v>375000</v>
      </c>
      <c r="P787" s="93" t="str">
        <f t="shared" si="115"/>
        <v>H1_2008</v>
      </c>
      <c r="Q787" s="94">
        <f t="shared" si="116"/>
        <v>1</v>
      </c>
      <c r="R787" s="95" t="str">
        <f t="shared" si="117"/>
        <v>H1_2008_1</v>
      </c>
    </row>
    <row r="788" spans="1:18">
      <c r="A788" s="102">
        <v>1000682</v>
      </c>
      <c r="B788" s="103">
        <v>22460.563501737572</v>
      </c>
      <c r="C788" s="104" t="s">
        <v>22</v>
      </c>
      <c r="D788" s="103">
        <v>39605.365217238592</v>
      </c>
      <c r="E788" s="103">
        <v>39928.38398015502</v>
      </c>
      <c r="F788" s="104" t="s">
        <v>20</v>
      </c>
      <c r="G788" s="105">
        <v>375000</v>
      </c>
      <c r="H788" s="106" t="s">
        <v>16</v>
      </c>
      <c r="I788" s="118">
        <v>1</v>
      </c>
      <c r="J788" s="80">
        <f t="shared" si="109"/>
        <v>375000</v>
      </c>
      <c r="K788" s="76" t="str">
        <f t="shared" si="110"/>
        <v>H1_2008</v>
      </c>
      <c r="L788" s="77">
        <f t="shared" si="111"/>
        <v>1</v>
      </c>
      <c r="M788" s="78" t="str">
        <f t="shared" si="112"/>
        <v>H1_2008_1</v>
      </c>
      <c r="N788" s="120">
        <f t="shared" si="113"/>
        <v>1</v>
      </c>
      <c r="O788" s="92">
        <f t="shared" si="114"/>
        <v>375000</v>
      </c>
      <c r="P788" s="93" t="str">
        <f t="shared" si="115"/>
        <v>H1_2008</v>
      </c>
      <c r="Q788" s="94">
        <f t="shared" si="116"/>
        <v>1</v>
      </c>
      <c r="R788" s="95" t="str">
        <f t="shared" si="117"/>
        <v>H1_2008_1</v>
      </c>
    </row>
    <row r="789" spans="1:18">
      <c r="A789" s="102">
        <v>1000683</v>
      </c>
      <c r="B789" s="103">
        <v>22912.061583360111</v>
      </c>
      <c r="C789" s="104" t="s">
        <v>19</v>
      </c>
      <c r="D789" s="103">
        <v>39884.844038062271</v>
      </c>
      <c r="E789" s="103">
        <v>39929.331461142217</v>
      </c>
      <c r="F789" s="104" t="s">
        <v>20</v>
      </c>
      <c r="G789" s="105">
        <v>25000</v>
      </c>
      <c r="H789" s="106" t="s">
        <v>15</v>
      </c>
      <c r="I789" s="118">
        <v>1</v>
      </c>
      <c r="J789" s="80">
        <f t="shared" si="109"/>
        <v>25000</v>
      </c>
      <c r="K789" s="76" t="str">
        <f t="shared" si="110"/>
        <v>H1_2009</v>
      </c>
      <c r="L789" s="77">
        <f t="shared" si="111"/>
        <v>0</v>
      </c>
      <c r="M789" s="78" t="str">
        <f t="shared" si="112"/>
        <v>H1_2009_0</v>
      </c>
      <c r="N789" s="120">
        <f t="shared" si="113"/>
        <v>1</v>
      </c>
      <c r="O789" s="92">
        <f t="shared" si="114"/>
        <v>25000</v>
      </c>
      <c r="P789" s="93" t="str">
        <f t="shared" si="115"/>
        <v>H1_2009</v>
      </c>
      <c r="Q789" s="94">
        <f t="shared" si="116"/>
        <v>0</v>
      </c>
      <c r="R789" s="95" t="str">
        <f t="shared" si="117"/>
        <v>H1_2009_0</v>
      </c>
    </row>
    <row r="790" spans="1:18">
      <c r="A790" s="102">
        <v>1000683</v>
      </c>
      <c r="B790" s="103">
        <v>22912.061583360111</v>
      </c>
      <c r="C790" s="104" t="s">
        <v>19</v>
      </c>
      <c r="D790" s="103">
        <v>39884.844038062271</v>
      </c>
      <c r="E790" s="103">
        <v>39929.331461142217</v>
      </c>
      <c r="F790" s="104" t="s">
        <v>20</v>
      </c>
      <c r="G790" s="105">
        <v>25000</v>
      </c>
      <c r="H790" s="106" t="s">
        <v>16</v>
      </c>
      <c r="I790" s="118">
        <v>1</v>
      </c>
      <c r="J790" s="80">
        <f t="shared" si="109"/>
        <v>25000</v>
      </c>
      <c r="K790" s="76" t="str">
        <f t="shared" si="110"/>
        <v>H1_2009</v>
      </c>
      <c r="L790" s="77">
        <f t="shared" si="111"/>
        <v>0</v>
      </c>
      <c r="M790" s="78" t="str">
        <f t="shared" si="112"/>
        <v>H1_2009_0</v>
      </c>
      <c r="N790" s="120">
        <f t="shared" si="113"/>
        <v>1</v>
      </c>
      <c r="O790" s="92">
        <f t="shared" si="114"/>
        <v>25000</v>
      </c>
      <c r="P790" s="93" t="str">
        <f t="shared" si="115"/>
        <v>H1_2009</v>
      </c>
      <c r="Q790" s="94">
        <f t="shared" si="116"/>
        <v>0</v>
      </c>
      <c r="R790" s="95" t="str">
        <f t="shared" si="117"/>
        <v>H1_2009_0</v>
      </c>
    </row>
    <row r="791" spans="1:18">
      <c r="A791" s="102">
        <v>1000684</v>
      </c>
      <c r="B791" s="103">
        <v>23951.247593358174</v>
      </c>
      <c r="C791" s="104" t="s">
        <v>19</v>
      </c>
      <c r="D791" s="103">
        <v>39412.168576173113</v>
      </c>
      <c r="E791" s="103">
        <v>39929.534353443138</v>
      </c>
      <c r="F791" s="104" t="s">
        <v>20</v>
      </c>
      <c r="G791" s="105">
        <v>192000</v>
      </c>
      <c r="H791" s="106" t="s">
        <v>15</v>
      </c>
      <c r="I791" s="118">
        <v>1</v>
      </c>
      <c r="J791" s="80">
        <f t="shared" si="109"/>
        <v>192000</v>
      </c>
      <c r="K791" s="76" t="str">
        <f t="shared" si="110"/>
        <v>H2_2007</v>
      </c>
      <c r="L791" s="77">
        <f t="shared" si="111"/>
        <v>2</v>
      </c>
      <c r="M791" s="78" t="str">
        <f t="shared" si="112"/>
        <v>H2_2007_2</v>
      </c>
      <c r="N791" s="120">
        <f t="shared" si="113"/>
        <v>1</v>
      </c>
      <c r="O791" s="92">
        <f t="shared" si="114"/>
        <v>192000</v>
      </c>
      <c r="P791" s="93" t="str">
        <f t="shared" si="115"/>
        <v>H2_2007</v>
      </c>
      <c r="Q791" s="94">
        <f t="shared" si="116"/>
        <v>2</v>
      </c>
      <c r="R791" s="95" t="str">
        <f t="shared" si="117"/>
        <v>H2_2007_2</v>
      </c>
    </row>
    <row r="792" spans="1:18">
      <c r="A792" s="102">
        <v>1000684</v>
      </c>
      <c r="B792" s="103">
        <v>23951.247593358174</v>
      </c>
      <c r="C792" s="104" t="s">
        <v>19</v>
      </c>
      <c r="D792" s="103">
        <v>39412.168576173113</v>
      </c>
      <c r="E792" s="103">
        <v>39929.534353443138</v>
      </c>
      <c r="F792" s="104" t="s">
        <v>20</v>
      </c>
      <c r="G792" s="105">
        <v>192000</v>
      </c>
      <c r="H792" s="106" t="s">
        <v>16</v>
      </c>
      <c r="I792" s="118">
        <v>1</v>
      </c>
      <c r="J792" s="80">
        <f t="shared" si="109"/>
        <v>192000</v>
      </c>
      <c r="K792" s="76" t="str">
        <f t="shared" si="110"/>
        <v>H2_2007</v>
      </c>
      <c r="L792" s="77">
        <f t="shared" si="111"/>
        <v>2</v>
      </c>
      <c r="M792" s="78" t="str">
        <f t="shared" si="112"/>
        <v>H2_2007_2</v>
      </c>
      <c r="N792" s="120">
        <f t="shared" si="113"/>
        <v>1</v>
      </c>
      <c r="O792" s="92">
        <f t="shared" si="114"/>
        <v>192000</v>
      </c>
      <c r="P792" s="93" t="str">
        <f t="shared" si="115"/>
        <v>H2_2007</v>
      </c>
      <c r="Q792" s="94">
        <f t="shared" si="116"/>
        <v>2</v>
      </c>
      <c r="R792" s="95" t="str">
        <f t="shared" si="117"/>
        <v>H2_2007_2</v>
      </c>
    </row>
    <row r="793" spans="1:18">
      <c r="A793" s="102">
        <v>1000685</v>
      </c>
      <c r="B793" s="103">
        <v>29725.795798788542</v>
      </c>
      <c r="C793" s="104" t="s">
        <v>22</v>
      </c>
      <c r="D793" s="103">
        <v>39695.248552861587</v>
      </c>
      <c r="E793" s="103">
        <v>39931.693904574546</v>
      </c>
      <c r="F793" s="104" t="s">
        <v>20</v>
      </c>
      <c r="G793" s="105">
        <v>111000</v>
      </c>
      <c r="H793" s="106" t="s">
        <v>15</v>
      </c>
      <c r="I793" s="118">
        <v>1</v>
      </c>
      <c r="J793" s="80">
        <f t="shared" si="109"/>
        <v>111000</v>
      </c>
      <c r="K793" s="76" t="str">
        <f t="shared" si="110"/>
        <v>H2_2008</v>
      </c>
      <c r="L793" s="77">
        <f t="shared" si="111"/>
        <v>1</v>
      </c>
      <c r="M793" s="78" t="str">
        <f t="shared" si="112"/>
        <v>H2_2008_1</v>
      </c>
      <c r="N793" s="120">
        <f t="shared" si="113"/>
        <v>1</v>
      </c>
      <c r="O793" s="92">
        <f t="shared" si="114"/>
        <v>111000</v>
      </c>
      <c r="P793" s="93" t="str">
        <f t="shared" si="115"/>
        <v>H2_2008</v>
      </c>
      <c r="Q793" s="94">
        <f t="shared" si="116"/>
        <v>1</v>
      </c>
      <c r="R793" s="95" t="str">
        <f t="shared" si="117"/>
        <v>H2_2008_1</v>
      </c>
    </row>
    <row r="794" spans="1:18">
      <c r="A794" s="102">
        <v>1000685</v>
      </c>
      <c r="B794" s="103">
        <v>29725.795798788542</v>
      </c>
      <c r="C794" s="104" t="s">
        <v>22</v>
      </c>
      <c r="D794" s="103">
        <v>39695.248552861587</v>
      </c>
      <c r="E794" s="103">
        <v>39931.693904574546</v>
      </c>
      <c r="F794" s="104" t="s">
        <v>20</v>
      </c>
      <c r="G794" s="105">
        <v>111000</v>
      </c>
      <c r="H794" s="106" t="s">
        <v>16</v>
      </c>
      <c r="I794" s="118">
        <v>1</v>
      </c>
      <c r="J794" s="80">
        <f t="shared" si="109"/>
        <v>111000</v>
      </c>
      <c r="K794" s="76" t="str">
        <f t="shared" si="110"/>
        <v>H2_2008</v>
      </c>
      <c r="L794" s="77">
        <f t="shared" si="111"/>
        <v>1</v>
      </c>
      <c r="M794" s="78" t="str">
        <f t="shared" si="112"/>
        <v>H2_2008_1</v>
      </c>
      <c r="N794" s="120">
        <f t="shared" si="113"/>
        <v>1</v>
      </c>
      <c r="O794" s="92">
        <f t="shared" si="114"/>
        <v>111000</v>
      </c>
      <c r="P794" s="93" t="str">
        <f t="shared" si="115"/>
        <v>H2_2008</v>
      </c>
      <c r="Q794" s="94">
        <f t="shared" si="116"/>
        <v>1</v>
      </c>
      <c r="R794" s="95" t="str">
        <f t="shared" si="117"/>
        <v>H2_2008_1</v>
      </c>
    </row>
    <row r="795" spans="1:18">
      <c r="A795" s="102">
        <v>1000686</v>
      </c>
      <c r="B795" s="103">
        <v>28408.640128267427</v>
      </c>
      <c r="C795" s="104" t="s">
        <v>22</v>
      </c>
      <c r="D795" s="103">
        <v>39599.994938730131</v>
      </c>
      <c r="E795" s="103">
        <v>39931.812201086228</v>
      </c>
      <c r="F795" s="104" t="s">
        <v>20</v>
      </c>
      <c r="G795" s="105">
        <v>50000</v>
      </c>
      <c r="H795" s="106" t="s">
        <v>15</v>
      </c>
      <c r="I795" s="118">
        <v>1</v>
      </c>
      <c r="J795" s="80">
        <f t="shared" si="109"/>
        <v>50000</v>
      </c>
      <c r="K795" s="76" t="str">
        <f t="shared" si="110"/>
        <v>H1_2008</v>
      </c>
      <c r="L795" s="77">
        <f t="shared" si="111"/>
        <v>1</v>
      </c>
      <c r="M795" s="78" t="str">
        <f t="shared" si="112"/>
        <v>H1_2008_1</v>
      </c>
      <c r="N795" s="120">
        <f t="shared" si="113"/>
        <v>1</v>
      </c>
      <c r="O795" s="92">
        <f t="shared" si="114"/>
        <v>50000</v>
      </c>
      <c r="P795" s="93" t="str">
        <f t="shared" si="115"/>
        <v>H1_2008</v>
      </c>
      <c r="Q795" s="94">
        <f t="shared" si="116"/>
        <v>1</v>
      </c>
      <c r="R795" s="95" t="str">
        <f t="shared" si="117"/>
        <v>H1_2008_1</v>
      </c>
    </row>
    <row r="796" spans="1:18">
      <c r="A796" s="102">
        <v>1000686</v>
      </c>
      <c r="B796" s="103">
        <v>28408.640128267427</v>
      </c>
      <c r="C796" s="104" t="s">
        <v>22</v>
      </c>
      <c r="D796" s="103">
        <v>39599.994938730131</v>
      </c>
      <c r="E796" s="103">
        <v>39931.812201086228</v>
      </c>
      <c r="F796" s="104" t="s">
        <v>20</v>
      </c>
      <c r="G796" s="105">
        <v>50000</v>
      </c>
      <c r="H796" s="106" t="s">
        <v>16</v>
      </c>
      <c r="I796" s="118">
        <v>1</v>
      </c>
      <c r="J796" s="80">
        <f t="shared" si="109"/>
        <v>50000</v>
      </c>
      <c r="K796" s="76" t="str">
        <f t="shared" si="110"/>
        <v>H1_2008</v>
      </c>
      <c r="L796" s="77">
        <f t="shared" si="111"/>
        <v>1</v>
      </c>
      <c r="M796" s="78" t="str">
        <f t="shared" si="112"/>
        <v>H1_2008_1</v>
      </c>
      <c r="N796" s="120">
        <f t="shared" si="113"/>
        <v>1</v>
      </c>
      <c r="O796" s="92">
        <f t="shared" si="114"/>
        <v>50000</v>
      </c>
      <c r="P796" s="93" t="str">
        <f t="shared" si="115"/>
        <v>H1_2008</v>
      </c>
      <c r="Q796" s="94">
        <f t="shared" si="116"/>
        <v>1</v>
      </c>
      <c r="R796" s="95" t="str">
        <f t="shared" si="117"/>
        <v>H1_2008_1</v>
      </c>
    </row>
    <row r="797" spans="1:18">
      <c r="A797" s="102">
        <v>1000687</v>
      </c>
      <c r="B797" s="103">
        <v>25323.512858953891</v>
      </c>
      <c r="C797" s="104" t="s">
        <v>22</v>
      </c>
      <c r="D797" s="103">
        <v>39777.656343473922</v>
      </c>
      <c r="E797" s="103">
        <v>39931.874196087927</v>
      </c>
      <c r="F797" s="104" t="s">
        <v>20</v>
      </c>
      <c r="G797" s="105">
        <v>169000</v>
      </c>
      <c r="H797" s="106" t="s">
        <v>15</v>
      </c>
      <c r="I797" s="118">
        <v>1</v>
      </c>
      <c r="J797" s="80">
        <f t="shared" si="109"/>
        <v>169000</v>
      </c>
      <c r="K797" s="76" t="str">
        <f t="shared" si="110"/>
        <v>H2_2008</v>
      </c>
      <c r="L797" s="77">
        <f t="shared" si="111"/>
        <v>0</v>
      </c>
      <c r="M797" s="78" t="str">
        <f t="shared" si="112"/>
        <v>H2_2008_0</v>
      </c>
      <c r="N797" s="120">
        <f t="shared" si="113"/>
        <v>1</v>
      </c>
      <c r="O797" s="92">
        <f t="shared" si="114"/>
        <v>169000</v>
      </c>
      <c r="P797" s="93" t="str">
        <f t="shared" si="115"/>
        <v>H2_2008</v>
      </c>
      <c r="Q797" s="94">
        <f t="shared" si="116"/>
        <v>0</v>
      </c>
      <c r="R797" s="95" t="str">
        <f t="shared" si="117"/>
        <v>H2_2008_0</v>
      </c>
    </row>
    <row r="798" spans="1:18">
      <c r="A798" s="102">
        <v>1000687</v>
      </c>
      <c r="B798" s="103">
        <v>25323.512858953891</v>
      </c>
      <c r="C798" s="104" t="s">
        <v>22</v>
      </c>
      <c r="D798" s="103">
        <v>39777.656343473922</v>
      </c>
      <c r="E798" s="103">
        <v>39931.874196087927</v>
      </c>
      <c r="F798" s="104" t="s">
        <v>20</v>
      </c>
      <c r="G798" s="105">
        <v>169000</v>
      </c>
      <c r="H798" s="106" t="s">
        <v>16</v>
      </c>
      <c r="I798" s="118">
        <v>1</v>
      </c>
      <c r="J798" s="80">
        <f t="shared" si="109"/>
        <v>169000</v>
      </c>
      <c r="K798" s="76" t="str">
        <f t="shared" si="110"/>
        <v>H2_2008</v>
      </c>
      <c r="L798" s="77">
        <f t="shared" si="111"/>
        <v>0</v>
      </c>
      <c r="M798" s="78" t="str">
        <f t="shared" si="112"/>
        <v>H2_2008_0</v>
      </c>
      <c r="N798" s="120">
        <f t="shared" si="113"/>
        <v>1</v>
      </c>
      <c r="O798" s="92">
        <f t="shared" si="114"/>
        <v>169000</v>
      </c>
      <c r="P798" s="93" t="str">
        <f t="shared" si="115"/>
        <v>H2_2008</v>
      </c>
      <c r="Q798" s="94">
        <f t="shared" si="116"/>
        <v>0</v>
      </c>
      <c r="R798" s="95" t="str">
        <f t="shared" si="117"/>
        <v>H2_2008_0</v>
      </c>
    </row>
    <row r="799" spans="1:18">
      <c r="A799" s="102">
        <v>1000688</v>
      </c>
      <c r="B799" s="103">
        <v>21080.209868396869</v>
      </c>
      <c r="C799" s="104" t="s">
        <v>22</v>
      </c>
      <c r="D799" s="103">
        <v>39578.156436910467</v>
      </c>
      <c r="E799" s="103">
        <v>39931.994096420727</v>
      </c>
      <c r="F799" s="104" t="s">
        <v>20</v>
      </c>
      <c r="G799" s="105">
        <v>335000</v>
      </c>
      <c r="H799" s="106" t="s">
        <v>15</v>
      </c>
      <c r="I799" s="118">
        <v>1</v>
      </c>
      <c r="J799" s="80">
        <f t="shared" si="109"/>
        <v>335000</v>
      </c>
      <c r="K799" s="76" t="str">
        <f t="shared" si="110"/>
        <v>H1_2008</v>
      </c>
      <c r="L799" s="77">
        <f t="shared" si="111"/>
        <v>1</v>
      </c>
      <c r="M799" s="78" t="str">
        <f t="shared" si="112"/>
        <v>H1_2008_1</v>
      </c>
      <c r="N799" s="120">
        <f t="shared" si="113"/>
        <v>1</v>
      </c>
      <c r="O799" s="92">
        <f t="shared" si="114"/>
        <v>335000</v>
      </c>
      <c r="P799" s="93" t="str">
        <f t="shared" si="115"/>
        <v>H1_2008</v>
      </c>
      <c r="Q799" s="94">
        <f t="shared" si="116"/>
        <v>1</v>
      </c>
      <c r="R799" s="95" t="str">
        <f t="shared" si="117"/>
        <v>H1_2008_1</v>
      </c>
    </row>
    <row r="800" spans="1:18">
      <c r="A800" s="102">
        <v>1000688</v>
      </c>
      <c r="B800" s="103">
        <v>21080.209868396869</v>
      </c>
      <c r="C800" s="104" t="s">
        <v>22</v>
      </c>
      <c r="D800" s="103">
        <v>39578.156436910467</v>
      </c>
      <c r="E800" s="103">
        <v>39931.994096420727</v>
      </c>
      <c r="F800" s="104" t="s">
        <v>20</v>
      </c>
      <c r="G800" s="105">
        <v>335000</v>
      </c>
      <c r="H800" s="106" t="s">
        <v>16</v>
      </c>
      <c r="I800" s="118">
        <v>1</v>
      </c>
      <c r="J800" s="80">
        <f t="shared" si="109"/>
        <v>335000</v>
      </c>
      <c r="K800" s="76" t="str">
        <f t="shared" si="110"/>
        <v>H1_2008</v>
      </c>
      <c r="L800" s="77">
        <f t="shared" si="111"/>
        <v>1</v>
      </c>
      <c r="M800" s="78" t="str">
        <f t="shared" si="112"/>
        <v>H1_2008_1</v>
      </c>
      <c r="N800" s="120">
        <f t="shared" si="113"/>
        <v>1</v>
      </c>
      <c r="O800" s="92">
        <f t="shared" si="114"/>
        <v>335000</v>
      </c>
      <c r="P800" s="93" t="str">
        <f t="shared" si="115"/>
        <v>H1_2008</v>
      </c>
      <c r="Q800" s="94">
        <f t="shared" si="116"/>
        <v>1</v>
      </c>
      <c r="R800" s="95" t="str">
        <f t="shared" si="117"/>
        <v>H1_2008_1</v>
      </c>
    </row>
    <row r="801" spans="1:18">
      <c r="A801" s="102">
        <v>1000689</v>
      </c>
      <c r="B801" s="103">
        <v>29075.954486001639</v>
      </c>
      <c r="C801" s="104" t="s">
        <v>22</v>
      </c>
      <c r="D801" s="103">
        <v>39833.376525337088</v>
      </c>
      <c r="E801" s="103">
        <v>39934.633997658762</v>
      </c>
      <c r="F801" s="104" t="s">
        <v>20</v>
      </c>
      <c r="G801" s="105">
        <v>241000</v>
      </c>
      <c r="H801" s="106" t="s">
        <v>15</v>
      </c>
      <c r="I801" s="118">
        <v>1</v>
      </c>
      <c r="J801" s="80">
        <f t="shared" si="109"/>
        <v>241000</v>
      </c>
      <c r="K801" s="76" t="str">
        <f t="shared" si="110"/>
        <v>H1_2009</v>
      </c>
      <c r="L801" s="77">
        <f t="shared" si="111"/>
        <v>0</v>
      </c>
      <c r="M801" s="78" t="str">
        <f t="shared" si="112"/>
        <v>H1_2009_0</v>
      </c>
      <c r="N801" s="120">
        <f t="shared" si="113"/>
        <v>1</v>
      </c>
      <c r="O801" s="92">
        <f t="shared" si="114"/>
        <v>241000</v>
      </c>
      <c r="P801" s="93" t="str">
        <f t="shared" si="115"/>
        <v>H1_2009</v>
      </c>
      <c r="Q801" s="94">
        <f t="shared" si="116"/>
        <v>0</v>
      </c>
      <c r="R801" s="95" t="str">
        <f t="shared" si="117"/>
        <v>H1_2009_0</v>
      </c>
    </row>
    <row r="802" spans="1:18">
      <c r="A802" s="102">
        <v>1000689</v>
      </c>
      <c r="B802" s="103">
        <v>29075.954486001639</v>
      </c>
      <c r="C802" s="104" t="s">
        <v>22</v>
      </c>
      <c r="D802" s="103">
        <v>39833.376525337088</v>
      </c>
      <c r="E802" s="103">
        <v>39934.633997658762</v>
      </c>
      <c r="F802" s="104" t="s">
        <v>20</v>
      </c>
      <c r="G802" s="105">
        <v>241000</v>
      </c>
      <c r="H802" s="106" t="s">
        <v>16</v>
      </c>
      <c r="I802" s="118">
        <v>1</v>
      </c>
      <c r="J802" s="80">
        <f t="shared" si="109"/>
        <v>241000</v>
      </c>
      <c r="K802" s="76" t="str">
        <f t="shared" si="110"/>
        <v>H1_2009</v>
      </c>
      <c r="L802" s="77">
        <f t="shared" si="111"/>
        <v>0</v>
      </c>
      <c r="M802" s="78" t="str">
        <f t="shared" si="112"/>
        <v>H1_2009_0</v>
      </c>
      <c r="N802" s="120">
        <f t="shared" si="113"/>
        <v>1</v>
      </c>
      <c r="O802" s="92">
        <f t="shared" si="114"/>
        <v>241000</v>
      </c>
      <c r="P802" s="93" t="str">
        <f t="shared" si="115"/>
        <v>H1_2009</v>
      </c>
      <c r="Q802" s="94">
        <f t="shared" si="116"/>
        <v>0</v>
      </c>
      <c r="R802" s="95" t="str">
        <f t="shared" si="117"/>
        <v>H1_2009_0</v>
      </c>
    </row>
    <row r="803" spans="1:18">
      <c r="A803" s="102">
        <v>1000690</v>
      </c>
      <c r="B803" s="103">
        <v>24004.179926225013</v>
      </c>
      <c r="C803" s="104" t="s">
        <v>22</v>
      </c>
      <c r="D803" s="103">
        <v>39865.602828057737</v>
      </c>
      <c r="E803" s="103">
        <v>39937.512943049966</v>
      </c>
      <c r="F803" s="104" t="s">
        <v>20</v>
      </c>
      <c r="G803" s="105">
        <v>342000</v>
      </c>
      <c r="H803" s="106" t="s">
        <v>15</v>
      </c>
      <c r="I803" s="118">
        <v>1</v>
      </c>
      <c r="J803" s="80">
        <f t="shared" si="109"/>
        <v>342000</v>
      </c>
      <c r="K803" s="76" t="str">
        <f t="shared" si="110"/>
        <v>H1_2009</v>
      </c>
      <c r="L803" s="77">
        <f t="shared" si="111"/>
        <v>0</v>
      </c>
      <c r="M803" s="78" t="str">
        <f t="shared" si="112"/>
        <v>H1_2009_0</v>
      </c>
      <c r="N803" s="120">
        <f t="shared" si="113"/>
        <v>1</v>
      </c>
      <c r="O803" s="92">
        <f t="shared" si="114"/>
        <v>342000</v>
      </c>
      <c r="P803" s="93" t="str">
        <f t="shared" si="115"/>
        <v>H1_2009</v>
      </c>
      <c r="Q803" s="94">
        <f t="shared" si="116"/>
        <v>0</v>
      </c>
      <c r="R803" s="95" t="str">
        <f t="shared" si="117"/>
        <v>H1_2009_0</v>
      </c>
    </row>
    <row r="804" spans="1:18">
      <c r="A804" s="102">
        <v>1000690</v>
      </c>
      <c r="B804" s="103">
        <v>24004.179926225013</v>
      </c>
      <c r="C804" s="104" t="s">
        <v>22</v>
      </c>
      <c r="D804" s="103">
        <v>39865.602828057737</v>
      </c>
      <c r="E804" s="103">
        <v>39937.512943049966</v>
      </c>
      <c r="F804" s="104" t="s">
        <v>20</v>
      </c>
      <c r="G804" s="105">
        <v>342000</v>
      </c>
      <c r="H804" s="106" t="s">
        <v>16</v>
      </c>
      <c r="I804" s="118">
        <v>1</v>
      </c>
      <c r="J804" s="80">
        <f t="shared" si="109"/>
        <v>342000</v>
      </c>
      <c r="K804" s="76" t="str">
        <f t="shared" si="110"/>
        <v>H1_2009</v>
      </c>
      <c r="L804" s="77">
        <f t="shared" si="111"/>
        <v>0</v>
      </c>
      <c r="M804" s="78" t="str">
        <f t="shared" si="112"/>
        <v>H1_2009_0</v>
      </c>
      <c r="N804" s="120">
        <f t="shared" si="113"/>
        <v>1</v>
      </c>
      <c r="O804" s="92">
        <f t="shared" si="114"/>
        <v>342000</v>
      </c>
      <c r="P804" s="93" t="str">
        <f t="shared" si="115"/>
        <v>H1_2009</v>
      </c>
      <c r="Q804" s="94">
        <f t="shared" si="116"/>
        <v>0</v>
      </c>
      <c r="R804" s="95" t="str">
        <f t="shared" si="117"/>
        <v>H1_2009_0</v>
      </c>
    </row>
    <row r="805" spans="1:18">
      <c r="A805" s="102">
        <v>1000691</v>
      </c>
      <c r="B805" s="103">
        <v>21462.007332050991</v>
      </c>
      <c r="C805" s="104" t="s">
        <v>22</v>
      </c>
      <c r="D805" s="103">
        <v>39890.260264475248</v>
      </c>
      <c r="E805" s="103">
        <v>39942.600737194109</v>
      </c>
      <c r="F805" s="104" t="s">
        <v>20</v>
      </c>
      <c r="G805" s="105">
        <v>31000</v>
      </c>
      <c r="H805" s="106" t="s">
        <v>15</v>
      </c>
      <c r="I805" s="118">
        <v>1</v>
      </c>
      <c r="J805" s="80">
        <f t="shared" si="109"/>
        <v>31000</v>
      </c>
      <c r="K805" s="76" t="str">
        <f t="shared" si="110"/>
        <v>H1_2009</v>
      </c>
      <c r="L805" s="77">
        <f t="shared" si="111"/>
        <v>0</v>
      </c>
      <c r="M805" s="78" t="str">
        <f t="shared" si="112"/>
        <v>H1_2009_0</v>
      </c>
      <c r="N805" s="120">
        <f t="shared" si="113"/>
        <v>1</v>
      </c>
      <c r="O805" s="92">
        <f t="shared" si="114"/>
        <v>31000</v>
      </c>
      <c r="P805" s="93" t="str">
        <f t="shared" si="115"/>
        <v>H1_2009</v>
      </c>
      <c r="Q805" s="94">
        <f t="shared" si="116"/>
        <v>0</v>
      </c>
      <c r="R805" s="95" t="str">
        <f t="shared" si="117"/>
        <v>H1_2009_0</v>
      </c>
    </row>
    <row r="806" spans="1:18">
      <c r="A806" s="102">
        <v>1000691</v>
      </c>
      <c r="B806" s="103">
        <v>21462.007332050991</v>
      </c>
      <c r="C806" s="104" t="s">
        <v>22</v>
      </c>
      <c r="D806" s="103">
        <v>39890.260264475248</v>
      </c>
      <c r="E806" s="103">
        <v>39942.600737194109</v>
      </c>
      <c r="F806" s="104" t="s">
        <v>20</v>
      </c>
      <c r="G806" s="105">
        <v>31000</v>
      </c>
      <c r="H806" s="106" t="s">
        <v>16</v>
      </c>
      <c r="I806" s="118">
        <v>1</v>
      </c>
      <c r="J806" s="80">
        <f t="shared" si="109"/>
        <v>31000</v>
      </c>
      <c r="K806" s="76" t="str">
        <f t="shared" si="110"/>
        <v>H1_2009</v>
      </c>
      <c r="L806" s="77">
        <f t="shared" si="111"/>
        <v>0</v>
      </c>
      <c r="M806" s="78" t="str">
        <f t="shared" si="112"/>
        <v>H1_2009_0</v>
      </c>
      <c r="N806" s="120">
        <f t="shared" si="113"/>
        <v>1</v>
      </c>
      <c r="O806" s="92">
        <f t="shared" si="114"/>
        <v>31000</v>
      </c>
      <c r="P806" s="93" t="str">
        <f t="shared" si="115"/>
        <v>H1_2009</v>
      </c>
      <c r="Q806" s="94">
        <f t="shared" si="116"/>
        <v>0</v>
      </c>
      <c r="R806" s="95" t="str">
        <f t="shared" si="117"/>
        <v>H1_2009_0</v>
      </c>
    </row>
    <row r="807" spans="1:18">
      <c r="A807" s="102">
        <v>1000692</v>
      </c>
      <c r="B807" s="103">
        <v>19878.358940872382</v>
      </c>
      <c r="C807" s="104" t="s">
        <v>19</v>
      </c>
      <c r="D807" s="103">
        <v>39779.503412310245</v>
      </c>
      <c r="E807" s="103">
        <v>39944.39515888704</v>
      </c>
      <c r="F807" s="104" t="s">
        <v>20</v>
      </c>
      <c r="G807" s="105">
        <v>143000</v>
      </c>
      <c r="H807" s="106" t="s">
        <v>15</v>
      </c>
      <c r="I807" s="118">
        <v>1</v>
      </c>
      <c r="J807" s="80">
        <f t="shared" si="109"/>
        <v>143000</v>
      </c>
      <c r="K807" s="76" t="str">
        <f t="shared" si="110"/>
        <v>H2_2008</v>
      </c>
      <c r="L807" s="77">
        <f t="shared" si="111"/>
        <v>0</v>
      </c>
      <c r="M807" s="78" t="str">
        <f t="shared" si="112"/>
        <v>H2_2008_0</v>
      </c>
      <c r="N807" s="120">
        <f t="shared" si="113"/>
        <v>1</v>
      </c>
      <c r="O807" s="92">
        <f t="shared" si="114"/>
        <v>143000</v>
      </c>
      <c r="P807" s="93" t="str">
        <f t="shared" si="115"/>
        <v>H2_2008</v>
      </c>
      <c r="Q807" s="94">
        <f t="shared" si="116"/>
        <v>0</v>
      </c>
      <c r="R807" s="95" t="str">
        <f t="shared" si="117"/>
        <v>H2_2008_0</v>
      </c>
    </row>
    <row r="808" spans="1:18">
      <c r="A808" s="102">
        <v>1000692</v>
      </c>
      <c r="B808" s="103">
        <v>19878.358940872382</v>
      </c>
      <c r="C808" s="104" t="s">
        <v>19</v>
      </c>
      <c r="D808" s="103">
        <v>39779.503412310245</v>
      </c>
      <c r="E808" s="103">
        <v>39944.39515888704</v>
      </c>
      <c r="F808" s="104" t="s">
        <v>20</v>
      </c>
      <c r="G808" s="105">
        <v>143000</v>
      </c>
      <c r="H808" s="106" t="s">
        <v>16</v>
      </c>
      <c r="I808" s="118">
        <v>1</v>
      </c>
      <c r="J808" s="80">
        <f t="shared" si="109"/>
        <v>143000</v>
      </c>
      <c r="K808" s="76" t="str">
        <f t="shared" si="110"/>
        <v>H2_2008</v>
      </c>
      <c r="L808" s="77">
        <f t="shared" si="111"/>
        <v>0</v>
      </c>
      <c r="M808" s="78" t="str">
        <f t="shared" si="112"/>
        <v>H2_2008_0</v>
      </c>
      <c r="N808" s="120">
        <f t="shared" si="113"/>
        <v>1</v>
      </c>
      <c r="O808" s="92">
        <f t="shared" si="114"/>
        <v>143000</v>
      </c>
      <c r="P808" s="93" t="str">
        <f t="shared" si="115"/>
        <v>H2_2008</v>
      </c>
      <c r="Q808" s="94">
        <f t="shared" si="116"/>
        <v>0</v>
      </c>
      <c r="R808" s="95" t="str">
        <f t="shared" si="117"/>
        <v>H2_2008_0</v>
      </c>
    </row>
    <row r="809" spans="1:18">
      <c r="A809" s="102">
        <v>1000693</v>
      </c>
      <c r="B809" s="103">
        <v>23918.352677572195</v>
      </c>
      <c r="C809" s="104" t="s">
        <v>19</v>
      </c>
      <c r="D809" s="103">
        <v>39884.231498103902</v>
      </c>
      <c r="E809" s="103">
        <v>39944.529052649275</v>
      </c>
      <c r="F809" s="104" t="s">
        <v>20</v>
      </c>
      <c r="G809" s="105">
        <v>85000</v>
      </c>
      <c r="H809" s="106" t="s">
        <v>15</v>
      </c>
      <c r="I809" s="118">
        <v>1</v>
      </c>
      <c r="J809" s="80">
        <f t="shared" si="109"/>
        <v>85000</v>
      </c>
      <c r="K809" s="76" t="str">
        <f t="shared" si="110"/>
        <v>H1_2009</v>
      </c>
      <c r="L809" s="77">
        <f t="shared" si="111"/>
        <v>0</v>
      </c>
      <c r="M809" s="78" t="str">
        <f t="shared" si="112"/>
        <v>H1_2009_0</v>
      </c>
      <c r="N809" s="120">
        <f t="shared" si="113"/>
        <v>1</v>
      </c>
      <c r="O809" s="92">
        <f t="shared" si="114"/>
        <v>85000</v>
      </c>
      <c r="P809" s="93" t="str">
        <f t="shared" si="115"/>
        <v>H1_2009</v>
      </c>
      <c r="Q809" s="94">
        <f t="shared" si="116"/>
        <v>0</v>
      </c>
      <c r="R809" s="95" t="str">
        <f t="shared" si="117"/>
        <v>H1_2009_0</v>
      </c>
    </row>
    <row r="810" spans="1:18">
      <c r="A810" s="102">
        <v>1000693</v>
      </c>
      <c r="B810" s="103">
        <v>23918.352677572195</v>
      </c>
      <c r="C810" s="104" t="s">
        <v>19</v>
      </c>
      <c r="D810" s="103">
        <v>39884.231498103902</v>
      </c>
      <c r="E810" s="103">
        <v>39944.529052649275</v>
      </c>
      <c r="F810" s="104" t="s">
        <v>20</v>
      </c>
      <c r="G810" s="105">
        <v>85000</v>
      </c>
      <c r="H810" s="106" t="s">
        <v>16</v>
      </c>
      <c r="I810" s="118">
        <v>1</v>
      </c>
      <c r="J810" s="80">
        <f t="shared" si="109"/>
        <v>85000</v>
      </c>
      <c r="K810" s="76" t="str">
        <f t="shared" si="110"/>
        <v>H1_2009</v>
      </c>
      <c r="L810" s="77">
        <f t="shared" si="111"/>
        <v>0</v>
      </c>
      <c r="M810" s="78" t="str">
        <f t="shared" si="112"/>
        <v>H1_2009_0</v>
      </c>
      <c r="N810" s="120">
        <f t="shared" si="113"/>
        <v>1</v>
      </c>
      <c r="O810" s="92">
        <f t="shared" si="114"/>
        <v>85000</v>
      </c>
      <c r="P810" s="93" t="str">
        <f t="shared" si="115"/>
        <v>H1_2009</v>
      </c>
      <c r="Q810" s="94">
        <f t="shared" si="116"/>
        <v>0</v>
      </c>
      <c r="R810" s="95" t="str">
        <f t="shared" si="117"/>
        <v>H1_2009_0</v>
      </c>
    </row>
    <row r="811" spans="1:18">
      <c r="A811" s="102">
        <v>1000694</v>
      </c>
      <c r="B811" s="103">
        <v>28549.817735277229</v>
      </c>
      <c r="C811" s="104" t="s">
        <v>22</v>
      </c>
      <c r="D811" s="103">
        <v>39815.067125769237</v>
      </c>
      <c r="E811" s="103">
        <v>39946.056628904975</v>
      </c>
      <c r="F811" s="104" t="s">
        <v>20</v>
      </c>
      <c r="G811" s="105">
        <v>126000</v>
      </c>
      <c r="H811" s="106" t="s">
        <v>15</v>
      </c>
      <c r="I811" s="118">
        <v>1</v>
      </c>
      <c r="J811" s="80">
        <f t="shared" si="109"/>
        <v>126000</v>
      </c>
      <c r="K811" s="76" t="str">
        <f t="shared" si="110"/>
        <v>H1_2009</v>
      </c>
      <c r="L811" s="77">
        <f t="shared" si="111"/>
        <v>0</v>
      </c>
      <c r="M811" s="78" t="str">
        <f t="shared" si="112"/>
        <v>H1_2009_0</v>
      </c>
      <c r="N811" s="120">
        <f t="shared" si="113"/>
        <v>1</v>
      </c>
      <c r="O811" s="92">
        <f t="shared" si="114"/>
        <v>126000</v>
      </c>
      <c r="P811" s="93" t="str">
        <f t="shared" si="115"/>
        <v>H1_2009</v>
      </c>
      <c r="Q811" s="94">
        <f t="shared" si="116"/>
        <v>0</v>
      </c>
      <c r="R811" s="95" t="str">
        <f t="shared" si="117"/>
        <v>H1_2009_0</v>
      </c>
    </row>
    <row r="812" spans="1:18">
      <c r="A812" s="102">
        <v>1000694</v>
      </c>
      <c r="B812" s="103">
        <v>28549.817735277229</v>
      </c>
      <c r="C812" s="104" t="s">
        <v>22</v>
      </c>
      <c r="D812" s="103">
        <v>39815.067125769237</v>
      </c>
      <c r="E812" s="103">
        <v>39946.056628904975</v>
      </c>
      <c r="F812" s="104" t="s">
        <v>20</v>
      </c>
      <c r="G812" s="105">
        <v>126000</v>
      </c>
      <c r="H812" s="106" t="s">
        <v>16</v>
      </c>
      <c r="I812" s="118">
        <v>1</v>
      </c>
      <c r="J812" s="80">
        <f t="shared" si="109"/>
        <v>126000</v>
      </c>
      <c r="K812" s="76" t="str">
        <f t="shared" si="110"/>
        <v>H1_2009</v>
      </c>
      <c r="L812" s="77">
        <f t="shared" si="111"/>
        <v>0</v>
      </c>
      <c r="M812" s="78" t="str">
        <f t="shared" si="112"/>
        <v>H1_2009_0</v>
      </c>
      <c r="N812" s="120">
        <f t="shared" si="113"/>
        <v>1</v>
      </c>
      <c r="O812" s="92">
        <f t="shared" si="114"/>
        <v>126000</v>
      </c>
      <c r="P812" s="93" t="str">
        <f t="shared" si="115"/>
        <v>H1_2009</v>
      </c>
      <c r="Q812" s="94">
        <f t="shared" si="116"/>
        <v>0</v>
      </c>
      <c r="R812" s="95" t="str">
        <f t="shared" si="117"/>
        <v>H1_2009_0</v>
      </c>
    </row>
    <row r="813" spans="1:18">
      <c r="A813" s="102">
        <v>1000695</v>
      </c>
      <c r="B813" s="103">
        <v>22246.06791996149</v>
      </c>
      <c r="C813" s="104" t="s">
        <v>19</v>
      </c>
      <c r="D813" s="103">
        <v>39908.127488561156</v>
      </c>
      <c r="E813" s="103">
        <v>39946.600630831628</v>
      </c>
      <c r="F813" s="104" t="s">
        <v>20</v>
      </c>
      <c r="G813" s="105">
        <v>278000</v>
      </c>
      <c r="H813" s="106" t="s">
        <v>15</v>
      </c>
      <c r="I813" s="118">
        <v>1</v>
      </c>
      <c r="J813" s="80">
        <f t="shared" si="109"/>
        <v>278000</v>
      </c>
      <c r="K813" s="76" t="str">
        <f t="shared" si="110"/>
        <v>H1_2009</v>
      </c>
      <c r="L813" s="77">
        <f t="shared" si="111"/>
        <v>0</v>
      </c>
      <c r="M813" s="78" t="str">
        <f t="shared" si="112"/>
        <v>H1_2009_0</v>
      </c>
      <c r="N813" s="120">
        <f t="shared" si="113"/>
        <v>1</v>
      </c>
      <c r="O813" s="92">
        <f t="shared" si="114"/>
        <v>278000</v>
      </c>
      <c r="P813" s="93" t="str">
        <f t="shared" si="115"/>
        <v>H1_2009</v>
      </c>
      <c r="Q813" s="94">
        <f t="shared" si="116"/>
        <v>0</v>
      </c>
      <c r="R813" s="95" t="str">
        <f t="shared" si="117"/>
        <v>H1_2009_0</v>
      </c>
    </row>
    <row r="814" spans="1:18">
      <c r="A814" s="102">
        <v>1000695</v>
      </c>
      <c r="B814" s="103">
        <v>22246.06791996149</v>
      </c>
      <c r="C814" s="104" t="s">
        <v>19</v>
      </c>
      <c r="D814" s="103">
        <v>39908.127488561156</v>
      </c>
      <c r="E814" s="103">
        <v>39946.600630831628</v>
      </c>
      <c r="F814" s="104" t="s">
        <v>20</v>
      </c>
      <c r="G814" s="105">
        <v>278000</v>
      </c>
      <c r="H814" s="106" t="s">
        <v>16</v>
      </c>
      <c r="I814" s="118">
        <v>1</v>
      </c>
      <c r="J814" s="80">
        <f t="shared" si="109"/>
        <v>278000</v>
      </c>
      <c r="K814" s="76" t="str">
        <f t="shared" si="110"/>
        <v>H1_2009</v>
      </c>
      <c r="L814" s="77">
        <f t="shared" si="111"/>
        <v>0</v>
      </c>
      <c r="M814" s="78" t="str">
        <f t="shared" si="112"/>
        <v>H1_2009_0</v>
      </c>
      <c r="N814" s="120">
        <f t="shared" si="113"/>
        <v>1</v>
      </c>
      <c r="O814" s="92">
        <f t="shared" si="114"/>
        <v>278000</v>
      </c>
      <c r="P814" s="93" t="str">
        <f t="shared" si="115"/>
        <v>H1_2009</v>
      </c>
      <c r="Q814" s="94">
        <f t="shared" si="116"/>
        <v>0</v>
      </c>
      <c r="R814" s="95" t="str">
        <f t="shared" si="117"/>
        <v>H1_2009_0</v>
      </c>
    </row>
    <row r="815" spans="1:18">
      <c r="A815" s="102">
        <v>1000696</v>
      </c>
      <c r="B815" s="103">
        <v>23821.014300427712</v>
      </c>
      <c r="C815" s="104" t="s">
        <v>19</v>
      </c>
      <c r="D815" s="103">
        <v>39946.716477100046</v>
      </c>
      <c r="E815" s="103">
        <v>39949.389828313491</v>
      </c>
      <c r="F815" s="104" t="s">
        <v>20</v>
      </c>
      <c r="G815" s="105">
        <v>218000</v>
      </c>
      <c r="H815" s="106" t="s">
        <v>15</v>
      </c>
      <c r="I815" s="118">
        <v>1</v>
      </c>
      <c r="J815" s="80">
        <f t="shared" si="109"/>
        <v>218000</v>
      </c>
      <c r="K815" s="76" t="str">
        <f t="shared" si="110"/>
        <v>H1_2009</v>
      </c>
      <c r="L815" s="77">
        <f t="shared" si="111"/>
        <v>0</v>
      </c>
      <c r="M815" s="78" t="str">
        <f t="shared" si="112"/>
        <v>H1_2009_0</v>
      </c>
      <c r="N815" s="120">
        <f t="shared" si="113"/>
        <v>1</v>
      </c>
      <c r="O815" s="92">
        <f t="shared" si="114"/>
        <v>218000</v>
      </c>
      <c r="P815" s="93" t="str">
        <f t="shared" si="115"/>
        <v>H1_2009</v>
      </c>
      <c r="Q815" s="94">
        <f t="shared" si="116"/>
        <v>0</v>
      </c>
      <c r="R815" s="95" t="str">
        <f t="shared" si="117"/>
        <v>H1_2009_0</v>
      </c>
    </row>
    <row r="816" spans="1:18">
      <c r="A816" s="102">
        <v>1000696</v>
      </c>
      <c r="B816" s="103">
        <v>23821.014300427712</v>
      </c>
      <c r="C816" s="104" t="s">
        <v>19</v>
      </c>
      <c r="D816" s="103">
        <v>39946.716477100046</v>
      </c>
      <c r="E816" s="103">
        <v>39949.389828313491</v>
      </c>
      <c r="F816" s="104" t="s">
        <v>20</v>
      </c>
      <c r="G816" s="105">
        <v>218000</v>
      </c>
      <c r="H816" s="106" t="s">
        <v>16</v>
      </c>
      <c r="I816" s="118">
        <v>1</v>
      </c>
      <c r="J816" s="80">
        <f t="shared" si="109"/>
        <v>218000</v>
      </c>
      <c r="K816" s="76" t="str">
        <f t="shared" si="110"/>
        <v>H1_2009</v>
      </c>
      <c r="L816" s="77">
        <f t="shared" si="111"/>
        <v>0</v>
      </c>
      <c r="M816" s="78" t="str">
        <f t="shared" si="112"/>
        <v>H1_2009_0</v>
      </c>
      <c r="N816" s="120">
        <f t="shared" si="113"/>
        <v>1</v>
      </c>
      <c r="O816" s="92">
        <f t="shared" si="114"/>
        <v>218000</v>
      </c>
      <c r="P816" s="93" t="str">
        <f t="shared" si="115"/>
        <v>H1_2009</v>
      </c>
      <c r="Q816" s="94">
        <f t="shared" si="116"/>
        <v>0</v>
      </c>
      <c r="R816" s="95" t="str">
        <f t="shared" si="117"/>
        <v>H1_2009_0</v>
      </c>
    </row>
    <row r="817" spans="1:18">
      <c r="A817" s="102">
        <v>1000697</v>
      </c>
      <c r="B817" s="103">
        <v>26384.413596272781</v>
      </c>
      <c r="C817" s="104" t="s">
        <v>22</v>
      </c>
      <c r="D817" s="103">
        <v>39761.000961910344</v>
      </c>
      <c r="E817" s="103">
        <v>39949.486957334564</v>
      </c>
      <c r="F817" s="104" t="s">
        <v>20</v>
      </c>
      <c r="G817" s="105">
        <v>174000</v>
      </c>
      <c r="H817" s="106" t="s">
        <v>15</v>
      </c>
      <c r="I817" s="118">
        <v>1</v>
      </c>
      <c r="J817" s="80">
        <f t="shared" si="109"/>
        <v>174000</v>
      </c>
      <c r="K817" s="76" t="str">
        <f t="shared" si="110"/>
        <v>H2_2008</v>
      </c>
      <c r="L817" s="77">
        <f t="shared" si="111"/>
        <v>1</v>
      </c>
      <c r="M817" s="78" t="str">
        <f t="shared" si="112"/>
        <v>H2_2008_1</v>
      </c>
      <c r="N817" s="120">
        <f t="shared" si="113"/>
        <v>1</v>
      </c>
      <c r="O817" s="92">
        <f t="shared" si="114"/>
        <v>174000</v>
      </c>
      <c r="P817" s="93" t="str">
        <f t="shared" si="115"/>
        <v>H2_2008</v>
      </c>
      <c r="Q817" s="94">
        <f t="shared" si="116"/>
        <v>1</v>
      </c>
      <c r="R817" s="95" t="str">
        <f t="shared" si="117"/>
        <v>H2_2008_1</v>
      </c>
    </row>
    <row r="818" spans="1:18">
      <c r="A818" s="102">
        <v>1000697</v>
      </c>
      <c r="B818" s="103">
        <v>26384.413596272781</v>
      </c>
      <c r="C818" s="104" t="s">
        <v>22</v>
      </c>
      <c r="D818" s="103">
        <v>39761.000961910344</v>
      </c>
      <c r="E818" s="103">
        <v>39949.486957334564</v>
      </c>
      <c r="F818" s="104" t="s">
        <v>20</v>
      </c>
      <c r="G818" s="105">
        <v>174000</v>
      </c>
      <c r="H818" s="106" t="s">
        <v>16</v>
      </c>
      <c r="I818" s="118">
        <v>1</v>
      </c>
      <c r="J818" s="80">
        <f t="shared" si="109"/>
        <v>174000</v>
      </c>
      <c r="K818" s="76" t="str">
        <f t="shared" si="110"/>
        <v>H2_2008</v>
      </c>
      <c r="L818" s="77">
        <f t="shared" si="111"/>
        <v>1</v>
      </c>
      <c r="M818" s="78" t="str">
        <f t="shared" si="112"/>
        <v>H2_2008_1</v>
      </c>
      <c r="N818" s="120">
        <f t="shared" si="113"/>
        <v>1</v>
      </c>
      <c r="O818" s="92">
        <f t="shared" si="114"/>
        <v>174000</v>
      </c>
      <c r="P818" s="93" t="str">
        <f t="shared" si="115"/>
        <v>H2_2008</v>
      </c>
      <c r="Q818" s="94">
        <f t="shared" si="116"/>
        <v>1</v>
      </c>
      <c r="R818" s="95" t="str">
        <f t="shared" si="117"/>
        <v>H2_2008_1</v>
      </c>
    </row>
    <row r="819" spans="1:18">
      <c r="A819" s="102">
        <v>1000698</v>
      </c>
      <c r="B819" s="103">
        <v>25073.857304260073</v>
      </c>
      <c r="C819" s="104" t="s">
        <v>22</v>
      </c>
      <c r="D819" s="103">
        <v>38998.452918367031</v>
      </c>
      <c r="E819" s="103">
        <v>39950.141639289825</v>
      </c>
      <c r="F819" s="104" t="s">
        <v>20</v>
      </c>
      <c r="G819" s="105">
        <v>196000</v>
      </c>
      <c r="H819" s="106" t="s">
        <v>14</v>
      </c>
      <c r="I819" s="118">
        <v>1</v>
      </c>
      <c r="J819" s="80">
        <f t="shared" si="109"/>
        <v>196000</v>
      </c>
      <c r="K819" s="76" t="str">
        <f t="shared" si="110"/>
        <v>H2_2006</v>
      </c>
      <c r="L819" s="77">
        <f t="shared" si="111"/>
        <v>5</v>
      </c>
      <c r="M819" s="78" t="str">
        <f t="shared" si="112"/>
        <v>H2_2006_5</v>
      </c>
      <c r="N819" s="120">
        <f t="shared" si="113"/>
        <v>1</v>
      </c>
      <c r="O819" s="92">
        <f t="shared" si="114"/>
        <v>196000</v>
      </c>
      <c r="P819" s="93" t="str">
        <f t="shared" si="115"/>
        <v>H2_2006</v>
      </c>
      <c r="Q819" s="94">
        <f t="shared" si="116"/>
        <v>5</v>
      </c>
      <c r="R819" s="95" t="str">
        <f t="shared" si="117"/>
        <v>H2_2006_5</v>
      </c>
    </row>
    <row r="820" spans="1:18">
      <c r="A820" s="102">
        <v>1000698</v>
      </c>
      <c r="B820" s="103">
        <v>25073.857304260073</v>
      </c>
      <c r="C820" s="104" t="s">
        <v>22</v>
      </c>
      <c r="D820" s="103">
        <v>38998.452918367031</v>
      </c>
      <c r="E820" s="103">
        <v>39950.141639289825</v>
      </c>
      <c r="F820" s="104" t="s">
        <v>20</v>
      </c>
      <c r="G820" s="105">
        <v>196000</v>
      </c>
      <c r="H820" s="106" t="s">
        <v>16</v>
      </c>
      <c r="I820" s="118">
        <v>1</v>
      </c>
      <c r="J820" s="80">
        <f t="shared" si="109"/>
        <v>196000</v>
      </c>
      <c r="K820" s="76" t="str">
        <f t="shared" si="110"/>
        <v>H2_2006</v>
      </c>
      <c r="L820" s="77">
        <f t="shared" si="111"/>
        <v>5</v>
      </c>
      <c r="M820" s="78" t="str">
        <f t="shared" si="112"/>
        <v>H2_2006_5</v>
      </c>
      <c r="N820" s="120">
        <f t="shared" si="113"/>
        <v>1</v>
      </c>
      <c r="O820" s="92">
        <f t="shared" si="114"/>
        <v>196000</v>
      </c>
      <c r="P820" s="93" t="str">
        <f t="shared" si="115"/>
        <v>H2_2006</v>
      </c>
      <c r="Q820" s="94">
        <f t="shared" si="116"/>
        <v>5</v>
      </c>
      <c r="R820" s="95" t="str">
        <f t="shared" si="117"/>
        <v>H2_2006_5</v>
      </c>
    </row>
    <row r="821" spans="1:18">
      <c r="A821" s="102">
        <v>1000699</v>
      </c>
      <c r="B821" s="103">
        <v>30585.935900944889</v>
      </c>
      <c r="C821" s="104" t="s">
        <v>22</v>
      </c>
      <c r="D821" s="103">
        <v>39336.6796994674</v>
      </c>
      <c r="E821" s="103">
        <v>39952.334732861993</v>
      </c>
      <c r="F821" s="104" t="s">
        <v>20</v>
      </c>
      <c r="G821" s="105">
        <v>20000</v>
      </c>
      <c r="H821" s="106" t="s">
        <v>15</v>
      </c>
      <c r="I821" s="118">
        <v>1</v>
      </c>
      <c r="J821" s="80">
        <f t="shared" si="109"/>
        <v>20000</v>
      </c>
      <c r="K821" s="76" t="str">
        <f t="shared" si="110"/>
        <v>H2_2007</v>
      </c>
      <c r="L821" s="77">
        <f t="shared" si="111"/>
        <v>3</v>
      </c>
      <c r="M821" s="78" t="str">
        <f t="shared" si="112"/>
        <v>H2_2007_3</v>
      </c>
      <c r="N821" s="120">
        <f t="shared" si="113"/>
        <v>1</v>
      </c>
      <c r="O821" s="92">
        <f t="shared" si="114"/>
        <v>20000</v>
      </c>
      <c r="P821" s="93" t="str">
        <f t="shared" si="115"/>
        <v>H2_2007</v>
      </c>
      <c r="Q821" s="94">
        <f t="shared" si="116"/>
        <v>3</v>
      </c>
      <c r="R821" s="95" t="str">
        <f t="shared" si="117"/>
        <v>H2_2007_3</v>
      </c>
    </row>
    <row r="822" spans="1:18">
      <c r="A822" s="102">
        <v>1000699</v>
      </c>
      <c r="B822" s="103">
        <v>30585.935900944889</v>
      </c>
      <c r="C822" s="104" t="s">
        <v>22</v>
      </c>
      <c r="D822" s="103">
        <v>39336.6796994674</v>
      </c>
      <c r="E822" s="103">
        <v>39952.334732861993</v>
      </c>
      <c r="F822" s="104" t="s">
        <v>20</v>
      </c>
      <c r="G822" s="105">
        <v>20000</v>
      </c>
      <c r="H822" s="106" t="s">
        <v>16</v>
      </c>
      <c r="I822" s="118">
        <v>1</v>
      </c>
      <c r="J822" s="80">
        <f t="shared" si="109"/>
        <v>20000</v>
      </c>
      <c r="K822" s="76" t="str">
        <f t="shared" si="110"/>
        <v>H2_2007</v>
      </c>
      <c r="L822" s="77">
        <f t="shared" si="111"/>
        <v>3</v>
      </c>
      <c r="M822" s="78" t="str">
        <f t="shared" si="112"/>
        <v>H2_2007_3</v>
      </c>
      <c r="N822" s="120">
        <f t="shared" si="113"/>
        <v>1</v>
      </c>
      <c r="O822" s="92">
        <f t="shared" si="114"/>
        <v>20000</v>
      </c>
      <c r="P822" s="93" t="str">
        <f t="shared" si="115"/>
        <v>H2_2007</v>
      </c>
      <c r="Q822" s="94">
        <f t="shared" si="116"/>
        <v>3</v>
      </c>
      <c r="R822" s="95" t="str">
        <f t="shared" si="117"/>
        <v>H2_2007_3</v>
      </c>
    </row>
    <row r="823" spans="1:18">
      <c r="A823" s="102">
        <v>1000700</v>
      </c>
      <c r="B823" s="103">
        <v>21977.678571948574</v>
      </c>
      <c r="C823" s="104" t="s">
        <v>22</v>
      </c>
      <c r="D823" s="103">
        <v>39446.274249078844</v>
      </c>
      <c r="E823" s="103">
        <v>39953.835772468454</v>
      </c>
      <c r="F823" s="104" t="s">
        <v>25</v>
      </c>
      <c r="G823" s="105">
        <v>146000</v>
      </c>
      <c r="H823" s="106" t="s">
        <v>15</v>
      </c>
      <c r="I823" s="118">
        <v>1</v>
      </c>
      <c r="J823" s="80">
        <f t="shared" si="109"/>
        <v>146000</v>
      </c>
      <c r="K823" s="76" t="str">
        <f t="shared" si="110"/>
        <v>H2_2007</v>
      </c>
      <c r="L823" s="77">
        <f t="shared" si="111"/>
        <v>2</v>
      </c>
      <c r="M823" s="78" t="str">
        <f t="shared" si="112"/>
        <v>H2_2007_2</v>
      </c>
      <c r="N823" s="120">
        <f t="shared" si="113"/>
        <v>1</v>
      </c>
      <c r="O823" s="92">
        <f t="shared" si="114"/>
        <v>146000</v>
      </c>
      <c r="P823" s="93" t="str">
        <f t="shared" si="115"/>
        <v>H2_2007</v>
      </c>
      <c r="Q823" s="94">
        <f t="shared" si="116"/>
        <v>2</v>
      </c>
      <c r="R823" s="95" t="str">
        <f t="shared" si="117"/>
        <v>H2_2007_2</v>
      </c>
    </row>
    <row r="824" spans="1:18">
      <c r="A824" s="102">
        <v>1000700</v>
      </c>
      <c r="B824" s="103">
        <v>21977.678571948574</v>
      </c>
      <c r="C824" s="104" t="s">
        <v>22</v>
      </c>
      <c r="D824" s="103">
        <v>39446.274249078844</v>
      </c>
      <c r="E824" s="103">
        <v>39953.835772468454</v>
      </c>
      <c r="F824" s="104" t="s">
        <v>25</v>
      </c>
      <c r="G824" s="105">
        <v>146000</v>
      </c>
      <c r="H824" s="106" t="s">
        <v>16</v>
      </c>
      <c r="I824" s="118">
        <v>1</v>
      </c>
      <c r="J824" s="80">
        <f t="shared" si="109"/>
        <v>146000</v>
      </c>
      <c r="K824" s="76" t="str">
        <f t="shared" si="110"/>
        <v>H2_2007</v>
      </c>
      <c r="L824" s="77">
        <f t="shared" si="111"/>
        <v>2</v>
      </c>
      <c r="M824" s="78" t="str">
        <f t="shared" si="112"/>
        <v>H2_2007_2</v>
      </c>
      <c r="N824" s="120">
        <f t="shared" si="113"/>
        <v>1</v>
      </c>
      <c r="O824" s="92">
        <f t="shared" si="114"/>
        <v>146000</v>
      </c>
      <c r="P824" s="93" t="str">
        <f t="shared" si="115"/>
        <v>H2_2007</v>
      </c>
      <c r="Q824" s="94">
        <f t="shared" si="116"/>
        <v>2</v>
      </c>
      <c r="R824" s="95" t="str">
        <f t="shared" si="117"/>
        <v>H2_2007_2</v>
      </c>
    </row>
    <row r="825" spans="1:18">
      <c r="A825" s="102">
        <v>1000701</v>
      </c>
      <c r="B825" s="103">
        <v>22273.975951603228</v>
      </c>
      <c r="C825" s="104" t="s">
        <v>19</v>
      </c>
      <c r="D825" s="103">
        <v>39889.453302980313</v>
      </c>
      <c r="E825" s="103">
        <v>39955.741088009207</v>
      </c>
      <c r="F825" s="104" t="s">
        <v>20</v>
      </c>
      <c r="G825" s="105">
        <v>300000</v>
      </c>
      <c r="H825" s="106" t="s">
        <v>15</v>
      </c>
      <c r="I825" s="118">
        <v>1</v>
      </c>
      <c r="J825" s="80">
        <f t="shared" si="109"/>
        <v>300000</v>
      </c>
      <c r="K825" s="76" t="str">
        <f t="shared" si="110"/>
        <v>H1_2009</v>
      </c>
      <c r="L825" s="77">
        <f t="shared" si="111"/>
        <v>0</v>
      </c>
      <c r="M825" s="78" t="str">
        <f t="shared" si="112"/>
        <v>H1_2009_0</v>
      </c>
      <c r="N825" s="120">
        <f t="shared" si="113"/>
        <v>1</v>
      </c>
      <c r="O825" s="92">
        <f t="shared" si="114"/>
        <v>300000</v>
      </c>
      <c r="P825" s="93" t="str">
        <f t="shared" si="115"/>
        <v>H1_2009</v>
      </c>
      <c r="Q825" s="94">
        <f t="shared" si="116"/>
        <v>0</v>
      </c>
      <c r="R825" s="95" t="str">
        <f t="shared" si="117"/>
        <v>H1_2009_0</v>
      </c>
    </row>
    <row r="826" spans="1:18">
      <c r="A826" s="102">
        <v>1000701</v>
      </c>
      <c r="B826" s="103">
        <v>22273.975951603228</v>
      </c>
      <c r="C826" s="104" t="s">
        <v>19</v>
      </c>
      <c r="D826" s="103">
        <v>39889.453302980313</v>
      </c>
      <c r="E826" s="103">
        <v>39955.741088009207</v>
      </c>
      <c r="F826" s="104" t="s">
        <v>20</v>
      </c>
      <c r="G826" s="105">
        <v>300000</v>
      </c>
      <c r="H826" s="106" t="s">
        <v>16</v>
      </c>
      <c r="I826" s="118">
        <v>1</v>
      </c>
      <c r="J826" s="80">
        <f t="shared" si="109"/>
        <v>300000</v>
      </c>
      <c r="K826" s="76" t="str">
        <f t="shared" si="110"/>
        <v>H1_2009</v>
      </c>
      <c r="L826" s="77">
        <f t="shared" si="111"/>
        <v>0</v>
      </c>
      <c r="M826" s="78" t="str">
        <f t="shared" si="112"/>
        <v>H1_2009_0</v>
      </c>
      <c r="N826" s="120">
        <f t="shared" si="113"/>
        <v>1</v>
      </c>
      <c r="O826" s="92">
        <f t="shared" si="114"/>
        <v>300000</v>
      </c>
      <c r="P826" s="93" t="str">
        <f t="shared" si="115"/>
        <v>H1_2009</v>
      </c>
      <c r="Q826" s="94">
        <f t="shared" si="116"/>
        <v>0</v>
      </c>
      <c r="R826" s="95" t="str">
        <f t="shared" si="117"/>
        <v>H1_2009_0</v>
      </c>
    </row>
    <row r="827" spans="1:18">
      <c r="A827" s="102">
        <v>1000702</v>
      </c>
      <c r="B827" s="103">
        <v>30843.713900753348</v>
      </c>
      <c r="C827" s="104" t="s">
        <v>19</v>
      </c>
      <c r="D827" s="103">
        <v>39781.882815861063</v>
      </c>
      <c r="E827" s="103">
        <v>39957.071065063326</v>
      </c>
      <c r="F827" s="104" t="s">
        <v>20</v>
      </c>
      <c r="G827" s="105">
        <v>227000</v>
      </c>
      <c r="H827" s="106" t="s">
        <v>15</v>
      </c>
      <c r="I827" s="118">
        <v>1</v>
      </c>
      <c r="J827" s="80">
        <f t="shared" si="109"/>
        <v>227000</v>
      </c>
      <c r="K827" s="76" t="str">
        <f t="shared" si="110"/>
        <v>H2_2008</v>
      </c>
      <c r="L827" s="77">
        <f t="shared" si="111"/>
        <v>0</v>
      </c>
      <c r="M827" s="78" t="str">
        <f t="shared" si="112"/>
        <v>H2_2008_0</v>
      </c>
      <c r="N827" s="120">
        <f t="shared" si="113"/>
        <v>1</v>
      </c>
      <c r="O827" s="92">
        <f t="shared" si="114"/>
        <v>227000</v>
      </c>
      <c r="P827" s="93" t="str">
        <f t="shared" si="115"/>
        <v>H2_2008</v>
      </c>
      <c r="Q827" s="94">
        <f t="shared" si="116"/>
        <v>0</v>
      </c>
      <c r="R827" s="95" t="str">
        <f t="shared" si="117"/>
        <v>H2_2008_0</v>
      </c>
    </row>
    <row r="828" spans="1:18">
      <c r="A828" s="102">
        <v>1000702</v>
      </c>
      <c r="B828" s="103">
        <v>30843.713900753348</v>
      </c>
      <c r="C828" s="104" t="s">
        <v>19</v>
      </c>
      <c r="D828" s="103">
        <v>39781.882815861063</v>
      </c>
      <c r="E828" s="103">
        <v>39957.071065063326</v>
      </c>
      <c r="F828" s="104" t="s">
        <v>20</v>
      </c>
      <c r="G828" s="105">
        <v>227000</v>
      </c>
      <c r="H828" s="106" t="s">
        <v>16</v>
      </c>
      <c r="I828" s="118">
        <v>1</v>
      </c>
      <c r="J828" s="80">
        <f t="shared" si="109"/>
        <v>227000</v>
      </c>
      <c r="K828" s="76" t="str">
        <f t="shared" si="110"/>
        <v>H2_2008</v>
      </c>
      <c r="L828" s="77">
        <f t="shared" si="111"/>
        <v>0</v>
      </c>
      <c r="M828" s="78" t="str">
        <f t="shared" si="112"/>
        <v>H2_2008_0</v>
      </c>
      <c r="N828" s="120">
        <f t="shared" si="113"/>
        <v>1</v>
      </c>
      <c r="O828" s="92">
        <f t="shared" si="114"/>
        <v>227000</v>
      </c>
      <c r="P828" s="93" t="str">
        <f t="shared" si="115"/>
        <v>H2_2008</v>
      </c>
      <c r="Q828" s="94">
        <f t="shared" si="116"/>
        <v>0</v>
      </c>
      <c r="R828" s="95" t="str">
        <f t="shared" si="117"/>
        <v>H2_2008_0</v>
      </c>
    </row>
    <row r="829" spans="1:18">
      <c r="A829" s="102">
        <v>1000703</v>
      </c>
      <c r="B829" s="103">
        <v>29876.410717609211</v>
      </c>
      <c r="C829" s="104" t="s">
        <v>22</v>
      </c>
      <c r="D829" s="103">
        <v>39692.376331848638</v>
      </c>
      <c r="E829" s="103">
        <v>39957.270110111909</v>
      </c>
      <c r="F829" s="104" t="s">
        <v>20</v>
      </c>
      <c r="G829" s="105">
        <v>225000</v>
      </c>
      <c r="H829" s="106" t="s">
        <v>15</v>
      </c>
      <c r="I829" s="118">
        <v>1</v>
      </c>
      <c r="J829" s="80">
        <f t="shared" si="109"/>
        <v>225000</v>
      </c>
      <c r="K829" s="76" t="str">
        <f t="shared" si="110"/>
        <v>H2_2008</v>
      </c>
      <c r="L829" s="77">
        <f t="shared" si="111"/>
        <v>1</v>
      </c>
      <c r="M829" s="78" t="str">
        <f t="shared" si="112"/>
        <v>H2_2008_1</v>
      </c>
      <c r="N829" s="120">
        <f t="shared" si="113"/>
        <v>1</v>
      </c>
      <c r="O829" s="92">
        <f t="shared" si="114"/>
        <v>225000</v>
      </c>
      <c r="P829" s="93" t="str">
        <f t="shared" si="115"/>
        <v>H2_2008</v>
      </c>
      <c r="Q829" s="94">
        <f t="shared" si="116"/>
        <v>1</v>
      </c>
      <c r="R829" s="95" t="str">
        <f t="shared" si="117"/>
        <v>H2_2008_1</v>
      </c>
    </row>
    <row r="830" spans="1:18">
      <c r="A830" s="102">
        <v>1000703</v>
      </c>
      <c r="B830" s="103">
        <v>29876.410717609211</v>
      </c>
      <c r="C830" s="104" t="s">
        <v>22</v>
      </c>
      <c r="D830" s="103">
        <v>39692.376331848638</v>
      </c>
      <c r="E830" s="103">
        <v>39957.270110111909</v>
      </c>
      <c r="F830" s="104" t="s">
        <v>20</v>
      </c>
      <c r="G830" s="105">
        <v>225000</v>
      </c>
      <c r="H830" s="106" t="s">
        <v>16</v>
      </c>
      <c r="I830" s="118">
        <v>1</v>
      </c>
      <c r="J830" s="80">
        <f t="shared" si="109"/>
        <v>225000</v>
      </c>
      <c r="K830" s="76" t="str">
        <f t="shared" si="110"/>
        <v>H2_2008</v>
      </c>
      <c r="L830" s="77">
        <f t="shared" si="111"/>
        <v>1</v>
      </c>
      <c r="M830" s="78" t="str">
        <f t="shared" si="112"/>
        <v>H2_2008_1</v>
      </c>
      <c r="N830" s="120">
        <f t="shared" si="113"/>
        <v>1</v>
      </c>
      <c r="O830" s="92">
        <f t="shared" si="114"/>
        <v>225000</v>
      </c>
      <c r="P830" s="93" t="str">
        <f t="shared" si="115"/>
        <v>H2_2008</v>
      </c>
      <c r="Q830" s="94">
        <f t="shared" si="116"/>
        <v>1</v>
      </c>
      <c r="R830" s="95" t="str">
        <f t="shared" si="117"/>
        <v>H2_2008_1</v>
      </c>
    </row>
    <row r="831" spans="1:18">
      <c r="A831" s="102">
        <v>1000704</v>
      </c>
      <c r="B831" s="103">
        <v>28763.400277374902</v>
      </c>
      <c r="C831" s="104" t="s">
        <v>19</v>
      </c>
      <c r="D831" s="103">
        <v>39857.08091486698</v>
      </c>
      <c r="E831" s="103">
        <v>39959.132443835464</v>
      </c>
      <c r="F831" s="104" t="s">
        <v>20</v>
      </c>
      <c r="G831" s="105">
        <v>263000</v>
      </c>
      <c r="H831" s="106" t="s">
        <v>15</v>
      </c>
      <c r="I831" s="118">
        <v>1</v>
      </c>
      <c r="J831" s="80">
        <f t="shared" si="109"/>
        <v>263000</v>
      </c>
      <c r="K831" s="76" t="str">
        <f t="shared" si="110"/>
        <v>H1_2009</v>
      </c>
      <c r="L831" s="77">
        <f t="shared" si="111"/>
        <v>0</v>
      </c>
      <c r="M831" s="78" t="str">
        <f t="shared" si="112"/>
        <v>H1_2009_0</v>
      </c>
      <c r="N831" s="120">
        <f t="shared" si="113"/>
        <v>1</v>
      </c>
      <c r="O831" s="92">
        <f t="shared" si="114"/>
        <v>263000</v>
      </c>
      <c r="P831" s="93" t="str">
        <f t="shared" si="115"/>
        <v>H1_2009</v>
      </c>
      <c r="Q831" s="94">
        <f t="shared" si="116"/>
        <v>0</v>
      </c>
      <c r="R831" s="95" t="str">
        <f t="shared" si="117"/>
        <v>H1_2009_0</v>
      </c>
    </row>
    <row r="832" spans="1:18">
      <c r="A832" s="102">
        <v>1000704</v>
      </c>
      <c r="B832" s="103">
        <v>28763.400277374902</v>
      </c>
      <c r="C832" s="104" t="s">
        <v>19</v>
      </c>
      <c r="D832" s="103">
        <v>39857.08091486698</v>
      </c>
      <c r="E832" s="103">
        <v>39959.132443835464</v>
      </c>
      <c r="F832" s="104" t="s">
        <v>20</v>
      </c>
      <c r="G832" s="105">
        <v>263000</v>
      </c>
      <c r="H832" s="106" t="s">
        <v>16</v>
      </c>
      <c r="I832" s="118">
        <v>1</v>
      </c>
      <c r="J832" s="80">
        <f t="shared" si="109"/>
        <v>263000</v>
      </c>
      <c r="K832" s="76" t="str">
        <f t="shared" si="110"/>
        <v>H1_2009</v>
      </c>
      <c r="L832" s="77">
        <f t="shared" si="111"/>
        <v>0</v>
      </c>
      <c r="M832" s="78" t="str">
        <f t="shared" si="112"/>
        <v>H1_2009_0</v>
      </c>
      <c r="N832" s="120">
        <f t="shared" si="113"/>
        <v>1</v>
      </c>
      <c r="O832" s="92">
        <f t="shared" si="114"/>
        <v>263000</v>
      </c>
      <c r="P832" s="93" t="str">
        <f t="shared" si="115"/>
        <v>H1_2009</v>
      </c>
      <c r="Q832" s="94">
        <f t="shared" si="116"/>
        <v>0</v>
      </c>
      <c r="R832" s="95" t="str">
        <f t="shared" si="117"/>
        <v>H1_2009_0</v>
      </c>
    </row>
    <row r="833" spans="1:18">
      <c r="A833" s="102">
        <v>1000705</v>
      </c>
      <c r="B833" s="103">
        <v>22393.218540105405</v>
      </c>
      <c r="C833" s="104" t="s">
        <v>22</v>
      </c>
      <c r="D833" s="103">
        <v>39235.535049984777</v>
      </c>
      <c r="E833" s="103">
        <v>39959.459344241288</v>
      </c>
      <c r="F833" s="104" t="s">
        <v>20</v>
      </c>
      <c r="G833" s="105">
        <v>33000</v>
      </c>
      <c r="H833" s="106" t="s">
        <v>15</v>
      </c>
      <c r="I833" s="118">
        <v>1</v>
      </c>
      <c r="J833" s="80">
        <f t="shared" si="109"/>
        <v>33000</v>
      </c>
      <c r="K833" s="76" t="str">
        <f t="shared" si="110"/>
        <v>H1_2007</v>
      </c>
      <c r="L833" s="77">
        <f t="shared" si="111"/>
        <v>3</v>
      </c>
      <c r="M833" s="78" t="str">
        <f t="shared" si="112"/>
        <v>H1_2007_3</v>
      </c>
      <c r="N833" s="120">
        <f t="shared" si="113"/>
        <v>1</v>
      </c>
      <c r="O833" s="92">
        <f t="shared" si="114"/>
        <v>33000</v>
      </c>
      <c r="P833" s="93" t="str">
        <f t="shared" si="115"/>
        <v>H1_2007</v>
      </c>
      <c r="Q833" s="94">
        <f t="shared" si="116"/>
        <v>3</v>
      </c>
      <c r="R833" s="95" t="str">
        <f t="shared" si="117"/>
        <v>H1_2007_3</v>
      </c>
    </row>
    <row r="834" spans="1:18">
      <c r="A834" s="102">
        <v>1000705</v>
      </c>
      <c r="B834" s="103">
        <v>22393.218540105405</v>
      </c>
      <c r="C834" s="104" t="s">
        <v>22</v>
      </c>
      <c r="D834" s="103">
        <v>39235.535049984777</v>
      </c>
      <c r="E834" s="103">
        <v>39959.459344241288</v>
      </c>
      <c r="F834" s="104" t="s">
        <v>20</v>
      </c>
      <c r="G834" s="105">
        <v>33000</v>
      </c>
      <c r="H834" s="106" t="s">
        <v>16</v>
      </c>
      <c r="I834" s="118">
        <v>1</v>
      </c>
      <c r="J834" s="80">
        <f t="shared" si="109"/>
        <v>33000</v>
      </c>
      <c r="K834" s="76" t="str">
        <f t="shared" si="110"/>
        <v>H1_2007</v>
      </c>
      <c r="L834" s="77">
        <f t="shared" si="111"/>
        <v>3</v>
      </c>
      <c r="M834" s="78" t="str">
        <f t="shared" si="112"/>
        <v>H1_2007_3</v>
      </c>
      <c r="N834" s="120">
        <f t="shared" si="113"/>
        <v>1</v>
      </c>
      <c r="O834" s="92">
        <f t="shared" si="114"/>
        <v>33000</v>
      </c>
      <c r="P834" s="93" t="str">
        <f t="shared" si="115"/>
        <v>H1_2007</v>
      </c>
      <c r="Q834" s="94">
        <f t="shared" si="116"/>
        <v>3</v>
      </c>
      <c r="R834" s="95" t="str">
        <f t="shared" si="117"/>
        <v>H1_2007_3</v>
      </c>
    </row>
    <row r="835" spans="1:18">
      <c r="A835" s="102">
        <v>1000706</v>
      </c>
      <c r="B835" s="103">
        <v>25788.658959028067</v>
      </c>
      <c r="C835" s="104" t="s">
        <v>22</v>
      </c>
      <c r="D835" s="103">
        <v>39425.962580832689</v>
      </c>
      <c r="E835" s="103">
        <v>39960.144947476394</v>
      </c>
      <c r="F835" s="104" t="s">
        <v>20</v>
      </c>
      <c r="G835" s="105">
        <v>357000</v>
      </c>
      <c r="H835" s="106" t="s">
        <v>15</v>
      </c>
      <c r="I835" s="118">
        <v>1</v>
      </c>
      <c r="J835" s="80">
        <f t="shared" ref="J835:J898" si="118">$G835</f>
        <v>357000</v>
      </c>
      <c r="K835" s="76" t="str">
        <f t="shared" ref="K835:K898" si="119">"H"&amp;INT((MONTH($D835)-1)/6)+1&amp;"_"&amp;YEAR($D835)</f>
        <v>H2_2007</v>
      </c>
      <c r="L835" s="77">
        <f t="shared" ref="L835:L898" si="120">INT(($E835-$D835)/(365/2))</f>
        <v>2</v>
      </c>
      <c r="M835" s="78" t="str">
        <f t="shared" ref="M835:M898" si="121">$K835&amp;"_"&amp;IF($L835&gt;5,"6+",$L835)</f>
        <v>H2_2007_2</v>
      </c>
      <c r="N835" s="120">
        <f t="shared" si="113"/>
        <v>1</v>
      </c>
      <c r="O835" s="92">
        <f t="shared" si="114"/>
        <v>357000</v>
      </c>
      <c r="P835" s="93" t="str">
        <f t="shared" si="115"/>
        <v>H2_2007</v>
      </c>
      <c r="Q835" s="94">
        <f t="shared" si="116"/>
        <v>2</v>
      </c>
      <c r="R835" s="95" t="str">
        <f t="shared" si="117"/>
        <v>H2_2007_2</v>
      </c>
    </row>
    <row r="836" spans="1:18">
      <c r="A836" s="102">
        <v>1000706</v>
      </c>
      <c r="B836" s="103">
        <v>25788.658959028067</v>
      </c>
      <c r="C836" s="104" t="s">
        <v>22</v>
      </c>
      <c r="D836" s="103">
        <v>39425.962580832689</v>
      </c>
      <c r="E836" s="103">
        <v>39960.144947476394</v>
      </c>
      <c r="F836" s="104" t="s">
        <v>20</v>
      </c>
      <c r="G836" s="105">
        <v>357000</v>
      </c>
      <c r="H836" s="106" t="s">
        <v>16</v>
      </c>
      <c r="I836" s="118">
        <v>1</v>
      </c>
      <c r="J836" s="80">
        <f t="shared" si="118"/>
        <v>357000</v>
      </c>
      <c r="K836" s="76" t="str">
        <f t="shared" si="119"/>
        <v>H2_2007</v>
      </c>
      <c r="L836" s="77">
        <f t="shared" si="120"/>
        <v>2</v>
      </c>
      <c r="M836" s="78" t="str">
        <f t="shared" si="121"/>
        <v>H2_2007_2</v>
      </c>
      <c r="N836" s="120">
        <f t="shared" ref="N836:N899" si="122">I836</f>
        <v>1</v>
      </c>
      <c r="O836" s="92">
        <f t="shared" ref="O836:O899" si="123">J836</f>
        <v>357000</v>
      </c>
      <c r="P836" s="93" t="str">
        <f t="shared" ref="P836:P899" si="124">K836</f>
        <v>H2_2007</v>
      </c>
      <c r="Q836" s="94">
        <f t="shared" ref="Q836:Q899" si="125">L836</f>
        <v>2</v>
      </c>
      <c r="R836" s="95" t="str">
        <f t="shared" ref="R836:R899" si="126">M836</f>
        <v>H2_2007_2</v>
      </c>
    </row>
    <row r="837" spans="1:18">
      <c r="A837" s="102">
        <v>1000707</v>
      </c>
      <c r="B837" s="103">
        <v>27302.614619597538</v>
      </c>
      <c r="C837" s="104" t="s">
        <v>19</v>
      </c>
      <c r="D837" s="103">
        <v>39945.901265442604</v>
      </c>
      <c r="E837" s="103">
        <v>39962.809327478193</v>
      </c>
      <c r="F837" s="104" t="s">
        <v>20</v>
      </c>
      <c r="G837" s="105">
        <v>395000</v>
      </c>
      <c r="H837" s="106" t="s">
        <v>15</v>
      </c>
      <c r="I837" s="118">
        <v>1</v>
      </c>
      <c r="J837" s="80">
        <f t="shared" si="118"/>
        <v>395000</v>
      </c>
      <c r="K837" s="76" t="str">
        <f t="shared" si="119"/>
        <v>H1_2009</v>
      </c>
      <c r="L837" s="77">
        <f t="shared" si="120"/>
        <v>0</v>
      </c>
      <c r="M837" s="78" t="str">
        <f t="shared" si="121"/>
        <v>H1_2009_0</v>
      </c>
      <c r="N837" s="120">
        <f t="shared" si="122"/>
        <v>1</v>
      </c>
      <c r="O837" s="92">
        <f t="shared" si="123"/>
        <v>395000</v>
      </c>
      <c r="P837" s="93" t="str">
        <f t="shared" si="124"/>
        <v>H1_2009</v>
      </c>
      <c r="Q837" s="94">
        <f t="shared" si="125"/>
        <v>0</v>
      </c>
      <c r="R837" s="95" t="str">
        <f t="shared" si="126"/>
        <v>H1_2009_0</v>
      </c>
    </row>
    <row r="838" spans="1:18">
      <c r="A838" s="102">
        <v>1000707</v>
      </c>
      <c r="B838" s="103">
        <v>27302.614619597538</v>
      </c>
      <c r="C838" s="104" t="s">
        <v>19</v>
      </c>
      <c r="D838" s="103">
        <v>39945.901265442604</v>
      </c>
      <c r="E838" s="103">
        <v>39962.809327478193</v>
      </c>
      <c r="F838" s="104" t="s">
        <v>20</v>
      </c>
      <c r="G838" s="105">
        <v>395000</v>
      </c>
      <c r="H838" s="106" t="s">
        <v>16</v>
      </c>
      <c r="I838" s="118">
        <v>1</v>
      </c>
      <c r="J838" s="80">
        <f t="shared" si="118"/>
        <v>395000</v>
      </c>
      <c r="K838" s="76" t="str">
        <f t="shared" si="119"/>
        <v>H1_2009</v>
      </c>
      <c r="L838" s="77">
        <f t="shared" si="120"/>
        <v>0</v>
      </c>
      <c r="M838" s="78" t="str">
        <f t="shared" si="121"/>
        <v>H1_2009_0</v>
      </c>
      <c r="N838" s="120">
        <f t="shared" si="122"/>
        <v>1</v>
      </c>
      <c r="O838" s="92">
        <f t="shared" si="123"/>
        <v>395000</v>
      </c>
      <c r="P838" s="93" t="str">
        <f t="shared" si="124"/>
        <v>H1_2009</v>
      </c>
      <c r="Q838" s="94">
        <f t="shared" si="125"/>
        <v>0</v>
      </c>
      <c r="R838" s="95" t="str">
        <f t="shared" si="126"/>
        <v>H1_2009_0</v>
      </c>
    </row>
    <row r="839" spans="1:18">
      <c r="A839" s="102">
        <v>1000708</v>
      </c>
      <c r="B839" s="103">
        <v>29444.829866602853</v>
      </c>
      <c r="C839" s="104" t="s">
        <v>19</v>
      </c>
      <c r="D839" s="103">
        <v>39944.869328432069</v>
      </c>
      <c r="E839" s="103">
        <v>39963.360514625027</v>
      </c>
      <c r="F839" s="104" t="s">
        <v>20</v>
      </c>
      <c r="G839" s="105">
        <v>69000</v>
      </c>
      <c r="H839" s="106" t="s">
        <v>15</v>
      </c>
      <c r="I839" s="118">
        <v>1</v>
      </c>
      <c r="J839" s="80">
        <f t="shared" si="118"/>
        <v>69000</v>
      </c>
      <c r="K839" s="76" t="str">
        <f t="shared" si="119"/>
        <v>H1_2009</v>
      </c>
      <c r="L839" s="77">
        <f t="shared" si="120"/>
        <v>0</v>
      </c>
      <c r="M839" s="78" t="str">
        <f t="shared" si="121"/>
        <v>H1_2009_0</v>
      </c>
      <c r="N839" s="120">
        <f t="shared" si="122"/>
        <v>1</v>
      </c>
      <c r="O839" s="92">
        <f t="shared" si="123"/>
        <v>69000</v>
      </c>
      <c r="P839" s="93" t="str">
        <f t="shared" si="124"/>
        <v>H1_2009</v>
      </c>
      <c r="Q839" s="94">
        <f t="shared" si="125"/>
        <v>0</v>
      </c>
      <c r="R839" s="95" t="str">
        <f t="shared" si="126"/>
        <v>H1_2009_0</v>
      </c>
    </row>
    <row r="840" spans="1:18">
      <c r="A840" s="102">
        <v>1000708</v>
      </c>
      <c r="B840" s="103">
        <v>29444.829866602853</v>
      </c>
      <c r="C840" s="104" t="s">
        <v>19</v>
      </c>
      <c r="D840" s="103">
        <v>39944.869328432069</v>
      </c>
      <c r="E840" s="103">
        <v>39963.360514625027</v>
      </c>
      <c r="F840" s="104" t="s">
        <v>20</v>
      </c>
      <c r="G840" s="105">
        <v>69000</v>
      </c>
      <c r="H840" s="106" t="s">
        <v>16</v>
      </c>
      <c r="I840" s="118">
        <v>1</v>
      </c>
      <c r="J840" s="80">
        <f t="shared" si="118"/>
        <v>69000</v>
      </c>
      <c r="K840" s="76" t="str">
        <f t="shared" si="119"/>
        <v>H1_2009</v>
      </c>
      <c r="L840" s="77">
        <f t="shared" si="120"/>
        <v>0</v>
      </c>
      <c r="M840" s="78" t="str">
        <f t="shared" si="121"/>
        <v>H1_2009_0</v>
      </c>
      <c r="N840" s="120">
        <f t="shared" si="122"/>
        <v>1</v>
      </c>
      <c r="O840" s="92">
        <f t="shared" si="123"/>
        <v>69000</v>
      </c>
      <c r="P840" s="93" t="str">
        <f t="shared" si="124"/>
        <v>H1_2009</v>
      </c>
      <c r="Q840" s="94">
        <f t="shared" si="125"/>
        <v>0</v>
      </c>
      <c r="R840" s="95" t="str">
        <f t="shared" si="126"/>
        <v>H1_2009_0</v>
      </c>
    </row>
    <row r="841" spans="1:18">
      <c r="A841" s="102">
        <v>1000709</v>
      </c>
      <c r="B841" s="103">
        <v>26867.553111288569</v>
      </c>
      <c r="C841" s="104" t="s">
        <v>22</v>
      </c>
      <c r="D841" s="103">
        <v>39366.531492390372</v>
      </c>
      <c r="E841" s="103">
        <v>39964.494085281833</v>
      </c>
      <c r="F841" s="104" t="s">
        <v>20</v>
      </c>
      <c r="G841" s="105">
        <v>226000</v>
      </c>
      <c r="H841" s="106" t="s">
        <v>15</v>
      </c>
      <c r="I841" s="118">
        <v>1</v>
      </c>
      <c r="J841" s="80">
        <f t="shared" si="118"/>
        <v>226000</v>
      </c>
      <c r="K841" s="76" t="str">
        <f t="shared" si="119"/>
        <v>H2_2007</v>
      </c>
      <c r="L841" s="77">
        <f t="shared" si="120"/>
        <v>3</v>
      </c>
      <c r="M841" s="78" t="str">
        <f t="shared" si="121"/>
        <v>H2_2007_3</v>
      </c>
      <c r="N841" s="120">
        <f t="shared" si="122"/>
        <v>1</v>
      </c>
      <c r="O841" s="92">
        <f t="shared" si="123"/>
        <v>226000</v>
      </c>
      <c r="P841" s="93" t="str">
        <f t="shared" si="124"/>
        <v>H2_2007</v>
      </c>
      <c r="Q841" s="94">
        <f t="shared" si="125"/>
        <v>3</v>
      </c>
      <c r="R841" s="95" t="str">
        <f t="shared" si="126"/>
        <v>H2_2007_3</v>
      </c>
    </row>
    <row r="842" spans="1:18">
      <c r="A842" s="102">
        <v>1000709</v>
      </c>
      <c r="B842" s="103">
        <v>26867.553111288569</v>
      </c>
      <c r="C842" s="104" t="s">
        <v>22</v>
      </c>
      <c r="D842" s="103">
        <v>39366.531492390372</v>
      </c>
      <c r="E842" s="103">
        <v>39964.494085281833</v>
      </c>
      <c r="F842" s="104" t="s">
        <v>20</v>
      </c>
      <c r="G842" s="105">
        <v>226000</v>
      </c>
      <c r="H842" s="106" t="s">
        <v>16</v>
      </c>
      <c r="I842" s="118">
        <v>1</v>
      </c>
      <c r="J842" s="80">
        <f t="shared" si="118"/>
        <v>226000</v>
      </c>
      <c r="K842" s="76" t="str">
        <f t="shared" si="119"/>
        <v>H2_2007</v>
      </c>
      <c r="L842" s="77">
        <f t="shared" si="120"/>
        <v>3</v>
      </c>
      <c r="M842" s="78" t="str">
        <f t="shared" si="121"/>
        <v>H2_2007_3</v>
      </c>
      <c r="N842" s="120">
        <f t="shared" si="122"/>
        <v>1</v>
      </c>
      <c r="O842" s="92">
        <f t="shared" si="123"/>
        <v>226000</v>
      </c>
      <c r="P842" s="93" t="str">
        <f t="shared" si="124"/>
        <v>H2_2007</v>
      </c>
      <c r="Q842" s="94">
        <f t="shared" si="125"/>
        <v>3</v>
      </c>
      <c r="R842" s="95" t="str">
        <f t="shared" si="126"/>
        <v>H2_2007_3</v>
      </c>
    </row>
    <row r="843" spans="1:18">
      <c r="A843" s="102">
        <v>1000710</v>
      </c>
      <c r="B843" s="103">
        <v>25122.010175464588</v>
      </c>
      <c r="C843" s="104" t="s">
        <v>22</v>
      </c>
      <c r="D843" s="103">
        <v>39804.039291850699</v>
      </c>
      <c r="E843" s="103">
        <v>39964.670216107355</v>
      </c>
      <c r="F843" s="104" t="s">
        <v>20</v>
      </c>
      <c r="G843" s="105">
        <v>102000</v>
      </c>
      <c r="H843" s="106" t="s">
        <v>15</v>
      </c>
      <c r="I843" s="118">
        <v>1</v>
      </c>
      <c r="J843" s="80">
        <f t="shared" si="118"/>
        <v>102000</v>
      </c>
      <c r="K843" s="76" t="str">
        <f t="shared" si="119"/>
        <v>H2_2008</v>
      </c>
      <c r="L843" s="77">
        <f t="shared" si="120"/>
        <v>0</v>
      </c>
      <c r="M843" s="78" t="str">
        <f t="shared" si="121"/>
        <v>H2_2008_0</v>
      </c>
      <c r="N843" s="120">
        <f t="shared" si="122"/>
        <v>1</v>
      </c>
      <c r="O843" s="92">
        <f t="shared" si="123"/>
        <v>102000</v>
      </c>
      <c r="P843" s="93" t="str">
        <f t="shared" si="124"/>
        <v>H2_2008</v>
      </c>
      <c r="Q843" s="94">
        <f t="shared" si="125"/>
        <v>0</v>
      </c>
      <c r="R843" s="95" t="str">
        <f t="shared" si="126"/>
        <v>H2_2008_0</v>
      </c>
    </row>
    <row r="844" spans="1:18">
      <c r="A844" s="102">
        <v>1000710</v>
      </c>
      <c r="B844" s="103">
        <v>25122.010175464588</v>
      </c>
      <c r="C844" s="104" t="s">
        <v>22</v>
      </c>
      <c r="D844" s="103">
        <v>39804.039291850699</v>
      </c>
      <c r="E844" s="103">
        <v>39964.670216107355</v>
      </c>
      <c r="F844" s="104" t="s">
        <v>20</v>
      </c>
      <c r="G844" s="105">
        <v>102000</v>
      </c>
      <c r="H844" s="106" t="s">
        <v>16</v>
      </c>
      <c r="I844" s="118">
        <v>1</v>
      </c>
      <c r="J844" s="80">
        <f t="shared" si="118"/>
        <v>102000</v>
      </c>
      <c r="K844" s="76" t="str">
        <f t="shared" si="119"/>
        <v>H2_2008</v>
      </c>
      <c r="L844" s="77">
        <f t="shared" si="120"/>
        <v>0</v>
      </c>
      <c r="M844" s="78" t="str">
        <f t="shared" si="121"/>
        <v>H2_2008_0</v>
      </c>
      <c r="N844" s="120">
        <f t="shared" si="122"/>
        <v>1</v>
      </c>
      <c r="O844" s="92">
        <f t="shared" si="123"/>
        <v>102000</v>
      </c>
      <c r="P844" s="93" t="str">
        <f t="shared" si="124"/>
        <v>H2_2008</v>
      </c>
      <c r="Q844" s="94">
        <f t="shared" si="125"/>
        <v>0</v>
      </c>
      <c r="R844" s="95" t="str">
        <f t="shared" si="126"/>
        <v>H2_2008_0</v>
      </c>
    </row>
    <row r="845" spans="1:18">
      <c r="A845" s="102">
        <v>1000711</v>
      </c>
      <c r="B845" s="103">
        <v>27658.784664923551</v>
      </c>
      <c r="C845" s="104" t="s">
        <v>22</v>
      </c>
      <c r="D845" s="103">
        <v>39927.073376033841</v>
      </c>
      <c r="E845" s="103">
        <v>39964.822613709213</v>
      </c>
      <c r="F845" s="104" t="s">
        <v>20</v>
      </c>
      <c r="G845" s="105">
        <v>196000</v>
      </c>
      <c r="H845" s="106" t="s">
        <v>15</v>
      </c>
      <c r="I845" s="118">
        <v>1</v>
      </c>
      <c r="J845" s="80">
        <f t="shared" si="118"/>
        <v>196000</v>
      </c>
      <c r="K845" s="76" t="str">
        <f t="shared" si="119"/>
        <v>H1_2009</v>
      </c>
      <c r="L845" s="77">
        <f t="shared" si="120"/>
        <v>0</v>
      </c>
      <c r="M845" s="78" t="str">
        <f t="shared" si="121"/>
        <v>H1_2009_0</v>
      </c>
      <c r="N845" s="120">
        <f t="shared" si="122"/>
        <v>1</v>
      </c>
      <c r="O845" s="92">
        <f t="shared" si="123"/>
        <v>196000</v>
      </c>
      <c r="P845" s="93" t="str">
        <f t="shared" si="124"/>
        <v>H1_2009</v>
      </c>
      <c r="Q845" s="94">
        <f t="shared" si="125"/>
        <v>0</v>
      </c>
      <c r="R845" s="95" t="str">
        <f t="shared" si="126"/>
        <v>H1_2009_0</v>
      </c>
    </row>
    <row r="846" spans="1:18">
      <c r="A846" s="102">
        <v>1000711</v>
      </c>
      <c r="B846" s="103">
        <v>27658.784664923551</v>
      </c>
      <c r="C846" s="104" t="s">
        <v>22</v>
      </c>
      <c r="D846" s="103">
        <v>39927.073376033841</v>
      </c>
      <c r="E846" s="103">
        <v>39964.822613709213</v>
      </c>
      <c r="F846" s="104" t="s">
        <v>20</v>
      </c>
      <c r="G846" s="105">
        <v>196000</v>
      </c>
      <c r="H846" s="106" t="s">
        <v>16</v>
      </c>
      <c r="I846" s="118">
        <v>1</v>
      </c>
      <c r="J846" s="80">
        <f t="shared" si="118"/>
        <v>196000</v>
      </c>
      <c r="K846" s="76" t="str">
        <f t="shared" si="119"/>
        <v>H1_2009</v>
      </c>
      <c r="L846" s="77">
        <f t="shared" si="120"/>
        <v>0</v>
      </c>
      <c r="M846" s="78" t="str">
        <f t="shared" si="121"/>
        <v>H1_2009_0</v>
      </c>
      <c r="N846" s="120">
        <f t="shared" si="122"/>
        <v>1</v>
      </c>
      <c r="O846" s="92">
        <f t="shared" si="123"/>
        <v>196000</v>
      </c>
      <c r="P846" s="93" t="str">
        <f t="shared" si="124"/>
        <v>H1_2009</v>
      </c>
      <c r="Q846" s="94">
        <f t="shared" si="125"/>
        <v>0</v>
      </c>
      <c r="R846" s="95" t="str">
        <f t="shared" si="126"/>
        <v>H1_2009_0</v>
      </c>
    </row>
    <row r="847" spans="1:18">
      <c r="A847" s="102">
        <v>1000712</v>
      </c>
      <c r="B847" s="103">
        <v>28201.753986612774</v>
      </c>
      <c r="C847" s="104" t="s">
        <v>19</v>
      </c>
      <c r="D847" s="103">
        <v>39904.651648055064</v>
      </c>
      <c r="E847" s="103">
        <v>39965.32692662772</v>
      </c>
      <c r="F847" s="104" t="s">
        <v>20</v>
      </c>
      <c r="G847" s="105">
        <v>232000</v>
      </c>
      <c r="H847" s="106" t="s">
        <v>15</v>
      </c>
      <c r="I847" s="118">
        <v>1</v>
      </c>
      <c r="J847" s="80">
        <f t="shared" si="118"/>
        <v>232000</v>
      </c>
      <c r="K847" s="76" t="str">
        <f t="shared" si="119"/>
        <v>H1_2009</v>
      </c>
      <c r="L847" s="77">
        <f t="shared" si="120"/>
        <v>0</v>
      </c>
      <c r="M847" s="78" t="str">
        <f t="shared" si="121"/>
        <v>H1_2009_0</v>
      </c>
      <c r="N847" s="120">
        <f t="shared" si="122"/>
        <v>1</v>
      </c>
      <c r="O847" s="92">
        <f t="shared" si="123"/>
        <v>232000</v>
      </c>
      <c r="P847" s="93" t="str">
        <f t="shared" si="124"/>
        <v>H1_2009</v>
      </c>
      <c r="Q847" s="94">
        <f t="shared" si="125"/>
        <v>0</v>
      </c>
      <c r="R847" s="95" t="str">
        <f t="shared" si="126"/>
        <v>H1_2009_0</v>
      </c>
    </row>
    <row r="848" spans="1:18">
      <c r="A848" s="102">
        <v>1000712</v>
      </c>
      <c r="B848" s="103">
        <v>28201.753986612774</v>
      </c>
      <c r="C848" s="104" t="s">
        <v>19</v>
      </c>
      <c r="D848" s="103">
        <v>39904.651648055064</v>
      </c>
      <c r="E848" s="103">
        <v>39965.32692662772</v>
      </c>
      <c r="F848" s="104" t="s">
        <v>20</v>
      </c>
      <c r="G848" s="105">
        <v>232000</v>
      </c>
      <c r="H848" s="106" t="s">
        <v>16</v>
      </c>
      <c r="I848" s="118">
        <v>1</v>
      </c>
      <c r="J848" s="80">
        <f t="shared" si="118"/>
        <v>232000</v>
      </c>
      <c r="K848" s="76" t="str">
        <f t="shared" si="119"/>
        <v>H1_2009</v>
      </c>
      <c r="L848" s="77">
        <f t="shared" si="120"/>
        <v>0</v>
      </c>
      <c r="M848" s="78" t="str">
        <f t="shared" si="121"/>
        <v>H1_2009_0</v>
      </c>
      <c r="N848" s="120">
        <f t="shared" si="122"/>
        <v>1</v>
      </c>
      <c r="O848" s="92">
        <f t="shared" si="123"/>
        <v>232000</v>
      </c>
      <c r="P848" s="93" t="str">
        <f t="shared" si="124"/>
        <v>H1_2009</v>
      </c>
      <c r="Q848" s="94">
        <f t="shared" si="125"/>
        <v>0</v>
      </c>
      <c r="R848" s="95" t="str">
        <f t="shared" si="126"/>
        <v>H1_2009_0</v>
      </c>
    </row>
    <row r="849" spans="1:18">
      <c r="A849" s="102">
        <v>1000713</v>
      </c>
      <c r="B849" s="103">
        <v>20930.545448732679</v>
      </c>
      <c r="C849" s="104" t="s">
        <v>19</v>
      </c>
      <c r="D849" s="103">
        <v>39914.669253476823</v>
      </c>
      <c r="E849" s="103">
        <v>39965.551255882143</v>
      </c>
      <c r="F849" s="104" t="s">
        <v>20</v>
      </c>
      <c r="G849" s="105">
        <v>189000</v>
      </c>
      <c r="H849" s="106" t="s">
        <v>15</v>
      </c>
      <c r="I849" s="118">
        <v>1</v>
      </c>
      <c r="J849" s="80">
        <f t="shared" si="118"/>
        <v>189000</v>
      </c>
      <c r="K849" s="76" t="str">
        <f t="shared" si="119"/>
        <v>H1_2009</v>
      </c>
      <c r="L849" s="77">
        <f t="shared" si="120"/>
        <v>0</v>
      </c>
      <c r="M849" s="78" t="str">
        <f t="shared" si="121"/>
        <v>H1_2009_0</v>
      </c>
      <c r="N849" s="120">
        <f t="shared" si="122"/>
        <v>1</v>
      </c>
      <c r="O849" s="92">
        <f t="shared" si="123"/>
        <v>189000</v>
      </c>
      <c r="P849" s="93" t="str">
        <f t="shared" si="124"/>
        <v>H1_2009</v>
      </c>
      <c r="Q849" s="94">
        <f t="shared" si="125"/>
        <v>0</v>
      </c>
      <c r="R849" s="95" t="str">
        <f t="shared" si="126"/>
        <v>H1_2009_0</v>
      </c>
    </row>
    <row r="850" spans="1:18">
      <c r="A850" s="102">
        <v>1000713</v>
      </c>
      <c r="B850" s="103">
        <v>20930.545448732679</v>
      </c>
      <c r="C850" s="104" t="s">
        <v>19</v>
      </c>
      <c r="D850" s="103">
        <v>39914.669253476823</v>
      </c>
      <c r="E850" s="103">
        <v>39965.551255882143</v>
      </c>
      <c r="F850" s="104" t="s">
        <v>20</v>
      </c>
      <c r="G850" s="105">
        <v>189000</v>
      </c>
      <c r="H850" s="106" t="s">
        <v>16</v>
      </c>
      <c r="I850" s="118">
        <v>1</v>
      </c>
      <c r="J850" s="80">
        <f t="shared" si="118"/>
        <v>189000</v>
      </c>
      <c r="K850" s="76" t="str">
        <f t="shared" si="119"/>
        <v>H1_2009</v>
      </c>
      <c r="L850" s="77">
        <f t="shared" si="120"/>
        <v>0</v>
      </c>
      <c r="M850" s="78" t="str">
        <f t="shared" si="121"/>
        <v>H1_2009_0</v>
      </c>
      <c r="N850" s="120">
        <f t="shared" si="122"/>
        <v>1</v>
      </c>
      <c r="O850" s="92">
        <f t="shared" si="123"/>
        <v>189000</v>
      </c>
      <c r="P850" s="93" t="str">
        <f t="shared" si="124"/>
        <v>H1_2009</v>
      </c>
      <c r="Q850" s="94">
        <f t="shared" si="125"/>
        <v>0</v>
      </c>
      <c r="R850" s="95" t="str">
        <f t="shared" si="126"/>
        <v>H1_2009_0</v>
      </c>
    </row>
    <row r="851" spans="1:18">
      <c r="A851" s="102">
        <v>1000714</v>
      </c>
      <c r="B851" s="103">
        <v>26093.973415459928</v>
      </c>
      <c r="C851" s="104" t="s">
        <v>19</v>
      </c>
      <c r="D851" s="103">
        <v>39948.814355235489</v>
      </c>
      <c r="E851" s="103">
        <v>39965.877120395024</v>
      </c>
      <c r="F851" s="104" t="s">
        <v>20</v>
      </c>
      <c r="G851" s="105">
        <v>382000</v>
      </c>
      <c r="H851" s="106" t="s">
        <v>15</v>
      </c>
      <c r="I851" s="118">
        <v>1</v>
      </c>
      <c r="J851" s="80">
        <f t="shared" si="118"/>
        <v>382000</v>
      </c>
      <c r="K851" s="76" t="str">
        <f t="shared" si="119"/>
        <v>H1_2009</v>
      </c>
      <c r="L851" s="77">
        <f t="shared" si="120"/>
        <v>0</v>
      </c>
      <c r="M851" s="78" t="str">
        <f t="shared" si="121"/>
        <v>H1_2009_0</v>
      </c>
      <c r="N851" s="120">
        <f t="shared" si="122"/>
        <v>1</v>
      </c>
      <c r="O851" s="92">
        <f t="shared" si="123"/>
        <v>382000</v>
      </c>
      <c r="P851" s="93" t="str">
        <f t="shared" si="124"/>
        <v>H1_2009</v>
      </c>
      <c r="Q851" s="94">
        <f t="shared" si="125"/>
        <v>0</v>
      </c>
      <c r="R851" s="95" t="str">
        <f t="shared" si="126"/>
        <v>H1_2009_0</v>
      </c>
    </row>
    <row r="852" spans="1:18">
      <c r="A852" s="102">
        <v>1000714</v>
      </c>
      <c r="B852" s="103">
        <v>26093.973415459928</v>
      </c>
      <c r="C852" s="104" t="s">
        <v>19</v>
      </c>
      <c r="D852" s="103">
        <v>39948.814355235489</v>
      </c>
      <c r="E852" s="103">
        <v>39965.877120395024</v>
      </c>
      <c r="F852" s="104" t="s">
        <v>20</v>
      </c>
      <c r="G852" s="105">
        <v>382000</v>
      </c>
      <c r="H852" s="106" t="s">
        <v>16</v>
      </c>
      <c r="I852" s="118">
        <v>1</v>
      </c>
      <c r="J852" s="80">
        <f t="shared" si="118"/>
        <v>382000</v>
      </c>
      <c r="K852" s="76" t="str">
        <f t="shared" si="119"/>
        <v>H1_2009</v>
      </c>
      <c r="L852" s="77">
        <f t="shared" si="120"/>
        <v>0</v>
      </c>
      <c r="M852" s="78" t="str">
        <f t="shared" si="121"/>
        <v>H1_2009_0</v>
      </c>
      <c r="N852" s="120">
        <f t="shared" si="122"/>
        <v>1</v>
      </c>
      <c r="O852" s="92">
        <f t="shared" si="123"/>
        <v>382000</v>
      </c>
      <c r="P852" s="93" t="str">
        <f t="shared" si="124"/>
        <v>H1_2009</v>
      </c>
      <c r="Q852" s="94">
        <f t="shared" si="125"/>
        <v>0</v>
      </c>
      <c r="R852" s="95" t="str">
        <f t="shared" si="126"/>
        <v>H1_2009_0</v>
      </c>
    </row>
    <row r="853" spans="1:18">
      <c r="A853" s="102">
        <v>1000715</v>
      </c>
      <c r="B853" s="103">
        <v>19586.054642802625</v>
      </c>
      <c r="C853" s="104" t="s">
        <v>19</v>
      </c>
      <c r="D853" s="103">
        <v>39884.614507358652</v>
      </c>
      <c r="E853" s="103">
        <v>39966.772704763731</v>
      </c>
      <c r="F853" s="104" t="s">
        <v>20</v>
      </c>
      <c r="G853" s="105">
        <v>24000</v>
      </c>
      <c r="H853" s="106" t="s">
        <v>15</v>
      </c>
      <c r="I853" s="118">
        <v>1</v>
      </c>
      <c r="J853" s="80">
        <f t="shared" si="118"/>
        <v>24000</v>
      </c>
      <c r="K853" s="76" t="str">
        <f t="shared" si="119"/>
        <v>H1_2009</v>
      </c>
      <c r="L853" s="77">
        <f t="shared" si="120"/>
        <v>0</v>
      </c>
      <c r="M853" s="78" t="str">
        <f t="shared" si="121"/>
        <v>H1_2009_0</v>
      </c>
      <c r="N853" s="120">
        <f t="shared" si="122"/>
        <v>1</v>
      </c>
      <c r="O853" s="92">
        <f t="shared" si="123"/>
        <v>24000</v>
      </c>
      <c r="P853" s="93" t="str">
        <f t="shared" si="124"/>
        <v>H1_2009</v>
      </c>
      <c r="Q853" s="94">
        <f t="shared" si="125"/>
        <v>0</v>
      </c>
      <c r="R853" s="95" t="str">
        <f t="shared" si="126"/>
        <v>H1_2009_0</v>
      </c>
    </row>
    <row r="854" spans="1:18">
      <c r="A854" s="102">
        <v>1000715</v>
      </c>
      <c r="B854" s="103">
        <v>19586.054642802625</v>
      </c>
      <c r="C854" s="104" t="s">
        <v>19</v>
      </c>
      <c r="D854" s="103">
        <v>39884.614507358652</v>
      </c>
      <c r="E854" s="103">
        <v>39966.772704763731</v>
      </c>
      <c r="F854" s="104" t="s">
        <v>20</v>
      </c>
      <c r="G854" s="105">
        <v>24000</v>
      </c>
      <c r="H854" s="106" t="s">
        <v>16</v>
      </c>
      <c r="I854" s="118">
        <v>1</v>
      </c>
      <c r="J854" s="80">
        <f t="shared" si="118"/>
        <v>24000</v>
      </c>
      <c r="K854" s="76" t="str">
        <f t="shared" si="119"/>
        <v>H1_2009</v>
      </c>
      <c r="L854" s="77">
        <f t="shared" si="120"/>
        <v>0</v>
      </c>
      <c r="M854" s="78" t="str">
        <f t="shared" si="121"/>
        <v>H1_2009_0</v>
      </c>
      <c r="N854" s="120">
        <f t="shared" si="122"/>
        <v>1</v>
      </c>
      <c r="O854" s="92">
        <f t="shared" si="123"/>
        <v>24000</v>
      </c>
      <c r="P854" s="93" t="str">
        <f t="shared" si="124"/>
        <v>H1_2009</v>
      </c>
      <c r="Q854" s="94">
        <f t="shared" si="125"/>
        <v>0</v>
      </c>
      <c r="R854" s="95" t="str">
        <f t="shared" si="126"/>
        <v>H1_2009_0</v>
      </c>
    </row>
    <row r="855" spans="1:18">
      <c r="A855" s="102">
        <v>1000716</v>
      </c>
      <c r="B855" s="103">
        <v>25796.233008318741</v>
      </c>
      <c r="C855" s="104" t="s">
        <v>22</v>
      </c>
      <c r="D855" s="103">
        <v>39905.331862027517</v>
      </c>
      <c r="E855" s="103">
        <v>39967.606678723423</v>
      </c>
      <c r="F855" s="104" t="s">
        <v>20</v>
      </c>
      <c r="G855" s="105">
        <v>33000</v>
      </c>
      <c r="H855" s="106" t="s">
        <v>15</v>
      </c>
      <c r="I855" s="118">
        <v>1</v>
      </c>
      <c r="J855" s="80">
        <f t="shared" si="118"/>
        <v>33000</v>
      </c>
      <c r="K855" s="76" t="str">
        <f t="shared" si="119"/>
        <v>H1_2009</v>
      </c>
      <c r="L855" s="77">
        <f t="shared" si="120"/>
        <v>0</v>
      </c>
      <c r="M855" s="78" t="str">
        <f t="shared" si="121"/>
        <v>H1_2009_0</v>
      </c>
      <c r="N855" s="120">
        <f t="shared" si="122"/>
        <v>1</v>
      </c>
      <c r="O855" s="92">
        <f t="shared" si="123"/>
        <v>33000</v>
      </c>
      <c r="P855" s="93" t="str">
        <f t="shared" si="124"/>
        <v>H1_2009</v>
      </c>
      <c r="Q855" s="94">
        <f t="shared" si="125"/>
        <v>0</v>
      </c>
      <c r="R855" s="95" t="str">
        <f t="shared" si="126"/>
        <v>H1_2009_0</v>
      </c>
    </row>
    <row r="856" spans="1:18">
      <c r="A856" s="102">
        <v>1000716</v>
      </c>
      <c r="B856" s="103">
        <v>25796.233008318741</v>
      </c>
      <c r="C856" s="104" t="s">
        <v>22</v>
      </c>
      <c r="D856" s="103">
        <v>39905.331862027517</v>
      </c>
      <c r="E856" s="103">
        <v>39967.606678723423</v>
      </c>
      <c r="F856" s="104" t="s">
        <v>20</v>
      </c>
      <c r="G856" s="105">
        <v>33000</v>
      </c>
      <c r="H856" s="106" t="s">
        <v>16</v>
      </c>
      <c r="I856" s="118">
        <v>1</v>
      </c>
      <c r="J856" s="80">
        <f t="shared" si="118"/>
        <v>33000</v>
      </c>
      <c r="K856" s="76" t="str">
        <f t="shared" si="119"/>
        <v>H1_2009</v>
      </c>
      <c r="L856" s="77">
        <f t="shared" si="120"/>
        <v>0</v>
      </c>
      <c r="M856" s="78" t="str">
        <f t="shared" si="121"/>
        <v>H1_2009_0</v>
      </c>
      <c r="N856" s="120">
        <f t="shared" si="122"/>
        <v>1</v>
      </c>
      <c r="O856" s="92">
        <f t="shared" si="123"/>
        <v>33000</v>
      </c>
      <c r="P856" s="93" t="str">
        <f t="shared" si="124"/>
        <v>H1_2009</v>
      </c>
      <c r="Q856" s="94">
        <f t="shared" si="125"/>
        <v>0</v>
      </c>
      <c r="R856" s="95" t="str">
        <f t="shared" si="126"/>
        <v>H1_2009_0</v>
      </c>
    </row>
    <row r="857" spans="1:18">
      <c r="A857" s="102">
        <v>1000717</v>
      </c>
      <c r="B857" s="103">
        <v>25542.945685461338</v>
      </c>
      <c r="C857" s="104" t="s">
        <v>19</v>
      </c>
      <c r="D857" s="103">
        <v>39963.361279789002</v>
      </c>
      <c r="E857" s="103">
        <v>39967.910408486241</v>
      </c>
      <c r="F857" s="104" t="s">
        <v>20</v>
      </c>
      <c r="G857" s="105">
        <v>342000</v>
      </c>
      <c r="H857" s="106" t="s">
        <v>15</v>
      </c>
      <c r="I857" s="118">
        <v>1</v>
      </c>
      <c r="J857" s="80">
        <f t="shared" si="118"/>
        <v>342000</v>
      </c>
      <c r="K857" s="76" t="str">
        <f t="shared" si="119"/>
        <v>H1_2009</v>
      </c>
      <c r="L857" s="77">
        <f t="shared" si="120"/>
        <v>0</v>
      </c>
      <c r="M857" s="78" t="str">
        <f t="shared" si="121"/>
        <v>H1_2009_0</v>
      </c>
      <c r="N857" s="120">
        <f t="shared" si="122"/>
        <v>1</v>
      </c>
      <c r="O857" s="92">
        <f t="shared" si="123"/>
        <v>342000</v>
      </c>
      <c r="P857" s="93" t="str">
        <f t="shared" si="124"/>
        <v>H1_2009</v>
      </c>
      <c r="Q857" s="94">
        <f t="shared" si="125"/>
        <v>0</v>
      </c>
      <c r="R857" s="95" t="str">
        <f t="shared" si="126"/>
        <v>H1_2009_0</v>
      </c>
    </row>
    <row r="858" spans="1:18">
      <c r="A858" s="102">
        <v>1000717</v>
      </c>
      <c r="B858" s="103">
        <v>25542.945685461338</v>
      </c>
      <c r="C858" s="104" t="s">
        <v>19</v>
      </c>
      <c r="D858" s="103">
        <v>39963.361279789002</v>
      </c>
      <c r="E858" s="103">
        <v>39967.910408486241</v>
      </c>
      <c r="F858" s="104" t="s">
        <v>20</v>
      </c>
      <c r="G858" s="105">
        <v>342000</v>
      </c>
      <c r="H858" s="106" t="s">
        <v>16</v>
      </c>
      <c r="I858" s="118">
        <v>1</v>
      </c>
      <c r="J858" s="80">
        <f t="shared" si="118"/>
        <v>342000</v>
      </c>
      <c r="K858" s="76" t="str">
        <f t="shared" si="119"/>
        <v>H1_2009</v>
      </c>
      <c r="L858" s="77">
        <f t="shared" si="120"/>
        <v>0</v>
      </c>
      <c r="M858" s="78" t="str">
        <f t="shared" si="121"/>
        <v>H1_2009_0</v>
      </c>
      <c r="N858" s="120">
        <f t="shared" si="122"/>
        <v>1</v>
      </c>
      <c r="O858" s="92">
        <f t="shared" si="123"/>
        <v>342000</v>
      </c>
      <c r="P858" s="93" t="str">
        <f t="shared" si="124"/>
        <v>H1_2009</v>
      </c>
      <c r="Q858" s="94">
        <f t="shared" si="125"/>
        <v>0</v>
      </c>
      <c r="R858" s="95" t="str">
        <f t="shared" si="126"/>
        <v>H1_2009_0</v>
      </c>
    </row>
    <row r="859" spans="1:18">
      <c r="A859" s="102">
        <v>1000718</v>
      </c>
      <c r="B859" s="103">
        <v>32768.956563095126</v>
      </c>
      <c r="C859" s="104" t="s">
        <v>19</v>
      </c>
      <c r="D859" s="103">
        <v>39574.124523596074</v>
      </c>
      <c r="E859" s="103">
        <v>39968.12912121453</v>
      </c>
      <c r="F859" s="104" t="s">
        <v>20</v>
      </c>
      <c r="G859" s="105">
        <v>151000</v>
      </c>
      <c r="H859" s="106" t="s">
        <v>15</v>
      </c>
      <c r="I859" s="118">
        <v>1</v>
      </c>
      <c r="J859" s="80">
        <f t="shared" si="118"/>
        <v>151000</v>
      </c>
      <c r="K859" s="76" t="str">
        <f t="shared" si="119"/>
        <v>H1_2008</v>
      </c>
      <c r="L859" s="77">
        <f t="shared" si="120"/>
        <v>2</v>
      </c>
      <c r="M859" s="78" t="str">
        <f t="shared" si="121"/>
        <v>H1_2008_2</v>
      </c>
      <c r="N859" s="120">
        <f t="shared" si="122"/>
        <v>1</v>
      </c>
      <c r="O859" s="92">
        <f t="shared" si="123"/>
        <v>151000</v>
      </c>
      <c r="P859" s="93" t="str">
        <f t="shared" si="124"/>
        <v>H1_2008</v>
      </c>
      <c r="Q859" s="94">
        <f t="shared" si="125"/>
        <v>2</v>
      </c>
      <c r="R859" s="95" t="str">
        <f t="shared" si="126"/>
        <v>H1_2008_2</v>
      </c>
    </row>
    <row r="860" spans="1:18">
      <c r="A860" s="102">
        <v>1000718</v>
      </c>
      <c r="B860" s="103">
        <v>32768.956563095126</v>
      </c>
      <c r="C860" s="104" t="s">
        <v>19</v>
      </c>
      <c r="D860" s="103">
        <v>39574.124523596074</v>
      </c>
      <c r="E860" s="103">
        <v>39968.12912121453</v>
      </c>
      <c r="F860" s="104" t="s">
        <v>20</v>
      </c>
      <c r="G860" s="105">
        <v>151000</v>
      </c>
      <c r="H860" s="106" t="s">
        <v>16</v>
      </c>
      <c r="I860" s="118">
        <v>1</v>
      </c>
      <c r="J860" s="80">
        <f t="shared" si="118"/>
        <v>151000</v>
      </c>
      <c r="K860" s="76" t="str">
        <f t="shared" si="119"/>
        <v>H1_2008</v>
      </c>
      <c r="L860" s="77">
        <f t="shared" si="120"/>
        <v>2</v>
      </c>
      <c r="M860" s="78" t="str">
        <f t="shared" si="121"/>
        <v>H1_2008_2</v>
      </c>
      <c r="N860" s="120">
        <f t="shared" si="122"/>
        <v>1</v>
      </c>
      <c r="O860" s="92">
        <f t="shared" si="123"/>
        <v>151000</v>
      </c>
      <c r="P860" s="93" t="str">
        <f t="shared" si="124"/>
        <v>H1_2008</v>
      </c>
      <c r="Q860" s="94">
        <f t="shared" si="125"/>
        <v>2</v>
      </c>
      <c r="R860" s="95" t="str">
        <f t="shared" si="126"/>
        <v>H1_2008_2</v>
      </c>
    </row>
    <row r="861" spans="1:18">
      <c r="A861" s="102">
        <v>1000719</v>
      </c>
      <c r="B861" s="103">
        <v>30554.071611328418</v>
      </c>
      <c r="C861" s="104" t="s">
        <v>22</v>
      </c>
      <c r="D861" s="103">
        <v>39441.935432503262</v>
      </c>
      <c r="E861" s="103">
        <v>39969.192677161351</v>
      </c>
      <c r="F861" s="104" t="s">
        <v>20</v>
      </c>
      <c r="G861" s="105">
        <v>218000</v>
      </c>
      <c r="H861" s="106" t="s">
        <v>15</v>
      </c>
      <c r="I861" s="118">
        <v>1</v>
      </c>
      <c r="J861" s="80">
        <f t="shared" si="118"/>
        <v>218000</v>
      </c>
      <c r="K861" s="76" t="str">
        <f t="shared" si="119"/>
        <v>H2_2007</v>
      </c>
      <c r="L861" s="77">
        <f t="shared" si="120"/>
        <v>2</v>
      </c>
      <c r="M861" s="78" t="str">
        <f t="shared" si="121"/>
        <v>H2_2007_2</v>
      </c>
      <c r="N861" s="120">
        <f t="shared" si="122"/>
        <v>1</v>
      </c>
      <c r="O861" s="92">
        <f t="shared" si="123"/>
        <v>218000</v>
      </c>
      <c r="P861" s="93" t="str">
        <f t="shared" si="124"/>
        <v>H2_2007</v>
      </c>
      <c r="Q861" s="94">
        <f t="shared" si="125"/>
        <v>2</v>
      </c>
      <c r="R861" s="95" t="str">
        <f t="shared" si="126"/>
        <v>H2_2007_2</v>
      </c>
    </row>
    <row r="862" spans="1:18">
      <c r="A862" s="102">
        <v>1000719</v>
      </c>
      <c r="B862" s="103">
        <v>30554.071611328418</v>
      </c>
      <c r="C862" s="104" t="s">
        <v>22</v>
      </c>
      <c r="D862" s="103">
        <v>39441.935432503262</v>
      </c>
      <c r="E862" s="103">
        <v>39969.192677161351</v>
      </c>
      <c r="F862" s="104" t="s">
        <v>20</v>
      </c>
      <c r="G862" s="105">
        <v>218000</v>
      </c>
      <c r="H862" s="106" t="s">
        <v>16</v>
      </c>
      <c r="I862" s="118">
        <v>1</v>
      </c>
      <c r="J862" s="80">
        <f t="shared" si="118"/>
        <v>218000</v>
      </c>
      <c r="K862" s="76" t="str">
        <f t="shared" si="119"/>
        <v>H2_2007</v>
      </c>
      <c r="L862" s="77">
        <f t="shared" si="120"/>
        <v>2</v>
      </c>
      <c r="M862" s="78" t="str">
        <f t="shared" si="121"/>
        <v>H2_2007_2</v>
      </c>
      <c r="N862" s="120">
        <f t="shared" si="122"/>
        <v>1</v>
      </c>
      <c r="O862" s="92">
        <f t="shared" si="123"/>
        <v>218000</v>
      </c>
      <c r="P862" s="93" t="str">
        <f t="shared" si="124"/>
        <v>H2_2007</v>
      </c>
      <c r="Q862" s="94">
        <f t="shared" si="125"/>
        <v>2</v>
      </c>
      <c r="R862" s="95" t="str">
        <f t="shared" si="126"/>
        <v>H2_2007_2</v>
      </c>
    </row>
    <row r="863" spans="1:18">
      <c r="A863" s="102">
        <v>1000720</v>
      </c>
      <c r="B863" s="103">
        <v>20712.771567572854</v>
      </c>
      <c r="C863" s="104" t="s">
        <v>22</v>
      </c>
      <c r="D863" s="103">
        <v>39611.204126166856</v>
      </c>
      <c r="E863" s="103">
        <v>39969.557654397642</v>
      </c>
      <c r="F863" s="104" t="s">
        <v>20</v>
      </c>
      <c r="G863" s="105">
        <v>304000</v>
      </c>
      <c r="H863" s="106" t="s">
        <v>15</v>
      </c>
      <c r="I863" s="118">
        <v>1</v>
      </c>
      <c r="J863" s="80">
        <f t="shared" si="118"/>
        <v>304000</v>
      </c>
      <c r="K863" s="76" t="str">
        <f t="shared" si="119"/>
        <v>H1_2008</v>
      </c>
      <c r="L863" s="77">
        <f t="shared" si="120"/>
        <v>1</v>
      </c>
      <c r="M863" s="78" t="str">
        <f t="shared" si="121"/>
        <v>H1_2008_1</v>
      </c>
      <c r="N863" s="120">
        <f t="shared" si="122"/>
        <v>1</v>
      </c>
      <c r="O863" s="92">
        <f t="shared" si="123"/>
        <v>304000</v>
      </c>
      <c r="P863" s="93" t="str">
        <f t="shared" si="124"/>
        <v>H1_2008</v>
      </c>
      <c r="Q863" s="94">
        <f t="shared" si="125"/>
        <v>1</v>
      </c>
      <c r="R863" s="95" t="str">
        <f t="shared" si="126"/>
        <v>H1_2008_1</v>
      </c>
    </row>
    <row r="864" spans="1:18">
      <c r="A864" s="102">
        <v>1000720</v>
      </c>
      <c r="B864" s="103">
        <v>20712.771567572854</v>
      </c>
      <c r="C864" s="104" t="s">
        <v>22</v>
      </c>
      <c r="D864" s="103">
        <v>39611.204126166856</v>
      </c>
      <c r="E864" s="103">
        <v>39969.557654397642</v>
      </c>
      <c r="F864" s="104" t="s">
        <v>20</v>
      </c>
      <c r="G864" s="105">
        <v>304000</v>
      </c>
      <c r="H864" s="106" t="s">
        <v>16</v>
      </c>
      <c r="I864" s="118">
        <v>1</v>
      </c>
      <c r="J864" s="80">
        <f t="shared" si="118"/>
        <v>304000</v>
      </c>
      <c r="K864" s="76" t="str">
        <f t="shared" si="119"/>
        <v>H1_2008</v>
      </c>
      <c r="L864" s="77">
        <f t="shared" si="120"/>
        <v>1</v>
      </c>
      <c r="M864" s="78" t="str">
        <f t="shared" si="121"/>
        <v>H1_2008_1</v>
      </c>
      <c r="N864" s="120">
        <f t="shared" si="122"/>
        <v>1</v>
      </c>
      <c r="O864" s="92">
        <f t="shared" si="123"/>
        <v>304000</v>
      </c>
      <c r="P864" s="93" t="str">
        <f t="shared" si="124"/>
        <v>H1_2008</v>
      </c>
      <c r="Q864" s="94">
        <f t="shared" si="125"/>
        <v>1</v>
      </c>
      <c r="R864" s="95" t="str">
        <f t="shared" si="126"/>
        <v>H1_2008_1</v>
      </c>
    </row>
    <row r="865" spans="1:18">
      <c r="A865" s="102">
        <v>1000721</v>
      </c>
      <c r="B865" s="103">
        <v>22572.669547283356</v>
      </c>
      <c r="C865" s="104" t="s">
        <v>22</v>
      </c>
      <c r="D865" s="103">
        <v>39689.590813819697</v>
      </c>
      <c r="E865" s="103">
        <v>39969.614505089114</v>
      </c>
      <c r="F865" s="104" t="s">
        <v>20</v>
      </c>
      <c r="G865" s="105">
        <v>375000</v>
      </c>
      <c r="H865" s="106" t="s">
        <v>15</v>
      </c>
      <c r="I865" s="118">
        <v>1</v>
      </c>
      <c r="J865" s="80">
        <f t="shared" si="118"/>
        <v>375000</v>
      </c>
      <c r="K865" s="76" t="str">
        <f t="shared" si="119"/>
        <v>H2_2008</v>
      </c>
      <c r="L865" s="77">
        <f t="shared" si="120"/>
        <v>1</v>
      </c>
      <c r="M865" s="78" t="str">
        <f t="shared" si="121"/>
        <v>H2_2008_1</v>
      </c>
      <c r="N865" s="120">
        <f t="shared" si="122"/>
        <v>1</v>
      </c>
      <c r="O865" s="92">
        <f t="shared" si="123"/>
        <v>375000</v>
      </c>
      <c r="P865" s="93" t="str">
        <f t="shared" si="124"/>
        <v>H2_2008</v>
      </c>
      <c r="Q865" s="94">
        <f t="shared" si="125"/>
        <v>1</v>
      </c>
      <c r="R865" s="95" t="str">
        <f t="shared" si="126"/>
        <v>H2_2008_1</v>
      </c>
    </row>
    <row r="866" spans="1:18">
      <c r="A866" s="102">
        <v>1000721</v>
      </c>
      <c r="B866" s="103">
        <v>22572.669547283356</v>
      </c>
      <c r="C866" s="104" t="s">
        <v>22</v>
      </c>
      <c r="D866" s="103">
        <v>39689.590813819697</v>
      </c>
      <c r="E866" s="103">
        <v>39969.614505089114</v>
      </c>
      <c r="F866" s="104" t="s">
        <v>20</v>
      </c>
      <c r="G866" s="105">
        <v>375000</v>
      </c>
      <c r="H866" s="106" t="s">
        <v>16</v>
      </c>
      <c r="I866" s="118">
        <v>1</v>
      </c>
      <c r="J866" s="80">
        <f t="shared" si="118"/>
        <v>375000</v>
      </c>
      <c r="K866" s="76" t="str">
        <f t="shared" si="119"/>
        <v>H2_2008</v>
      </c>
      <c r="L866" s="77">
        <f t="shared" si="120"/>
        <v>1</v>
      </c>
      <c r="M866" s="78" t="str">
        <f t="shared" si="121"/>
        <v>H2_2008_1</v>
      </c>
      <c r="N866" s="120">
        <f t="shared" si="122"/>
        <v>1</v>
      </c>
      <c r="O866" s="92">
        <f t="shared" si="123"/>
        <v>375000</v>
      </c>
      <c r="P866" s="93" t="str">
        <f t="shared" si="124"/>
        <v>H2_2008</v>
      </c>
      <c r="Q866" s="94">
        <f t="shared" si="125"/>
        <v>1</v>
      </c>
      <c r="R866" s="95" t="str">
        <f t="shared" si="126"/>
        <v>H2_2008_1</v>
      </c>
    </row>
    <row r="867" spans="1:18">
      <c r="A867" s="102">
        <v>1000722</v>
      </c>
      <c r="B867" s="103">
        <v>21435.836802839167</v>
      </c>
      <c r="C867" s="104" t="s">
        <v>22</v>
      </c>
      <c r="D867" s="103">
        <v>39698.399533342483</v>
      </c>
      <c r="E867" s="103">
        <v>39970.956101604272</v>
      </c>
      <c r="F867" s="104" t="s">
        <v>20</v>
      </c>
      <c r="G867" s="105">
        <v>336000</v>
      </c>
      <c r="H867" s="106" t="s">
        <v>15</v>
      </c>
      <c r="I867" s="118">
        <v>1</v>
      </c>
      <c r="J867" s="80">
        <f t="shared" si="118"/>
        <v>336000</v>
      </c>
      <c r="K867" s="76" t="str">
        <f t="shared" si="119"/>
        <v>H2_2008</v>
      </c>
      <c r="L867" s="77">
        <f t="shared" si="120"/>
        <v>1</v>
      </c>
      <c r="M867" s="78" t="str">
        <f t="shared" si="121"/>
        <v>H2_2008_1</v>
      </c>
      <c r="N867" s="120">
        <f t="shared" si="122"/>
        <v>1</v>
      </c>
      <c r="O867" s="92">
        <f t="shared" si="123"/>
        <v>336000</v>
      </c>
      <c r="P867" s="93" t="str">
        <f t="shared" si="124"/>
        <v>H2_2008</v>
      </c>
      <c r="Q867" s="94">
        <f t="shared" si="125"/>
        <v>1</v>
      </c>
      <c r="R867" s="95" t="str">
        <f t="shared" si="126"/>
        <v>H2_2008_1</v>
      </c>
    </row>
    <row r="868" spans="1:18">
      <c r="A868" s="102">
        <v>1000722</v>
      </c>
      <c r="B868" s="103">
        <v>21435.836802839167</v>
      </c>
      <c r="C868" s="104" t="s">
        <v>22</v>
      </c>
      <c r="D868" s="103">
        <v>39698.399533342483</v>
      </c>
      <c r="E868" s="103">
        <v>39970.956101604272</v>
      </c>
      <c r="F868" s="104" t="s">
        <v>20</v>
      </c>
      <c r="G868" s="105">
        <v>336000</v>
      </c>
      <c r="H868" s="106" t="s">
        <v>16</v>
      </c>
      <c r="I868" s="118">
        <v>1</v>
      </c>
      <c r="J868" s="80">
        <f t="shared" si="118"/>
        <v>336000</v>
      </c>
      <c r="K868" s="76" t="str">
        <f t="shared" si="119"/>
        <v>H2_2008</v>
      </c>
      <c r="L868" s="77">
        <f t="shared" si="120"/>
        <v>1</v>
      </c>
      <c r="M868" s="78" t="str">
        <f t="shared" si="121"/>
        <v>H2_2008_1</v>
      </c>
      <c r="N868" s="120">
        <f t="shared" si="122"/>
        <v>1</v>
      </c>
      <c r="O868" s="92">
        <f t="shared" si="123"/>
        <v>336000</v>
      </c>
      <c r="P868" s="93" t="str">
        <f t="shared" si="124"/>
        <v>H2_2008</v>
      </c>
      <c r="Q868" s="94">
        <f t="shared" si="125"/>
        <v>1</v>
      </c>
      <c r="R868" s="95" t="str">
        <f t="shared" si="126"/>
        <v>H2_2008_1</v>
      </c>
    </row>
    <row r="869" spans="1:18">
      <c r="A869" s="102">
        <v>1000723</v>
      </c>
      <c r="B869" s="103">
        <v>23745.905627952798</v>
      </c>
      <c r="C869" s="104" t="s">
        <v>19</v>
      </c>
      <c r="D869" s="103">
        <v>39867.05759402211</v>
      </c>
      <c r="E869" s="103">
        <v>39971.455131553565</v>
      </c>
      <c r="F869" s="104" t="s">
        <v>20</v>
      </c>
      <c r="G869" s="105">
        <v>232000</v>
      </c>
      <c r="H869" s="106" t="s">
        <v>15</v>
      </c>
      <c r="I869" s="118">
        <v>1</v>
      </c>
      <c r="J869" s="80">
        <f t="shared" si="118"/>
        <v>232000</v>
      </c>
      <c r="K869" s="76" t="str">
        <f t="shared" si="119"/>
        <v>H1_2009</v>
      </c>
      <c r="L869" s="77">
        <f t="shared" si="120"/>
        <v>0</v>
      </c>
      <c r="M869" s="78" t="str">
        <f t="shared" si="121"/>
        <v>H1_2009_0</v>
      </c>
      <c r="N869" s="120">
        <f t="shared" si="122"/>
        <v>1</v>
      </c>
      <c r="O869" s="92">
        <f t="shared" si="123"/>
        <v>232000</v>
      </c>
      <c r="P869" s="93" t="str">
        <f t="shared" si="124"/>
        <v>H1_2009</v>
      </c>
      <c r="Q869" s="94">
        <f t="shared" si="125"/>
        <v>0</v>
      </c>
      <c r="R869" s="95" t="str">
        <f t="shared" si="126"/>
        <v>H1_2009_0</v>
      </c>
    </row>
    <row r="870" spans="1:18">
      <c r="A870" s="102">
        <v>1000723</v>
      </c>
      <c r="B870" s="103">
        <v>23745.905627952798</v>
      </c>
      <c r="C870" s="104" t="s">
        <v>19</v>
      </c>
      <c r="D870" s="103">
        <v>39867.05759402211</v>
      </c>
      <c r="E870" s="103">
        <v>39971.455131553565</v>
      </c>
      <c r="F870" s="104" t="s">
        <v>20</v>
      </c>
      <c r="G870" s="105">
        <v>232000</v>
      </c>
      <c r="H870" s="106" t="s">
        <v>16</v>
      </c>
      <c r="I870" s="118">
        <v>1</v>
      </c>
      <c r="J870" s="80">
        <f t="shared" si="118"/>
        <v>232000</v>
      </c>
      <c r="K870" s="76" t="str">
        <f t="shared" si="119"/>
        <v>H1_2009</v>
      </c>
      <c r="L870" s="77">
        <f t="shared" si="120"/>
        <v>0</v>
      </c>
      <c r="M870" s="78" t="str">
        <f t="shared" si="121"/>
        <v>H1_2009_0</v>
      </c>
      <c r="N870" s="120">
        <f t="shared" si="122"/>
        <v>1</v>
      </c>
      <c r="O870" s="92">
        <f t="shared" si="123"/>
        <v>232000</v>
      </c>
      <c r="P870" s="93" t="str">
        <f t="shared" si="124"/>
        <v>H1_2009</v>
      </c>
      <c r="Q870" s="94">
        <f t="shared" si="125"/>
        <v>0</v>
      </c>
      <c r="R870" s="95" t="str">
        <f t="shared" si="126"/>
        <v>H1_2009_0</v>
      </c>
    </row>
    <row r="871" spans="1:18">
      <c r="A871" s="102">
        <v>1000724</v>
      </c>
      <c r="B871" s="103">
        <v>22141.39515814156</v>
      </c>
      <c r="C871" s="104" t="s">
        <v>22</v>
      </c>
      <c r="D871" s="103">
        <v>39661.971057228795</v>
      </c>
      <c r="E871" s="103">
        <v>39976.153257189777</v>
      </c>
      <c r="F871" s="104" t="s">
        <v>20</v>
      </c>
      <c r="G871" s="105">
        <v>316000</v>
      </c>
      <c r="H871" s="106" t="s">
        <v>15</v>
      </c>
      <c r="I871" s="118">
        <v>1</v>
      </c>
      <c r="J871" s="80">
        <f t="shared" si="118"/>
        <v>316000</v>
      </c>
      <c r="K871" s="76" t="str">
        <f t="shared" si="119"/>
        <v>H2_2008</v>
      </c>
      <c r="L871" s="77">
        <f t="shared" si="120"/>
        <v>1</v>
      </c>
      <c r="M871" s="78" t="str">
        <f t="shared" si="121"/>
        <v>H2_2008_1</v>
      </c>
      <c r="N871" s="120">
        <f t="shared" si="122"/>
        <v>1</v>
      </c>
      <c r="O871" s="92">
        <f t="shared" si="123"/>
        <v>316000</v>
      </c>
      <c r="P871" s="93" t="str">
        <f t="shared" si="124"/>
        <v>H2_2008</v>
      </c>
      <c r="Q871" s="94">
        <f t="shared" si="125"/>
        <v>1</v>
      </c>
      <c r="R871" s="95" t="str">
        <f t="shared" si="126"/>
        <v>H2_2008_1</v>
      </c>
    </row>
    <row r="872" spans="1:18">
      <c r="A872" s="102">
        <v>1000724</v>
      </c>
      <c r="B872" s="103">
        <v>22141.39515814156</v>
      </c>
      <c r="C872" s="104" t="s">
        <v>22</v>
      </c>
      <c r="D872" s="103">
        <v>39661.971057228795</v>
      </c>
      <c r="E872" s="103">
        <v>39976.153257189777</v>
      </c>
      <c r="F872" s="104" t="s">
        <v>20</v>
      </c>
      <c r="G872" s="105">
        <v>316000</v>
      </c>
      <c r="H872" s="106" t="s">
        <v>16</v>
      </c>
      <c r="I872" s="118">
        <v>1</v>
      </c>
      <c r="J872" s="80">
        <f t="shared" si="118"/>
        <v>316000</v>
      </c>
      <c r="K872" s="76" t="str">
        <f t="shared" si="119"/>
        <v>H2_2008</v>
      </c>
      <c r="L872" s="77">
        <f t="shared" si="120"/>
        <v>1</v>
      </c>
      <c r="M872" s="78" t="str">
        <f t="shared" si="121"/>
        <v>H2_2008_1</v>
      </c>
      <c r="N872" s="120">
        <f t="shared" si="122"/>
        <v>1</v>
      </c>
      <c r="O872" s="92">
        <f t="shared" si="123"/>
        <v>316000</v>
      </c>
      <c r="P872" s="93" t="str">
        <f t="shared" si="124"/>
        <v>H2_2008</v>
      </c>
      <c r="Q872" s="94">
        <f t="shared" si="125"/>
        <v>1</v>
      </c>
      <c r="R872" s="95" t="str">
        <f t="shared" si="126"/>
        <v>H2_2008_1</v>
      </c>
    </row>
    <row r="873" spans="1:18">
      <c r="A873" s="102">
        <v>1000725</v>
      </c>
      <c r="B873" s="103">
        <v>23184.030264598183</v>
      </c>
      <c r="C873" s="104" t="s">
        <v>19</v>
      </c>
      <c r="D873" s="103">
        <v>39927.755951938452</v>
      </c>
      <c r="E873" s="103">
        <v>39978.723982238567</v>
      </c>
      <c r="F873" s="104" t="s">
        <v>20</v>
      </c>
      <c r="G873" s="105">
        <v>189000</v>
      </c>
      <c r="H873" s="106" t="s">
        <v>15</v>
      </c>
      <c r="I873" s="118">
        <v>1</v>
      </c>
      <c r="J873" s="80">
        <f t="shared" si="118"/>
        <v>189000</v>
      </c>
      <c r="K873" s="76" t="str">
        <f t="shared" si="119"/>
        <v>H1_2009</v>
      </c>
      <c r="L873" s="77">
        <f t="shared" si="120"/>
        <v>0</v>
      </c>
      <c r="M873" s="78" t="str">
        <f t="shared" si="121"/>
        <v>H1_2009_0</v>
      </c>
      <c r="N873" s="120">
        <f t="shared" si="122"/>
        <v>1</v>
      </c>
      <c r="O873" s="92">
        <f t="shared" si="123"/>
        <v>189000</v>
      </c>
      <c r="P873" s="93" t="str">
        <f t="shared" si="124"/>
        <v>H1_2009</v>
      </c>
      <c r="Q873" s="94">
        <f t="shared" si="125"/>
        <v>0</v>
      </c>
      <c r="R873" s="95" t="str">
        <f t="shared" si="126"/>
        <v>H1_2009_0</v>
      </c>
    </row>
    <row r="874" spans="1:18">
      <c r="A874" s="102">
        <v>1000725</v>
      </c>
      <c r="B874" s="103">
        <v>23184.030264598183</v>
      </c>
      <c r="C874" s="104" t="s">
        <v>19</v>
      </c>
      <c r="D874" s="103">
        <v>39927.755951938452</v>
      </c>
      <c r="E874" s="103">
        <v>39978.723982238567</v>
      </c>
      <c r="F874" s="104" t="s">
        <v>20</v>
      </c>
      <c r="G874" s="105">
        <v>189000</v>
      </c>
      <c r="H874" s="106" t="s">
        <v>16</v>
      </c>
      <c r="I874" s="118">
        <v>1</v>
      </c>
      <c r="J874" s="80">
        <f t="shared" si="118"/>
        <v>189000</v>
      </c>
      <c r="K874" s="76" t="str">
        <f t="shared" si="119"/>
        <v>H1_2009</v>
      </c>
      <c r="L874" s="77">
        <f t="shared" si="120"/>
        <v>0</v>
      </c>
      <c r="M874" s="78" t="str">
        <f t="shared" si="121"/>
        <v>H1_2009_0</v>
      </c>
      <c r="N874" s="120">
        <f t="shared" si="122"/>
        <v>1</v>
      </c>
      <c r="O874" s="92">
        <f t="shared" si="123"/>
        <v>189000</v>
      </c>
      <c r="P874" s="93" t="str">
        <f t="shared" si="124"/>
        <v>H1_2009</v>
      </c>
      <c r="Q874" s="94">
        <f t="shared" si="125"/>
        <v>0</v>
      </c>
      <c r="R874" s="95" t="str">
        <f t="shared" si="126"/>
        <v>H1_2009_0</v>
      </c>
    </row>
    <row r="875" spans="1:18">
      <c r="A875" s="102">
        <v>1000726</v>
      </c>
      <c r="B875" s="103">
        <v>20619.212482162911</v>
      </c>
      <c r="C875" s="104" t="s">
        <v>22</v>
      </c>
      <c r="D875" s="103">
        <v>39439.889489213478</v>
      </c>
      <c r="E875" s="103">
        <v>39984.044440400219</v>
      </c>
      <c r="F875" s="104" t="s">
        <v>20</v>
      </c>
      <c r="G875" s="105">
        <v>204000</v>
      </c>
      <c r="H875" s="106" t="s">
        <v>15</v>
      </c>
      <c r="I875" s="118">
        <v>1</v>
      </c>
      <c r="J875" s="80">
        <f t="shared" si="118"/>
        <v>204000</v>
      </c>
      <c r="K875" s="76" t="str">
        <f t="shared" si="119"/>
        <v>H2_2007</v>
      </c>
      <c r="L875" s="77">
        <f t="shared" si="120"/>
        <v>2</v>
      </c>
      <c r="M875" s="78" t="str">
        <f t="shared" si="121"/>
        <v>H2_2007_2</v>
      </c>
      <c r="N875" s="120">
        <f t="shared" si="122"/>
        <v>1</v>
      </c>
      <c r="O875" s="92">
        <f t="shared" si="123"/>
        <v>204000</v>
      </c>
      <c r="P875" s="93" t="str">
        <f t="shared" si="124"/>
        <v>H2_2007</v>
      </c>
      <c r="Q875" s="94">
        <f t="shared" si="125"/>
        <v>2</v>
      </c>
      <c r="R875" s="95" t="str">
        <f t="shared" si="126"/>
        <v>H2_2007_2</v>
      </c>
    </row>
    <row r="876" spans="1:18">
      <c r="A876" s="102">
        <v>1000726</v>
      </c>
      <c r="B876" s="103">
        <v>20619.212482162911</v>
      </c>
      <c r="C876" s="104" t="s">
        <v>22</v>
      </c>
      <c r="D876" s="103">
        <v>39439.889489213478</v>
      </c>
      <c r="E876" s="103">
        <v>39984.044440400219</v>
      </c>
      <c r="F876" s="104" t="s">
        <v>20</v>
      </c>
      <c r="G876" s="105">
        <v>204000</v>
      </c>
      <c r="H876" s="106" t="s">
        <v>16</v>
      </c>
      <c r="I876" s="118">
        <v>1</v>
      </c>
      <c r="J876" s="80">
        <f t="shared" si="118"/>
        <v>204000</v>
      </c>
      <c r="K876" s="76" t="str">
        <f t="shared" si="119"/>
        <v>H2_2007</v>
      </c>
      <c r="L876" s="77">
        <f t="shared" si="120"/>
        <v>2</v>
      </c>
      <c r="M876" s="78" t="str">
        <f t="shared" si="121"/>
        <v>H2_2007_2</v>
      </c>
      <c r="N876" s="120">
        <f t="shared" si="122"/>
        <v>1</v>
      </c>
      <c r="O876" s="92">
        <f t="shared" si="123"/>
        <v>204000</v>
      </c>
      <c r="P876" s="93" t="str">
        <f t="shared" si="124"/>
        <v>H2_2007</v>
      </c>
      <c r="Q876" s="94">
        <f t="shared" si="125"/>
        <v>2</v>
      </c>
      <c r="R876" s="95" t="str">
        <f t="shared" si="126"/>
        <v>H2_2007_2</v>
      </c>
    </row>
    <row r="877" spans="1:18">
      <c r="A877" s="102">
        <v>1000727</v>
      </c>
      <c r="B877" s="103">
        <v>31352.42143226265</v>
      </c>
      <c r="C877" s="104" t="s">
        <v>19</v>
      </c>
      <c r="D877" s="103">
        <v>39982.928538416847</v>
      </c>
      <c r="E877" s="103">
        <v>39986.421235798705</v>
      </c>
      <c r="F877" s="104" t="s">
        <v>20</v>
      </c>
      <c r="G877" s="105">
        <v>331000</v>
      </c>
      <c r="H877" s="106" t="s">
        <v>15</v>
      </c>
      <c r="I877" s="118">
        <v>1</v>
      </c>
      <c r="J877" s="80">
        <f t="shared" si="118"/>
        <v>331000</v>
      </c>
      <c r="K877" s="76" t="str">
        <f t="shared" si="119"/>
        <v>H1_2009</v>
      </c>
      <c r="L877" s="77">
        <f t="shared" si="120"/>
        <v>0</v>
      </c>
      <c r="M877" s="78" t="str">
        <f t="shared" si="121"/>
        <v>H1_2009_0</v>
      </c>
      <c r="N877" s="120">
        <f t="shared" si="122"/>
        <v>1</v>
      </c>
      <c r="O877" s="92">
        <f t="shared" si="123"/>
        <v>331000</v>
      </c>
      <c r="P877" s="93" t="str">
        <f t="shared" si="124"/>
        <v>H1_2009</v>
      </c>
      <c r="Q877" s="94">
        <f t="shared" si="125"/>
        <v>0</v>
      </c>
      <c r="R877" s="95" t="str">
        <f t="shared" si="126"/>
        <v>H1_2009_0</v>
      </c>
    </row>
    <row r="878" spans="1:18">
      <c r="A878" s="102">
        <v>1000727</v>
      </c>
      <c r="B878" s="103">
        <v>31352.42143226265</v>
      </c>
      <c r="C878" s="104" t="s">
        <v>19</v>
      </c>
      <c r="D878" s="103">
        <v>39982.928538416847</v>
      </c>
      <c r="E878" s="103">
        <v>39986.421235798705</v>
      </c>
      <c r="F878" s="104" t="s">
        <v>20</v>
      </c>
      <c r="G878" s="105">
        <v>331000</v>
      </c>
      <c r="H878" s="106" t="s">
        <v>16</v>
      </c>
      <c r="I878" s="118">
        <v>1</v>
      </c>
      <c r="J878" s="80">
        <f t="shared" si="118"/>
        <v>331000</v>
      </c>
      <c r="K878" s="76" t="str">
        <f t="shared" si="119"/>
        <v>H1_2009</v>
      </c>
      <c r="L878" s="77">
        <f t="shared" si="120"/>
        <v>0</v>
      </c>
      <c r="M878" s="78" t="str">
        <f t="shared" si="121"/>
        <v>H1_2009_0</v>
      </c>
      <c r="N878" s="120">
        <f t="shared" si="122"/>
        <v>1</v>
      </c>
      <c r="O878" s="92">
        <f t="shared" si="123"/>
        <v>331000</v>
      </c>
      <c r="P878" s="93" t="str">
        <f t="shared" si="124"/>
        <v>H1_2009</v>
      </c>
      <c r="Q878" s="94">
        <f t="shared" si="125"/>
        <v>0</v>
      </c>
      <c r="R878" s="95" t="str">
        <f t="shared" si="126"/>
        <v>H1_2009_0</v>
      </c>
    </row>
    <row r="879" spans="1:18">
      <c r="A879" s="102">
        <v>1000728</v>
      </c>
      <c r="B879" s="103">
        <v>29931.740343334754</v>
      </c>
      <c r="C879" s="104" t="s">
        <v>19</v>
      </c>
      <c r="D879" s="103">
        <v>39928.041701478382</v>
      </c>
      <c r="E879" s="103">
        <v>39987.526382214943</v>
      </c>
      <c r="F879" s="104" t="s">
        <v>20</v>
      </c>
      <c r="G879" s="105">
        <v>258000</v>
      </c>
      <c r="H879" s="106" t="s">
        <v>15</v>
      </c>
      <c r="I879" s="118">
        <v>1</v>
      </c>
      <c r="J879" s="80">
        <f t="shared" si="118"/>
        <v>258000</v>
      </c>
      <c r="K879" s="76" t="str">
        <f t="shared" si="119"/>
        <v>H1_2009</v>
      </c>
      <c r="L879" s="77">
        <f t="shared" si="120"/>
        <v>0</v>
      </c>
      <c r="M879" s="78" t="str">
        <f t="shared" si="121"/>
        <v>H1_2009_0</v>
      </c>
      <c r="N879" s="120">
        <f t="shared" si="122"/>
        <v>1</v>
      </c>
      <c r="O879" s="92">
        <f t="shared" si="123"/>
        <v>258000</v>
      </c>
      <c r="P879" s="93" t="str">
        <f t="shared" si="124"/>
        <v>H1_2009</v>
      </c>
      <c r="Q879" s="94">
        <f t="shared" si="125"/>
        <v>0</v>
      </c>
      <c r="R879" s="95" t="str">
        <f t="shared" si="126"/>
        <v>H1_2009_0</v>
      </c>
    </row>
    <row r="880" spans="1:18">
      <c r="A880" s="102">
        <v>1000728</v>
      </c>
      <c r="B880" s="103">
        <v>29931.740343334754</v>
      </c>
      <c r="C880" s="104" t="s">
        <v>19</v>
      </c>
      <c r="D880" s="103">
        <v>39928.041701478382</v>
      </c>
      <c r="E880" s="103">
        <v>39987.526382214943</v>
      </c>
      <c r="F880" s="104" t="s">
        <v>20</v>
      </c>
      <c r="G880" s="105">
        <v>258000</v>
      </c>
      <c r="H880" s="106" t="s">
        <v>16</v>
      </c>
      <c r="I880" s="118">
        <v>1</v>
      </c>
      <c r="J880" s="80">
        <f t="shared" si="118"/>
        <v>258000</v>
      </c>
      <c r="K880" s="76" t="str">
        <f t="shared" si="119"/>
        <v>H1_2009</v>
      </c>
      <c r="L880" s="77">
        <f t="shared" si="120"/>
        <v>0</v>
      </c>
      <c r="M880" s="78" t="str">
        <f t="shared" si="121"/>
        <v>H1_2009_0</v>
      </c>
      <c r="N880" s="120">
        <f t="shared" si="122"/>
        <v>1</v>
      </c>
      <c r="O880" s="92">
        <f t="shared" si="123"/>
        <v>258000</v>
      </c>
      <c r="P880" s="93" t="str">
        <f t="shared" si="124"/>
        <v>H1_2009</v>
      </c>
      <c r="Q880" s="94">
        <f t="shared" si="125"/>
        <v>0</v>
      </c>
      <c r="R880" s="95" t="str">
        <f t="shared" si="126"/>
        <v>H1_2009_0</v>
      </c>
    </row>
    <row r="881" spans="1:18">
      <c r="A881" s="102">
        <v>1000729</v>
      </c>
      <c r="B881" s="103">
        <v>29489.098361568576</v>
      </c>
      <c r="C881" s="104" t="s">
        <v>22</v>
      </c>
      <c r="D881" s="103">
        <v>39494.130405959331</v>
      </c>
      <c r="E881" s="103">
        <v>39988.161934197444</v>
      </c>
      <c r="F881" s="104" t="s">
        <v>20</v>
      </c>
      <c r="G881" s="105">
        <v>207000</v>
      </c>
      <c r="H881" s="106" t="s">
        <v>15</v>
      </c>
      <c r="I881" s="118">
        <v>1</v>
      </c>
      <c r="J881" s="80">
        <f t="shared" si="118"/>
        <v>207000</v>
      </c>
      <c r="K881" s="76" t="str">
        <f t="shared" si="119"/>
        <v>H1_2008</v>
      </c>
      <c r="L881" s="77">
        <f t="shared" si="120"/>
        <v>2</v>
      </c>
      <c r="M881" s="78" t="str">
        <f t="shared" si="121"/>
        <v>H1_2008_2</v>
      </c>
      <c r="N881" s="120">
        <f t="shared" si="122"/>
        <v>1</v>
      </c>
      <c r="O881" s="92">
        <f t="shared" si="123"/>
        <v>207000</v>
      </c>
      <c r="P881" s="93" t="str">
        <f t="shared" si="124"/>
        <v>H1_2008</v>
      </c>
      <c r="Q881" s="94">
        <f t="shared" si="125"/>
        <v>2</v>
      </c>
      <c r="R881" s="95" t="str">
        <f t="shared" si="126"/>
        <v>H1_2008_2</v>
      </c>
    </row>
    <row r="882" spans="1:18">
      <c r="A882" s="102">
        <v>1000729</v>
      </c>
      <c r="B882" s="103">
        <v>29489.098361568576</v>
      </c>
      <c r="C882" s="104" t="s">
        <v>22</v>
      </c>
      <c r="D882" s="103">
        <v>39494.130405959331</v>
      </c>
      <c r="E882" s="103">
        <v>39988.161934197444</v>
      </c>
      <c r="F882" s="104" t="s">
        <v>20</v>
      </c>
      <c r="G882" s="105">
        <v>207000</v>
      </c>
      <c r="H882" s="106" t="s">
        <v>16</v>
      </c>
      <c r="I882" s="118">
        <v>1</v>
      </c>
      <c r="J882" s="80">
        <f t="shared" si="118"/>
        <v>207000</v>
      </c>
      <c r="K882" s="76" t="str">
        <f t="shared" si="119"/>
        <v>H1_2008</v>
      </c>
      <c r="L882" s="77">
        <f t="shared" si="120"/>
        <v>2</v>
      </c>
      <c r="M882" s="78" t="str">
        <f t="shared" si="121"/>
        <v>H1_2008_2</v>
      </c>
      <c r="N882" s="120">
        <f t="shared" si="122"/>
        <v>1</v>
      </c>
      <c r="O882" s="92">
        <f t="shared" si="123"/>
        <v>207000</v>
      </c>
      <c r="P882" s="93" t="str">
        <f t="shared" si="124"/>
        <v>H1_2008</v>
      </c>
      <c r="Q882" s="94">
        <f t="shared" si="125"/>
        <v>2</v>
      </c>
      <c r="R882" s="95" t="str">
        <f t="shared" si="126"/>
        <v>H1_2008_2</v>
      </c>
    </row>
    <row r="883" spans="1:18">
      <c r="A883" s="102">
        <v>1000730</v>
      </c>
      <c r="B883" s="103">
        <v>21463.706617940548</v>
      </c>
      <c r="C883" s="104" t="s">
        <v>22</v>
      </c>
      <c r="D883" s="103">
        <v>39378.281359722314</v>
      </c>
      <c r="E883" s="103">
        <v>39989.516826246509</v>
      </c>
      <c r="F883" s="104" t="s">
        <v>20</v>
      </c>
      <c r="G883" s="105">
        <v>35000</v>
      </c>
      <c r="H883" s="106" t="s">
        <v>15</v>
      </c>
      <c r="I883" s="118">
        <v>1</v>
      </c>
      <c r="J883" s="80">
        <f t="shared" si="118"/>
        <v>35000</v>
      </c>
      <c r="K883" s="76" t="str">
        <f t="shared" si="119"/>
        <v>H2_2007</v>
      </c>
      <c r="L883" s="77">
        <f t="shared" si="120"/>
        <v>3</v>
      </c>
      <c r="M883" s="78" t="str">
        <f t="shared" si="121"/>
        <v>H2_2007_3</v>
      </c>
      <c r="N883" s="120">
        <f t="shared" si="122"/>
        <v>1</v>
      </c>
      <c r="O883" s="92">
        <f t="shared" si="123"/>
        <v>35000</v>
      </c>
      <c r="P883" s="93" t="str">
        <f t="shared" si="124"/>
        <v>H2_2007</v>
      </c>
      <c r="Q883" s="94">
        <f t="shared" si="125"/>
        <v>3</v>
      </c>
      <c r="R883" s="95" t="str">
        <f t="shared" si="126"/>
        <v>H2_2007_3</v>
      </c>
    </row>
    <row r="884" spans="1:18">
      <c r="A884" s="102">
        <v>1000730</v>
      </c>
      <c r="B884" s="103">
        <v>21463.706617940548</v>
      </c>
      <c r="C884" s="104" t="s">
        <v>22</v>
      </c>
      <c r="D884" s="103">
        <v>39378.281359722314</v>
      </c>
      <c r="E884" s="103">
        <v>39989.516826246509</v>
      </c>
      <c r="F884" s="104" t="s">
        <v>20</v>
      </c>
      <c r="G884" s="105">
        <v>35000</v>
      </c>
      <c r="H884" s="106" t="s">
        <v>16</v>
      </c>
      <c r="I884" s="118">
        <v>1</v>
      </c>
      <c r="J884" s="80">
        <f t="shared" si="118"/>
        <v>35000</v>
      </c>
      <c r="K884" s="76" t="str">
        <f t="shared" si="119"/>
        <v>H2_2007</v>
      </c>
      <c r="L884" s="77">
        <f t="shared" si="120"/>
        <v>3</v>
      </c>
      <c r="M884" s="78" t="str">
        <f t="shared" si="121"/>
        <v>H2_2007_3</v>
      </c>
      <c r="N884" s="120">
        <f t="shared" si="122"/>
        <v>1</v>
      </c>
      <c r="O884" s="92">
        <f t="shared" si="123"/>
        <v>35000</v>
      </c>
      <c r="P884" s="93" t="str">
        <f t="shared" si="124"/>
        <v>H2_2007</v>
      </c>
      <c r="Q884" s="94">
        <f t="shared" si="125"/>
        <v>3</v>
      </c>
      <c r="R884" s="95" t="str">
        <f t="shared" si="126"/>
        <v>H2_2007_3</v>
      </c>
    </row>
    <row r="885" spans="1:18">
      <c r="A885" s="102">
        <v>1000731</v>
      </c>
      <c r="B885" s="103">
        <v>24475.634823323602</v>
      </c>
      <c r="C885" s="104" t="s">
        <v>22</v>
      </c>
      <c r="D885" s="103">
        <v>39548.077245980312</v>
      </c>
      <c r="E885" s="103">
        <v>39989.753703847207</v>
      </c>
      <c r="F885" s="104" t="s">
        <v>25</v>
      </c>
      <c r="G885" s="105">
        <v>80000</v>
      </c>
      <c r="H885" s="106" t="s">
        <v>15</v>
      </c>
      <c r="I885" s="118">
        <v>1</v>
      </c>
      <c r="J885" s="80">
        <f t="shared" si="118"/>
        <v>80000</v>
      </c>
      <c r="K885" s="76" t="str">
        <f t="shared" si="119"/>
        <v>H1_2008</v>
      </c>
      <c r="L885" s="77">
        <f t="shared" si="120"/>
        <v>2</v>
      </c>
      <c r="M885" s="78" t="str">
        <f t="shared" si="121"/>
        <v>H1_2008_2</v>
      </c>
      <c r="N885" s="120">
        <f t="shared" si="122"/>
        <v>1</v>
      </c>
      <c r="O885" s="92">
        <f t="shared" si="123"/>
        <v>80000</v>
      </c>
      <c r="P885" s="93" t="str">
        <f t="shared" si="124"/>
        <v>H1_2008</v>
      </c>
      <c r="Q885" s="94">
        <f t="shared" si="125"/>
        <v>2</v>
      </c>
      <c r="R885" s="95" t="str">
        <f t="shared" si="126"/>
        <v>H1_2008_2</v>
      </c>
    </row>
    <row r="886" spans="1:18">
      <c r="A886" s="102">
        <v>1000731</v>
      </c>
      <c r="B886" s="103">
        <v>24475.634823323602</v>
      </c>
      <c r="C886" s="104" t="s">
        <v>22</v>
      </c>
      <c r="D886" s="103">
        <v>39548.077245980312</v>
      </c>
      <c r="E886" s="103">
        <v>39989.753703847207</v>
      </c>
      <c r="F886" s="104" t="s">
        <v>25</v>
      </c>
      <c r="G886" s="105">
        <v>80000</v>
      </c>
      <c r="H886" s="106" t="s">
        <v>16</v>
      </c>
      <c r="I886" s="118">
        <v>1</v>
      </c>
      <c r="J886" s="80">
        <f t="shared" si="118"/>
        <v>80000</v>
      </c>
      <c r="K886" s="76" t="str">
        <f t="shared" si="119"/>
        <v>H1_2008</v>
      </c>
      <c r="L886" s="77">
        <f t="shared" si="120"/>
        <v>2</v>
      </c>
      <c r="M886" s="78" t="str">
        <f t="shared" si="121"/>
        <v>H1_2008_2</v>
      </c>
      <c r="N886" s="120">
        <f t="shared" si="122"/>
        <v>1</v>
      </c>
      <c r="O886" s="92">
        <f t="shared" si="123"/>
        <v>80000</v>
      </c>
      <c r="P886" s="93" t="str">
        <f t="shared" si="124"/>
        <v>H1_2008</v>
      </c>
      <c r="Q886" s="94">
        <f t="shared" si="125"/>
        <v>2</v>
      </c>
      <c r="R886" s="95" t="str">
        <f t="shared" si="126"/>
        <v>H1_2008_2</v>
      </c>
    </row>
    <row r="887" spans="1:18">
      <c r="A887" s="102">
        <v>1000732</v>
      </c>
      <c r="B887" s="103">
        <v>28631.270408542219</v>
      </c>
      <c r="C887" s="104" t="s">
        <v>22</v>
      </c>
      <c r="D887" s="103">
        <v>39612.61442480491</v>
      </c>
      <c r="E887" s="103">
        <v>39990.485604879337</v>
      </c>
      <c r="F887" s="104" t="s">
        <v>20</v>
      </c>
      <c r="G887" s="105">
        <v>20000</v>
      </c>
      <c r="H887" s="106" t="s">
        <v>15</v>
      </c>
      <c r="I887" s="118">
        <v>1</v>
      </c>
      <c r="J887" s="80">
        <f t="shared" si="118"/>
        <v>20000</v>
      </c>
      <c r="K887" s="76" t="str">
        <f t="shared" si="119"/>
        <v>H1_2008</v>
      </c>
      <c r="L887" s="77">
        <f t="shared" si="120"/>
        <v>2</v>
      </c>
      <c r="M887" s="78" t="str">
        <f t="shared" si="121"/>
        <v>H1_2008_2</v>
      </c>
      <c r="N887" s="120">
        <f t="shared" si="122"/>
        <v>1</v>
      </c>
      <c r="O887" s="92">
        <f t="shared" si="123"/>
        <v>20000</v>
      </c>
      <c r="P887" s="93" t="str">
        <f t="shared" si="124"/>
        <v>H1_2008</v>
      </c>
      <c r="Q887" s="94">
        <f t="shared" si="125"/>
        <v>2</v>
      </c>
      <c r="R887" s="95" t="str">
        <f t="shared" si="126"/>
        <v>H1_2008_2</v>
      </c>
    </row>
    <row r="888" spans="1:18">
      <c r="A888" s="102">
        <v>1000732</v>
      </c>
      <c r="B888" s="103">
        <v>28631.270408542219</v>
      </c>
      <c r="C888" s="104" t="s">
        <v>22</v>
      </c>
      <c r="D888" s="103">
        <v>39612.61442480491</v>
      </c>
      <c r="E888" s="103">
        <v>39990.485604879337</v>
      </c>
      <c r="F888" s="104" t="s">
        <v>20</v>
      </c>
      <c r="G888" s="105">
        <v>20000</v>
      </c>
      <c r="H888" s="106" t="s">
        <v>16</v>
      </c>
      <c r="I888" s="118">
        <v>1</v>
      </c>
      <c r="J888" s="80">
        <f t="shared" si="118"/>
        <v>20000</v>
      </c>
      <c r="K888" s="76" t="str">
        <f t="shared" si="119"/>
        <v>H1_2008</v>
      </c>
      <c r="L888" s="77">
        <f t="shared" si="120"/>
        <v>2</v>
      </c>
      <c r="M888" s="78" t="str">
        <f t="shared" si="121"/>
        <v>H1_2008_2</v>
      </c>
      <c r="N888" s="120">
        <f t="shared" si="122"/>
        <v>1</v>
      </c>
      <c r="O888" s="92">
        <f t="shared" si="123"/>
        <v>20000</v>
      </c>
      <c r="P888" s="93" t="str">
        <f t="shared" si="124"/>
        <v>H1_2008</v>
      </c>
      <c r="Q888" s="94">
        <f t="shared" si="125"/>
        <v>2</v>
      </c>
      <c r="R888" s="95" t="str">
        <f t="shared" si="126"/>
        <v>H1_2008_2</v>
      </c>
    </row>
    <row r="889" spans="1:18">
      <c r="A889" s="102">
        <v>1000733</v>
      </c>
      <c r="B889" s="103">
        <v>30658.324856121566</v>
      </c>
      <c r="C889" s="104" t="s">
        <v>19</v>
      </c>
      <c r="D889" s="103">
        <v>39897.089824345632</v>
      </c>
      <c r="E889" s="103">
        <v>39991.298221103054</v>
      </c>
      <c r="F889" s="104" t="s">
        <v>20</v>
      </c>
      <c r="G889" s="105">
        <v>32000</v>
      </c>
      <c r="H889" s="106" t="s">
        <v>15</v>
      </c>
      <c r="I889" s="118">
        <v>1</v>
      </c>
      <c r="J889" s="80">
        <f t="shared" si="118"/>
        <v>32000</v>
      </c>
      <c r="K889" s="76" t="str">
        <f t="shared" si="119"/>
        <v>H1_2009</v>
      </c>
      <c r="L889" s="77">
        <f t="shared" si="120"/>
        <v>0</v>
      </c>
      <c r="M889" s="78" t="str">
        <f t="shared" si="121"/>
        <v>H1_2009_0</v>
      </c>
      <c r="N889" s="120">
        <f t="shared" si="122"/>
        <v>1</v>
      </c>
      <c r="O889" s="92">
        <f t="shared" si="123"/>
        <v>32000</v>
      </c>
      <c r="P889" s="93" t="str">
        <f t="shared" si="124"/>
        <v>H1_2009</v>
      </c>
      <c r="Q889" s="94">
        <f t="shared" si="125"/>
        <v>0</v>
      </c>
      <c r="R889" s="95" t="str">
        <f t="shared" si="126"/>
        <v>H1_2009_0</v>
      </c>
    </row>
    <row r="890" spans="1:18">
      <c r="A890" s="102">
        <v>1000733</v>
      </c>
      <c r="B890" s="103">
        <v>30658.324856121566</v>
      </c>
      <c r="C890" s="104" t="s">
        <v>19</v>
      </c>
      <c r="D890" s="103">
        <v>39897.089824345632</v>
      </c>
      <c r="E890" s="103">
        <v>39991.298221103054</v>
      </c>
      <c r="F890" s="104" t="s">
        <v>20</v>
      </c>
      <c r="G890" s="105">
        <v>32000</v>
      </c>
      <c r="H890" s="106" t="s">
        <v>16</v>
      </c>
      <c r="I890" s="118">
        <v>1</v>
      </c>
      <c r="J890" s="80">
        <f t="shared" si="118"/>
        <v>32000</v>
      </c>
      <c r="K890" s="76" t="str">
        <f t="shared" si="119"/>
        <v>H1_2009</v>
      </c>
      <c r="L890" s="77">
        <f t="shared" si="120"/>
        <v>0</v>
      </c>
      <c r="M890" s="78" t="str">
        <f t="shared" si="121"/>
        <v>H1_2009_0</v>
      </c>
      <c r="N890" s="120">
        <f t="shared" si="122"/>
        <v>1</v>
      </c>
      <c r="O890" s="92">
        <f t="shared" si="123"/>
        <v>32000</v>
      </c>
      <c r="P890" s="93" t="str">
        <f t="shared" si="124"/>
        <v>H1_2009</v>
      </c>
      <c r="Q890" s="94">
        <f t="shared" si="125"/>
        <v>0</v>
      </c>
      <c r="R890" s="95" t="str">
        <f t="shared" si="126"/>
        <v>H1_2009_0</v>
      </c>
    </row>
    <row r="891" spans="1:18">
      <c r="A891" s="102">
        <v>1000734</v>
      </c>
      <c r="B891" s="103">
        <v>31277.091449097028</v>
      </c>
      <c r="C891" s="104" t="s">
        <v>19</v>
      </c>
      <c r="D891" s="103">
        <v>39820.080054402766</v>
      </c>
      <c r="E891" s="103">
        <v>39991.755576068223</v>
      </c>
      <c r="F891" s="104" t="s">
        <v>20</v>
      </c>
      <c r="G891" s="105">
        <v>347000</v>
      </c>
      <c r="H891" s="106" t="s">
        <v>15</v>
      </c>
      <c r="I891" s="118">
        <v>1</v>
      </c>
      <c r="J891" s="80">
        <f t="shared" si="118"/>
        <v>347000</v>
      </c>
      <c r="K891" s="76" t="str">
        <f t="shared" si="119"/>
        <v>H1_2009</v>
      </c>
      <c r="L891" s="77">
        <f t="shared" si="120"/>
        <v>0</v>
      </c>
      <c r="M891" s="78" t="str">
        <f t="shared" si="121"/>
        <v>H1_2009_0</v>
      </c>
      <c r="N891" s="120">
        <f t="shared" si="122"/>
        <v>1</v>
      </c>
      <c r="O891" s="92">
        <f t="shared" si="123"/>
        <v>347000</v>
      </c>
      <c r="P891" s="93" t="str">
        <f t="shared" si="124"/>
        <v>H1_2009</v>
      </c>
      <c r="Q891" s="94">
        <f t="shared" si="125"/>
        <v>0</v>
      </c>
      <c r="R891" s="95" t="str">
        <f t="shared" si="126"/>
        <v>H1_2009_0</v>
      </c>
    </row>
    <row r="892" spans="1:18">
      <c r="A892" s="102">
        <v>1000734</v>
      </c>
      <c r="B892" s="103">
        <v>31277.091449097028</v>
      </c>
      <c r="C892" s="104" t="s">
        <v>19</v>
      </c>
      <c r="D892" s="103">
        <v>39820.080054402766</v>
      </c>
      <c r="E892" s="103">
        <v>39991.755576068223</v>
      </c>
      <c r="F892" s="104" t="s">
        <v>20</v>
      </c>
      <c r="G892" s="105">
        <v>347000</v>
      </c>
      <c r="H892" s="106" t="s">
        <v>16</v>
      </c>
      <c r="I892" s="118">
        <v>1</v>
      </c>
      <c r="J892" s="80">
        <f t="shared" si="118"/>
        <v>347000</v>
      </c>
      <c r="K892" s="76" t="str">
        <f t="shared" si="119"/>
        <v>H1_2009</v>
      </c>
      <c r="L892" s="77">
        <f t="shared" si="120"/>
        <v>0</v>
      </c>
      <c r="M892" s="78" t="str">
        <f t="shared" si="121"/>
        <v>H1_2009_0</v>
      </c>
      <c r="N892" s="120">
        <f t="shared" si="122"/>
        <v>1</v>
      </c>
      <c r="O892" s="92">
        <f t="shared" si="123"/>
        <v>347000</v>
      </c>
      <c r="P892" s="93" t="str">
        <f t="shared" si="124"/>
        <v>H1_2009</v>
      </c>
      <c r="Q892" s="94">
        <f t="shared" si="125"/>
        <v>0</v>
      </c>
      <c r="R892" s="95" t="str">
        <f t="shared" si="126"/>
        <v>H1_2009_0</v>
      </c>
    </row>
    <row r="893" spans="1:18">
      <c r="A893" s="102">
        <v>1000735</v>
      </c>
      <c r="B893" s="103">
        <v>19570.558383604934</v>
      </c>
      <c r="C893" s="104" t="s">
        <v>19</v>
      </c>
      <c r="D893" s="103">
        <v>39833.408821855584</v>
      </c>
      <c r="E893" s="103">
        <v>39994.089061528641</v>
      </c>
      <c r="F893" s="104" t="s">
        <v>20</v>
      </c>
      <c r="G893" s="105">
        <v>50000</v>
      </c>
      <c r="H893" s="106" t="s">
        <v>15</v>
      </c>
      <c r="I893" s="118">
        <v>1</v>
      </c>
      <c r="J893" s="80">
        <f t="shared" si="118"/>
        <v>50000</v>
      </c>
      <c r="K893" s="76" t="str">
        <f t="shared" si="119"/>
        <v>H1_2009</v>
      </c>
      <c r="L893" s="77">
        <f t="shared" si="120"/>
        <v>0</v>
      </c>
      <c r="M893" s="78" t="str">
        <f t="shared" si="121"/>
        <v>H1_2009_0</v>
      </c>
      <c r="N893" s="120">
        <f t="shared" si="122"/>
        <v>1</v>
      </c>
      <c r="O893" s="92">
        <f t="shared" si="123"/>
        <v>50000</v>
      </c>
      <c r="P893" s="93" t="str">
        <f t="shared" si="124"/>
        <v>H1_2009</v>
      </c>
      <c r="Q893" s="94">
        <f t="shared" si="125"/>
        <v>0</v>
      </c>
      <c r="R893" s="95" t="str">
        <f t="shared" si="126"/>
        <v>H1_2009_0</v>
      </c>
    </row>
    <row r="894" spans="1:18">
      <c r="A894" s="102">
        <v>1000735</v>
      </c>
      <c r="B894" s="103">
        <v>19570.558383604934</v>
      </c>
      <c r="C894" s="104" t="s">
        <v>19</v>
      </c>
      <c r="D894" s="103">
        <v>39833.408821855584</v>
      </c>
      <c r="E894" s="103">
        <v>39994.089061528641</v>
      </c>
      <c r="F894" s="104" t="s">
        <v>20</v>
      </c>
      <c r="G894" s="105">
        <v>50000</v>
      </c>
      <c r="H894" s="106" t="s">
        <v>16</v>
      </c>
      <c r="I894" s="118">
        <v>1</v>
      </c>
      <c r="J894" s="80">
        <f t="shared" si="118"/>
        <v>50000</v>
      </c>
      <c r="K894" s="76" t="str">
        <f t="shared" si="119"/>
        <v>H1_2009</v>
      </c>
      <c r="L894" s="77">
        <f t="shared" si="120"/>
        <v>0</v>
      </c>
      <c r="M894" s="78" t="str">
        <f t="shared" si="121"/>
        <v>H1_2009_0</v>
      </c>
      <c r="N894" s="120">
        <f t="shared" si="122"/>
        <v>1</v>
      </c>
      <c r="O894" s="92">
        <f t="shared" si="123"/>
        <v>50000</v>
      </c>
      <c r="P894" s="93" t="str">
        <f t="shared" si="124"/>
        <v>H1_2009</v>
      </c>
      <c r="Q894" s="94">
        <f t="shared" si="125"/>
        <v>0</v>
      </c>
      <c r="R894" s="95" t="str">
        <f t="shared" si="126"/>
        <v>H1_2009_0</v>
      </c>
    </row>
    <row r="895" spans="1:18">
      <c r="A895" s="102">
        <v>1000736</v>
      </c>
      <c r="B895" s="103">
        <v>31797.734346277735</v>
      </c>
      <c r="C895" s="104" t="s">
        <v>19</v>
      </c>
      <c r="D895" s="103">
        <v>39883.803114534698</v>
      </c>
      <c r="E895" s="103">
        <v>39994.130840061698</v>
      </c>
      <c r="F895" s="104" t="s">
        <v>20</v>
      </c>
      <c r="G895" s="105">
        <v>20000</v>
      </c>
      <c r="H895" s="106" t="s">
        <v>15</v>
      </c>
      <c r="I895" s="118">
        <v>1</v>
      </c>
      <c r="J895" s="80">
        <f t="shared" si="118"/>
        <v>20000</v>
      </c>
      <c r="K895" s="76" t="str">
        <f t="shared" si="119"/>
        <v>H1_2009</v>
      </c>
      <c r="L895" s="77">
        <f t="shared" si="120"/>
        <v>0</v>
      </c>
      <c r="M895" s="78" t="str">
        <f t="shared" si="121"/>
        <v>H1_2009_0</v>
      </c>
      <c r="N895" s="120">
        <f t="shared" si="122"/>
        <v>1</v>
      </c>
      <c r="O895" s="92">
        <f t="shared" si="123"/>
        <v>20000</v>
      </c>
      <c r="P895" s="93" t="str">
        <f t="shared" si="124"/>
        <v>H1_2009</v>
      </c>
      <c r="Q895" s="94">
        <f t="shared" si="125"/>
        <v>0</v>
      </c>
      <c r="R895" s="95" t="str">
        <f t="shared" si="126"/>
        <v>H1_2009_0</v>
      </c>
    </row>
    <row r="896" spans="1:18">
      <c r="A896" s="102">
        <v>1000736</v>
      </c>
      <c r="B896" s="103">
        <v>31797.734346277735</v>
      </c>
      <c r="C896" s="104" t="s">
        <v>19</v>
      </c>
      <c r="D896" s="103">
        <v>39883.803114534698</v>
      </c>
      <c r="E896" s="103">
        <v>39994.130840061698</v>
      </c>
      <c r="F896" s="104" t="s">
        <v>20</v>
      </c>
      <c r="G896" s="105">
        <v>20000</v>
      </c>
      <c r="H896" s="106" t="s">
        <v>16</v>
      </c>
      <c r="I896" s="118">
        <v>1</v>
      </c>
      <c r="J896" s="80">
        <f t="shared" si="118"/>
        <v>20000</v>
      </c>
      <c r="K896" s="76" t="str">
        <f t="shared" si="119"/>
        <v>H1_2009</v>
      </c>
      <c r="L896" s="77">
        <f t="shared" si="120"/>
        <v>0</v>
      </c>
      <c r="M896" s="78" t="str">
        <f t="shared" si="121"/>
        <v>H1_2009_0</v>
      </c>
      <c r="N896" s="120">
        <f t="shared" si="122"/>
        <v>1</v>
      </c>
      <c r="O896" s="92">
        <f t="shared" si="123"/>
        <v>20000</v>
      </c>
      <c r="P896" s="93" t="str">
        <f t="shared" si="124"/>
        <v>H1_2009</v>
      </c>
      <c r="Q896" s="94">
        <f t="shared" si="125"/>
        <v>0</v>
      </c>
      <c r="R896" s="95" t="str">
        <f t="shared" si="126"/>
        <v>H1_2009_0</v>
      </c>
    </row>
    <row r="897" spans="1:18">
      <c r="A897" s="102">
        <v>1000737</v>
      </c>
      <c r="B897" s="103">
        <v>24965.911035750491</v>
      </c>
      <c r="C897" s="104" t="s">
        <v>19</v>
      </c>
      <c r="D897" s="103">
        <v>39947.815556095869</v>
      </c>
      <c r="E897" s="103">
        <v>39994.245947964962</v>
      </c>
      <c r="F897" s="104" t="s">
        <v>20</v>
      </c>
      <c r="G897" s="105">
        <v>261000</v>
      </c>
      <c r="H897" s="106" t="s">
        <v>15</v>
      </c>
      <c r="I897" s="118">
        <v>1</v>
      </c>
      <c r="J897" s="80">
        <f t="shared" si="118"/>
        <v>261000</v>
      </c>
      <c r="K897" s="76" t="str">
        <f t="shared" si="119"/>
        <v>H1_2009</v>
      </c>
      <c r="L897" s="77">
        <f t="shared" si="120"/>
        <v>0</v>
      </c>
      <c r="M897" s="78" t="str">
        <f t="shared" si="121"/>
        <v>H1_2009_0</v>
      </c>
      <c r="N897" s="120">
        <f t="shared" si="122"/>
        <v>1</v>
      </c>
      <c r="O897" s="92">
        <f t="shared" si="123"/>
        <v>261000</v>
      </c>
      <c r="P897" s="93" t="str">
        <f t="shared" si="124"/>
        <v>H1_2009</v>
      </c>
      <c r="Q897" s="94">
        <f t="shared" si="125"/>
        <v>0</v>
      </c>
      <c r="R897" s="95" t="str">
        <f t="shared" si="126"/>
        <v>H1_2009_0</v>
      </c>
    </row>
    <row r="898" spans="1:18">
      <c r="A898" s="102">
        <v>1000737</v>
      </c>
      <c r="B898" s="103">
        <v>24965.911035750491</v>
      </c>
      <c r="C898" s="104" t="s">
        <v>19</v>
      </c>
      <c r="D898" s="103">
        <v>39947.815556095869</v>
      </c>
      <c r="E898" s="103">
        <v>39994.245947964962</v>
      </c>
      <c r="F898" s="104" t="s">
        <v>20</v>
      </c>
      <c r="G898" s="105">
        <v>261000</v>
      </c>
      <c r="H898" s="106" t="s">
        <v>16</v>
      </c>
      <c r="I898" s="118">
        <v>1</v>
      </c>
      <c r="J898" s="80">
        <f t="shared" si="118"/>
        <v>261000</v>
      </c>
      <c r="K898" s="76" t="str">
        <f t="shared" si="119"/>
        <v>H1_2009</v>
      </c>
      <c r="L898" s="77">
        <f t="shared" si="120"/>
        <v>0</v>
      </c>
      <c r="M898" s="78" t="str">
        <f t="shared" si="121"/>
        <v>H1_2009_0</v>
      </c>
      <c r="N898" s="120">
        <f t="shared" si="122"/>
        <v>1</v>
      </c>
      <c r="O898" s="92">
        <f t="shared" si="123"/>
        <v>261000</v>
      </c>
      <c r="P898" s="93" t="str">
        <f t="shared" si="124"/>
        <v>H1_2009</v>
      </c>
      <c r="Q898" s="94">
        <f t="shared" si="125"/>
        <v>0</v>
      </c>
      <c r="R898" s="95" t="str">
        <f t="shared" si="126"/>
        <v>H1_2009_0</v>
      </c>
    </row>
    <row r="899" spans="1:18">
      <c r="A899" s="102">
        <v>1000738</v>
      </c>
      <c r="B899" s="103">
        <v>20325.908971134428</v>
      </c>
      <c r="C899" s="104" t="s">
        <v>19</v>
      </c>
      <c r="D899" s="103">
        <v>39994.886763024362</v>
      </c>
      <c r="E899" s="103">
        <v>39996.387362572881</v>
      </c>
      <c r="F899" s="104" t="s">
        <v>20</v>
      </c>
      <c r="G899" s="105">
        <v>155000</v>
      </c>
      <c r="H899" s="106" t="s">
        <v>15</v>
      </c>
      <c r="I899" s="118">
        <v>1</v>
      </c>
      <c r="J899" s="80">
        <f t="shared" ref="J899:J962" si="127">$G899</f>
        <v>155000</v>
      </c>
      <c r="K899" s="76" t="str">
        <f t="shared" ref="K899:K962" si="128">"H"&amp;INT((MONTH($D899)-1)/6)+1&amp;"_"&amp;YEAR($D899)</f>
        <v>H1_2009</v>
      </c>
      <c r="L899" s="77">
        <f t="shared" ref="L899:L962" si="129">INT(($E899-$D899)/(365/2))</f>
        <v>0</v>
      </c>
      <c r="M899" s="78" t="str">
        <f t="shared" ref="M899:M962" si="130">$K899&amp;"_"&amp;IF($L899&gt;5,"6+",$L899)</f>
        <v>H1_2009_0</v>
      </c>
      <c r="N899" s="120">
        <f t="shared" si="122"/>
        <v>1</v>
      </c>
      <c r="O899" s="92">
        <f t="shared" si="123"/>
        <v>155000</v>
      </c>
      <c r="P899" s="93" t="str">
        <f t="shared" si="124"/>
        <v>H1_2009</v>
      </c>
      <c r="Q899" s="94">
        <f t="shared" si="125"/>
        <v>0</v>
      </c>
      <c r="R899" s="95" t="str">
        <f t="shared" si="126"/>
        <v>H1_2009_0</v>
      </c>
    </row>
    <row r="900" spans="1:18">
      <c r="A900" s="102">
        <v>1000738</v>
      </c>
      <c r="B900" s="103">
        <v>20325.908971134428</v>
      </c>
      <c r="C900" s="104" t="s">
        <v>19</v>
      </c>
      <c r="D900" s="103">
        <v>39994.886763024362</v>
      </c>
      <c r="E900" s="103">
        <v>39996.387362572881</v>
      </c>
      <c r="F900" s="104" t="s">
        <v>20</v>
      </c>
      <c r="G900" s="105">
        <v>155000</v>
      </c>
      <c r="H900" s="106" t="s">
        <v>16</v>
      </c>
      <c r="I900" s="118">
        <v>1</v>
      </c>
      <c r="J900" s="80">
        <f t="shared" si="127"/>
        <v>155000</v>
      </c>
      <c r="K900" s="76" t="str">
        <f t="shared" si="128"/>
        <v>H1_2009</v>
      </c>
      <c r="L900" s="77">
        <f t="shared" si="129"/>
        <v>0</v>
      </c>
      <c r="M900" s="78" t="str">
        <f t="shared" si="130"/>
        <v>H1_2009_0</v>
      </c>
      <c r="N900" s="120">
        <f t="shared" ref="N900:N963" si="131">I900</f>
        <v>1</v>
      </c>
      <c r="O900" s="92">
        <f t="shared" ref="O900:O963" si="132">J900</f>
        <v>155000</v>
      </c>
      <c r="P900" s="93" t="str">
        <f t="shared" ref="P900:P963" si="133">K900</f>
        <v>H1_2009</v>
      </c>
      <c r="Q900" s="94">
        <f t="shared" ref="Q900:Q963" si="134">L900</f>
        <v>0</v>
      </c>
      <c r="R900" s="95" t="str">
        <f t="shared" ref="R900:R963" si="135">M900</f>
        <v>H1_2009_0</v>
      </c>
    </row>
    <row r="901" spans="1:18">
      <c r="A901" s="102">
        <v>1000739</v>
      </c>
      <c r="B901" s="103">
        <v>20107.408457397443</v>
      </c>
      <c r="C901" s="104" t="s">
        <v>19</v>
      </c>
      <c r="D901" s="103">
        <v>39828.780197928281</v>
      </c>
      <c r="E901" s="103">
        <v>39997.981509361547</v>
      </c>
      <c r="F901" s="104" t="s">
        <v>20</v>
      </c>
      <c r="G901" s="105">
        <v>27000</v>
      </c>
      <c r="H901" s="106" t="s">
        <v>15</v>
      </c>
      <c r="I901" s="118">
        <v>1</v>
      </c>
      <c r="J901" s="80">
        <f t="shared" si="127"/>
        <v>27000</v>
      </c>
      <c r="K901" s="76" t="str">
        <f t="shared" si="128"/>
        <v>H1_2009</v>
      </c>
      <c r="L901" s="77">
        <f t="shared" si="129"/>
        <v>0</v>
      </c>
      <c r="M901" s="78" t="str">
        <f t="shared" si="130"/>
        <v>H1_2009_0</v>
      </c>
      <c r="N901" s="120">
        <f t="shared" si="131"/>
        <v>1</v>
      </c>
      <c r="O901" s="92">
        <f t="shared" si="132"/>
        <v>27000</v>
      </c>
      <c r="P901" s="93" t="str">
        <f t="shared" si="133"/>
        <v>H1_2009</v>
      </c>
      <c r="Q901" s="94">
        <f t="shared" si="134"/>
        <v>0</v>
      </c>
      <c r="R901" s="95" t="str">
        <f t="shared" si="135"/>
        <v>H1_2009_0</v>
      </c>
    </row>
    <row r="902" spans="1:18">
      <c r="A902" s="102">
        <v>1000739</v>
      </c>
      <c r="B902" s="103">
        <v>20107.408457397443</v>
      </c>
      <c r="C902" s="104" t="s">
        <v>19</v>
      </c>
      <c r="D902" s="103">
        <v>39828.780197928281</v>
      </c>
      <c r="E902" s="103">
        <v>39997.981509361547</v>
      </c>
      <c r="F902" s="104" t="s">
        <v>20</v>
      </c>
      <c r="G902" s="105">
        <v>27000</v>
      </c>
      <c r="H902" s="106" t="s">
        <v>16</v>
      </c>
      <c r="I902" s="118">
        <v>1</v>
      </c>
      <c r="J902" s="80">
        <f t="shared" si="127"/>
        <v>27000</v>
      </c>
      <c r="K902" s="76" t="str">
        <f t="shared" si="128"/>
        <v>H1_2009</v>
      </c>
      <c r="L902" s="77">
        <f t="shared" si="129"/>
        <v>0</v>
      </c>
      <c r="M902" s="78" t="str">
        <f t="shared" si="130"/>
        <v>H1_2009_0</v>
      </c>
      <c r="N902" s="120">
        <f t="shared" si="131"/>
        <v>1</v>
      </c>
      <c r="O902" s="92">
        <f t="shared" si="132"/>
        <v>27000</v>
      </c>
      <c r="P902" s="93" t="str">
        <f t="shared" si="133"/>
        <v>H1_2009</v>
      </c>
      <c r="Q902" s="94">
        <f t="shared" si="134"/>
        <v>0</v>
      </c>
      <c r="R902" s="95" t="str">
        <f t="shared" si="135"/>
        <v>H1_2009_0</v>
      </c>
    </row>
    <row r="903" spans="1:18">
      <c r="A903" s="102">
        <v>1000740</v>
      </c>
      <c r="B903" s="103">
        <v>30103.056044222958</v>
      </c>
      <c r="C903" s="104" t="s">
        <v>19</v>
      </c>
      <c r="D903" s="103">
        <v>39998.617010291819</v>
      </c>
      <c r="E903" s="103">
        <v>39998.667584240509</v>
      </c>
      <c r="F903" s="104" t="s">
        <v>20</v>
      </c>
      <c r="G903" s="105">
        <v>286000</v>
      </c>
      <c r="H903" s="106" t="s">
        <v>15</v>
      </c>
      <c r="I903" s="118">
        <v>1</v>
      </c>
      <c r="J903" s="80">
        <f t="shared" si="127"/>
        <v>286000</v>
      </c>
      <c r="K903" s="76" t="str">
        <f t="shared" si="128"/>
        <v>H2_2009</v>
      </c>
      <c r="L903" s="77">
        <f t="shared" si="129"/>
        <v>0</v>
      </c>
      <c r="M903" s="78" t="str">
        <f t="shared" si="130"/>
        <v>H2_2009_0</v>
      </c>
      <c r="N903" s="120">
        <f t="shared" si="131"/>
        <v>1</v>
      </c>
      <c r="O903" s="92">
        <f t="shared" si="132"/>
        <v>286000</v>
      </c>
      <c r="P903" s="93" t="str">
        <f t="shared" si="133"/>
        <v>H2_2009</v>
      </c>
      <c r="Q903" s="94">
        <f t="shared" si="134"/>
        <v>0</v>
      </c>
      <c r="R903" s="95" t="str">
        <f t="shared" si="135"/>
        <v>H2_2009_0</v>
      </c>
    </row>
    <row r="904" spans="1:18">
      <c r="A904" s="102">
        <v>1000740</v>
      </c>
      <c r="B904" s="103">
        <v>30103.056044222958</v>
      </c>
      <c r="C904" s="104" t="s">
        <v>19</v>
      </c>
      <c r="D904" s="103">
        <v>39998.617010291819</v>
      </c>
      <c r="E904" s="103">
        <v>39998.667584240509</v>
      </c>
      <c r="F904" s="104" t="s">
        <v>20</v>
      </c>
      <c r="G904" s="105">
        <v>286000</v>
      </c>
      <c r="H904" s="106" t="s">
        <v>16</v>
      </c>
      <c r="I904" s="118">
        <v>1</v>
      </c>
      <c r="J904" s="80">
        <f t="shared" si="127"/>
        <v>286000</v>
      </c>
      <c r="K904" s="76" t="str">
        <f t="shared" si="128"/>
        <v>H2_2009</v>
      </c>
      <c r="L904" s="77">
        <f t="shared" si="129"/>
        <v>0</v>
      </c>
      <c r="M904" s="78" t="str">
        <f t="shared" si="130"/>
        <v>H2_2009_0</v>
      </c>
      <c r="N904" s="120">
        <f t="shared" si="131"/>
        <v>1</v>
      </c>
      <c r="O904" s="92">
        <f t="shared" si="132"/>
        <v>286000</v>
      </c>
      <c r="P904" s="93" t="str">
        <f t="shared" si="133"/>
        <v>H2_2009</v>
      </c>
      <c r="Q904" s="94">
        <f t="shared" si="134"/>
        <v>0</v>
      </c>
      <c r="R904" s="95" t="str">
        <f t="shared" si="135"/>
        <v>H2_2009_0</v>
      </c>
    </row>
    <row r="905" spans="1:18">
      <c r="A905" s="102">
        <v>1000741</v>
      </c>
      <c r="B905" s="103">
        <v>29081.672939602286</v>
      </c>
      <c r="C905" s="104" t="s">
        <v>22</v>
      </c>
      <c r="D905" s="103">
        <v>39524.412042763681</v>
      </c>
      <c r="E905" s="103">
        <v>39998.740069567648</v>
      </c>
      <c r="F905" s="104" t="s">
        <v>25</v>
      </c>
      <c r="G905" s="105">
        <v>79000</v>
      </c>
      <c r="H905" s="106" t="s">
        <v>15</v>
      </c>
      <c r="I905" s="118">
        <v>1</v>
      </c>
      <c r="J905" s="80">
        <f t="shared" si="127"/>
        <v>79000</v>
      </c>
      <c r="K905" s="76" t="str">
        <f t="shared" si="128"/>
        <v>H1_2008</v>
      </c>
      <c r="L905" s="77">
        <f t="shared" si="129"/>
        <v>2</v>
      </c>
      <c r="M905" s="78" t="str">
        <f t="shared" si="130"/>
        <v>H1_2008_2</v>
      </c>
      <c r="N905" s="120">
        <f t="shared" si="131"/>
        <v>1</v>
      </c>
      <c r="O905" s="92">
        <f t="shared" si="132"/>
        <v>79000</v>
      </c>
      <c r="P905" s="93" t="str">
        <f t="shared" si="133"/>
        <v>H1_2008</v>
      </c>
      <c r="Q905" s="94">
        <f t="shared" si="134"/>
        <v>2</v>
      </c>
      <c r="R905" s="95" t="str">
        <f t="shared" si="135"/>
        <v>H1_2008_2</v>
      </c>
    </row>
    <row r="906" spans="1:18">
      <c r="A906" s="102">
        <v>1000741</v>
      </c>
      <c r="B906" s="103">
        <v>29081.672939602286</v>
      </c>
      <c r="C906" s="104" t="s">
        <v>22</v>
      </c>
      <c r="D906" s="103">
        <v>39524.412042763681</v>
      </c>
      <c r="E906" s="103">
        <v>39998.740069567648</v>
      </c>
      <c r="F906" s="104" t="s">
        <v>25</v>
      </c>
      <c r="G906" s="105">
        <v>79000</v>
      </c>
      <c r="H906" s="106" t="s">
        <v>16</v>
      </c>
      <c r="I906" s="118">
        <v>1</v>
      </c>
      <c r="J906" s="80">
        <f t="shared" si="127"/>
        <v>79000</v>
      </c>
      <c r="K906" s="76" t="str">
        <f t="shared" si="128"/>
        <v>H1_2008</v>
      </c>
      <c r="L906" s="77">
        <f t="shared" si="129"/>
        <v>2</v>
      </c>
      <c r="M906" s="78" t="str">
        <f t="shared" si="130"/>
        <v>H1_2008_2</v>
      </c>
      <c r="N906" s="120">
        <f t="shared" si="131"/>
        <v>1</v>
      </c>
      <c r="O906" s="92">
        <f t="shared" si="132"/>
        <v>79000</v>
      </c>
      <c r="P906" s="93" t="str">
        <f t="shared" si="133"/>
        <v>H1_2008</v>
      </c>
      <c r="Q906" s="94">
        <f t="shared" si="134"/>
        <v>2</v>
      </c>
      <c r="R906" s="95" t="str">
        <f t="shared" si="135"/>
        <v>H1_2008_2</v>
      </c>
    </row>
    <row r="907" spans="1:18">
      <c r="A907" s="102">
        <v>1000742</v>
      </c>
      <c r="B907" s="103">
        <v>20004.625730268021</v>
      </c>
      <c r="C907" s="104" t="s">
        <v>19</v>
      </c>
      <c r="D907" s="103">
        <v>39862.321792255243</v>
      </c>
      <c r="E907" s="103">
        <v>39998.891636229746</v>
      </c>
      <c r="F907" s="104" t="s">
        <v>20</v>
      </c>
      <c r="G907" s="105">
        <v>20000</v>
      </c>
      <c r="H907" s="106" t="s">
        <v>15</v>
      </c>
      <c r="I907" s="118">
        <v>1</v>
      </c>
      <c r="J907" s="80">
        <f t="shared" si="127"/>
        <v>20000</v>
      </c>
      <c r="K907" s="76" t="str">
        <f t="shared" si="128"/>
        <v>H1_2009</v>
      </c>
      <c r="L907" s="77">
        <f t="shared" si="129"/>
        <v>0</v>
      </c>
      <c r="M907" s="78" t="str">
        <f t="shared" si="130"/>
        <v>H1_2009_0</v>
      </c>
      <c r="N907" s="120">
        <f t="shared" si="131"/>
        <v>1</v>
      </c>
      <c r="O907" s="92">
        <f t="shared" si="132"/>
        <v>20000</v>
      </c>
      <c r="P907" s="93" t="str">
        <f t="shared" si="133"/>
        <v>H1_2009</v>
      </c>
      <c r="Q907" s="94">
        <f t="shared" si="134"/>
        <v>0</v>
      </c>
      <c r="R907" s="95" t="str">
        <f t="shared" si="135"/>
        <v>H1_2009_0</v>
      </c>
    </row>
    <row r="908" spans="1:18">
      <c r="A908" s="102">
        <v>1000742</v>
      </c>
      <c r="B908" s="103">
        <v>20004.625730268021</v>
      </c>
      <c r="C908" s="104" t="s">
        <v>19</v>
      </c>
      <c r="D908" s="103">
        <v>39862.321792255243</v>
      </c>
      <c r="E908" s="103">
        <v>39998.891636229746</v>
      </c>
      <c r="F908" s="104" t="s">
        <v>20</v>
      </c>
      <c r="G908" s="105">
        <v>20000</v>
      </c>
      <c r="H908" s="106" t="s">
        <v>16</v>
      </c>
      <c r="I908" s="118">
        <v>1</v>
      </c>
      <c r="J908" s="80">
        <f t="shared" si="127"/>
        <v>20000</v>
      </c>
      <c r="K908" s="76" t="str">
        <f t="shared" si="128"/>
        <v>H1_2009</v>
      </c>
      <c r="L908" s="77">
        <f t="shared" si="129"/>
        <v>0</v>
      </c>
      <c r="M908" s="78" t="str">
        <f t="shared" si="130"/>
        <v>H1_2009_0</v>
      </c>
      <c r="N908" s="120">
        <f t="shared" si="131"/>
        <v>1</v>
      </c>
      <c r="O908" s="92">
        <f t="shared" si="132"/>
        <v>20000</v>
      </c>
      <c r="P908" s="93" t="str">
        <f t="shared" si="133"/>
        <v>H1_2009</v>
      </c>
      <c r="Q908" s="94">
        <f t="shared" si="134"/>
        <v>0</v>
      </c>
      <c r="R908" s="95" t="str">
        <f t="shared" si="135"/>
        <v>H1_2009_0</v>
      </c>
    </row>
    <row r="909" spans="1:18">
      <c r="A909" s="102">
        <v>1000743</v>
      </c>
      <c r="B909" s="103">
        <v>30081.422383939371</v>
      </c>
      <c r="C909" s="104" t="s">
        <v>22</v>
      </c>
      <c r="D909" s="103">
        <v>39641.404480528246</v>
      </c>
      <c r="E909" s="103">
        <v>40000.214091793947</v>
      </c>
      <c r="F909" s="104" t="s">
        <v>20</v>
      </c>
      <c r="G909" s="105">
        <v>356000</v>
      </c>
      <c r="H909" s="106" t="s">
        <v>15</v>
      </c>
      <c r="I909" s="118">
        <v>1</v>
      </c>
      <c r="J909" s="80">
        <f t="shared" si="127"/>
        <v>356000</v>
      </c>
      <c r="K909" s="76" t="str">
        <f t="shared" si="128"/>
        <v>H2_2008</v>
      </c>
      <c r="L909" s="77">
        <f t="shared" si="129"/>
        <v>1</v>
      </c>
      <c r="M909" s="78" t="str">
        <f t="shared" si="130"/>
        <v>H2_2008_1</v>
      </c>
      <c r="N909" s="120">
        <f t="shared" si="131"/>
        <v>1</v>
      </c>
      <c r="O909" s="92">
        <f t="shared" si="132"/>
        <v>356000</v>
      </c>
      <c r="P909" s="93" t="str">
        <f t="shared" si="133"/>
        <v>H2_2008</v>
      </c>
      <c r="Q909" s="94">
        <f t="shared" si="134"/>
        <v>1</v>
      </c>
      <c r="R909" s="95" t="str">
        <f t="shared" si="135"/>
        <v>H2_2008_1</v>
      </c>
    </row>
    <row r="910" spans="1:18">
      <c r="A910" s="102">
        <v>1000743</v>
      </c>
      <c r="B910" s="103">
        <v>30081.422383939371</v>
      </c>
      <c r="C910" s="104" t="s">
        <v>22</v>
      </c>
      <c r="D910" s="103">
        <v>39641.404480528246</v>
      </c>
      <c r="E910" s="103">
        <v>40000.214091793947</v>
      </c>
      <c r="F910" s="104" t="s">
        <v>20</v>
      </c>
      <c r="G910" s="105">
        <v>356000</v>
      </c>
      <c r="H910" s="106" t="s">
        <v>16</v>
      </c>
      <c r="I910" s="118">
        <v>1</v>
      </c>
      <c r="J910" s="80">
        <f t="shared" si="127"/>
        <v>356000</v>
      </c>
      <c r="K910" s="76" t="str">
        <f t="shared" si="128"/>
        <v>H2_2008</v>
      </c>
      <c r="L910" s="77">
        <f t="shared" si="129"/>
        <v>1</v>
      </c>
      <c r="M910" s="78" t="str">
        <f t="shared" si="130"/>
        <v>H2_2008_1</v>
      </c>
      <c r="N910" s="120">
        <f t="shared" si="131"/>
        <v>1</v>
      </c>
      <c r="O910" s="92">
        <f t="shared" si="132"/>
        <v>356000</v>
      </c>
      <c r="P910" s="93" t="str">
        <f t="shared" si="133"/>
        <v>H2_2008</v>
      </c>
      <c r="Q910" s="94">
        <f t="shared" si="134"/>
        <v>1</v>
      </c>
      <c r="R910" s="95" t="str">
        <f t="shared" si="135"/>
        <v>H2_2008_1</v>
      </c>
    </row>
    <row r="911" spans="1:18">
      <c r="A911" s="102">
        <v>1000744</v>
      </c>
      <c r="B911" s="103">
        <v>29703.60317264988</v>
      </c>
      <c r="C911" s="104" t="s">
        <v>19</v>
      </c>
      <c r="D911" s="103">
        <v>39974.403881761187</v>
      </c>
      <c r="E911" s="103">
        <v>40001.95356393532</v>
      </c>
      <c r="F911" s="104" t="s">
        <v>20</v>
      </c>
      <c r="G911" s="105">
        <v>21000</v>
      </c>
      <c r="H911" s="106" t="s">
        <v>15</v>
      </c>
      <c r="I911" s="118">
        <v>1</v>
      </c>
      <c r="J911" s="80">
        <f t="shared" si="127"/>
        <v>21000</v>
      </c>
      <c r="K911" s="76" t="str">
        <f t="shared" si="128"/>
        <v>H1_2009</v>
      </c>
      <c r="L911" s="77">
        <f t="shared" si="129"/>
        <v>0</v>
      </c>
      <c r="M911" s="78" t="str">
        <f t="shared" si="130"/>
        <v>H1_2009_0</v>
      </c>
      <c r="N911" s="120">
        <f t="shared" si="131"/>
        <v>1</v>
      </c>
      <c r="O911" s="92">
        <f t="shared" si="132"/>
        <v>21000</v>
      </c>
      <c r="P911" s="93" t="str">
        <f t="shared" si="133"/>
        <v>H1_2009</v>
      </c>
      <c r="Q911" s="94">
        <f t="shared" si="134"/>
        <v>0</v>
      </c>
      <c r="R911" s="95" t="str">
        <f t="shared" si="135"/>
        <v>H1_2009_0</v>
      </c>
    </row>
    <row r="912" spans="1:18">
      <c r="A912" s="102">
        <v>1000744</v>
      </c>
      <c r="B912" s="103">
        <v>29703.60317264988</v>
      </c>
      <c r="C912" s="104" t="s">
        <v>19</v>
      </c>
      <c r="D912" s="103">
        <v>39974.403881761187</v>
      </c>
      <c r="E912" s="103">
        <v>40001.95356393532</v>
      </c>
      <c r="F912" s="104" t="s">
        <v>20</v>
      </c>
      <c r="G912" s="105">
        <v>21000</v>
      </c>
      <c r="H912" s="106" t="s">
        <v>16</v>
      </c>
      <c r="I912" s="118">
        <v>1</v>
      </c>
      <c r="J912" s="80">
        <f t="shared" si="127"/>
        <v>21000</v>
      </c>
      <c r="K912" s="76" t="str">
        <f t="shared" si="128"/>
        <v>H1_2009</v>
      </c>
      <c r="L912" s="77">
        <f t="shared" si="129"/>
        <v>0</v>
      </c>
      <c r="M912" s="78" t="str">
        <f t="shared" si="130"/>
        <v>H1_2009_0</v>
      </c>
      <c r="N912" s="120">
        <f t="shared" si="131"/>
        <v>1</v>
      </c>
      <c r="O912" s="92">
        <f t="shared" si="132"/>
        <v>21000</v>
      </c>
      <c r="P912" s="93" t="str">
        <f t="shared" si="133"/>
        <v>H1_2009</v>
      </c>
      <c r="Q912" s="94">
        <f t="shared" si="134"/>
        <v>0</v>
      </c>
      <c r="R912" s="95" t="str">
        <f t="shared" si="135"/>
        <v>H1_2009_0</v>
      </c>
    </row>
    <row r="913" spans="1:18">
      <c r="A913" s="102">
        <v>1000745</v>
      </c>
      <c r="B913" s="103">
        <v>31972.230472359406</v>
      </c>
      <c r="C913" s="104" t="s">
        <v>19</v>
      </c>
      <c r="D913" s="103">
        <v>39912.171980891457</v>
      </c>
      <c r="E913" s="103">
        <v>40002.433755344508</v>
      </c>
      <c r="F913" s="104" t="s">
        <v>20</v>
      </c>
      <c r="G913" s="105">
        <v>20000</v>
      </c>
      <c r="H913" s="106" t="s">
        <v>15</v>
      </c>
      <c r="I913" s="118">
        <v>1</v>
      </c>
      <c r="J913" s="80">
        <f t="shared" si="127"/>
        <v>20000</v>
      </c>
      <c r="K913" s="76" t="str">
        <f t="shared" si="128"/>
        <v>H1_2009</v>
      </c>
      <c r="L913" s="77">
        <f t="shared" si="129"/>
        <v>0</v>
      </c>
      <c r="M913" s="78" t="str">
        <f t="shared" si="130"/>
        <v>H1_2009_0</v>
      </c>
      <c r="N913" s="120">
        <f t="shared" si="131"/>
        <v>1</v>
      </c>
      <c r="O913" s="92">
        <f t="shared" si="132"/>
        <v>20000</v>
      </c>
      <c r="P913" s="93" t="str">
        <f t="shared" si="133"/>
        <v>H1_2009</v>
      </c>
      <c r="Q913" s="94">
        <f t="shared" si="134"/>
        <v>0</v>
      </c>
      <c r="R913" s="95" t="str">
        <f t="shared" si="135"/>
        <v>H1_2009_0</v>
      </c>
    </row>
    <row r="914" spans="1:18">
      <c r="A914" s="102">
        <v>1000745</v>
      </c>
      <c r="B914" s="103">
        <v>31972.230472359406</v>
      </c>
      <c r="C914" s="104" t="s">
        <v>19</v>
      </c>
      <c r="D914" s="103">
        <v>39912.171980891457</v>
      </c>
      <c r="E914" s="103">
        <v>40002.433755344508</v>
      </c>
      <c r="F914" s="104" t="s">
        <v>20</v>
      </c>
      <c r="G914" s="105">
        <v>20000</v>
      </c>
      <c r="H914" s="106" t="s">
        <v>16</v>
      </c>
      <c r="I914" s="118">
        <v>1</v>
      </c>
      <c r="J914" s="80">
        <f t="shared" si="127"/>
        <v>20000</v>
      </c>
      <c r="K914" s="76" t="str">
        <f t="shared" si="128"/>
        <v>H1_2009</v>
      </c>
      <c r="L914" s="77">
        <f t="shared" si="129"/>
        <v>0</v>
      </c>
      <c r="M914" s="78" t="str">
        <f t="shared" si="130"/>
        <v>H1_2009_0</v>
      </c>
      <c r="N914" s="120">
        <f t="shared" si="131"/>
        <v>1</v>
      </c>
      <c r="O914" s="92">
        <f t="shared" si="132"/>
        <v>20000</v>
      </c>
      <c r="P914" s="93" t="str">
        <f t="shared" si="133"/>
        <v>H1_2009</v>
      </c>
      <c r="Q914" s="94">
        <f t="shared" si="134"/>
        <v>0</v>
      </c>
      <c r="R914" s="95" t="str">
        <f t="shared" si="135"/>
        <v>H1_2009_0</v>
      </c>
    </row>
    <row r="915" spans="1:18">
      <c r="A915" s="102">
        <v>1000746</v>
      </c>
      <c r="B915" s="103">
        <v>31033.755045413396</v>
      </c>
      <c r="C915" s="104" t="s">
        <v>19</v>
      </c>
      <c r="D915" s="103">
        <v>39969.578441341015</v>
      </c>
      <c r="E915" s="103">
        <v>40003.99399838438</v>
      </c>
      <c r="F915" s="104" t="s">
        <v>20</v>
      </c>
      <c r="G915" s="105">
        <v>153000</v>
      </c>
      <c r="H915" s="106" t="s">
        <v>15</v>
      </c>
      <c r="I915" s="118">
        <v>1</v>
      </c>
      <c r="J915" s="80">
        <f t="shared" si="127"/>
        <v>153000</v>
      </c>
      <c r="K915" s="76" t="str">
        <f t="shared" si="128"/>
        <v>H1_2009</v>
      </c>
      <c r="L915" s="77">
        <f t="shared" si="129"/>
        <v>0</v>
      </c>
      <c r="M915" s="78" t="str">
        <f t="shared" si="130"/>
        <v>H1_2009_0</v>
      </c>
      <c r="N915" s="120">
        <f t="shared" si="131"/>
        <v>1</v>
      </c>
      <c r="O915" s="92">
        <f t="shared" si="132"/>
        <v>153000</v>
      </c>
      <c r="P915" s="93" t="str">
        <f t="shared" si="133"/>
        <v>H1_2009</v>
      </c>
      <c r="Q915" s="94">
        <f t="shared" si="134"/>
        <v>0</v>
      </c>
      <c r="R915" s="95" t="str">
        <f t="shared" si="135"/>
        <v>H1_2009_0</v>
      </c>
    </row>
    <row r="916" spans="1:18">
      <c r="A916" s="102">
        <v>1000746</v>
      </c>
      <c r="B916" s="103">
        <v>31033.755045413396</v>
      </c>
      <c r="C916" s="104" t="s">
        <v>19</v>
      </c>
      <c r="D916" s="103">
        <v>39969.578441341015</v>
      </c>
      <c r="E916" s="103">
        <v>40003.99399838438</v>
      </c>
      <c r="F916" s="104" t="s">
        <v>20</v>
      </c>
      <c r="G916" s="105">
        <v>153000</v>
      </c>
      <c r="H916" s="106" t="s">
        <v>16</v>
      </c>
      <c r="I916" s="118">
        <v>1</v>
      </c>
      <c r="J916" s="80">
        <f t="shared" si="127"/>
        <v>153000</v>
      </c>
      <c r="K916" s="76" t="str">
        <f t="shared" si="128"/>
        <v>H1_2009</v>
      </c>
      <c r="L916" s="77">
        <f t="shared" si="129"/>
        <v>0</v>
      </c>
      <c r="M916" s="78" t="str">
        <f t="shared" si="130"/>
        <v>H1_2009_0</v>
      </c>
      <c r="N916" s="120">
        <f t="shared" si="131"/>
        <v>1</v>
      </c>
      <c r="O916" s="92">
        <f t="shared" si="132"/>
        <v>153000</v>
      </c>
      <c r="P916" s="93" t="str">
        <f t="shared" si="133"/>
        <v>H1_2009</v>
      </c>
      <c r="Q916" s="94">
        <f t="shared" si="134"/>
        <v>0</v>
      </c>
      <c r="R916" s="95" t="str">
        <f t="shared" si="135"/>
        <v>H1_2009_0</v>
      </c>
    </row>
    <row r="917" spans="1:18">
      <c r="A917" s="102">
        <v>1000747</v>
      </c>
      <c r="B917" s="103">
        <v>27758.271843570463</v>
      </c>
      <c r="C917" s="104" t="s">
        <v>22</v>
      </c>
      <c r="D917" s="103">
        <v>39900.580586192467</v>
      </c>
      <c r="E917" s="103">
        <v>40004.565219323005</v>
      </c>
      <c r="F917" s="104" t="s">
        <v>20</v>
      </c>
      <c r="G917" s="105">
        <v>104000</v>
      </c>
      <c r="H917" s="106" t="s">
        <v>15</v>
      </c>
      <c r="I917" s="118">
        <v>1</v>
      </c>
      <c r="J917" s="80">
        <f t="shared" si="127"/>
        <v>104000</v>
      </c>
      <c r="K917" s="76" t="str">
        <f t="shared" si="128"/>
        <v>H1_2009</v>
      </c>
      <c r="L917" s="77">
        <f t="shared" si="129"/>
        <v>0</v>
      </c>
      <c r="M917" s="78" t="str">
        <f t="shared" si="130"/>
        <v>H1_2009_0</v>
      </c>
      <c r="N917" s="120">
        <f t="shared" si="131"/>
        <v>1</v>
      </c>
      <c r="O917" s="92">
        <f t="shared" si="132"/>
        <v>104000</v>
      </c>
      <c r="P917" s="93" t="str">
        <f t="shared" si="133"/>
        <v>H1_2009</v>
      </c>
      <c r="Q917" s="94">
        <f t="shared" si="134"/>
        <v>0</v>
      </c>
      <c r="R917" s="95" t="str">
        <f t="shared" si="135"/>
        <v>H1_2009_0</v>
      </c>
    </row>
    <row r="918" spans="1:18">
      <c r="A918" s="102">
        <v>1000747</v>
      </c>
      <c r="B918" s="103">
        <v>27758.271843570463</v>
      </c>
      <c r="C918" s="104" t="s">
        <v>22</v>
      </c>
      <c r="D918" s="103">
        <v>39900.580586192467</v>
      </c>
      <c r="E918" s="103">
        <v>40004.565219323005</v>
      </c>
      <c r="F918" s="104" t="s">
        <v>20</v>
      </c>
      <c r="G918" s="105">
        <v>104000</v>
      </c>
      <c r="H918" s="106" t="s">
        <v>16</v>
      </c>
      <c r="I918" s="118">
        <v>1</v>
      </c>
      <c r="J918" s="80">
        <f t="shared" si="127"/>
        <v>104000</v>
      </c>
      <c r="K918" s="76" t="str">
        <f t="shared" si="128"/>
        <v>H1_2009</v>
      </c>
      <c r="L918" s="77">
        <f t="shared" si="129"/>
        <v>0</v>
      </c>
      <c r="M918" s="78" t="str">
        <f t="shared" si="130"/>
        <v>H1_2009_0</v>
      </c>
      <c r="N918" s="120">
        <f t="shared" si="131"/>
        <v>1</v>
      </c>
      <c r="O918" s="92">
        <f t="shared" si="132"/>
        <v>104000</v>
      </c>
      <c r="P918" s="93" t="str">
        <f t="shared" si="133"/>
        <v>H1_2009</v>
      </c>
      <c r="Q918" s="94">
        <f t="shared" si="134"/>
        <v>0</v>
      </c>
      <c r="R918" s="95" t="str">
        <f t="shared" si="135"/>
        <v>H1_2009_0</v>
      </c>
    </row>
    <row r="919" spans="1:18">
      <c r="A919" s="102">
        <v>1000748</v>
      </c>
      <c r="B919" s="103">
        <v>22467.723473076592</v>
      </c>
      <c r="C919" s="104" t="s">
        <v>22</v>
      </c>
      <c r="D919" s="103">
        <v>39388.778618739663</v>
      </c>
      <c r="E919" s="103">
        <v>40005.255704924239</v>
      </c>
      <c r="F919" s="104" t="s">
        <v>20</v>
      </c>
      <c r="G919" s="105">
        <v>111000</v>
      </c>
      <c r="H919" s="106" t="s">
        <v>15</v>
      </c>
      <c r="I919" s="118">
        <v>1</v>
      </c>
      <c r="J919" s="80">
        <f t="shared" si="127"/>
        <v>111000</v>
      </c>
      <c r="K919" s="76" t="str">
        <f t="shared" si="128"/>
        <v>H2_2007</v>
      </c>
      <c r="L919" s="77">
        <f t="shared" si="129"/>
        <v>3</v>
      </c>
      <c r="M919" s="78" t="str">
        <f t="shared" si="130"/>
        <v>H2_2007_3</v>
      </c>
      <c r="N919" s="120">
        <f t="shared" si="131"/>
        <v>1</v>
      </c>
      <c r="O919" s="92">
        <f t="shared" si="132"/>
        <v>111000</v>
      </c>
      <c r="P919" s="93" t="str">
        <f t="shared" si="133"/>
        <v>H2_2007</v>
      </c>
      <c r="Q919" s="94">
        <f t="shared" si="134"/>
        <v>3</v>
      </c>
      <c r="R919" s="95" t="str">
        <f t="shared" si="135"/>
        <v>H2_2007_3</v>
      </c>
    </row>
    <row r="920" spans="1:18">
      <c r="A920" s="102">
        <v>1000748</v>
      </c>
      <c r="B920" s="103">
        <v>22467.723473076592</v>
      </c>
      <c r="C920" s="104" t="s">
        <v>22</v>
      </c>
      <c r="D920" s="103">
        <v>39388.778618739663</v>
      </c>
      <c r="E920" s="103">
        <v>40005.255704924239</v>
      </c>
      <c r="F920" s="104" t="s">
        <v>20</v>
      </c>
      <c r="G920" s="105">
        <v>111000</v>
      </c>
      <c r="H920" s="106" t="s">
        <v>16</v>
      </c>
      <c r="I920" s="118">
        <v>1</v>
      </c>
      <c r="J920" s="80">
        <f t="shared" si="127"/>
        <v>111000</v>
      </c>
      <c r="K920" s="76" t="str">
        <f t="shared" si="128"/>
        <v>H2_2007</v>
      </c>
      <c r="L920" s="77">
        <f t="shared" si="129"/>
        <v>3</v>
      </c>
      <c r="M920" s="78" t="str">
        <f t="shared" si="130"/>
        <v>H2_2007_3</v>
      </c>
      <c r="N920" s="120">
        <f t="shared" si="131"/>
        <v>1</v>
      </c>
      <c r="O920" s="92">
        <f t="shared" si="132"/>
        <v>111000</v>
      </c>
      <c r="P920" s="93" t="str">
        <f t="shared" si="133"/>
        <v>H2_2007</v>
      </c>
      <c r="Q920" s="94">
        <f t="shared" si="134"/>
        <v>3</v>
      </c>
      <c r="R920" s="95" t="str">
        <f t="shared" si="135"/>
        <v>H2_2007_3</v>
      </c>
    </row>
    <row r="921" spans="1:18">
      <c r="A921" s="102">
        <v>1000749</v>
      </c>
      <c r="B921" s="103">
        <v>29004.523707003213</v>
      </c>
      <c r="C921" s="104" t="s">
        <v>19</v>
      </c>
      <c r="D921" s="103">
        <v>39989.968663050255</v>
      </c>
      <c r="E921" s="103">
        <v>40005.465386848999</v>
      </c>
      <c r="F921" s="104" t="s">
        <v>20</v>
      </c>
      <c r="G921" s="105">
        <v>288000</v>
      </c>
      <c r="H921" s="106" t="s">
        <v>15</v>
      </c>
      <c r="I921" s="118">
        <v>1</v>
      </c>
      <c r="J921" s="80">
        <f t="shared" si="127"/>
        <v>288000</v>
      </c>
      <c r="K921" s="76" t="str">
        <f t="shared" si="128"/>
        <v>H1_2009</v>
      </c>
      <c r="L921" s="77">
        <f t="shared" si="129"/>
        <v>0</v>
      </c>
      <c r="M921" s="78" t="str">
        <f t="shared" si="130"/>
        <v>H1_2009_0</v>
      </c>
      <c r="N921" s="120">
        <f t="shared" si="131"/>
        <v>1</v>
      </c>
      <c r="O921" s="92">
        <f t="shared" si="132"/>
        <v>288000</v>
      </c>
      <c r="P921" s="93" t="str">
        <f t="shared" si="133"/>
        <v>H1_2009</v>
      </c>
      <c r="Q921" s="94">
        <f t="shared" si="134"/>
        <v>0</v>
      </c>
      <c r="R921" s="95" t="str">
        <f t="shared" si="135"/>
        <v>H1_2009_0</v>
      </c>
    </row>
    <row r="922" spans="1:18">
      <c r="A922" s="102">
        <v>1000749</v>
      </c>
      <c r="B922" s="103">
        <v>29004.523707003213</v>
      </c>
      <c r="C922" s="104" t="s">
        <v>19</v>
      </c>
      <c r="D922" s="103">
        <v>39989.968663050255</v>
      </c>
      <c r="E922" s="103">
        <v>40005.465386848999</v>
      </c>
      <c r="F922" s="104" t="s">
        <v>20</v>
      </c>
      <c r="G922" s="105">
        <v>288000</v>
      </c>
      <c r="H922" s="106" t="s">
        <v>16</v>
      </c>
      <c r="I922" s="118">
        <v>1</v>
      </c>
      <c r="J922" s="80">
        <f t="shared" si="127"/>
        <v>288000</v>
      </c>
      <c r="K922" s="76" t="str">
        <f t="shared" si="128"/>
        <v>H1_2009</v>
      </c>
      <c r="L922" s="77">
        <f t="shared" si="129"/>
        <v>0</v>
      </c>
      <c r="M922" s="78" t="str">
        <f t="shared" si="130"/>
        <v>H1_2009_0</v>
      </c>
      <c r="N922" s="120">
        <f t="shared" si="131"/>
        <v>1</v>
      </c>
      <c r="O922" s="92">
        <f t="shared" si="132"/>
        <v>288000</v>
      </c>
      <c r="P922" s="93" t="str">
        <f t="shared" si="133"/>
        <v>H1_2009</v>
      </c>
      <c r="Q922" s="94">
        <f t="shared" si="134"/>
        <v>0</v>
      </c>
      <c r="R922" s="95" t="str">
        <f t="shared" si="135"/>
        <v>H1_2009_0</v>
      </c>
    </row>
    <row r="923" spans="1:18">
      <c r="A923" s="102">
        <v>1000750</v>
      </c>
      <c r="B923" s="103">
        <v>30376.69651939148</v>
      </c>
      <c r="C923" s="104" t="s">
        <v>19</v>
      </c>
      <c r="D923" s="103">
        <v>39865.534472407948</v>
      </c>
      <c r="E923" s="103">
        <v>40007.128243743849</v>
      </c>
      <c r="F923" s="104" t="s">
        <v>20</v>
      </c>
      <c r="G923" s="105">
        <v>290000</v>
      </c>
      <c r="H923" s="106" t="s">
        <v>15</v>
      </c>
      <c r="I923" s="118">
        <v>1</v>
      </c>
      <c r="J923" s="80">
        <f t="shared" si="127"/>
        <v>290000</v>
      </c>
      <c r="K923" s="76" t="str">
        <f t="shared" si="128"/>
        <v>H1_2009</v>
      </c>
      <c r="L923" s="77">
        <f t="shared" si="129"/>
        <v>0</v>
      </c>
      <c r="M923" s="78" t="str">
        <f t="shared" si="130"/>
        <v>H1_2009_0</v>
      </c>
      <c r="N923" s="120">
        <f t="shared" si="131"/>
        <v>1</v>
      </c>
      <c r="O923" s="92">
        <f t="shared" si="132"/>
        <v>290000</v>
      </c>
      <c r="P923" s="93" t="str">
        <f t="shared" si="133"/>
        <v>H1_2009</v>
      </c>
      <c r="Q923" s="94">
        <f t="shared" si="134"/>
        <v>0</v>
      </c>
      <c r="R923" s="95" t="str">
        <f t="shared" si="135"/>
        <v>H1_2009_0</v>
      </c>
    </row>
    <row r="924" spans="1:18">
      <c r="A924" s="102">
        <v>1000750</v>
      </c>
      <c r="B924" s="103">
        <v>30376.69651939148</v>
      </c>
      <c r="C924" s="104" t="s">
        <v>19</v>
      </c>
      <c r="D924" s="103">
        <v>39865.534472407948</v>
      </c>
      <c r="E924" s="103">
        <v>40007.128243743849</v>
      </c>
      <c r="F924" s="104" t="s">
        <v>20</v>
      </c>
      <c r="G924" s="105">
        <v>290000</v>
      </c>
      <c r="H924" s="106" t="s">
        <v>16</v>
      </c>
      <c r="I924" s="118">
        <v>1</v>
      </c>
      <c r="J924" s="80">
        <f t="shared" si="127"/>
        <v>290000</v>
      </c>
      <c r="K924" s="76" t="str">
        <f t="shared" si="128"/>
        <v>H1_2009</v>
      </c>
      <c r="L924" s="77">
        <f t="shared" si="129"/>
        <v>0</v>
      </c>
      <c r="M924" s="78" t="str">
        <f t="shared" si="130"/>
        <v>H1_2009_0</v>
      </c>
      <c r="N924" s="120">
        <f t="shared" si="131"/>
        <v>1</v>
      </c>
      <c r="O924" s="92">
        <f t="shared" si="132"/>
        <v>290000</v>
      </c>
      <c r="P924" s="93" t="str">
        <f t="shared" si="133"/>
        <v>H1_2009</v>
      </c>
      <c r="Q924" s="94">
        <f t="shared" si="134"/>
        <v>0</v>
      </c>
      <c r="R924" s="95" t="str">
        <f t="shared" si="135"/>
        <v>H1_2009_0</v>
      </c>
    </row>
    <row r="925" spans="1:18">
      <c r="A925" s="102">
        <v>1000751</v>
      </c>
      <c r="B925" s="103">
        <v>27044.650160111421</v>
      </c>
      <c r="C925" s="104" t="s">
        <v>19</v>
      </c>
      <c r="D925" s="103">
        <v>39999.189663495468</v>
      </c>
      <c r="E925" s="103">
        <v>40008.107425974682</v>
      </c>
      <c r="F925" s="104" t="s">
        <v>20</v>
      </c>
      <c r="G925" s="105">
        <v>214000</v>
      </c>
      <c r="H925" s="106" t="s">
        <v>15</v>
      </c>
      <c r="I925" s="118">
        <v>1</v>
      </c>
      <c r="J925" s="80">
        <f t="shared" si="127"/>
        <v>214000</v>
      </c>
      <c r="K925" s="76" t="str">
        <f t="shared" si="128"/>
        <v>H2_2009</v>
      </c>
      <c r="L925" s="77">
        <f t="shared" si="129"/>
        <v>0</v>
      </c>
      <c r="M925" s="78" t="str">
        <f t="shared" si="130"/>
        <v>H2_2009_0</v>
      </c>
      <c r="N925" s="120">
        <f t="shared" si="131"/>
        <v>1</v>
      </c>
      <c r="O925" s="92">
        <f t="shared" si="132"/>
        <v>214000</v>
      </c>
      <c r="P925" s="93" t="str">
        <f t="shared" si="133"/>
        <v>H2_2009</v>
      </c>
      <c r="Q925" s="94">
        <f t="shared" si="134"/>
        <v>0</v>
      </c>
      <c r="R925" s="95" t="str">
        <f t="shared" si="135"/>
        <v>H2_2009_0</v>
      </c>
    </row>
    <row r="926" spans="1:18">
      <c r="A926" s="102">
        <v>1000751</v>
      </c>
      <c r="B926" s="103">
        <v>27044.650160111421</v>
      </c>
      <c r="C926" s="104" t="s">
        <v>19</v>
      </c>
      <c r="D926" s="103">
        <v>39999.189663495468</v>
      </c>
      <c r="E926" s="103">
        <v>40008.107425974682</v>
      </c>
      <c r="F926" s="104" t="s">
        <v>20</v>
      </c>
      <c r="G926" s="105">
        <v>214000</v>
      </c>
      <c r="H926" s="106" t="s">
        <v>16</v>
      </c>
      <c r="I926" s="118">
        <v>1</v>
      </c>
      <c r="J926" s="80">
        <f t="shared" si="127"/>
        <v>214000</v>
      </c>
      <c r="K926" s="76" t="str">
        <f t="shared" si="128"/>
        <v>H2_2009</v>
      </c>
      <c r="L926" s="77">
        <f t="shared" si="129"/>
        <v>0</v>
      </c>
      <c r="M926" s="78" t="str">
        <f t="shared" si="130"/>
        <v>H2_2009_0</v>
      </c>
      <c r="N926" s="120">
        <f t="shared" si="131"/>
        <v>1</v>
      </c>
      <c r="O926" s="92">
        <f t="shared" si="132"/>
        <v>214000</v>
      </c>
      <c r="P926" s="93" t="str">
        <f t="shared" si="133"/>
        <v>H2_2009</v>
      </c>
      <c r="Q926" s="94">
        <f t="shared" si="134"/>
        <v>0</v>
      </c>
      <c r="R926" s="95" t="str">
        <f t="shared" si="135"/>
        <v>H2_2009_0</v>
      </c>
    </row>
    <row r="927" spans="1:18">
      <c r="A927" s="102">
        <v>1000752</v>
      </c>
      <c r="B927" s="103">
        <v>31311.660259379387</v>
      </c>
      <c r="C927" s="104" t="s">
        <v>19</v>
      </c>
      <c r="D927" s="103">
        <v>39838.279608925011</v>
      </c>
      <c r="E927" s="103">
        <v>40008.587820126959</v>
      </c>
      <c r="F927" s="104" t="s">
        <v>20</v>
      </c>
      <c r="G927" s="105">
        <v>91000</v>
      </c>
      <c r="H927" s="106" t="s">
        <v>15</v>
      </c>
      <c r="I927" s="118">
        <v>1</v>
      </c>
      <c r="J927" s="80">
        <f t="shared" si="127"/>
        <v>91000</v>
      </c>
      <c r="K927" s="76" t="str">
        <f t="shared" si="128"/>
        <v>H1_2009</v>
      </c>
      <c r="L927" s="77">
        <f t="shared" si="129"/>
        <v>0</v>
      </c>
      <c r="M927" s="78" t="str">
        <f t="shared" si="130"/>
        <v>H1_2009_0</v>
      </c>
      <c r="N927" s="120">
        <f t="shared" si="131"/>
        <v>1</v>
      </c>
      <c r="O927" s="92">
        <f t="shared" si="132"/>
        <v>91000</v>
      </c>
      <c r="P927" s="93" t="str">
        <f t="shared" si="133"/>
        <v>H1_2009</v>
      </c>
      <c r="Q927" s="94">
        <f t="shared" si="134"/>
        <v>0</v>
      </c>
      <c r="R927" s="95" t="str">
        <f t="shared" si="135"/>
        <v>H1_2009_0</v>
      </c>
    </row>
    <row r="928" spans="1:18">
      <c r="A928" s="102">
        <v>1000752</v>
      </c>
      <c r="B928" s="103">
        <v>31311.660259379387</v>
      </c>
      <c r="C928" s="104" t="s">
        <v>19</v>
      </c>
      <c r="D928" s="103">
        <v>39838.279608925011</v>
      </c>
      <c r="E928" s="103">
        <v>40008.587820126959</v>
      </c>
      <c r="F928" s="104" t="s">
        <v>20</v>
      </c>
      <c r="G928" s="105">
        <v>91000</v>
      </c>
      <c r="H928" s="106" t="s">
        <v>16</v>
      </c>
      <c r="I928" s="118">
        <v>1</v>
      </c>
      <c r="J928" s="80">
        <f t="shared" si="127"/>
        <v>91000</v>
      </c>
      <c r="K928" s="76" t="str">
        <f t="shared" si="128"/>
        <v>H1_2009</v>
      </c>
      <c r="L928" s="77">
        <f t="shared" si="129"/>
        <v>0</v>
      </c>
      <c r="M928" s="78" t="str">
        <f t="shared" si="130"/>
        <v>H1_2009_0</v>
      </c>
      <c r="N928" s="120">
        <f t="shared" si="131"/>
        <v>1</v>
      </c>
      <c r="O928" s="92">
        <f t="shared" si="132"/>
        <v>91000</v>
      </c>
      <c r="P928" s="93" t="str">
        <f t="shared" si="133"/>
        <v>H1_2009</v>
      </c>
      <c r="Q928" s="94">
        <f t="shared" si="134"/>
        <v>0</v>
      </c>
      <c r="R928" s="95" t="str">
        <f t="shared" si="135"/>
        <v>H1_2009_0</v>
      </c>
    </row>
    <row r="929" spans="1:18">
      <c r="A929" s="102">
        <v>1000753</v>
      </c>
      <c r="B929" s="103">
        <v>30206.314235007805</v>
      </c>
      <c r="C929" s="104" t="s">
        <v>19</v>
      </c>
      <c r="D929" s="103">
        <v>39850.646663546817</v>
      </c>
      <c r="E929" s="103">
        <v>40009.013562129963</v>
      </c>
      <c r="F929" s="104" t="s">
        <v>20</v>
      </c>
      <c r="G929" s="105">
        <v>197000</v>
      </c>
      <c r="H929" s="106" t="s">
        <v>15</v>
      </c>
      <c r="I929" s="118">
        <v>1</v>
      </c>
      <c r="J929" s="80">
        <f t="shared" si="127"/>
        <v>197000</v>
      </c>
      <c r="K929" s="76" t="str">
        <f t="shared" si="128"/>
        <v>H1_2009</v>
      </c>
      <c r="L929" s="77">
        <f t="shared" si="129"/>
        <v>0</v>
      </c>
      <c r="M929" s="78" t="str">
        <f t="shared" si="130"/>
        <v>H1_2009_0</v>
      </c>
      <c r="N929" s="120">
        <f t="shared" si="131"/>
        <v>1</v>
      </c>
      <c r="O929" s="92">
        <f t="shared" si="132"/>
        <v>197000</v>
      </c>
      <c r="P929" s="93" t="str">
        <f t="shared" si="133"/>
        <v>H1_2009</v>
      </c>
      <c r="Q929" s="94">
        <f t="shared" si="134"/>
        <v>0</v>
      </c>
      <c r="R929" s="95" t="str">
        <f t="shared" si="135"/>
        <v>H1_2009_0</v>
      </c>
    </row>
    <row r="930" spans="1:18">
      <c r="A930" s="102">
        <v>1000753</v>
      </c>
      <c r="B930" s="103">
        <v>30206.314235007805</v>
      </c>
      <c r="C930" s="104" t="s">
        <v>19</v>
      </c>
      <c r="D930" s="103">
        <v>39850.646663546817</v>
      </c>
      <c r="E930" s="103">
        <v>40009.013562129963</v>
      </c>
      <c r="F930" s="104" t="s">
        <v>20</v>
      </c>
      <c r="G930" s="105">
        <v>197000</v>
      </c>
      <c r="H930" s="106" t="s">
        <v>16</v>
      </c>
      <c r="I930" s="118">
        <v>1</v>
      </c>
      <c r="J930" s="80">
        <f t="shared" si="127"/>
        <v>197000</v>
      </c>
      <c r="K930" s="76" t="str">
        <f t="shared" si="128"/>
        <v>H1_2009</v>
      </c>
      <c r="L930" s="77">
        <f t="shared" si="129"/>
        <v>0</v>
      </c>
      <c r="M930" s="78" t="str">
        <f t="shared" si="130"/>
        <v>H1_2009_0</v>
      </c>
      <c r="N930" s="120">
        <f t="shared" si="131"/>
        <v>1</v>
      </c>
      <c r="O930" s="92">
        <f t="shared" si="132"/>
        <v>197000</v>
      </c>
      <c r="P930" s="93" t="str">
        <f t="shared" si="133"/>
        <v>H1_2009</v>
      </c>
      <c r="Q930" s="94">
        <f t="shared" si="134"/>
        <v>0</v>
      </c>
      <c r="R930" s="95" t="str">
        <f t="shared" si="135"/>
        <v>H1_2009_0</v>
      </c>
    </row>
    <row r="931" spans="1:18">
      <c r="A931" s="102">
        <v>1000754</v>
      </c>
      <c r="B931" s="103">
        <v>27549.856307388225</v>
      </c>
      <c r="C931" s="104" t="s">
        <v>22</v>
      </c>
      <c r="D931" s="103">
        <v>39708.286171041473</v>
      </c>
      <c r="E931" s="103">
        <v>40010.288803004682</v>
      </c>
      <c r="F931" s="104" t="s">
        <v>20</v>
      </c>
      <c r="G931" s="105">
        <v>33000</v>
      </c>
      <c r="H931" s="106" t="s">
        <v>15</v>
      </c>
      <c r="I931" s="118">
        <v>1</v>
      </c>
      <c r="J931" s="80">
        <f t="shared" si="127"/>
        <v>33000</v>
      </c>
      <c r="K931" s="76" t="str">
        <f t="shared" si="128"/>
        <v>H2_2008</v>
      </c>
      <c r="L931" s="77">
        <f t="shared" si="129"/>
        <v>1</v>
      </c>
      <c r="M931" s="78" t="str">
        <f t="shared" si="130"/>
        <v>H2_2008_1</v>
      </c>
      <c r="N931" s="120">
        <f t="shared" si="131"/>
        <v>1</v>
      </c>
      <c r="O931" s="92">
        <f t="shared" si="132"/>
        <v>33000</v>
      </c>
      <c r="P931" s="93" t="str">
        <f t="shared" si="133"/>
        <v>H2_2008</v>
      </c>
      <c r="Q931" s="94">
        <f t="shared" si="134"/>
        <v>1</v>
      </c>
      <c r="R931" s="95" t="str">
        <f t="shared" si="135"/>
        <v>H2_2008_1</v>
      </c>
    </row>
    <row r="932" spans="1:18">
      <c r="A932" s="102">
        <v>1000754</v>
      </c>
      <c r="B932" s="103">
        <v>27549.856307388225</v>
      </c>
      <c r="C932" s="104" t="s">
        <v>22</v>
      </c>
      <c r="D932" s="103">
        <v>39708.286171041473</v>
      </c>
      <c r="E932" s="103">
        <v>40010.288803004682</v>
      </c>
      <c r="F932" s="104" t="s">
        <v>20</v>
      </c>
      <c r="G932" s="105">
        <v>33000</v>
      </c>
      <c r="H932" s="106" t="s">
        <v>16</v>
      </c>
      <c r="I932" s="118">
        <v>1</v>
      </c>
      <c r="J932" s="80">
        <f t="shared" si="127"/>
        <v>33000</v>
      </c>
      <c r="K932" s="76" t="str">
        <f t="shared" si="128"/>
        <v>H2_2008</v>
      </c>
      <c r="L932" s="77">
        <f t="shared" si="129"/>
        <v>1</v>
      </c>
      <c r="M932" s="78" t="str">
        <f t="shared" si="130"/>
        <v>H2_2008_1</v>
      </c>
      <c r="N932" s="120">
        <f t="shared" si="131"/>
        <v>1</v>
      </c>
      <c r="O932" s="92">
        <f t="shared" si="132"/>
        <v>33000</v>
      </c>
      <c r="P932" s="93" t="str">
        <f t="shared" si="133"/>
        <v>H2_2008</v>
      </c>
      <c r="Q932" s="94">
        <f t="shared" si="134"/>
        <v>1</v>
      </c>
      <c r="R932" s="95" t="str">
        <f t="shared" si="135"/>
        <v>H2_2008_1</v>
      </c>
    </row>
    <row r="933" spans="1:18">
      <c r="A933" s="102">
        <v>1000755</v>
      </c>
      <c r="B933" s="103">
        <v>23510.533047225275</v>
      </c>
      <c r="C933" s="104" t="s">
        <v>19</v>
      </c>
      <c r="D933" s="103">
        <v>39999.194936234169</v>
      </c>
      <c r="E933" s="103">
        <v>40010.908207811597</v>
      </c>
      <c r="F933" s="104" t="s">
        <v>20</v>
      </c>
      <c r="G933" s="105">
        <v>170000</v>
      </c>
      <c r="H933" s="106" t="s">
        <v>15</v>
      </c>
      <c r="I933" s="118">
        <v>1</v>
      </c>
      <c r="J933" s="80">
        <f t="shared" si="127"/>
        <v>170000</v>
      </c>
      <c r="K933" s="76" t="str">
        <f t="shared" si="128"/>
        <v>H2_2009</v>
      </c>
      <c r="L933" s="77">
        <f t="shared" si="129"/>
        <v>0</v>
      </c>
      <c r="M933" s="78" t="str">
        <f t="shared" si="130"/>
        <v>H2_2009_0</v>
      </c>
      <c r="N933" s="120">
        <f t="shared" si="131"/>
        <v>1</v>
      </c>
      <c r="O933" s="92">
        <f t="shared" si="132"/>
        <v>170000</v>
      </c>
      <c r="P933" s="93" t="str">
        <f t="shared" si="133"/>
        <v>H2_2009</v>
      </c>
      <c r="Q933" s="94">
        <f t="shared" si="134"/>
        <v>0</v>
      </c>
      <c r="R933" s="95" t="str">
        <f t="shared" si="135"/>
        <v>H2_2009_0</v>
      </c>
    </row>
    <row r="934" spans="1:18">
      <c r="A934" s="102">
        <v>1000755</v>
      </c>
      <c r="B934" s="103">
        <v>23510.533047225275</v>
      </c>
      <c r="C934" s="104" t="s">
        <v>19</v>
      </c>
      <c r="D934" s="103">
        <v>39999.194936234169</v>
      </c>
      <c r="E934" s="103">
        <v>40010.908207811597</v>
      </c>
      <c r="F934" s="104" t="s">
        <v>20</v>
      </c>
      <c r="G934" s="105">
        <v>170000</v>
      </c>
      <c r="H934" s="106" t="s">
        <v>16</v>
      </c>
      <c r="I934" s="118">
        <v>1</v>
      </c>
      <c r="J934" s="80">
        <f t="shared" si="127"/>
        <v>170000</v>
      </c>
      <c r="K934" s="76" t="str">
        <f t="shared" si="128"/>
        <v>H2_2009</v>
      </c>
      <c r="L934" s="77">
        <f t="shared" si="129"/>
        <v>0</v>
      </c>
      <c r="M934" s="78" t="str">
        <f t="shared" si="130"/>
        <v>H2_2009_0</v>
      </c>
      <c r="N934" s="120">
        <f t="shared" si="131"/>
        <v>1</v>
      </c>
      <c r="O934" s="92">
        <f t="shared" si="132"/>
        <v>170000</v>
      </c>
      <c r="P934" s="93" t="str">
        <f t="shared" si="133"/>
        <v>H2_2009</v>
      </c>
      <c r="Q934" s="94">
        <f t="shared" si="134"/>
        <v>0</v>
      </c>
      <c r="R934" s="95" t="str">
        <f t="shared" si="135"/>
        <v>H2_2009_0</v>
      </c>
    </row>
    <row r="935" spans="1:18">
      <c r="A935" s="102">
        <v>1000756</v>
      </c>
      <c r="B935" s="103">
        <v>23646.065830491698</v>
      </c>
      <c r="C935" s="104" t="s">
        <v>19</v>
      </c>
      <c r="D935" s="103">
        <v>39887.458457140507</v>
      </c>
      <c r="E935" s="103">
        <v>40011.707249001585</v>
      </c>
      <c r="F935" s="104" t="s">
        <v>20</v>
      </c>
      <c r="G935" s="105">
        <v>324000</v>
      </c>
      <c r="H935" s="106" t="s">
        <v>15</v>
      </c>
      <c r="I935" s="118">
        <v>1</v>
      </c>
      <c r="J935" s="80">
        <f t="shared" si="127"/>
        <v>324000</v>
      </c>
      <c r="K935" s="76" t="str">
        <f t="shared" si="128"/>
        <v>H1_2009</v>
      </c>
      <c r="L935" s="77">
        <f t="shared" si="129"/>
        <v>0</v>
      </c>
      <c r="M935" s="78" t="str">
        <f t="shared" si="130"/>
        <v>H1_2009_0</v>
      </c>
      <c r="N935" s="120">
        <f t="shared" si="131"/>
        <v>1</v>
      </c>
      <c r="O935" s="92">
        <f t="shared" si="132"/>
        <v>324000</v>
      </c>
      <c r="P935" s="93" t="str">
        <f t="shared" si="133"/>
        <v>H1_2009</v>
      </c>
      <c r="Q935" s="94">
        <f t="shared" si="134"/>
        <v>0</v>
      </c>
      <c r="R935" s="95" t="str">
        <f t="shared" si="135"/>
        <v>H1_2009_0</v>
      </c>
    </row>
    <row r="936" spans="1:18">
      <c r="A936" s="102">
        <v>1000756</v>
      </c>
      <c r="B936" s="103">
        <v>23646.065830491698</v>
      </c>
      <c r="C936" s="104" t="s">
        <v>19</v>
      </c>
      <c r="D936" s="103">
        <v>39887.458457140507</v>
      </c>
      <c r="E936" s="103">
        <v>40011.707249001585</v>
      </c>
      <c r="F936" s="104" t="s">
        <v>20</v>
      </c>
      <c r="G936" s="105">
        <v>324000</v>
      </c>
      <c r="H936" s="106" t="s">
        <v>16</v>
      </c>
      <c r="I936" s="118">
        <v>1</v>
      </c>
      <c r="J936" s="80">
        <f t="shared" si="127"/>
        <v>324000</v>
      </c>
      <c r="K936" s="76" t="str">
        <f t="shared" si="128"/>
        <v>H1_2009</v>
      </c>
      <c r="L936" s="77">
        <f t="shared" si="129"/>
        <v>0</v>
      </c>
      <c r="M936" s="78" t="str">
        <f t="shared" si="130"/>
        <v>H1_2009_0</v>
      </c>
      <c r="N936" s="120">
        <f t="shared" si="131"/>
        <v>1</v>
      </c>
      <c r="O936" s="92">
        <f t="shared" si="132"/>
        <v>324000</v>
      </c>
      <c r="P936" s="93" t="str">
        <f t="shared" si="133"/>
        <v>H1_2009</v>
      </c>
      <c r="Q936" s="94">
        <f t="shared" si="134"/>
        <v>0</v>
      </c>
      <c r="R936" s="95" t="str">
        <f t="shared" si="135"/>
        <v>H1_2009_0</v>
      </c>
    </row>
    <row r="937" spans="1:18">
      <c r="A937" s="102">
        <v>1000757</v>
      </c>
      <c r="B937" s="103">
        <v>21341.139659646771</v>
      </c>
      <c r="C937" s="104" t="s">
        <v>22</v>
      </c>
      <c r="D937" s="103">
        <v>39826.336389638738</v>
      </c>
      <c r="E937" s="103">
        <v>40011.723004406354</v>
      </c>
      <c r="F937" s="104" t="s">
        <v>20</v>
      </c>
      <c r="G937" s="105">
        <v>324000</v>
      </c>
      <c r="H937" s="106" t="s">
        <v>15</v>
      </c>
      <c r="I937" s="118">
        <v>1</v>
      </c>
      <c r="J937" s="80">
        <f t="shared" si="127"/>
        <v>324000</v>
      </c>
      <c r="K937" s="76" t="str">
        <f t="shared" si="128"/>
        <v>H1_2009</v>
      </c>
      <c r="L937" s="77">
        <f t="shared" si="129"/>
        <v>1</v>
      </c>
      <c r="M937" s="78" t="str">
        <f t="shared" si="130"/>
        <v>H1_2009_1</v>
      </c>
      <c r="N937" s="120">
        <f t="shared" si="131"/>
        <v>1</v>
      </c>
      <c r="O937" s="92">
        <f t="shared" si="132"/>
        <v>324000</v>
      </c>
      <c r="P937" s="93" t="str">
        <f t="shared" si="133"/>
        <v>H1_2009</v>
      </c>
      <c r="Q937" s="94">
        <f t="shared" si="134"/>
        <v>1</v>
      </c>
      <c r="R937" s="95" t="str">
        <f t="shared" si="135"/>
        <v>H1_2009_1</v>
      </c>
    </row>
    <row r="938" spans="1:18">
      <c r="A938" s="102">
        <v>1000757</v>
      </c>
      <c r="B938" s="103">
        <v>21341.139659646771</v>
      </c>
      <c r="C938" s="104" t="s">
        <v>22</v>
      </c>
      <c r="D938" s="103">
        <v>39826.336389638738</v>
      </c>
      <c r="E938" s="103">
        <v>40011.723004406354</v>
      </c>
      <c r="F938" s="104" t="s">
        <v>20</v>
      </c>
      <c r="G938" s="105">
        <v>324000</v>
      </c>
      <c r="H938" s="106" t="s">
        <v>16</v>
      </c>
      <c r="I938" s="118">
        <v>1</v>
      </c>
      <c r="J938" s="80">
        <f t="shared" si="127"/>
        <v>324000</v>
      </c>
      <c r="K938" s="76" t="str">
        <f t="shared" si="128"/>
        <v>H1_2009</v>
      </c>
      <c r="L938" s="77">
        <f t="shared" si="129"/>
        <v>1</v>
      </c>
      <c r="M938" s="78" t="str">
        <f t="shared" si="130"/>
        <v>H1_2009_1</v>
      </c>
      <c r="N938" s="120">
        <f t="shared" si="131"/>
        <v>1</v>
      </c>
      <c r="O938" s="92">
        <f t="shared" si="132"/>
        <v>324000</v>
      </c>
      <c r="P938" s="93" t="str">
        <f t="shared" si="133"/>
        <v>H1_2009</v>
      </c>
      <c r="Q938" s="94">
        <f t="shared" si="134"/>
        <v>1</v>
      </c>
      <c r="R938" s="95" t="str">
        <f t="shared" si="135"/>
        <v>H1_2009_1</v>
      </c>
    </row>
    <row r="939" spans="1:18">
      <c r="A939" s="102">
        <v>1000758</v>
      </c>
      <c r="B939" s="103">
        <v>24083.213877010039</v>
      </c>
      <c r="C939" s="104" t="s">
        <v>22</v>
      </c>
      <c r="D939" s="103">
        <v>39934.747920354945</v>
      </c>
      <c r="E939" s="103">
        <v>40013.345047400493</v>
      </c>
      <c r="F939" s="104" t="s">
        <v>20</v>
      </c>
      <c r="G939" s="105">
        <v>240000</v>
      </c>
      <c r="H939" s="106" t="s">
        <v>15</v>
      </c>
      <c r="I939" s="118">
        <v>1</v>
      </c>
      <c r="J939" s="80">
        <f t="shared" si="127"/>
        <v>240000</v>
      </c>
      <c r="K939" s="76" t="str">
        <f t="shared" si="128"/>
        <v>H1_2009</v>
      </c>
      <c r="L939" s="77">
        <f t="shared" si="129"/>
        <v>0</v>
      </c>
      <c r="M939" s="78" t="str">
        <f t="shared" si="130"/>
        <v>H1_2009_0</v>
      </c>
      <c r="N939" s="120">
        <f t="shared" si="131"/>
        <v>1</v>
      </c>
      <c r="O939" s="92">
        <f t="shared" si="132"/>
        <v>240000</v>
      </c>
      <c r="P939" s="93" t="str">
        <f t="shared" si="133"/>
        <v>H1_2009</v>
      </c>
      <c r="Q939" s="94">
        <f t="shared" si="134"/>
        <v>0</v>
      </c>
      <c r="R939" s="95" t="str">
        <f t="shared" si="135"/>
        <v>H1_2009_0</v>
      </c>
    </row>
    <row r="940" spans="1:18">
      <c r="A940" s="102">
        <v>1000758</v>
      </c>
      <c r="B940" s="103">
        <v>24083.213877010039</v>
      </c>
      <c r="C940" s="104" t="s">
        <v>22</v>
      </c>
      <c r="D940" s="103">
        <v>39934.747920354945</v>
      </c>
      <c r="E940" s="103">
        <v>40013.345047400493</v>
      </c>
      <c r="F940" s="104" t="s">
        <v>20</v>
      </c>
      <c r="G940" s="105">
        <v>240000</v>
      </c>
      <c r="H940" s="106" t="s">
        <v>16</v>
      </c>
      <c r="I940" s="118">
        <v>1</v>
      </c>
      <c r="J940" s="80">
        <f t="shared" si="127"/>
        <v>240000</v>
      </c>
      <c r="K940" s="76" t="str">
        <f t="shared" si="128"/>
        <v>H1_2009</v>
      </c>
      <c r="L940" s="77">
        <f t="shared" si="129"/>
        <v>0</v>
      </c>
      <c r="M940" s="78" t="str">
        <f t="shared" si="130"/>
        <v>H1_2009_0</v>
      </c>
      <c r="N940" s="120">
        <f t="shared" si="131"/>
        <v>1</v>
      </c>
      <c r="O940" s="92">
        <f t="shared" si="132"/>
        <v>240000</v>
      </c>
      <c r="P940" s="93" t="str">
        <f t="shared" si="133"/>
        <v>H1_2009</v>
      </c>
      <c r="Q940" s="94">
        <f t="shared" si="134"/>
        <v>0</v>
      </c>
      <c r="R940" s="95" t="str">
        <f t="shared" si="135"/>
        <v>H1_2009_0</v>
      </c>
    </row>
    <row r="941" spans="1:18">
      <c r="A941" s="102">
        <v>1000759</v>
      </c>
      <c r="B941" s="103">
        <v>27922.311752557456</v>
      </c>
      <c r="C941" s="104" t="s">
        <v>22</v>
      </c>
      <c r="D941" s="103">
        <v>39957.885540919342</v>
      </c>
      <c r="E941" s="103">
        <v>40014.045640349927</v>
      </c>
      <c r="F941" s="104" t="s">
        <v>20</v>
      </c>
      <c r="G941" s="105">
        <v>26000</v>
      </c>
      <c r="H941" s="106" t="s">
        <v>15</v>
      </c>
      <c r="I941" s="118">
        <v>1</v>
      </c>
      <c r="J941" s="80">
        <f t="shared" si="127"/>
        <v>26000</v>
      </c>
      <c r="K941" s="76" t="str">
        <f t="shared" si="128"/>
        <v>H1_2009</v>
      </c>
      <c r="L941" s="77">
        <f t="shared" si="129"/>
        <v>0</v>
      </c>
      <c r="M941" s="78" t="str">
        <f t="shared" si="130"/>
        <v>H1_2009_0</v>
      </c>
      <c r="N941" s="120">
        <f t="shared" si="131"/>
        <v>1</v>
      </c>
      <c r="O941" s="92">
        <f t="shared" si="132"/>
        <v>26000</v>
      </c>
      <c r="P941" s="93" t="str">
        <f t="shared" si="133"/>
        <v>H1_2009</v>
      </c>
      <c r="Q941" s="94">
        <f t="shared" si="134"/>
        <v>0</v>
      </c>
      <c r="R941" s="95" t="str">
        <f t="shared" si="135"/>
        <v>H1_2009_0</v>
      </c>
    </row>
    <row r="942" spans="1:18">
      <c r="A942" s="102">
        <v>1000759</v>
      </c>
      <c r="B942" s="103">
        <v>27922.311752557456</v>
      </c>
      <c r="C942" s="104" t="s">
        <v>22</v>
      </c>
      <c r="D942" s="103">
        <v>39957.885540919342</v>
      </c>
      <c r="E942" s="103">
        <v>40014.045640349927</v>
      </c>
      <c r="F942" s="104" t="s">
        <v>20</v>
      </c>
      <c r="G942" s="105">
        <v>26000</v>
      </c>
      <c r="H942" s="106" t="s">
        <v>16</v>
      </c>
      <c r="I942" s="118">
        <v>1</v>
      </c>
      <c r="J942" s="80">
        <f t="shared" si="127"/>
        <v>26000</v>
      </c>
      <c r="K942" s="76" t="str">
        <f t="shared" si="128"/>
        <v>H1_2009</v>
      </c>
      <c r="L942" s="77">
        <f t="shared" si="129"/>
        <v>0</v>
      </c>
      <c r="M942" s="78" t="str">
        <f t="shared" si="130"/>
        <v>H1_2009_0</v>
      </c>
      <c r="N942" s="120">
        <f t="shared" si="131"/>
        <v>1</v>
      </c>
      <c r="O942" s="92">
        <f t="shared" si="132"/>
        <v>26000</v>
      </c>
      <c r="P942" s="93" t="str">
        <f t="shared" si="133"/>
        <v>H1_2009</v>
      </c>
      <c r="Q942" s="94">
        <f t="shared" si="134"/>
        <v>0</v>
      </c>
      <c r="R942" s="95" t="str">
        <f t="shared" si="135"/>
        <v>H1_2009_0</v>
      </c>
    </row>
    <row r="943" spans="1:18">
      <c r="A943" s="102">
        <v>1000760</v>
      </c>
      <c r="B943" s="103">
        <v>31737.043342997305</v>
      </c>
      <c r="C943" s="104" t="s">
        <v>19</v>
      </c>
      <c r="D943" s="103">
        <v>39862.000809513956</v>
      </c>
      <c r="E943" s="103">
        <v>40015.710662126337</v>
      </c>
      <c r="F943" s="104" t="s">
        <v>20</v>
      </c>
      <c r="G943" s="105">
        <v>367000</v>
      </c>
      <c r="H943" s="106" t="s">
        <v>15</v>
      </c>
      <c r="I943" s="118">
        <v>1</v>
      </c>
      <c r="J943" s="80">
        <f t="shared" si="127"/>
        <v>367000</v>
      </c>
      <c r="K943" s="76" t="str">
        <f t="shared" si="128"/>
        <v>H1_2009</v>
      </c>
      <c r="L943" s="77">
        <f t="shared" si="129"/>
        <v>0</v>
      </c>
      <c r="M943" s="78" t="str">
        <f t="shared" si="130"/>
        <v>H1_2009_0</v>
      </c>
      <c r="N943" s="120">
        <f t="shared" si="131"/>
        <v>1</v>
      </c>
      <c r="O943" s="92">
        <f t="shared" si="132"/>
        <v>367000</v>
      </c>
      <c r="P943" s="93" t="str">
        <f t="shared" si="133"/>
        <v>H1_2009</v>
      </c>
      <c r="Q943" s="94">
        <f t="shared" si="134"/>
        <v>0</v>
      </c>
      <c r="R943" s="95" t="str">
        <f t="shared" si="135"/>
        <v>H1_2009_0</v>
      </c>
    </row>
    <row r="944" spans="1:18">
      <c r="A944" s="102">
        <v>1000760</v>
      </c>
      <c r="B944" s="103">
        <v>31737.043342997305</v>
      </c>
      <c r="C944" s="104" t="s">
        <v>19</v>
      </c>
      <c r="D944" s="103">
        <v>39862.000809513956</v>
      </c>
      <c r="E944" s="103">
        <v>40015.710662126337</v>
      </c>
      <c r="F944" s="104" t="s">
        <v>20</v>
      </c>
      <c r="G944" s="105">
        <v>367000</v>
      </c>
      <c r="H944" s="106" t="s">
        <v>16</v>
      </c>
      <c r="I944" s="118">
        <v>1</v>
      </c>
      <c r="J944" s="80">
        <f t="shared" si="127"/>
        <v>367000</v>
      </c>
      <c r="K944" s="76" t="str">
        <f t="shared" si="128"/>
        <v>H1_2009</v>
      </c>
      <c r="L944" s="77">
        <f t="shared" si="129"/>
        <v>0</v>
      </c>
      <c r="M944" s="78" t="str">
        <f t="shared" si="130"/>
        <v>H1_2009_0</v>
      </c>
      <c r="N944" s="120">
        <f t="shared" si="131"/>
        <v>1</v>
      </c>
      <c r="O944" s="92">
        <f t="shared" si="132"/>
        <v>367000</v>
      </c>
      <c r="P944" s="93" t="str">
        <f t="shared" si="133"/>
        <v>H1_2009</v>
      </c>
      <c r="Q944" s="94">
        <f t="shared" si="134"/>
        <v>0</v>
      </c>
      <c r="R944" s="95" t="str">
        <f t="shared" si="135"/>
        <v>H1_2009_0</v>
      </c>
    </row>
    <row r="945" spans="1:18">
      <c r="A945" s="102">
        <v>1000761</v>
      </c>
      <c r="B945" s="103">
        <v>30378.34900342577</v>
      </c>
      <c r="C945" s="104" t="s">
        <v>19</v>
      </c>
      <c r="D945" s="103">
        <v>39942.624032695254</v>
      </c>
      <c r="E945" s="103">
        <v>40016.128735299193</v>
      </c>
      <c r="F945" s="104" t="s">
        <v>20</v>
      </c>
      <c r="G945" s="105">
        <v>310000</v>
      </c>
      <c r="H945" s="106" t="s">
        <v>15</v>
      </c>
      <c r="I945" s="118">
        <v>1</v>
      </c>
      <c r="J945" s="80">
        <f t="shared" si="127"/>
        <v>310000</v>
      </c>
      <c r="K945" s="76" t="str">
        <f t="shared" si="128"/>
        <v>H1_2009</v>
      </c>
      <c r="L945" s="77">
        <f t="shared" si="129"/>
        <v>0</v>
      </c>
      <c r="M945" s="78" t="str">
        <f t="shared" si="130"/>
        <v>H1_2009_0</v>
      </c>
      <c r="N945" s="120">
        <f t="shared" si="131"/>
        <v>1</v>
      </c>
      <c r="O945" s="92">
        <f t="shared" si="132"/>
        <v>310000</v>
      </c>
      <c r="P945" s="93" t="str">
        <f t="shared" si="133"/>
        <v>H1_2009</v>
      </c>
      <c r="Q945" s="94">
        <f t="shared" si="134"/>
        <v>0</v>
      </c>
      <c r="R945" s="95" t="str">
        <f t="shared" si="135"/>
        <v>H1_2009_0</v>
      </c>
    </row>
    <row r="946" spans="1:18">
      <c r="A946" s="102">
        <v>1000761</v>
      </c>
      <c r="B946" s="103">
        <v>30378.34900342577</v>
      </c>
      <c r="C946" s="104" t="s">
        <v>19</v>
      </c>
      <c r="D946" s="103">
        <v>39942.624032695254</v>
      </c>
      <c r="E946" s="103">
        <v>40016.128735299193</v>
      </c>
      <c r="F946" s="104" t="s">
        <v>20</v>
      </c>
      <c r="G946" s="105">
        <v>310000</v>
      </c>
      <c r="H946" s="106" t="s">
        <v>16</v>
      </c>
      <c r="I946" s="118">
        <v>1</v>
      </c>
      <c r="J946" s="80">
        <f t="shared" si="127"/>
        <v>310000</v>
      </c>
      <c r="K946" s="76" t="str">
        <f t="shared" si="128"/>
        <v>H1_2009</v>
      </c>
      <c r="L946" s="77">
        <f t="shared" si="129"/>
        <v>0</v>
      </c>
      <c r="M946" s="78" t="str">
        <f t="shared" si="130"/>
        <v>H1_2009_0</v>
      </c>
      <c r="N946" s="120">
        <f t="shared" si="131"/>
        <v>1</v>
      </c>
      <c r="O946" s="92">
        <f t="shared" si="132"/>
        <v>310000</v>
      </c>
      <c r="P946" s="93" t="str">
        <f t="shared" si="133"/>
        <v>H1_2009</v>
      </c>
      <c r="Q946" s="94">
        <f t="shared" si="134"/>
        <v>0</v>
      </c>
      <c r="R946" s="95" t="str">
        <f t="shared" si="135"/>
        <v>H1_2009_0</v>
      </c>
    </row>
    <row r="947" spans="1:18">
      <c r="A947" s="102">
        <v>1000762</v>
      </c>
      <c r="B947" s="103">
        <v>19466.90138034413</v>
      </c>
      <c r="C947" s="104" t="s">
        <v>19</v>
      </c>
      <c r="D947" s="103">
        <v>39916.039346462552</v>
      </c>
      <c r="E947" s="103">
        <v>40017.832075623999</v>
      </c>
      <c r="F947" s="104" t="s">
        <v>20</v>
      </c>
      <c r="G947" s="105">
        <v>316000</v>
      </c>
      <c r="H947" s="106" t="s">
        <v>15</v>
      </c>
      <c r="I947" s="118">
        <v>1</v>
      </c>
      <c r="J947" s="80">
        <f t="shared" si="127"/>
        <v>316000</v>
      </c>
      <c r="K947" s="76" t="str">
        <f t="shared" si="128"/>
        <v>H1_2009</v>
      </c>
      <c r="L947" s="77">
        <f t="shared" si="129"/>
        <v>0</v>
      </c>
      <c r="M947" s="78" t="str">
        <f t="shared" si="130"/>
        <v>H1_2009_0</v>
      </c>
      <c r="N947" s="120">
        <f t="shared" si="131"/>
        <v>1</v>
      </c>
      <c r="O947" s="92">
        <f t="shared" si="132"/>
        <v>316000</v>
      </c>
      <c r="P947" s="93" t="str">
        <f t="shared" si="133"/>
        <v>H1_2009</v>
      </c>
      <c r="Q947" s="94">
        <f t="shared" si="134"/>
        <v>0</v>
      </c>
      <c r="R947" s="95" t="str">
        <f t="shared" si="135"/>
        <v>H1_2009_0</v>
      </c>
    </row>
    <row r="948" spans="1:18">
      <c r="A948" s="102">
        <v>1000762</v>
      </c>
      <c r="B948" s="103">
        <v>19466.90138034413</v>
      </c>
      <c r="C948" s="104" t="s">
        <v>19</v>
      </c>
      <c r="D948" s="103">
        <v>39916.039346462552</v>
      </c>
      <c r="E948" s="103">
        <v>40017.832075623999</v>
      </c>
      <c r="F948" s="104" t="s">
        <v>20</v>
      </c>
      <c r="G948" s="105">
        <v>316000</v>
      </c>
      <c r="H948" s="106" t="s">
        <v>16</v>
      </c>
      <c r="I948" s="118">
        <v>1</v>
      </c>
      <c r="J948" s="80">
        <f t="shared" si="127"/>
        <v>316000</v>
      </c>
      <c r="K948" s="76" t="str">
        <f t="shared" si="128"/>
        <v>H1_2009</v>
      </c>
      <c r="L948" s="77">
        <f t="shared" si="129"/>
        <v>0</v>
      </c>
      <c r="M948" s="78" t="str">
        <f t="shared" si="130"/>
        <v>H1_2009_0</v>
      </c>
      <c r="N948" s="120">
        <f t="shared" si="131"/>
        <v>1</v>
      </c>
      <c r="O948" s="92">
        <f t="shared" si="132"/>
        <v>316000</v>
      </c>
      <c r="P948" s="93" t="str">
        <f t="shared" si="133"/>
        <v>H1_2009</v>
      </c>
      <c r="Q948" s="94">
        <f t="shared" si="134"/>
        <v>0</v>
      </c>
      <c r="R948" s="95" t="str">
        <f t="shared" si="135"/>
        <v>H1_2009_0</v>
      </c>
    </row>
    <row r="949" spans="1:18">
      <c r="A949" s="102">
        <v>1000763</v>
      </c>
      <c r="B949" s="103">
        <v>31067.923851649066</v>
      </c>
      <c r="C949" s="104" t="s">
        <v>22</v>
      </c>
      <c r="D949" s="103">
        <v>40005.467933842498</v>
      </c>
      <c r="E949" s="103">
        <v>40018.473470526144</v>
      </c>
      <c r="F949" s="104" t="s">
        <v>20</v>
      </c>
      <c r="G949" s="105">
        <v>164000</v>
      </c>
      <c r="H949" s="106" t="s">
        <v>15</v>
      </c>
      <c r="I949" s="118">
        <v>1</v>
      </c>
      <c r="J949" s="80">
        <f t="shared" si="127"/>
        <v>164000</v>
      </c>
      <c r="K949" s="76" t="str">
        <f t="shared" si="128"/>
        <v>H2_2009</v>
      </c>
      <c r="L949" s="77">
        <f t="shared" si="129"/>
        <v>0</v>
      </c>
      <c r="M949" s="78" t="str">
        <f t="shared" si="130"/>
        <v>H2_2009_0</v>
      </c>
      <c r="N949" s="120">
        <f t="shared" si="131"/>
        <v>1</v>
      </c>
      <c r="O949" s="92">
        <f t="shared" si="132"/>
        <v>164000</v>
      </c>
      <c r="P949" s="93" t="str">
        <f t="shared" si="133"/>
        <v>H2_2009</v>
      </c>
      <c r="Q949" s="94">
        <f t="shared" si="134"/>
        <v>0</v>
      </c>
      <c r="R949" s="95" t="str">
        <f t="shared" si="135"/>
        <v>H2_2009_0</v>
      </c>
    </row>
    <row r="950" spans="1:18">
      <c r="A950" s="102">
        <v>1000763</v>
      </c>
      <c r="B950" s="103">
        <v>31067.923851649066</v>
      </c>
      <c r="C950" s="104" t="s">
        <v>22</v>
      </c>
      <c r="D950" s="103">
        <v>40005.467933842498</v>
      </c>
      <c r="E950" s="103">
        <v>40018.473470526144</v>
      </c>
      <c r="F950" s="104" t="s">
        <v>20</v>
      </c>
      <c r="G950" s="105">
        <v>164000</v>
      </c>
      <c r="H950" s="106" t="s">
        <v>16</v>
      </c>
      <c r="I950" s="118">
        <v>1</v>
      </c>
      <c r="J950" s="80">
        <f t="shared" si="127"/>
        <v>164000</v>
      </c>
      <c r="K950" s="76" t="str">
        <f t="shared" si="128"/>
        <v>H2_2009</v>
      </c>
      <c r="L950" s="77">
        <f t="shared" si="129"/>
        <v>0</v>
      </c>
      <c r="M950" s="78" t="str">
        <f t="shared" si="130"/>
        <v>H2_2009_0</v>
      </c>
      <c r="N950" s="120">
        <f t="shared" si="131"/>
        <v>1</v>
      </c>
      <c r="O950" s="92">
        <f t="shared" si="132"/>
        <v>164000</v>
      </c>
      <c r="P950" s="93" t="str">
        <f t="shared" si="133"/>
        <v>H2_2009</v>
      </c>
      <c r="Q950" s="94">
        <f t="shared" si="134"/>
        <v>0</v>
      </c>
      <c r="R950" s="95" t="str">
        <f t="shared" si="135"/>
        <v>H2_2009_0</v>
      </c>
    </row>
    <row r="951" spans="1:18">
      <c r="A951" s="102">
        <v>1000764</v>
      </c>
      <c r="B951" s="103">
        <v>32035.123884709225</v>
      </c>
      <c r="C951" s="104" t="s">
        <v>22</v>
      </c>
      <c r="D951" s="103">
        <v>39445.991724925385</v>
      </c>
      <c r="E951" s="103">
        <v>40019.372868801234</v>
      </c>
      <c r="F951" s="104" t="s">
        <v>20</v>
      </c>
      <c r="G951" s="105">
        <v>300000</v>
      </c>
      <c r="H951" s="106" t="s">
        <v>15</v>
      </c>
      <c r="I951" s="118">
        <v>1</v>
      </c>
      <c r="J951" s="80">
        <f t="shared" si="127"/>
        <v>300000</v>
      </c>
      <c r="K951" s="76" t="str">
        <f t="shared" si="128"/>
        <v>H2_2007</v>
      </c>
      <c r="L951" s="77">
        <f t="shared" si="129"/>
        <v>3</v>
      </c>
      <c r="M951" s="78" t="str">
        <f t="shared" si="130"/>
        <v>H2_2007_3</v>
      </c>
      <c r="N951" s="120">
        <f t="shared" si="131"/>
        <v>1</v>
      </c>
      <c r="O951" s="92">
        <f t="shared" si="132"/>
        <v>300000</v>
      </c>
      <c r="P951" s="93" t="str">
        <f t="shared" si="133"/>
        <v>H2_2007</v>
      </c>
      <c r="Q951" s="94">
        <f t="shared" si="134"/>
        <v>3</v>
      </c>
      <c r="R951" s="95" t="str">
        <f t="shared" si="135"/>
        <v>H2_2007_3</v>
      </c>
    </row>
    <row r="952" spans="1:18">
      <c r="A952" s="102">
        <v>1000764</v>
      </c>
      <c r="B952" s="103">
        <v>32035.123884709225</v>
      </c>
      <c r="C952" s="104" t="s">
        <v>22</v>
      </c>
      <c r="D952" s="103">
        <v>39445.991724925385</v>
      </c>
      <c r="E952" s="103">
        <v>40019.372868801234</v>
      </c>
      <c r="F952" s="104" t="s">
        <v>20</v>
      </c>
      <c r="G952" s="105">
        <v>300000</v>
      </c>
      <c r="H952" s="106" t="s">
        <v>16</v>
      </c>
      <c r="I952" s="118">
        <v>1</v>
      </c>
      <c r="J952" s="80">
        <f t="shared" si="127"/>
        <v>300000</v>
      </c>
      <c r="K952" s="76" t="str">
        <f t="shared" si="128"/>
        <v>H2_2007</v>
      </c>
      <c r="L952" s="77">
        <f t="shared" si="129"/>
        <v>3</v>
      </c>
      <c r="M952" s="78" t="str">
        <f t="shared" si="130"/>
        <v>H2_2007_3</v>
      </c>
      <c r="N952" s="120">
        <f t="shared" si="131"/>
        <v>1</v>
      </c>
      <c r="O952" s="92">
        <f t="shared" si="132"/>
        <v>300000</v>
      </c>
      <c r="P952" s="93" t="str">
        <f t="shared" si="133"/>
        <v>H2_2007</v>
      </c>
      <c r="Q952" s="94">
        <f t="shared" si="134"/>
        <v>3</v>
      </c>
      <c r="R952" s="95" t="str">
        <f t="shared" si="135"/>
        <v>H2_2007_3</v>
      </c>
    </row>
    <row r="953" spans="1:18">
      <c r="A953" s="102">
        <v>1000765</v>
      </c>
      <c r="B953" s="103">
        <v>28099.480659245579</v>
      </c>
      <c r="C953" s="104" t="s">
        <v>19</v>
      </c>
      <c r="D953" s="103">
        <v>40007.279796166571</v>
      </c>
      <c r="E953" s="103">
        <v>40019.742544741588</v>
      </c>
      <c r="F953" s="104" t="s">
        <v>20</v>
      </c>
      <c r="G953" s="105">
        <v>156000</v>
      </c>
      <c r="H953" s="106" t="s">
        <v>15</v>
      </c>
      <c r="I953" s="118">
        <v>1</v>
      </c>
      <c r="J953" s="80">
        <f t="shared" si="127"/>
        <v>156000</v>
      </c>
      <c r="K953" s="76" t="str">
        <f t="shared" si="128"/>
        <v>H2_2009</v>
      </c>
      <c r="L953" s="77">
        <f t="shared" si="129"/>
        <v>0</v>
      </c>
      <c r="M953" s="78" t="str">
        <f t="shared" si="130"/>
        <v>H2_2009_0</v>
      </c>
      <c r="N953" s="120">
        <f t="shared" si="131"/>
        <v>1</v>
      </c>
      <c r="O953" s="92">
        <f t="shared" si="132"/>
        <v>156000</v>
      </c>
      <c r="P953" s="93" t="str">
        <f t="shared" si="133"/>
        <v>H2_2009</v>
      </c>
      <c r="Q953" s="94">
        <f t="shared" si="134"/>
        <v>0</v>
      </c>
      <c r="R953" s="95" t="str">
        <f t="shared" si="135"/>
        <v>H2_2009_0</v>
      </c>
    </row>
    <row r="954" spans="1:18">
      <c r="A954" s="102">
        <v>1000765</v>
      </c>
      <c r="B954" s="103">
        <v>28099.480659245579</v>
      </c>
      <c r="C954" s="104" t="s">
        <v>19</v>
      </c>
      <c r="D954" s="103">
        <v>40007.279796166571</v>
      </c>
      <c r="E954" s="103">
        <v>40019.742544741588</v>
      </c>
      <c r="F954" s="104" t="s">
        <v>20</v>
      </c>
      <c r="G954" s="105">
        <v>156000</v>
      </c>
      <c r="H954" s="106" t="s">
        <v>16</v>
      </c>
      <c r="I954" s="118">
        <v>1</v>
      </c>
      <c r="J954" s="80">
        <f t="shared" si="127"/>
        <v>156000</v>
      </c>
      <c r="K954" s="76" t="str">
        <f t="shared" si="128"/>
        <v>H2_2009</v>
      </c>
      <c r="L954" s="77">
        <f t="shared" si="129"/>
        <v>0</v>
      </c>
      <c r="M954" s="78" t="str">
        <f t="shared" si="130"/>
        <v>H2_2009_0</v>
      </c>
      <c r="N954" s="120">
        <f t="shared" si="131"/>
        <v>1</v>
      </c>
      <c r="O954" s="92">
        <f t="shared" si="132"/>
        <v>156000</v>
      </c>
      <c r="P954" s="93" t="str">
        <f t="shared" si="133"/>
        <v>H2_2009</v>
      </c>
      <c r="Q954" s="94">
        <f t="shared" si="134"/>
        <v>0</v>
      </c>
      <c r="R954" s="95" t="str">
        <f t="shared" si="135"/>
        <v>H2_2009_0</v>
      </c>
    </row>
    <row r="955" spans="1:18">
      <c r="A955" s="102">
        <v>1000766</v>
      </c>
      <c r="B955" s="103">
        <v>22390.623330887756</v>
      </c>
      <c r="C955" s="104" t="s">
        <v>19</v>
      </c>
      <c r="D955" s="103">
        <v>39993.380626064158</v>
      </c>
      <c r="E955" s="103">
        <v>40022.374124602575</v>
      </c>
      <c r="F955" s="104" t="s">
        <v>20</v>
      </c>
      <c r="G955" s="105">
        <v>100000</v>
      </c>
      <c r="H955" s="106" t="s">
        <v>15</v>
      </c>
      <c r="I955" s="118">
        <v>1</v>
      </c>
      <c r="J955" s="80">
        <f t="shared" si="127"/>
        <v>100000</v>
      </c>
      <c r="K955" s="76" t="str">
        <f t="shared" si="128"/>
        <v>H1_2009</v>
      </c>
      <c r="L955" s="77">
        <f t="shared" si="129"/>
        <v>0</v>
      </c>
      <c r="M955" s="78" t="str">
        <f t="shared" si="130"/>
        <v>H1_2009_0</v>
      </c>
      <c r="N955" s="120">
        <f t="shared" si="131"/>
        <v>1</v>
      </c>
      <c r="O955" s="92">
        <f t="shared" si="132"/>
        <v>100000</v>
      </c>
      <c r="P955" s="93" t="str">
        <f t="shared" si="133"/>
        <v>H1_2009</v>
      </c>
      <c r="Q955" s="94">
        <f t="shared" si="134"/>
        <v>0</v>
      </c>
      <c r="R955" s="95" t="str">
        <f t="shared" si="135"/>
        <v>H1_2009_0</v>
      </c>
    </row>
    <row r="956" spans="1:18">
      <c r="A956" s="102">
        <v>1000766</v>
      </c>
      <c r="B956" s="103">
        <v>22390.623330887756</v>
      </c>
      <c r="C956" s="104" t="s">
        <v>19</v>
      </c>
      <c r="D956" s="103">
        <v>39993.380626064158</v>
      </c>
      <c r="E956" s="103">
        <v>40022.374124602575</v>
      </c>
      <c r="F956" s="104" t="s">
        <v>20</v>
      </c>
      <c r="G956" s="105">
        <v>100000</v>
      </c>
      <c r="H956" s="106" t="s">
        <v>16</v>
      </c>
      <c r="I956" s="118">
        <v>1</v>
      </c>
      <c r="J956" s="80">
        <f t="shared" si="127"/>
        <v>100000</v>
      </c>
      <c r="K956" s="76" t="str">
        <f t="shared" si="128"/>
        <v>H1_2009</v>
      </c>
      <c r="L956" s="77">
        <f t="shared" si="129"/>
        <v>0</v>
      </c>
      <c r="M956" s="78" t="str">
        <f t="shared" si="130"/>
        <v>H1_2009_0</v>
      </c>
      <c r="N956" s="120">
        <f t="shared" si="131"/>
        <v>1</v>
      </c>
      <c r="O956" s="92">
        <f t="shared" si="132"/>
        <v>100000</v>
      </c>
      <c r="P956" s="93" t="str">
        <f t="shared" si="133"/>
        <v>H1_2009</v>
      </c>
      <c r="Q956" s="94">
        <f t="shared" si="134"/>
        <v>0</v>
      </c>
      <c r="R956" s="95" t="str">
        <f t="shared" si="135"/>
        <v>H1_2009_0</v>
      </c>
    </row>
    <row r="957" spans="1:18">
      <c r="A957" s="102">
        <v>1000767</v>
      </c>
      <c r="B957" s="103">
        <v>21105.012275838704</v>
      </c>
      <c r="C957" s="104" t="s">
        <v>19</v>
      </c>
      <c r="D957" s="103">
        <v>39965.88437826185</v>
      </c>
      <c r="E957" s="103">
        <v>40022.950814699652</v>
      </c>
      <c r="F957" s="104" t="s">
        <v>20</v>
      </c>
      <c r="G957" s="105">
        <v>166000</v>
      </c>
      <c r="H957" s="106" t="s">
        <v>15</v>
      </c>
      <c r="I957" s="118">
        <v>1</v>
      </c>
      <c r="J957" s="80">
        <f t="shared" si="127"/>
        <v>166000</v>
      </c>
      <c r="K957" s="76" t="str">
        <f t="shared" si="128"/>
        <v>H1_2009</v>
      </c>
      <c r="L957" s="77">
        <f t="shared" si="129"/>
        <v>0</v>
      </c>
      <c r="M957" s="78" t="str">
        <f t="shared" si="130"/>
        <v>H1_2009_0</v>
      </c>
      <c r="N957" s="120">
        <f t="shared" si="131"/>
        <v>1</v>
      </c>
      <c r="O957" s="92">
        <f t="shared" si="132"/>
        <v>166000</v>
      </c>
      <c r="P957" s="93" t="str">
        <f t="shared" si="133"/>
        <v>H1_2009</v>
      </c>
      <c r="Q957" s="94">
        <f t="shared" si="134"/>
        <v>0</v>
      </c>
      <c r="R957" s="95" t="str">
        <f t="shared" si="135"/>
        <v>H1_2009_0</v>
      </c>
    </row>
    <row r="958" spans="1:18">
      <c r="A958" s="102">
        <v>1000767</v>
      </c>
      <c r="B958" s="103">
        <v>21105.012275838704</v>
      </c>
      <c r="C958" s="104" t="s">
        <v>19</v>
      </c>
      <c r="D958" s="103">
        <v>39965.88437826185</v>
      </c>
      <c r="E958" s="103">
        <v>40022.950814699652</v>
      </c>
      <c r="F958" s="104" t="s">
        <v>20</v>
      </c>
      <c r="G958" s="105">
        <v>166000</v>
      </c>
      <c r="H958" s="106" t="s">
        <v>16</v>
      </c>
      <c r="I958" s="118">
        <v>1</v>
      </c>
      <c r="J958" s="80">
        <f t="shared" si="127"/>
        <v>166000</v>
      </c>
      <c r="K958" s="76" t="str">
        <f t="shared" si="128"/>
        <v>H1_2009</v>
      </c>
      <c r="L958" s="77">
        <f t="shared" si="129"/>
        <v>0</v>
      </c>
      <c r="M958" s="78" t="str">
        <f t="shared" si="130"/>
        <v>H1_2009_0</v>
      </c>
      <c r="N958" s="120">
        <f t="shared" si="131"/>
        <v>1</v>
      </c>
      <c r="O958" s="92">
        <f t="shared" si="132"/>
        <v>166000</v>
      </c>
      <c r="P958" s="93" t="str">
        <f t="shared" si="133"/>
        <v>H1_2009</v>
      </c>
      <c r="Q958" s="94">
        <f t="shared" si="134"/>
        <v>0</v>
      </c>
      <c r="R958" s="95" t="str">
        <f t="shared" si="135"/>
        <v>H1_2009_0</v>
      </c>
    </row>
    <row r="959" spans="1:18">
      <c r="A959" s="102">
        <v>1000768</v>
      </c>
      <c r="B959" s="103">
        <v>29240.52293036773</v>
      </c>
      <c r="C959" s="104" t="s">
        <v>19</v>
      </c>
      <c r="D959" s="103">
        <v>39627.08236817662</v>
      </c>
      <c r="E959" s="103">
        <v>40024.364151968475</v>
      </c>
      <c r="F959" s="104" t="s">
        <v>20</v>
      </c>
      <c r="G959" s="105">
        <v>240000</v>
      </c>
      <c r="H959" s="106" t="s">
        <v>15</v>
      </c>
      <c r="I959" s="118">
        <v>1</v>
      </c>
      <c r="J959" s="80">
        <f t="shared" si="127"/>
        <v>240000</v>
      </c>
      <c r="K959" s="76" t="str">
        <f t="shared" si="128"/>
        <v>H1_2008</v>
      </c>
      <c r="L959" s="77">
        <f t="shared" si="129"/>
        <v>2</v>
      </c>
      <c r="M959" s="78" t="str">
        <f t="shared" si="130"/>
        <v>H1_2008_2</v>
      </c>
      <c r="N959" s="120">
        <f t="shared" si="131"/>
        <v>1</v>
      </c>
      <c r="O959" s="92">
        <f t="shared" si="132"/>
        <v>240000</v>
      </c>
      <c r="P959" s="93" t="str">
        <f t="shared" si="133"/>
        <v>H1_2008</v>
      </c>
      <c r="Q959" s="94">
        <f t="shared" si="134"/>
        <v>2</v>
      </c>
      <c r="R959" s="95" t="str">
        <f t="shared" si="135"/>
        <v>H1_2008_2</v>
      </c>
    </row>
    <row r="960" spans="1:18">
      <c r="A960" s="102">
        <v>1000768</v>
      </c>
      <c r="B960" s="103">
        <v>29240.52293036773</v>
      </c>
      <c r="C960" s="104" t="s">
        <v>19</v>
      </c>
      <c r="D960" s="103">
        <v>39627.08236817662</v>
      </c>
      <c r="E960" s="103">
        <v>40024.364151968475</v>
      </c>
      <c r="F960" s="104" t="s">
        <v>20</v>
      </c>
      <c r="G960" s="105">
        <v>240000</v>
      </c>
      <c r="H960" s="106" t="s">
        <v>16</v>
      </c>
      <c r="I960" s="118">
        <v>1</v>
      </c>
      <c r="J960" s="80">
        <f t="shared" si="127"/>
        <v>240000</v>
      </c>
      <c r="K960" s="76" t="str">
        <f t="shared" si="128"/>
        <v>H1_2008</v>
      </c>
      <c r="L960" s="77">
        <f t="shared" si="129"/>
        <v>2</v>
      </c>
      <c r="M960" s="78" t="str">
        <f t="shared" si="130"/>
        <v>H1_2008_2</v>
      </c>
      <c r="N960" s="120">
        <f t="shared" si="131"/>
        <v>1</v>
      </c>
      <c r="O960" s="92">
        <f t="shared" si="132"/>
        <v>240000</v>
      </c>
      <c r="P960" s="93" t="str">
        <f t="shared" si="133"/>
        <v>H1_2008</v>
      </c>
      <c r="Q960" s="94">
        <f t="shared" si="134"/>
        <v>2</v>
      </c>
      <c r="R960" s="95" t="str">
        <f t="shared" si="135"/>
        <v>H1_2008_2</v>
      </c>
    </row>
    <row r="961" spans="1:18">
      <c r="A961" s="102">
        <v>1000769</v>
      </c>
      <c r="B961" s="103">
        <v>21042.554517674442</v>
      </c>
      <c r="C961" s="104" t="s">
        <v>22</v>
      </c>
      <c r="D961" s="103">
        <v>39866.526084356083</v>
      </c>
      <c r="E961" s="103">
        <v>40024.680645513923</v>
      </c>
      <c r="F961" s="104" t="s">
        <v>20</v>
      </c>
      <c r="G961" s="105">
        <v>169000</v>
      </c>
      <c r="H961" s="106" t="s">
        <v>15</v>
      </c>
      <c r="I961" s="118">
        <v>1</v>
      </c>
      <c r="J961" s="80">
        <f t="shared" si="127"/>
        <v>169000</v>
      </c>
      <c r="K961" s="76" t="str">
        <f t="shared" si="128"/>
        <v>H1_2009</v>
      </c>
      <c r="L961" s="77">
        <f t="shared" si="129"/>
        <v>0</v>
      </c>
      <c r="M961" s="78" t="str">
        <f t="shared" si="130"/>
        <v>H1_2009_0</v>
      </c>
      <c r="N961" s="120">
        <f t="shared" si="131"/>
        <v>1</v>
      </c>
      <c r="O961" s="92">
        <f t="shared" si="132"/>
        <v>169000</v>
      </c>
      <c r="P961" s="93" t="str">
        <f t="shared" si="133"/>
        <v>H1_2009</v>
      </c>
      <c r="Q961" s="94">
        <f t="shared" si="134"/>
        <v>0</v>
      </c>
      <c r="R961" s="95" t="str">
        <f t="shared" si="135"/>
        <v>H1_2009_0</v>
      </c>
    </row>
    <row r="962" spans="1:18">
      <c r="A962" s="102">
        <v>1000769</v>
      </c>
      <c r="B962" s="103">
        <v>21042.554517674442</v>
      </c>
      <c r="C962" s="104" t="s">
        <v>22</v>
      </c>
      <c r="D962" s="103">
        <v>39866.526084356083</v>
      </c>
      <c r="E962" s="103">
        <v>40024.680645513923</v>
      </c>
      <c r="F962" s="104" t="s">
        <v>20</v>
      </c>
      <c r="G962" s="105">
        <v>169000</v>
      </c>
      <c r="H962" s="106" t="s">
        <v>16</v>
      </c>
      <c r="I962" s="118">
        <v>1</v>
      </c>
      <c r="J962" s="80">
        <f t="shared" si="127"/>
        <v>169000</v>
      </c>
      <c r="K962" s="76" t="str">
        <f t="shared" si="128"/>
        <v>H1_2009</v>
      </c>
      <c r="L962" s="77">
        <f t="shared" si="129"/>
        <v>0</v>
      </c>
      <c r="M962" s="78" t="str">
        <f t="shared" si="130"/>
        <v>H1_2009_0</v>
      </c>
      <c r="N962" s="120">
        <f t="shared" si="131"/>
        <v>1</v>
      </c>
      <c r="O962" s="92">
        <f t="shared" si="132"/>
        <v>169000</v>
      </c>
      <c r="P962" s="93" t="str">
        <f t="shared" si="133"/>
        <v>H1_2009</v>
      </c>
      <c r="Q962" s="94">
        <f t="shared" si="134"/>
        <v>0</v>
      </c>
      <c r="R962" s="95" t="str">
        <f t="shared" si="135"/>
        <v>H1_2009_0</v>
      </c>
    </row>
    <row r="963" spans="1:18">
      <c r="A963" s="102">
        <v>1000770</v>
      </c>
      <c r="B963" s="103">
        <v>26539.105667415162</v>
      </c>
      <c r="C963" s="104" t="s">
        <v>19</v>
      </c>
      <c r="D963" s="103">
        <v>40016.531395809652</v>
      </c>
      <c r="E963" s="103">
        <v>40025.34035264534</v>
      </c>
      <c r="F963" s="104" t="s">
        <v>20</v>
      </c>
      <c r="G963" s="105">
        <v>375000</v>
      </c>
      <c r="H963" s="106" t="s">
        <v>15</v>
      </c>
      <c r="I963" s="118">
        <v>1</v>
      </c>
      <c r="J963" s="80">
        <f t="shared" ref="J963:J1026" si="136">$G963</f>
        <v>375000</v>
      </c>
      <c r="K963" s="76" t="str">
        <f t="shared" ref="K963:K1026" si="137">"H"&amp;INT((MONTH($D963)-1)/6)+1&amp;"_"&amp;YEAR($D963)</f>
        <v>H2_2009</v>
      </c>
      <c r="L963" s="77">
        <f t="shared" ref="L963:L1026" si="138">INT(($E963-$D963)/(365/2))</f>
        <v>0</v>
      </c>
      <c r="M963" s="78" t="str">
        <f t="shared" ref="M963:M1026" si="139">$K963&amp;"_"&amp;IF($L963&gt;5,"6+",$L963)</f>
        <v>H2_2009_0</v>
      </c>
      <c r="N963" s="120">
        <f t="shared" si="131"/>
        <v>1</v>
      </c>
      <c r="O963" s="92">
        <f t="shared" si="132"/>
        <v>375000</v>
      </c>
      <c r="P963" s="93" t="str">
        <f t="shared" si="133"/>
        <v>H2_2009</v>
      </c>
      <c r="Q963" s="94">
        <f t="shared" si="134"/>
        <v>0</v>
      </c>
      <c r="R963" s="95" t="str">
        <f t="shared" si="135"/>
        <v>H2_2009_0</v>
      </c>
    </row>
    <row r="964" spans="1:18">
      <c r="A964" s="102">
        <v>1000770</v>
      </c>
      <c r="B964" s="103">
        <v>26539.105667415162</v>
      </c>
      <c r="C964" s="104" t="s">
        <v>19</v>
      </c>
      <c r="D964" s="103">
        <v>40016.531395809652</v>
      </c>
      <c r="E964" s="103">
        <v>40025.34035264534</v>
      </c>
      <c r="F964" s="104" t="s">
        <v>20</v>
      </c>
      <c r="G964" s="105">
        <v>375000</v>
      </c>
      <c r="H964" s="106" t="s">
        <v>16</v>
      </c>
      <c r="I964" s="118">
        <v>1</v>
      </c>
      <c r="J964" s="80">
        <f t="shared" si="136"/>
        <v>375000</v>
      </c>
      <c r="K964" s="76" t="str">
        <f t="shared" si="137"/>
        <v>H2_2009</v>
      </c>
      <c r="L964" s="77">
        <f t="shared" si="138"/>
        <v>0</v>
      </c>
      <c r="M964" s="78" t="str">
        <f t="shared" si="139"/>
        <v>H2_2009_0</v>
      </c>
      <c r="N964" s="120">
        <f t="shared" ref="N964:N1027" si="140">I964</f>
        <v>1</v>
      </c>
      <c r="O964" s="92">
        <f t="shared" ref="O964:O1027" si="141">J964</f>
        <v>375000</v>
      </c>
      <c r="P964" s="93" t="str">
        <f t="shared" ref="P964:P1027" si="142">K964</f>
        <v>H2_2009</v>
      </c>
      <c r="Q964" s="94">
        <f t="shared" ref="Q964:Q1027" si="143">L964</f>
        <v>0</v>
      </c>
      <c r="R964" s="95" t="str">
        <f t="shared" ref="R964:R1027" si="144">M964</f>
        <v>H2_2009_0</v>
      </c>
    </row>
    <row r="965" spans="1:18">
      <c r="A965" s="102">
        <v>1000771</v>
      </c>
      <c r="B965" s="103">
        <v>23966.227882646963</v>
      </c>
      <c r="C965" s="104" t="s">
        <v>22</v>
      </c>
      <c r="D965" s="103">
        <v>39452.876873745423</v>
      </c>
      <c r="E965" s="103">
        <v>40025.566122303215</v>
      </c>
      <c r="F965" s="104" t="s">
        <v>20</v>
      </c>
      <c r="G965" s="105">
        <v>237000</v>
      </c>
      <c r="H965" s="106" t="s">
        <v>15</v>
      </c>
      <c r="I965" s="118">
        <v>1</v>
      </c>
      <c r="J965" s="80">
        <f t="shared" si="136"/>
        <v>237000</v>
      </c>
      <c r="K965" s="76" t="str">
        <f t="shared" si="137"/>
        <v>H1_2008</v>
      </c>
      <c r="L965" s="77">
        <f t="shared" si="138"/>
        <v>3</v>
      </c>
      <c r="M965" s="78" t="str">
        <f t="shared" si="139"/>
        <v>H1_2008_3</v>
      </c>
      <c r="N965" s="120">
        <f t="shared" si="140"/>
        <v>1</v>
      </c>
      <c r="O965" s="92">
        <f t="shared" si="141"/>
        <v>237000</v>
      </c>
      <c r="P965" s="93" t="str">
        <f t="shared" si="142"/>
        <v>H1_2008</v>
      </c>
      <c r="Q965" s="94">
        <f t="shared" si="143"/>
        <v>3</v>
      </c>
      <c r="R965" s="95" t="str">
        <f t="shared" si="144"/>
        <v>H1_2008_3</v>
      </c>
    </row>
    <row r="966" spans="1:18">
      <c r="A966" s="102">
        <v>1000771</v>
      </c>
      <c r="B966" s="103">
        <v>23966.227882646963</v>
      </c>
      <c r="C966" s="104" t="s">
        <v>22</v>
      </c>
      <c r="D966" s="103">
        <v>39452.876873745423</v>
      </c>
      <c r="E966" s="103">
        <v>40025.566122303215</v>
      </c>
      <c r="F966" s="104" t="s">
        <v>20</v>
      </c>
      <c r="G966" s="105">
        <v>237000</v>
      </c>
      <c r="H966" s="106" t="s">
        <v>16</v>
      </c>
      <c r="I966" s="118">
        <v>1</v>
      </c>
      <c r="J966" s="80">
        <f t="shared" si="136"/>
        <v>237000</v>
      </c>
      <c r="K966" s="76" t="str">
        <f t="shared" si="137"/>
        <v>H1_2008</v>
      </c>
      <c r="L966" s="77">
        <f t="shared" si="138"/>
        <v>3</v>
      </c>
      <c r="M966" s="78" t="str">
        <f t="shared" si="139"/>
        <v>H1_2008_3</v>
      </c>
      <c r="N966" s="120">
        <f t="shared" si="140"/>
        <v>1</v>
      </c>
      <c r="O966" s="92">
        <f t="shared" si="141"/>
        <v>237000</v>
      </c>
      <c r="P966" s="93" t="str">
        <f t="shared" si="142"/>
        <v>H1_2008</v>
      </c>
      <c r="Q966" s="94">
        <f t="shared" si="143"/>
        <v>3</v>
      </c>
      <c r="R966" s="95" t="str">
        <f t="shared" si="144"/>
        <v>H1_2008_3</v>
      </c>
    </row>
    <row r="967" spans="1:18">
      <c r="A967" s="102">
        <v>1000772</v>
      </c>
      <c r="B967" s="103">
        <v>24841.602974593494</v>
      </c>
      <c r="C967" s="104" t="s">
        <v>19</v>
      </c>
      <c r="D967" s="103">
        <v>39880.929031309948</v>
      </c>
      <c r="E967" s="103">
        <v>40026.176759787748</v>
      </c>
      <c r="F967" s="104" t="s">
        <v>20</v>
      </c>
      <c r="G967" s="105">
        <v>207000</v>
      </c>
      <c r="H967" s="106" t="s">
        <v>15</v>
      </c>
      <c r="I967" s="118">
        <v>1</v>
      </c>
      <c r="J967" s="80">
        <f t="shared" si="136"/>
        <v>207000</v>
      </c>
      <c r="K967" s="76" t="str">
        <f t="shared" si="137"/>
        <v>H1_2009</v>
      </c>
      <c r="L967" s="77">
        <f t="shared" si="138"/>
        <v>0</v>
      </c>
      <c r="M967" s="78" t="str">
        <f t="shared" si="139"/>
        <v>H1_2009_0</v>
      </c>
      <c r="N967" s="120">
        <f t="shared" si="140"/>
        <v>1</v>
      </c>
      <c r="O967" s="92">
        <f t="shared" si="141"/>
        <v>207000</v>
      </c>
      <c r="P967" s="93" t="str">
        <f t="shared" si="142"/>
        <v>H1_2009</v>
      </c>
      <c r="Q967" s="94">
        <f t="shared" si="143"/>
        <v>0</v>
      </c>
      <c r="R967" s="95" t="str">
        <f t="shared" si="144"/>
        <v>H1_2009_0</v>
      </c>
    </row>
    <row r="968" spans="1:18">
      <c r="A968" s="102">
        <v>1000772</v>
      </c>
      <c r="B968" s="103">
        <v>24841.602974593494</v>
      </c>
      <c r="C968" s="104" t="s">
        <v>19</v>
      </c>
      <c r="D968" s="103">
        <v>39880.929031309948</v>
      </c>
      <c r="E968" s="103">
        <v>40026.176759787748</v>
      </c>
      <c r="F968" s="104" t="s">
        <v>20</v>
      </c>
      <c r="G968" s="105">
        <v>207000</v>
      </c>
      <c r="H968" s="106" t="s">
        <v>16</v>
      </c>
      <c r="I968" s="118">
        <v>1</v>
      </c>
      <c r="J968" s="80">
        <f t="shared" si="136"/>
        <v>207000</v>
      </c>
      <c r="K968" s="76" t="str">
        <f t="shared" si="137"/>
        <v>H1_2009</v>
      </c>
      <c r="L968" s="77">
        <f t="shared" si="138"/>
        <v>0</v>
      </c>
      <c r="M968" s="78" t="str">
        <f t="shared" si="139"/>
        <v>H1_2009_0</v>
      </c>
      <c r="N968" s="120">
        <f t="shared" si="140"/>
        <v>1</v>
      </c>
      <c r="O968" s="92">
        <f t="shared" si="141"/>
        <v>207000</v>
      </c>
      <c r="P968" s="93" t="str">
        <f t="shared" si="142"/>
        <v>H1_2009</v>
      </c>
      <c r="Q968" s="94">
        <f t="shared" si="143"/>
        <v>0</v>
      </c>
      <c r="R968" s="95" t="str">
        <f t="shared" si="144"/>
        <v>H1_2009_0</v>
      </c>
    </row>
    <row r="969" spans="1:18">
      <c r="A969" s="102">
        <v>1000773</v>
      </c>
      <c r="B969" s="103">
        <v>24247.764328349098</v>
      </c>
      <c r="C969" s="104" t="s">
        <v>22</v>
      </c>
      <c r="D969" s="103">
        <v>39305.83687172713</v>
      </c>
      <c r="E969" s="103">
        <v>40027.71597265212</v>
      </c>
      <c r="F969" s="104" t="s">
        <v>20</v>
      </c>
      <c r="G969" s="105">
        <v>192000</v>
      </c>
      <c r="H969" s="106" t="s">
        <v>15</v>
      </c>
      <c r="I969" s="118">
        <v>1</v>
      </c>
      <c r="J969" s="80">
        <f t="shared" si="136"/>
        <v>192000</v>
      </c>
      <c r="K969" s="76" t="str">
        <f t="shared" si="137"/>
        <v>H2_2007</v>
      </c>
      <c r="L969" s="77">
        <f t="shared" si="138"/>
        <v>3</v>
      </c>
      <c r="M969" s="78" t="str">
        <f t="shared" si="139"/>
        <v>H2_2007_3</v>
      </c>
      <c r="N969" s="120">
        <f t="shared" si="140"/>
        <v>1</v>
      </c>
      <c r="O969" s="92">
        <f t="shared" si="141"/>
        <v>192000</v>
      </c>
      <c r="P969" s="93" t="str">
        <f t="shared" si="142"/>
        <v>H2_2007</v>
      </c>
      <c r="Q969" s="94">
        <f t="shared" si="143"/>
        <v>3</v>
      </c>
      <c r="R969" s="95" t="str">
        <f t="shared" si="144"/>
        <v>H2_2007_3</v>
      </c>
    </row>
    <row r="970" spans="1:18">
      <c r="A970" s="102">
        <v>1000773</v>
      </c>
      <c r="B970" s="103">
        <v>24247.764328349098</v>
      </c>
      <c r="C970" s="104" t="s">
        <v>22</v>
      </c>
      <c r="D970" s="103">
        <v>39305.83687172713</v>
      </c>
      <c r="E970" s="103">
        <v>40027.71597265212</v>
      </c>
      <c r="F970" s="104" t="s">
        <v>20</v>
      </c>
      <c r="G970" s="105">
        <v>192000</v>
      </c>
      <c r="H970" s="106" t="s">
        <v>16</v>
      </c>
      <c r="I970" s="118">
        <v>1</v>
      </c>
      <c r="J970" s="80">
        <f t="shared" si="136"/>
        <v>192000</v>
      </c>
      <c r="K970" s="76" t="str">
        <f t="shared" si="137"/>
        <v>H2_2007</v>
      </c>
      <c r="L970" s="77">
        <f t="shared" si="138"/>
        <v>3</v>
      </c>
      <c r="M970" s="78" t="str">
        <f t="shared" si="139"/>
        <v>H2_2007_3</v>
      </c>
      <c r="N970" s="120">
        <f t="shared" si="140"/>
        <v>1</v>
      </c>
      <c r="O970" s="92">
        <f t="shared" si="141"/>
        <v>192000</v>
      </c>
      <c r="P970" s="93" t="str">
        <f t="shared" si="142"/>
        <v>H2_2007</v>
      </c>
      <c r="Q970" s="94">
        <f t="shared" si="143"/>
        <v>3</v>
      </c>
      <c r="R970" s="95" t="str">
        <f t="shared" si="144"/>
        <v>H2_2007_3</v>
      </c>
    </row>
    <row r="971" spans="1:18">
      <c r="A971" s="102">
        <v>1000774</v>
      </c>
      <c r="B971" s="103">
        <v>23166.479467347541</v>
      </c>
      <c r="C971" s="104" t="s">
        <v>19</v>
      </c>
      <c r="D971" s="103">
        <v>39974.089346787448</v>
      </c>
      <c r="E971" s="103">
        <v>40027.733237819026</v>
      </c>
      <c r="F971" s="104" t="s">
        <v>20</v>
      </c>
      <c r="G971" s="105">
        <v>193000</v>
      </c>
      <c r="H971" s="106" t="s">
        <v>15</v>
      </c>
      <c r="I971" s="118">
        <v>1</v>
      </c>
      <c r="J971" s="80">
        <f t="shared" si="136"/>
        <v>193000</v>
      </c>
      <c r="K971" s="76" t="str">
        <f t="shared" si="137"/>
        <v>H1_2009</v>
      </c>
      <c r="L971" s="77">
        <f t="shared" si="138"/>
        <v>0</v>
      </c>
      <c r="M971" s="78" t="str">
        <f t="shared" si="139"/>
        <v>H1_2009_0</v>
      </c>
      <c r="N971" s="120">
        <f t="shared" si="140"/>
        <v>1</v>
      </c>
      <c r="O971" s="92">
        <f t="shared" si="141"/>
        <v>193000</v>
      </c>
      <c r="P971" s="93" t="str">
        <f t="shared" si="142"/>
        <v>H1_2009</v>
      </c>
      <c r="Q971" s="94">
        <f t="shared" si="143"/>
        <v>0</v>
      </c>
      <c r="R971" s="95" t="str">
        <f t="shared" si="144"/>
        <v>H1_2009_0</v>
      </c>
    </row>
    <row r="972" spans="1:18">
      <c r="A972" s="102">
        <v>1000774</v>
      </c>
      <c r="B972" s="103">
        <v>23166.479467347541</v>
      </c>
      <c r="C972" s="104" t="s">
        <v>19</v>
      </c>
      <c r="D972" s="103">
        <v>39974.089346787448</v>
      </c>
      <c r="E972" s="103">
        <v>40027.733237819026</v>
      </c>
      <c r="F972" s="104" t="s">
        <v>20</v>
      </c>
      <c r="G972" s="105">
        <v>193000</v>
      </c>
      <c r="H972" s="106" t="s">
        <v>16</v>
      </c>
      <c r="I972" s="118">
        <v>1</v>
      </c>
      <c r="J972" s="80">
        <f t="shared" si="136"/>
        <v>193000</v>
      </c>
      <c r="K972" s="76" t="str">
        <f t="shared" si="137"/>
        <v>H1_2009</v>
      </c>
      <c r="L972" s="77">
        <f t="shared" si="138"/>
        <v>0</v>
      </c>
      <c r="M972" s="78" t="str">
        <f t="shared" si="139"/>
        <v>H1_2009_0</v>
      </c>
      <c r="N972" s="120">
        <f t="shared" si="140"/>
        <v>1</v>
      </c>
      <c r="O972" s="92">
        <f t="shared" si="141"/>
        <v>193000</v>
      </c>
      <c r="P972" s="93" t="str">
        <f t="shared" si="142"/>
        <v>H1_2009</v>
      </c>
      <c r="Q972" s="94">
        <f t="shared" si="143"/>
        <v>0</v>
      </c>
      <c r="R972" s="95" t="str">
        <f t="shared" si="144"/>
        <v>H1_2009_0</v>
      </c>
    </row>
    <row r="973" spans="1:18">
      <c r="A973" s="102">
        <v>1000775</v>
      </c>
      <c r="B973" s="103">
        <v>21020.296176601456</v>
      </c>
      <c r="C973" s="104" t="s">
        <v>19</v>
      </c>
      <c r="D973" s="103">
        <v>39999.767688122927</v>
      </c>
      <c r="E973" s="103">
        <v>40029.139204882231</v>
      </c>
      <c r="F973" s="104" t="s">
        <v>20</v>
      </c>
      <c r="G973" s="105">
        <v>149000</v>
      </c>
      <c r="H973" s="106" t="s">
        <v>15</v>
      </c>
      <c r="I973" s="118">
        <v>1</v>
      </c>
      <c r="J973" s="80">
        <f t="shared" si="136"/>
        <v>149000</v>
      </c>
      <c r="K973" s="76" t="str">
        <f t="shared" si="137"/>
        <v>H2_2009</v>
      </c>
      <c r="L973" s="77">
        <f t="shared" si="138"/>
        <v>0</v>
      </c>
      <c r="M973" s="78" t="str">
        <f t="shared" si="139"/>
        <v>H2_2009_0</v>
      </c>
      <c r="N973" s="120">
        <f t="shared" si="140"/>
        <v>1</v>
      </c>
      <c r="O973" s="92">
        <f t="shared" si="141"/>
        <v>149000</v>
      </c>
      <c r="P973" s="93" t="str">
        <f t="shared" si="142"/>
        <v>H2_2009</v>
      </c>
      <c r="Q973" s="94">
        <f t="shared" si="143"/>
        <v>0</v>
      </c>
      <c r="R973" s="95" t="str">
        <f t="shared" si="144"/>
        <v>H2_2009_0</v>
      </c>
    </row>
    <row r="974" spans="1:18">
      <c r="A974" s="102">
        <v>1000775</v>
      </c>
      <c r="B974" s="103">
        <v>21020.296176601456</v>
      </c>
      <c r="C974" s="104" t="s">
        <v>19</v>
      </c>
      <c r="D974" s="103">
        <v>39999.767688122927</v>
      </c>
      <c r="E974" s="103">
        <v>40029.139204882231</v>
      </c>
      <c r="F974" s="104" t="s">
        <v>20</v>
      </c>
      <c r="G974" s="105">
        <v>149000</v>
      </c>
      <c r="H974" s="106" t="s">
        <v>16</v>
      </c>
      <c r="I974" s="118">
        <v>1</v>
      </c>
      <c r="J974" s="80">
        <f t="shared" si="136"/>
        <v>149000</v>
      </c>
      <c r="K974" s="76" t="str">
        <f t="shared" si="137"/>
        <v>H2_2009</v>
      </c>
      <c r="L974" s="77">
        <f t="shared" si="138"/>
        <v>0</v>
      </c>
      <c r="M974" s="78" t="str">
        <f t="shared" si="139"/>
        <v>H2_2009_0</v>
      </c>
      <c r="N974" s="120">
        <f t="shared" si="140"/>
        <v>1</v>
      </c>
      <c r="O974" s="92">
        <f t="shared" si="141"/>
        <v>149000</v>
      </c>
      <c r="P974" s="93" t="str">
        <f t="shared" si="142"/>
        <v>H2_2009</v>
      </c>
      <c r="Q974" s="94">
        <f t="shared" si="143"/>
        <v>0</v>
      </c>
      <c r="R974" s="95" t="str">
        <f t="shared" si="144"/>
        <v>H2_2009_0</v>
      </c>
    </row>
    <row r="975" spans="1:18">
      <c r="A975" s="102">
        <v>1000776</v>
      </c>
      <c r="B975" s="103">
        <v>26500.009270914037</v>
      </c>
      <c r="C975" s="104" t="s">
        <v>19</v>
      </c>
      <c r="D975" s="103">
        <v>39984.961375611681</v>
      </c>
      <c r="E975" s="103">
        <v>40030.390805782845</v>
      </c>
      <c r="F975" s="104" t="s">
        <v>20</v>
      </c>
      <c r="G975" s="105">
        <v>343000</v>
      </c>
      <c r="H975" s="106" t="s">
        <v>15</v>
      </c>
      <c r="I975" s="118">
        <v>1</v>
      </c>
      <c r="J975" s="80">
        <f t="shared" si="136"/>
        <v>343000</v>
      </c>
      <c r="K975" s="76" t="str">
        <f t="shared" si="137"/>
        <v>H1_2009</v>
      </c>
      <c r="L975" s="77">
        <f t="shared" si="138"/>
        <v>0</v>
      </c>
      <c r="M975" s="78" t="str">
        <f t="shared" si="139"/>
        <v>H1_2009_0</v>
      </c>
      <c r="N975" s="120">
        <f t="shared" si="140"/>
        <v>1</v>
      </c>
      <c r="O975" s="92">
        <f t="shared" si="141"/>
        <v>343000</v>
      </c>
      <c r="P975" s="93" t="str">
        <f t="shared" si="142"/>
        <v>H1_2009</v>
      </c>
      <c r="Q975" s="94">
        <f t="shared" si="143"/>
        <v>0</v>
      </c>
      <c r="R975" s="95" t="str">
        <f t="shared" si="144"/>
        <v>H1_2009_0</v>
      </c>
    </row>
    <row r="976" spans="1:18">
      <c r="A976" s="102">
        <v>1000776</v>
      </c>
      <c r="B976" s="103">
        <v>26500.009270914037</v>
      </c>
      <c r="C976" s="104" t="s">
        <v>19</v>
      </c>
      <c r="D976" s="103">
        <v>39984.961375611681</v>
      </c>
      <c r="E976" s="103">
        <v>40030.390805782845</v>
      </c>
      <c r="F976" s="104" t="s">
        <v>20</v>
      </c>
      <c r="G976" s="105">
        <v>343000</v>
      </c>
      <c r="H976" s="106" t="s">
        <v>16</v>
      </c>
      <c r="I976" s="118">
        <v>1</v>
      </c>
      <c r="J976" s="80">
        <f t="shared" si="136"/>
        <v>343000</v>
      </c>
      <c r="K976" s="76" t="str">
        <f t="shared" si="137"/>
        <v>H1_2009</v>
      </c>
      <c r="L976" s="77">
        <f t="shared" si="138"/>
        <v>0</v>
      </c>
      <c r="M976" s="78" t="str">
        <f t="shared" si="139"/>
        <v>H1_2009_0</v>
      </c>
      <c r="N976" s="120">
        <f t="shared" si="140"/>
        <v>1</v>
      </c>
      <c r="O976" s="92">
        <f t="shared" si="141"/>
        <v>343000</v>
      </c>
      <c r="P976" s="93" t="str">
        <f t="shared" si="142"/>
        <v>H1_2009</v>
      </c>
      <c r="Q976" s="94">
        <f t="shared" si="143"/>
        <v>0</v>
      </c>
      <c r="R976" s="95" t="str">
        <f t="shared" si="144"/>
        <v>H1_2009_0</v>
      </c>
    </row>
    <row r="977" spans="1:18">
      <c r="A977" s="102">
        <v>1000777</v>
      </c>
      <c r="B977" s="103">
        <v>23803.615135800304</v>
      </c>
      <c r="C977" s="104" t="s">
        <v>19</v>
      </c>
      <c r="D977" s="103">
        <v>39536.310711419552</v>
      </c>
      <c r="E977" s="103">
        <v>40030.85065184479</v>
      </c>
      <c r="F977" s="104" t="s">
        <v>20</v>
      </c>
      <c r="G977" s="105">
        <v>383000</v>
      </c>
      <c r="H977" s="106" t="s">
        <v>15</v>
      </c>
      <c r="I977" s="118">
        <v>1</v>
      </c>
      <c r="J977" s="80">
        <f t="shared" si="136"/>
        <v>383000</v>
      </c>
      <c r="K977" s="76" t="str">
        <f t="shared" si="137"/>
        <v>H1_2008</v>
      </c>
      <c r="L977" s="77">
        <f t="shared" si="138"/>
        <v>2</v>
      </c>
      <c r="M977" s="78" t="str">
        <f t="shared" si="139"/>
        <v>H1_2008_2</v>
      </c>
      <c r="N977" s="120">
        <f t="shared" si="140"/>
        <v>1</v>
      </c>
      <c r="O977" s="92">
        <f t="shared" si="141"/>
        <v>383000</v>
      </c>
      <c r="P977" s="93" t="str">
        <f t="shared" si="142"/>
        <v>H1_2008</v>
      </c>
      <c r="Q977" s="94">
        <f t="shared" si="143"/>
        <v>2</v>
      </c>
      <c r="R977" s="95" t="str">
        <f t="shared" si="144"/>
        <v>H1_2008_2</v>
      </c>
    </row>
    <row r="978" spans="1:18">
      <c r="A978" s="102">
        <v>1000777</v>
      </c>
      <c r="B978" s="103">
        <v>23803.615135800304</v>
      </c>
      <c r="C978" s="104" t="s">
        <v>19</v>
      </c>
      <c r="D978" s="103">
        <v>39536.310711419552</v>
      </c>
      <c r="E978" s="103">
        <v>40030.85065184479</v>
      </c>
      <c r="F978" s="104" t="s">
        <v>20</v>
      </c>
      <c r="G978" s="105">
        <v>383000</v>
      </c>
      <c r="H978" s="106" t="s">
        <v>16</v>
      </c>
      <c r="I978" s="118">
        <v>1</v>
      </c>
      <c r="J978" s="80">
        <f t="shared" si="136"/>
        <v>383000</v>
      </c>
      <c r="K978" s="76" t="str">
        <f t="shared" si="137"/>
        <v>H1_2008</v>
      </c>
      <c r="L978" s="77">
        <f t="shared" si="138"/>
        <v>2</v>
      </c>
      <c r="M978" s="78" t="str">
        <f t="shared" si="139"/>
        <v>H1_2008_2</v>
      </c>
      <c r="N978" s="120">
        <f t="shared" si="140"/>
        <v>1</v>
      </c>
      <c r="O978" s="92">
        <f t="shared" si="141"/>
        <v>383000</v>
      </c>
      <c r="P978" s="93" t="str">
        <f t="shared" si="142"/>
        <v>H1_2008</v>
      </c>
      <c r="Q978" s="94">
        <f t="shared" si="143"/>
        <v>2</v>
      </c>
      <c r="R978" s="95" t="str">
        <f t="shared" si="144"/>
        <v>H1_2008_2</v>
      </c>
    </row>
    <row r="979" spans="1:18">
      <c r="A979" s="102">
        <v>1000778</v>
      </c>
      <c r="B979" s="103">
        <v>31442.691204904208</v>
      </c>
      <c r="C979" s="104" t="s">
        <v>22</v>
      </c>
      <c r="D979" s="103">
        <v>38883.415537094326</v>
      </c>
      <c r="E979" s="103">
        <v>40031.524803326334</v>
      </c>
      <c r="F979" s="104" t="s">
        <v>20</v>
      </c>
      <c r="G979" s="105">
        <v>197000</v>
      </c>
      <c r="H979" s="106" t="s">
        <v>14</v>
      </c>
      <c r="I979" s="118">
        <v>1</v>
      </c>
      <c r="J979" s="80">
        <f t="shared" si="136"/>
        <v>197000</v>
      </c>
      <c r="K979" s="76" t="str">
        <f t="shared" si="137"/>
        <v>H1_2006</v>
      </c>
      <c r="L979" s="77">
        <f t="shared" si="138"/>
        <v>6</v>
      </c>
      <c r="M979" s="78" t="str">
        <f t="shared" si="139"/>
        <v>H1_2006_6+</v>
      </c>
      <c r="N979" s="120">
        <f t="shared" si="140"/>
        <v>1</v>
      </c>
      <c r="O979" s="92">
        <f t="shared" si="141"/>
        <v>197000</v>
      </c>
      <c r="P979" s="93" t="str">
        <f t="shared" si="142"/>
        <v>H1_2006</v>
      </c>
      <c r="Q979" s="94">
        <f t="shared" si="143"/>
        <v>6</v>
      </c>
      <c r="R979" s="95" t="str">
        <f t="shared" si="144"/>
        <v>H1_2006_6+</v>
      </c>
    </row>
    <row r="980" spans="1:18">
      <c r="A980" s="102">
        <v>1000778</v>
      </c>
      <c r="B980" s="103">
        <v>31442.691204904208</v>
      </c>
      <c r="C980" s="104" t="s">
        <v>22</v>
      </c>
      <c r="D980" s="103">
        <v>38883.415537094326</v>
      </c>
      <c r="E980" s="103">
        <v>40031.524803326334</v>
      </c>
      <c r="F980" s="104" t="s">
        <v>20</v>
      </c>
      <c r="G980" s="105">
        <v>197000</v>
      </c>
      <c r="H980" s="106" t="s">
        <v>16</v>
      </c>
      <c r="I980" s="118">
        <v>1</v>
      </c>
      <c r="J980" s="80">
        <f t="shared" si="136"/>
        <v>197000</v>
      </c>
      <c r="K980" s="76" t="str">
        <f t="shared" si="137"/>
        <v>H1_2006</v>
      </c>
      <c r="L980" s="77">
        <f t="shared" si="138"/>
        <v>6</v>
      </c>
      <c r="M980" s="78" t="str">
        <f t="shared" si="139"/>
        <v>H1_2006_6+</v>
      </c>
      <c r="N980" s="120">
        <f t="shared" si="140"/>
        <v>1</v>
      </c>
      <c r="O980" s="92">
        <f t="shared" si="141"/>
        <v>197000</v>
      </c>
      <c r="P980" s="93" t="str">
        <f t="shared" si="142"/>
        <v>H1_2006</v>
      </c>
      <c r="Q980" s="94">
        <f t="shared" si="143"/>
        <v>6</v>
      </c>
      <c r="R980" s="95" t="str">
        <f t="shared" si="144"/>
        <v>H1_2006_6+</v>
      </c>
    </row>
    <row r="981" spans="1:18">
      <c r="A981" s="102">
        <v>1000779</v>
      </c>
      <c r="B981" s="103">
        <v>27215.602237307652</v>
      </c>
      <c r="C981" s="104" t="s">
        <v>19</v>
      </c>
      <c r="D981" s="103">
        <v>39890.321851001579</v>
      </c>
      <c r="E981" s="103">
        <v>40032.062471429148</v>
      </c>
      <c r="F981" s="104" t="s">
        <v>20</v>
      </c>
      <c r="G981" s="105">
        <v>269000</v>
      </c>
      <c r="H981" s="106" t="s">
        <v>15</v>
      </c>
      <c r="I981" s="118">
        <v>1</v>
      </c>
      <c r="J981" s="80">
        <f t="shared" si="136"/>
        <v>269000</v>
      </c>
      <c r="K981" s="76" t="str">
        <f t="shared" si="137"/>
        <v>H1_2009</v>
      </c>
      <c r="L981" s="77">
        <f t="shared" si="138"/>
        <v>0</v>
      </c>
      <c r="M981" s="78" t="str">
        <f t="shared" si="139"/>
        <v>H1_2009_0</v>
      </c>
      <c r="N981" s="120">
        <f t="shared" si="140"/>
        <v>1</v>
      </c>
      <c r="O981" s="92">
        <f t="shared" si="141"/>
        <v>269000</v>
      </c>
      <c r="P981" s="93" t="str">
        <f t="shared" si="142"/>
        <v>H1_2009</v>
      </c>
      <c r="Q981" s="94">
        <f t="shared" si="143"/>
        <v>0</v>
      </c>
      <c r="R981" s="95" t="str">
        <f t="shared" si="144"/>
        <v>H1_2009_0</v>
      </c>
    </row>
    <row r="982" spans="1:18">
      <c r="A982" s="102">
        <v>1000779</v>
      </c>
      <c r="B982" s="103">
        <v>27215.602237307652</v>
      </c>
      <c r="C982" s="104" t="s">
        <v>19</v>
      </c>
      <c r="D982" s="103">
        <v>39890.321851001579</v>
      </c>
      <c r="E982" s="103">
        <v>40032.062471429148</v>
      </c>
      <c r="F982" s="104" t="s">
        <v>20</v>
      </c>
      <c r="G982" s="105">
        <v>269000</v>
      </c>
      <c r="H982" s="106" t="s">
        <v>16</v>
      </c>
      <c r="I982" s="118">
        <v>1</v>
      </c>
      <c r="J982" s="80">
        <f t="shared" si="136"/>
        <v>269000</v>
      </c>
      <c r="K982" s="76" t="str">
        <f t="shared" si="137"/>
        <v>H1_2009</v>
      </c>
      <c r="L982" s="77">
        <f t="shared" si="138"/>
        <v>0</v>
      </c>
      <c r="M982" s="78" t="str">
        <f t="shared" si="139"/>
        <v>H1_2009_0</v>
      </c>
      <c r="N982" s="120">
        <f t="shared" si="140"/>
        <v>1</v>
      </c>
      <c r="O982" s="92">
        <f t="shared" si="141"/>
        <v>269000</v>
      </c>
      <c r="P982" s="93" t="str">
        <f t="shared" si="142"/>
        <v>H1_2009</v>
      </c>
      <c r="Q982" s="94">
        <f t="shared" si="143"/>
        <v>0</v>
      </c>
      <c r="R982" s="95" t="str">
        <f t="shared" si="144"/>
        <v>H1_2009_0</v>
      </c>
    </row>
    <row r="983" spans="1:18">
      <c r="A983" s="102">
        <v>1000780</v>
      </c>
      <c r="B983" s="103">
        <v>20567.512217511499</v>
      </c>
      <c r="C983" s="104" t="s">
        <v>19</v>
      </c>
      <c r="D983" s="103">
        <v>39978.160953801031</v>
      </c>
      <c r="E983" s="103">
        <v>40033.713088926808</v>
      </c>
      <c r="F983" s="104" t="s">
        <v>20</v>
      </c>
      <c r="G983" s="105">
        <v>21000</v>
      </c>
      <c r="H983" s="106" t="s">
        <v>15</v>
      </c>
      <c r="I983" s="118">
        <v>1</v>
      </c>
      <c r="J983" s="80">
        <f t="shared" si="136"/>
        <v>21000</v>
      </c>
      <c r="K983" s="76" t="str">
        <f t="shared" si="137"/>
        <v>H1_2009</v>
      </c>
      <c r="L983" s="77">
        <f t="shared" si="138"/>
        <v>0</v>
      </c>
      <c r="M983" s="78" t="str">
        <f t="shared" si="139"/>
        <v>H1_2009_0</v>
      </c>
      <c r="N983" s="120">
        <f t="shared" si="140"/>
        <v>1</v>
      </c>
      <c r="O983" s="92">
        <f t="shared" si="141"/>
        <v>21000</v>
      </c>
      <c r="P983" s="93" t="str">
        <f t="shared" si="142"/>
        <v>H1_2009</v>
      </c>
      <c r="Q983" s="94">
        <f t="shared" si="143"/>
        <v>0</v>
      </c>
      <c r="R983" s="95" t="str">
        <f t="shared" si="144"/>
        <v>H1_2009_0</v>
      </c>
    </row>
    <row r="984" spans="1:18">
      <c r="A984" s="102">
        <v>1000780</v>
      </c>
      <c r="B984" s="103">
        <v>20567.512217511499</v>
      </c>
      <c r="C984" s="104" t="s">
        <v>19</v>
      </c>
      <c r="D984" s="103">
        <v>39978.160953801031</v>
      </c>
      <c r="E984" s="103">
        <v>40033.713088926808</v>
      </c>
      <c r="F984" s="104" t="s">
        <v>20</v>
      </c>
      <c r="G984" s="105">
        <v>21000</v>
      </c>
      <c r="H984" s="106" t="s">
        <v>16</v>
      </c>
      <c r="I984" s="118">
        <v>1</v>
      </c>
      <c r="J984" s="80">
        <f t="shared" si="136"/>
        <v>21000</v>
      </c>
      <c r="K984" s="76" t="str">
        <f t="shared" si="137"/>
        <v>H1_2009</v>
      </c>
      <c r="L984" s="77">
        <f t="shared" si="138"/>
        <v>0</v>
      </c>
      <c r="M984" s="78" t="str">
        <f t="shared" si="139"/>
        <v>H1_2009_0</v>
      </c>
      <c r="N984" s="120">
        <f t="shared" si="140"/>
        <v>1</v>
      </c>
      <c r="O984" s="92">
        <f t="shared" si="141"/>
        <v>21000</v>
      </c>
      <c r="P984" s="93" t="str">
        <f t="shared" si="142"/>
        <v>H1_2009</v>
      </c>
      <c r="Q984" s="94">
        <f t="shared" si="143"/>
        <v>0</v>
      </c>
      <c r="R984" s="95" t="str">
        <f t="shared" si="144"/>
        <v>H1_2009_0</v>
      </c>
    </row>
    <row r="985" spans="1:18">
      <c r="A985" s="102">
        <v>1000781</v>
      </c>
      <c r="B985" s="103">
        <v>19885.013846967409</v>
      </c>
      <c r="C985" s="104" t="s">
        <v>19</v>
      </c>
      <c r="D985" s="103">
        <v>39933.787207023466</v>
      </c>
      <c r="E985" s="103">
        <v>40033.888262584362</v>
      </c>
      <c r="F985" s="104" t="s">
        <v>20</v>
      </c>
      <c r="G985" s="105">
        <v>193000</v>
      </c>
      <c r="H985" s="106" t="s">
        <v>15</v>
      </c>
      <c r="I985" s="118">
        <v>1</v>
      </c>
      <c r="J985" s="80">
        <f t="shared" si="136"/>
        <v>193000</v>
      </c>
      <c r="K985" s="76" t="str">
        <f t="shared" si="137"/>
        <v>H1_2009</v>
      </c>
      <c r="L985" s="77">
        <f t="shared" si="138"/>
        <v>0</v>
      </c>
      <c r="M985" s="78" t="str">
        <f t="shared" si="139"/>
        <v>H1_2009_0</v>
      </c>
      <c r="N985" s="120">
        <f t="shared" si="140"/>
        <v>1</v>
      </c>
      <c r="O985" s="92">
        <f t="shared" si="141"/>
        <v>193000</v>
      </c>
      <c r="P985" s="93" t="str">
        <f t="shared" si="142"/>
        <v>H1_2009</v>
      </c>
      <c r="Q985" s="94">
        <f t="shared" si="143"/>
        <v>0</v>
      </c>
      <c r="R985" s="95" t="str">
        <f t="shared" si="144"/>
        <v>H1_2009_0</v>
      </c>
    </row>
    <row r="986" spans="1:18">
      <c r="A986" s="102">
        <v>1000781</v>
      </c>
      <c r="B986" s="103">
        <v>19885.013846967409</v>
      </c>
      <c r="C986" s="104" t="s">
        <v>19</v>
      </c>
      <c r="D986" s="103">
        <v>39933.787207023466</v>
      </c>
      <c r="E986" s="103">
        <v>40033.888262584362</v>
      </c>
      <c r="F986" s="104" t="s">
        <v>20</v>
      </c>
      <c r="G986" s="105">
        <v>193000</v>
      </c>
      <c r="H986" s="106" t="s">
        <v>16</v>
      </c>
      <c r="I986" s="118">
        <v>1</v>
      </c>
      <c r="J986" s="80">
        <f t="shared" si="136"/>
        <v>193000</v>
      </c>
      <c r="K986" s="76" t="str">
        <f t="shared" si="137"/>
        <v>H1_2009</v>
      </c>
      <c r="L986" s="77">
        <f t="shared" si="138"/>
        <v>0</v>
      </c>
      <c r="M986" s="78" t="str">
        <f t="shared" si="139"/>
        <v>H1_2009_0</v>
      </c>
      <c r="N986" s="120">
        <f t="shared" si="140"/>
        <v>1</v>
      </c>
      <c r="O986" s="92">
        <f t="shared" si="141"/>
        <v>193000</v>
      </c>
      <c r="P986" s="93" t="str">
        <f t="shared" si="142"/>
        <v>H1_2009</v>
      </c>
      <c r="Q986" s="94">
        <f t="shared" si="143"/>
        <v>0</v>
      </c>
      <c r="R986" s="95" t="str">
        <f t="shared" si="144"/>
        <v>H1_2009_0</v>
      </c>
    </row>
    <row r="987" spans="1:18">
      <c r="A987" s="102">
        <v>1000782</v>
      </c>
      <c r="B987" s="103">
        <v>21515.958424722925</v>
      </c>
      <c r="C987" s="104" t="s">
        <v>19</v>
      </c>
      <c r="D987" s="103">
        <v>39972.904639232816</v>
      </c>
      <c r="E987" s="103">
        <v>40034.42906726306</v>
      </c>
      <c r="F987" s="104" t="s">
        <v>20</v>
      </c>
      <c r="G987" s="105">
        <v>260000</v>
      </c>
      <c r="H987" s="106" t="s">
        <v>15</v>
      </c>
      <c r="I987" s="118">
        <v>1</v>
      </c>
      <c r="J987" s="80">
        <f t="shared" si="136"/>
        <v>260000</v>
      </c>
      <c r="K987" s="76" t="str">
        <f t="shared" si="137"/>
        <v>H1_2009</v>
      </c>
      <c r="L987" s="77">
        <f t="shared" si="138"/>
        <v>0</v>
      </c>
      <c r="M987" s="78" t="str">
        <f t="shared" si="139"/>
        <v>H1_2009_0</v>
      </c>
      <c r="N987" s="120">
        <f t="shared" si="140"/>
        <v>1</v>
      </c>
      <c r="O987" s="92">
        <f t="shared" si="141"/>
        <v>260000</v>
      </c>
      <c r="P987" s="93" t="str">
        <f t="shared" si="142"/>
        <v>H1_2009</v>
      </c>
      <c r="Q987" s="94">
        <f t="shared" si="143"/>
        <v>0</v>
      </c>
      <c r="R987" s="95" t="str">
        <f t="shared" si="144"/>
        <v>H1_2009_0</v>
      </c>
    </row>
    <row r="988" spans="1:18">
      <c r="A988" s="102">
        <v>1000782</v>
      </c>
      <c r="B988" s="103">
        <v>21515.958424722925</v>
      </c>
      <c r="C988" s="104" t="s">
        <v>19</v>
      </c>
      <c r="D988" s="103">
        <v>39972.904639232816</v>
      </c>
      <c r="E988" s="103">
        <v>40034.42906726306</v>
      </c>
      <c r="F988" s="104" t="s">
        <v>20</v>
      </c>
      <c r="G988" s="105">
        <v>260000</v>
      </c>
      <c r="H988" s="106" t="s">
        <v>16</v>
      </c>
      <c r="I988" s="118">
        <v>1</v>
      </c>
      <c r="J988" s="80">
        <f t="shared" si="136"/>
        <v>260000</v>
      </c>
      <c r="K988" s="76" t="str">
        <f t="shared" si="137"/>
        <v>H1_2009</v>
      </c>
      <c r="L988" s="77">
        <f t="shared" si="138"/>
        <v>0</v>
      </c>
      <c r="M988" s="78" t="str">
        <f t="shared" si="139"/>
        <v>H1_2009_0</v>
      </c>
      <c r="N988" s="120">
        <f t="shared" si="140"/>
        <v>1</v>
      </c>
      <c r="O988" s="92">
        <f t="shared" si="141"/>
        <v>260000</v>
      </c>
      <c r="P988" s="93" t="str">
        <f t="shared" si="142"/>
        <v>H1_2009</v>
      </c>
      <c r="Q988" s="94">
        <f t="shared" si="143"/>
        <v>0</v>
      </c>
      <c r="R988" s="95" t="str">
        <f t="shared" si="144"/>
        <v>H1_2009_0</v>
      </c>
    </row>
    <row r="989" spans="1:18">
      <c r="A989" s="102">
        <v>1000783</v>
      </c>
      <c r="B989" s="103">
        <v>25743.236322859644</v>
      </c>
      <c r="C989" s="104" t="s">
        <v>19</v>
      </c>
      <c r="D989" s="103">
        <v>39933.88369706925</v>
      </c>
      <c r="E989" s="103">
        <v>40035.253649534403</v>
      </c>
      <c r="F989" s="104" t="s">
        <v>20</v>
      </c>
      <c r="G989" s="105">
        <v>206000</v>
      </c>
      <c r="H989" s="106" t="s">
        <v>15</v>
      </c>
      <c r="I989" s="118">
        <v>1</v>
      </c>
      <c r="J989" s="80">
        <f t="shared" si="136"/>
        <v>206000</v>
      </c>
      <c r="K989" s="76" t="str">
        <f t="shared" si="137"/>
        <v>H1_2009</v>
      </c>
      <c r="L989" s="77">
        <f t="shared" si="138"/>
        <v>0</v>
      </c>
      <c r="M989" s="78" t="str">
        <f t="shared" si="139"/>
        <v>H1_2009_0</v>
      </c>
      <c r="N989" s="120">
        <f t="shared" si="140"/>
        <v>1</v>
      </c>
      <c r="O989" s="92">
        <f t="shared" si="141"/>
        <v>206000</v>
      </c>
      <c r="P989" s="93" t="str">
        <f t="shared" si="142"/>
        <v>H1_2009</v>
      </c>
      <c r="Q989" s="94">
        <f t="shared" si="143"/>
        <v>0</v>
      </c>
      <c r="R989" s="95" t="str">
        <f t="shared" si="144"/>
        <v>H1_2009_0</v>
      </c>
    </row>
    <row r="990" spans="1:18">
      <c r="A990" s="102">
        <v>1000783</v>
      </c>
      <c r="B990" s="103">
        <v>25743.236322859644</v>
      </c>
      <c r="C990" s="104" t="s">
        <v>19</v>
      </c>
      <c r="D990" s="103">
        <v>39933.88369706925</v>
      </c>
      <c r="E990" s="103">
        <v>40035.253649534403</v>
      </c>
      <c r="F990" s="104" t="s">
        <v>20</v>
      </c>
      <c r="G990" s="105">
        <v>206000</v>
      </c>
      <c r="H990" s="106" t="s">
        <v>16</v>
      </c>
      <c r="I990" s="118">
        <v>1</v>
      </c>
      <c r="J990" s="80">
        <f t="shared" si="136"/>
        <v>206000</v>
      </c>
      <c r="K990" s="76" t="str">
        <f t="shared" si="137"/>
        <v>H1_2009</v>
      </c>
      <c r="L990" s="77">
        <f t="shared" si="138"/>
        <v>0</v>
      </c>
      <c r="M990" s="78" t="str">
        <f t="shared" si="139"/>
        <v>H1_2009_0</v>
      </c>
      <c r="N990" s="120">
        <f t="shared" si="140"/>
        <v>1</v>
      </c>
      <c r="O990" s="92">
        <f t="shared" si="141"/>
        <v>206000</v>
      </c>
      <c r="P990" s="93" t="str">
        <f t="shared" si="142"/>
        <v>H1_2009</v>
      </c>
      <c r="Q990" s="94">
        <f t="shared" si="143"/>
        <v>0</v>
      </c>
      <c r="R990" s="95" t="str">
        <f t="shared" si="144"/>
        <v>H1_2009_0</v>
      </c>
    </row>
    <row r="991" spans="1:18">
      <c r="A991" s="102">
        <v>1000784</v>
      </c>
      <c r="B991" s="103">
        <v>19773.629252164057</v>
      </c>
      <c r="C991" s="104" t="s">
        <v>22</v>
      </c>
      <c r="D991" s="103">
        <v>39911.373553318881</v>
      </c>
      <c r="E991" s="103">
        <v>40037.122429737108</v>
      </c>
      <c r="F991" s="104" t="s">
        <v>20</v>
      </c>
      <c r="G991" s="105">
        <v>89000</v>
      </c>
      <c r="H991" s="106" t="s">
        <v>15</v>
      </c>
      <c r="I991" s="118">
        <v>1</v>
      </c>
      <c r="J991" s="80">
        <f t="shared" si="136"/>
        <v>89000</v>
      </c>
      <c r="K991" s="76" t="str">
        <f t="shared" si="137"/>
        <v>H1_2009</v>
      </c>
      <c r="L991" s="77">
        <f t="shared" si="138"/>
        <v>0</v>
      </c>
      <c r="M991" s="78" t="str">
        <f t="shared" si="139"/>
        <v>H1_2009_0</v>
      </c>
      <c r="N991" s="120">
        <f t="shared" si="140"/>
        <v>1</v>
      </c>
      <c r="O991" s="92">
        <f t="shared" si="141"/>
        <v>89000</v>
      </c>
      <c r="P991" s="93" t="str">
        <f t="shared" si="142"/>
        <v>H1_2009</v>
      </c>
      <c r="Q991" s="94">
        <f t="shared" si="143"/>
        <v>0</v>
      </c>
      <c r="R991" s="95" t="str">
        <f t="shared" si="144"/>
        <v>H1_2009_0</v>
      </c>
    </row>
    <row r="992" spans="1:18">
      <c r="A992" s="102">
        <v>1000784</v>
      </c>
      <c r="B992" s="103">
        <v>19773.629252164057</v>
      </c>
      <c r="C992" s="104" t="s">
        <v>22</v>
      </c>
      <c r="D992" s="103">
        <v>39911.373553318881</v>
      </c>
      <c r="E992" s="103">
        <v>40037.122429737108</v>
      </c>
      <c r="F992" s="104" t="s">
        <v>20</v>
      </c>
      <c r="G992" s="105">
        <v>89000</v>
      </c>
      <c r="H992" s="106" t="s">
        <v>16</v>
      </c>
      <c r="I992" s="118">
        <v>1</v>
      </c>
      <c r="J992" s="80">
        <f t="shared" si="136"/>
        <v>89000</v>
      </c>
      <c r="K992" s="76" t="str">
        <f t="shared" si="137"/>
        <v>H1_2009</v>
      </c>
      <c r="L992" s="77">
        <f t="shared" si="138"/>
        <v>0</v>
      </c>
      <c r="M992" s="78" t="str">
        <f t="shared" si="139"/>
        <v>H1_2009_0</v>
      </c>
      <c r="N992" s="120">
        <f t="shared" si="140"/>
        <v>1</v>
      </c>
      <c r="O992" s="92">
        <f t="shared" si="141"/>
        <v>89000</v>
      </c>
      <c r="P992" s="93" t="str">
        <f t="shared" si="142"/>
        <v>H1_2009</v>
      </c>
      <c r="Q992" s="94">
        <f t="shared" si="143"/>
        <v>0</v>
      </c>
      <c r="R992" s="95" t="str">
        <f t="shared" si="144"/>
        <v>H1_2009_0</v>
      </c>
    </row>
    <row r="993" spans="1:18">
      <c r="A993" s="102">
        <v>1000785</v>
      </c>
      <c r="B993" s="103">
        <v>32003.098934668873</v>
      </c>
      <c r="C993" s="104" t="s">
        <v>22</v>
      </c>
      <c r="D993" s="103">
        <v>39591.161832733997</v>
      </c>
      <c r="E993" s="103">
        <v>40037.36075206627</v>
      </c>
      <c r="F993" s="104" t="s">
        <v>20</v>
      </c>
      <c r="G993" s="105">
        <v>391000</v>
      </c>
      <c r="H993" s="106" t="s">
        <v>15</v>
      </c>
      <c r="I993" s="118">
        <v>1</v>
      </c>
      <c r="J993" s="80">
        <f t="shared" si="136"/>
        <v>391000</v>
      </c>
      <c r="K993" s="76" t="str">
        <f t="shared" si="137"/>
        <v>H1_2008</v>
      </c>
      <c r="L993" s="77">
        <f t="shared" si="138"/>
        <v>2</v>
      </c>
      <c r="M993" s="78" t="str">
        <f t="shared" si="139"/>
        <v>H1_2008_2</v>
      </c>
      <c r="N993" s="120">
        <f t="shared" si="140"/>
        <v>1</v>
      </c>
      <c r="O993" s="92">
        <f t="shared" si="141"/>
        <v>391000</v>
      </c>
      <c r="P993" s="93" t="str">
        <f t="shared" si="142"/>
        <v>H1_2008</v>
      </c>
      <c r="Q993" s="94">
        <f t="shared" si="143"/>
        <v>2</v>
      </c>
      <c r="R993" s="95" t="str">
        <f t="shared" si="144"/>
        <v>H1_2008_2</v>
      </c>
    </row>
    <row r="994" spans="1:18">
      <c r="A994" s="102">
        <v>1000785</v>
      </c>
      <c r="B994" s="103">
        <v>32003.098934668873</v>
      </c>
      <c r="C994" s="104" t="s">
        <v>22</v>
      </c>
      <c r="D994" s="103">
        <v>39591.161832733997</v>
      </c>
      <c r="E994" s="103">
        <v>40037.36075206627</v>
      </c>
      <c r="F994" s="104" t="s">
        <v>20</v>
      </c>
      <c r="G994" s="105">
        <v>391000</v>
      </c>
      <c r="H994" s="106" t="s">
        <v>16</v>
      </c>
      <c r="I994" s="118">
        <v>1</v>
      </c>
      <c r="J994" s="80">
        <f t="shared" si="136"/>
        <v>391000</v>
      </c>
      <c r="K994" s="76" t="str">
        <f t="shared" si="137"/>
        <v>H1_2008</v>
      </c>
      <c r="L994" s="77">
        <f t="shared" si="138"/>
        <v>2</v>
      </c>
      <c r="M994" s="78" t="str">
        <f t="shared" si="139"/>
        <v>H1_2008_2</v>
      </c>
      <c r="N994" s="120">
        <f t="shared" si="140"/>
        <v>1</v>
      </c>
      <c r="O994" s="92">
        <f t="shared" si="141"/>
        <v>391000</v>
      </c>
      <c r="P994" s="93" t="str">
        <f t="shared" si="142"/>
        <v>H1_2008</v>
      </c>
      <c r="Q994" s="94">
        <f t="shared" si="143"/>
        <v>2</v>
      </c>
      <c r="R994" s="95" t="str">
        <f t="shared" si="144"/>
        <v>H1_2008_2</v>
      </c>
    </row>
    <row r="995" spans="1:18">
      <c r="A995" s="102">
        <v>1000786</v>
      </c>
      <c r="B995" s="103">
        <v>22274.882900167118</v>
      </c>
      <c r="C995" s="104" t="s">
        <v>19</v>
      </c>
      <c r="D995" s="103">
        <v>39923.368992838055</v>
      </c>
      <c r="E995" s="103">
        <v>40040.546997968137</v>
      </c>
      <c r="F995" s="104" t="s">
        <v>20</v>
      </c>
      <c r="G995" s="105">
        <v>226000</v>
      </c>
      <c r="H995" s="106" t="s">
        <v>15</v>
      </c>
      <c r="I995" s="118">
        <v>1</v>
      </c>
      <c r="J995" s="80">
        <f t="shared" si="136"/>
        <v>226000</v>
      </c>
      <c r="K995" s="76" t="str">
        <f t="shared" si="137"/>
        <v>H1_2009</v>
      </c>
      <c r="L995" s="77">
        <f t="shared" si="138"/>
        <v>0</v>
      </c>
      <c r="M995" s="78" t="str">
        <f t="shared" si="139"/>
        <v>H1_2009_0</v>
      </c>
      <c r="N995" s="120">
        <f t="shared" si="140"/>
        <v>1</v>
      </c>
      <c r="O995" s="92">
        <f t="shared" si="141"/>
        <v>226000</v>
      </c>
      <c r="P995" s="93" t="str">
        <f t="shared" si="142"/>
        <v>H1_2009</v>
      </c>
      <c r="Q995" s="94">
        <f t="shared" si="143"/>
        <v>0</v>
      </c>
      <c r="R995" s="95" t="str">
        <f t="shared" si="144"/>
        <v>H1_2009_0</v>
      </c>
    </row>
    <row r="996" spans="1:18">
      <c r="A996" s="102">
        <v>1000786</v>
      </c>
      <c r="B996" s="103">
        <v>22274.882900167118</v>
      </c>
      <c r="C996" s="104" t="s">
        <v>19</v>
      </c>
      <c r="D996" s="103">
        <v>39923.368992838055</v>
      </c>
      <c r="E996" s="103">
        <v>40040.546997968137</v>
      </c>
      <c r="F996" s="104" t="s">
        <v>20</v>
      </c>
      <c r="G996" s="105">
        <v>226000</v>
      </c>
      <c r="H996" s="106" t="s">
        <v>16</v>
      </c>
      <c r="I996" s="118">
        <v>1</v>
      </c>
      <c r="J996" s="80">
        <f t="shared" si="136"/>
        <v>226000</v>
      </c>
      <c r="K996" s="76" t="str">
        <f t="shared" si="137"/>
        <v>H1_2009</v>
      </c>
      <c r="L996" s="77">
        <f t="shared" si="138"/>
        <v>0</v>
      </c>
      <c r="M996" s="78" t="str">
        <f t="shared" si="139"/>
        <v>H1_2009_0</v>
      </c>
      <c r="N996" s="120">
        <f t="shared" si="140"/>
        <v>1</v>
      </c>
      <c r="O996" s="92">
        <f t="shared" si="141"/>
        <v>226000</v>
      </c>
      <c r="P996" s="93" t="str">
        <f t="shared" si="142"/>
        <v>H1_2009</v>
      </c>
      <c r="Q996" s="94">
        <f t="shared" si="143"/>
        <v>0</v>
      </c>
      <c r="R996" s="95" t="str">
        <f t="shared" si="144"/>
        <v>H1_2009_0</v>
      </c>
    </row>
    <row r="997" spans="1:18">
      <c r="A997" s="102">
        <v>1000787</v>
      </c>
      <c r="B997" s="103">
        <v>20322.248314472785</v>
      </c>
      <c r="C997" s="104" t="s">
        <v>19</v>
      </c>
      <c r="D997" s="103">
        <v>39969.515765799755</v>
      </c>
      <c r="E997" s="103">
        <v>40042.888715386762</v>
      </c>
      <c r="F997" s="104" t="s">
        <v>20</v>
      </c>
      <c r="G997" s="105">
        <v>124000</v>
      </c>
      <c r="H997" s="106" t="s">
        <v>15</v>
      </c>
      <c r="I997" s="118">
        <v>1</v>
      </c>
      <c r="J997" s="80">
        <f t="shared" si="136"/>
        <v>124000</v>
      </c>
      <c r="K997" s="76" t="str">
        <f t="shared" si="137"/>
        <v>H1_2009</v>
      </c>
      <c r="L997" s="77">
        <f t="shared" si="138"/>
        <v>0</v>
      </c>
      <c r="M997" s="78" t="str">
        <f t="shared" si="139"/>
        <v>H1_2009_0</v>
      </c>
      <c r="N997" s="120">
        <f t="shared" si="140"/>
        <v>1</v>
      </c>
      <c r="O997" s="92">
        <f t="shared" si="141"/>
        <v>124000</v>
      </c>
      <c r="P997" s="93" t="str">
        <f t="shared" si="142"/>
        <v>H1_2009</v>
      </c>
      <c r="Q997" s="94">
        <f t="shared" si="143"/>
        <v>0</v>
      </c>
      <c r="R997" s="95" t="str">
        <f t="shared" si="144"/>
        <v>H1_2009_0</v>
      </c>
    </row>
    <row r="998" spans="1:18">
      <c r="A998" s="102">
        <v>1000787</v>
      </c>
      <c r="B998" s="103">
        <v>20322.248314472785</v>
      </c>
      <c r="C998" s="104" t="s">
        <v>19</v>
      </c>
      <c r="D998" s="103">
        <v>39969.515765799755</v>
      </c>
      <c r="E998" s="103">
        <v>40042.888715386762</v>
      </c>
      <c r="F998" s="104" t="s">
        <v>20</v>
      </c>
      <c r="G998" s="105">
        <v>124000</v>
      </c>
      <c r="H998" s="106" t="s">
        <v>16</v>
      </c>
      <c r="I998" s="118">
        <v>1</v>
      </c>
      <c r="J998" s="80">
        <f t="shared" si="136"/>
        <v>124000</v>
      </c>
      <c r="K998" s="76" t="str">
        <f t="shared" si="137"/>
        <v>H1_2009</v>
      </c>
      <c r="L998" s="77">
        <f t="shared" si="138"/>
        <v>0</v>
      </c>
      <c r="M998" s="78" t="str">
        <f t="shared" si="139"/>
        <v>H1_2009_0</v>
      </c>
      <c r="N998" s="120">
        <f t="shared" si="140"/>
        <v>1</v>
      </c>
      <c r="O998" s="92">
        <f t="shared" si="141"/>
        <v>124000</v>
      </c>
      <c r="P998" s="93" t="str">
        <f t="shared" si="142"/>
        <v>H1_2009</v>
      </c>
      <c r="Q998" s="94">
        <f t="shared" si="143"/>
        <v>0</v>
      </c>
      <c r="R998" s="95" t="str">
        <f t="shared" si="144"/>
        <v>H1_2009_0</v>
      </c>
    </row>
    <row r="999" spans="1:18">
      <c r="A999" s="102">
        <v>1000788</v>
      </c>
      <c r="B999" s="103">
        <v>30940.066135908808</v>
      </c>
      <c r="C999" s="104" t="s">
        <v>19</v>
      </c>
      <c r="D999" s="103">
        <v>39995.051419561336</v>
      </c>
      <c r="E999" s="103">
        <v>40043.276728224992</v>
      </c>
      <c r="F999" s="104" t="s">
        <v>20</v>
      </c>
      <c r="G999" s="105">
        <v>338000</v>
      </c>
      <c r="H999" s="106" t="s">
        <v>15</v>
      </c>
      <c r="I999" s="118">
        <v>1</v>
      </c>
      <c r="J999" s="80">
        <f t="shared" si="136"/>
        <v>338000</v>
      </c>
      <c r="K999" s="76" t="str">
        <f t="shared" si="137"/>
        <v>H2_2009</v>
      </c>
      <c r="L999" s="77">
        <f t="shared" si="138"/>
        <v>0</v>
      </c>
      <c r="M999" s="78" t="str">
        <f t="shared" si="139"/>
        <v>H2_2009_0</v>
      </c>
      <c r="N999" s="120">
        <f t="shared" si="140"/>
        <v>1</v>
      </c>
      <c r="O999" s="92">
        <f t="shared" si="141"/>
        <v>338000</v>
      </c>
      <c r="P999" s="93" t="str">
        <f t="shared" si="142"/>
        <v>H2_2009</v>
      </c>
      <c r="Q999" s="94">
        <f t="shared" si="143"/>
        <v>0</v>
      </c>
      <c r="R999" s="95" t="str">
        <f t="shared" si="144"/>
        <v>H2_2009_0</v>
      </c>
    </row>
    <row r="1000" spans="1:18">
      <c r="A1000" s="102">
        <v>1000788</v>
      </c>
      <c r="B1000" s="103">
        <v>30940.066135908808</v>
      </c>
      <c r="C1000" s="104" t="s">
        <v>19</v>
      </c>
      <c r="D1000" s="103">
        <v>39995.051419561336</v>
      </c>
      <c r="E1000" s="103">
        <v>40043.276728224992</v>
      </c>
      <c r="F1000" s="104" t="s">
        <v>20</v>
      </c>
      <c r="G1000" s="105">
        <v>338000</v>
      </c>
      <c r="H1000" s="106" t="s">
        <v>16</v>
      </c>
      <c r="I1000" s="118">
        <v>1</v>
      </c>
      <c r="J1000" s="80">
        <f t="shared" si="136"/>
        <v>338000</v>
      </c>
      <c r="K1000" s="76" t="str">
        <f t="shared" si="137"/>
        <v>H2_2009</v>
      </c>
      <c r="L1000" s="77">
        <f t="shared" si="138"/>
        <v>0</v>
      </c>
      <c r="M1000" s="78" t="str">
        <f t="shared" si="139"/>
        <v>H2_2009_0</v>
      </c>
      <c r="N1000" s="120">
        <f t="shared" si="140"/>
        <v>1</v>
      </c>
      <c r="O1000" s="92">
        <f t="shared" si="141"/>
        <v>338000</v>
      </c>
      <c r="P1000" s="93" t="str">
        <f t="shared" si="142"/>
        <v>H2_2009</v>
      </c>
      <c r="Q1000" s="94">
        <f t="shared" si="143"/>
        <v>0</v>
      </c>
      <c r="R1000" s="95" t="str">
        <f t="shared" si="144"/>
        <v>H2_2009_0</v>
      </c>
    </row>
    <row r="1001" spans="1:18">
      <c r="A1001" s="102">
        <v>1000789</v>
      </c>
      <c r="B1001" s="103">
        <v>27598.242799524247</v>
      </c>
      <c r="C1001" s="104" t="s">
        <v>19</v>
      </c>
      <c r="D1001" s="103">
        <v>39925.831978878814</v>
      </c>
      <c r="E1001" s="103">
        <v>40043.597957271581</v>
      </c>
      <c r="F1001" s="104" t="s">
        <v>20</v>
      </c>
      <c r="G1001" s="105">
        <v>276000</v>
      </c>
      <c r="H1001" s="106" t="s">
        <v>15</v>
      </c>
      <c r="I1001" s="118">
        <v>1</v>
      </c>
      <c r="J1001" s="80">
        <f t="shared" si="136"/>
        <v>276000</v>
      </c>
      <c r="K1001" s="76" t="str">
        <f t="shared" si="137"/>
        <v>H1_2009</v>
      </c>
      <c r="L1001" s="77">
        <f t="shared" si="138"/>
        <v>0</v>
      </c>
      <c r="M1001" s="78" t="str">
        <f t="shared" si="139"/>
        <v>H1_2009_0</v>
      </c>
      <c r="N1001" s="120">
        <f t="shared" si="140"/>
        <v>1</v>
      </c>
      <c r="O1001" s="92">
        <f t="shared" si="141"/>
        <v>276000</v>
      </c>
      <c r="P1001" s="93" t="str">
        <f t="shared" si="142"/>
        <v>H1_2009</v>
      </c>
      <c r="Q1001" s="94">
        <f t="shared" si="143"/>
        <v>0</v>
      </c>
      <c r="R1001" s="95" t="str">
        <f t="shared" si="144"/>
        <v>H1_2009_0</v>
      </c>
    </row>
    <row r="1002" spans="1:18">
      <c r="A1002" s="102">
        <v>1000789</v>
      </c>
      <c r="B1002" s="103">
        <v>27598.242799524247</v>
      </c>
      <c r="C1002" s="104" t="s">
        <v>19</v>
      </c>
      <c r="D1002" s="103">
        <v>39925.831978878814</v>
      </c>
      <c r="E1002" s="103">
        <v>40043.597957271581</v>
      </c>
      <c r="F1002" s="104" t="s">
        <v>20</v>
      </c>
      <c r="G1002" s="105">
        <v>276000</v>
      </c>
      <c r="H1002" s="106" t="s">
        <v>16</v>
      </c>
      <c r="I1002" s="118">
        <v>1</v>
      </c>
      <c r="J1002" s="80">
        <f t="shared" si="136"/>
        <v>276000</v>
      </c>
      <c r="K1002" s="76" t="str">
        <f t="shared" si="137"/>
        <v>H1_2009</v>
      </c>
      <c r="L1002" s="77">
        <f t="shared" si="138"/>
        <v>0</v>
      </c>
      <c r="M1002" s="78" t="str">
        <f t="shared" si="139"/>
        <v>H1_2009_0</v>
      </c>
      <c r="N1002" s="120">
        <f t="shared" si="140"/>
        <v>1</v>
      </c>
      <c r="O1002" s="92">
        <f t="shared" si="141"/>
        <v>276000</v>
      </c>
      <c r="P1002" s="93" t="str">
        <f t="shared" si="142"/>
        <v>H1_2009</v>
      </c>
      <c r="Q1002" s="94">
        <f t="shared" si="143"/>
        <v>0</v>
      </c>
      <c r="R1002" s="95" t="str">
        <f t="shared" si="144"/>
        <v>H1_2009_0</v>
      </c>
    </row>
    <row r="1003" spans="1:18">
      <c r="A1003" s="102">
        <v>1000790</v>
      </c>
      <c r="B1003" s="103">
        <v>19561.155673330592</v>
      </c>
      <c r="C1003" s="104" t="s">
        <v>19</v>
      </c>
      <c r="D1003" s="103">
        <v>40020.327527658359</v>
      </c>
      <c r="E1003" s="103">
        <v>40044.387589725731</v>
      </c>
      <c r="F1003" s="104" t="s">
        <v>20</v>
      </c>
      <c r="G1003" s="105">
        <v>294000</v>
      </c>
      <c r="H1003" s="106" t="s">
        <v>15</v>
      </c>
      <c r="I1003" s="118">
        <v>1</v>
      </c>
      <c r="J1003" s="80">
        <f t="shared" si="136"/>
        <v>294000</v>
      </c>
      <c r="K1003" s="76" t="str">
        <f t="shared" si="137"/>
        <v>H2_2009</v>
      </c>
      <c r="L1003" s="77">
        <f t="shared" si="138"/>
        <v>0</v>
      </c>
      <c r="M1003" s="78" t="str">
        <f t="shared" si="139"/>
        <v>H2_2009_0</v>
      </c>
      <c r="N1003" s="120">
        <f t="shared" si="140"/>
        <v>1</v>
      </c>
      <c r="O1003" s="92">
        <f t="shared" si="141"/>
        <v>294000</v>
      </c>
      <c r="P1003" s="93" t="str">
        <f t="shared" si="142"/>
        <v>H2_2009</v>
      </c>
      <c r="Q1003" s="94">
        <f t="shared" si="143"/>
        <v>0</v>
      </c>
      <c r="R1003" s="95" t="str">
        <f t="shared" si="144"/>
        <v>H2_2009_0</v>
      </c>
    </row>
    <row r="1004" spans="1:18">
      <c r="A1004" s="102">
        <v>1000790</v>
      </c>
      <c r="B1004" s="103">
        <v>19561.155673330592</v>
      </c>
      <c r="C1004" s="104" t="s">
        <v>19</v>
      </c>
      <c r="D1004" s="103">
        <v>40020.327527658359</v>
      </c>
      <c r="E1004" s="103">
        <v>40044.387589725731</v>
      </c>
      <c r="F1004" s="104" t="s">
        <v>20</v>
      </c>
      <c r="G1004" s="105">
        <v>294000</v>
      </c>
      <c r="H1004" s="106" t="s">
        <v>16</v>
      </c>
      <c r="I1004" s="118">
        <v>1</v>
      </c>
      <c r="J1004" s="80">
        <f t="shared" si="136"/>
        <v>294000</v>
      </c>
      <c r="K1004" s="76" t="str">
        <f t="shared" si="137"/>
        <v>H2_2009</v>
      </c>
      <c r="L1004" s="77">
        <f t="shared" si="138"/>
        <v>0</v>
      </c>
      <c r="M1004" s="78" t="str">
        <f t="shared" si="139"/>
        <v>H2_2009_0</v>
      </c>
      <c r="N1004" s="120">
        <f t="shared" si="140"/>
        <v>1</v>
      </c>
      <c r="O1004" s="92">
        <f t="shared" si="141"/>
        <v>294000</v>
      </c>
      <c r="P1004" s="93" t="str">
        <f t="shared" si="142"/>
        <v>H2_2009</v>
      </c>
      <c r="Q1004" s="94">
        <f t="shared" si="143"/>
        <v>0</v>
      </c>
      <c r="R1004" s="95" t="str">
        <f t="shared" si="144"/>
        <v>H2_2009_0</v>
      </c>
    </row>
    <row r="1005" spans="1:18">
      <c r="A1005" s="102">
        <v>1000791</v>
      </c>
      <c r="B1005" s="103">
        <v>29835.012329828292</v>
      </c>
      <c r="C1005" s="104" t="s">
        <v>19</v>
      </c>
      <c r="D1005" s="103">
        <v>39969.998653942457</v>
      </c>
      <c r="E1005" s="103">
        <v>40044.512993046337</v>
      </c>
      <c r="F1005" s="104" t="s">
        <v>20</v>
      </c>
      <c r="G1005" s="105">
        <v>183000</v>
      </c>
      <c r="H1005" s="106" t="s">
        <v>15</v>
      </c>
      <c r="I1005" s="118">
        <v>1</v>
      </c>
      <c r="J1005" s="80">
        <f t="shared" si="136"/>
        <v>183000</v>
      </c>
      <c r="K1005" s="76" t="str">
        <f t="shared" si="137"/>
        <v>H1_2009</v>
      </c>
      <c r="L1005" s="77">
        <f t="shared" si="138"/>
        <v>0</v>
      </c>
      <c r="M1005" s="78" t="str">
        <f t="shared" si="139"/>
        <v>H1_2009_0</v>
      </c>
      <c r="N1005" s="120">
        <f t="shared" si="140"/>
        <v>1</v>
      </c>
      <c r="O1005" s="92">
        <f t="shared" si="141"/>
        <v>183000</v>
      </c>
      <c r="P1005" s="93" t="str">
        <f t="shared" si="142"/>
        <v>H1_2009</v>
      </c>
      <c r="Q1005" s="94">
        <f t="shared" si="143"/>
        <v>0</v>
      </c>
      <c r="R1005" s="95" t="str">
        <f t="shared" si="144"/>
        <v>H1_2009_0</v>
      </c>
    </row>
    <row r="1006" spans="1:18">
      <c r="A1006" s="102">
        <v>1000791</v>
      </c>
      <c r="B1006" s="103">
        <v>29835.012329828292</v>
      </c>
      <c r="C1006" s="104" t="s">
        <v>19</v>
      </c>
      <c r="D1006" s="103">
        <v>39969.998653942457</v>
      </c>
      <c r="E1006" s="103">
        <v>40044.512993046337</v>
      </c>
      <c r="F1006" s="104" t="s">
        <v>20</v>
      </c>
      <c r="G1006" s="105">
        <v>183000</v>
      </c>
      <c r="H1006" s="106" t="s">
        <v>16</v>
      </c>
      <c r="I1006" s="118">
        <v>1</v>
      </c>
      <c r="J1006" s="80">
        <f t="shared" si="136"/>
        <v>183000</v>
      </c>
      <c r="K1006" s="76" t="str">
        <f t="shared" si="137"/>
        <v>H1_2009</v>
      </c>
      <c r="L1006" s="77">
        <f t="shared" si="138"/>
        <v>0</v>
      </c>
      <c r="M1006" s="78" t="str">
        <f t="shared" si="139"/>
        <v>H1_2009_0</v>
      </c>
      <c r="N1006" s="120">
        <f t="shared" si="140"/>
        <v>1</v>
      </c>
      <c r="O1006" s="92">
        <f t="shared" si="141"/>
        <v>183000</v>
      </c>
      <c r="P1006" s="93" t="str">
        <f t="shared" si="142"/>
        <v>H1_2009</v>
      </c>
      <c r="Q1006" s="94">
        <f t="shared" si="143"/>
        <v>0</v>
      </c>
      <c r="R1006" s="95" t="str">
        <f t="shared" si="144"/>
        <v>H1_2009_0</v>
      </c>
    </row>
    <row r="1007" spans="1:18">
      <c r="A1007" s="102">
        <v>1000792</v>
      </c>
      <c r="B1007" s="103">
        <v>28281.045404676042</v>
      </c>
      <c r="C1007" s="104" t="s">
        <v>22</v>
      </c>
      <c r="D1007" s="103">
        <v>39657.438661212087</v>
      </c>
      <c r="E1007" s="103">
        <v>40046.359331869106</v>
      </c>
      <c r="F1007" s="104" t="s">
        <v>25</v>
      </c>
      <c r="G1007" s="105">
        <v>80000</v>
      </c>
      <c r="H1007" s="106" t="s">
        <v>15</v>
      </c>
      <c r="I1007" s="118">
        <v>1</v>
      </c>
      <c r="J1007" s="80">
        <f t="shared" si="136"/>
        <v>80000</v>
      </c>
      <c r="K1007" s="76" t="str">
        <f t="shared" si="137"/>
        <v>H2_2008</v>
      </c>
      <c r="L1007" s="77">
        <f t="shared" si="138"/>
        <v>2</v>
      </c>
      <c r="M1007" s="78" t="str">
        <f t="shared" si="139"/>
        <v>H2_2008_2</v>
      </c>
      <c r="N1007" s="120">
        <f t="shared" si="140"/>
        <v>1</v>
      </c>
      <c r="O1007" s="92">
        <f t="shared" si="141"/>
        <v>80000</v>
      </c>
      <c r="P1007" s="93" t="str">
        <f t="shared" si="142"/>
        <v>H2_2008</v>
      </c>
      <c r="Q1007" s="94">
        <f t="shared" si="143"/>
        <v>2</v>
      </c>
      <c r="R1007" s="95" t="str">
        <f t="shared" si="144"/>
        <v>H2_2008_2</v>
      </c>
    </row>
    <row r="1008" spans="1:18">
      <c r="A1008" s="102">
        <v>1000792</v>
      </c>
      <c r="B1008" s="103">
        <v>28281.045404676042</v>
      </c>
      <c r="C1008" s="104" t="s">
        <v>22</v>
      </c>
      <c r="D1008" s="103">
        <v>39657.438661212087</v>
      </c>
      <c r="E1008" s="103">
        <v>40046.359331869106</v>
      </c>
      <c r="F1008" s="104" t="s">
        <v>25</v>
      </c>
      <c r="G1008" s="105">
        <v>80000</v>
      </c>
      <c r="H1008" s="106" t="s">
        <v>16</v>
      </c>
      <c r="I1008" s="118">
        <v>1</v>
      </c>
      <c r="J1008" s="80">
        <f t="shared" si="136"/>
        <v>80000</v>
      </c>
      <c r="K1008" s="76" t="str">
        <f t="shared" si="137"/>
        <v>H2_2008</v>
      </c>
      <c r="L1008" s="77">
        <f t="shared" si="138"/>
        <v>2</v>
      </c>
      <c r="M1008" s="78" t="str">
        <f t="shared" si="139"/>
        <v>H2_2008_2</v>
      </c>
      <c r="N1008" s="120">
        <f t="shared" si="140"/>
        <v>1</v>
      </c>
      <c r="O1008" s="92">
        <f t="shared" si="141"/>
        <v>80000</v>
      </c>
      <c r="P1008" s="93" t="str">
        <f t="shared" si="142"/>
        <v>H2_2008</v>
      </c>
      <c r="Q1008" s="94">
        <f t="shared" si="143"/>
        <v>2</v>
      </c>
      <c r="R1008" s="95" t="str">
        <f t="shared" si="144"/>
        <v>H2_2008_2</v>
      </c>
    </row>
    <row r="1009" spans="1:18">
      <c r="A1009" s="102">
        <v>1000793</v>
      </c>
      <c r="B1009" s="103">
        <v>32492.404155516411</v>
      </c>
      <c r="C1009" s="104" t="s">
        <v>19</v>
      </c>
      <c r="D1009" s="103">
        <v>39949.79213381734</v>
      </c>
      <c r="E1009" s="103">
        <v>40049.233004432383</v>
      </c>
      <c r="F1009" s="104" t="s">
        <v>20</v>
      </c>
      <c r="G1009" s="105">
        <v>69000</v>
      </c>
      <c r="H1009" s="106" t="s">
        <v>15</v>
      </c>
      <c r="I1009" s="118">
        <v>1</v>
      </c>
      <c r="J1009" s="80">
        <f t="shared" si="136"/>
        <v>69000</v>
      </c>
      <c r="K1009" s="76" t="str">
        <f t="shared" si="137"/>
        <v>H1_2009</v>
      </c>
      <c r="L1009" s="77">
        <f t="shared" si="138"/>
        <v>0</v>
      </c>
      <c r="M1009" s="78" t="str">
        <f t="shared" si="139"/>
        <v>H1_2009_0</v>
      </c>
      <c r="N1009" s="120">
        <f t="shared" si="140"/>
        <v>1</v>
      </c>
      <c r="O1009" s="92">
        <f t="shared" si="141"/>
        <v>69000</v>
      </c>
      <c r="P1009" s="93" t="str">
        <f t="shared" si="142"/>
        <v>H1_2009</v>
      </c>
      <c r="Q1009" s="94">
        <f t="shared" si="143"/>
        <v>0</v>
      </c>
      <c r="R1009" s="95" t="str">
        <f t="shared" si="144"/>
        <v>H1_2009_0</v>
      </c>
    </row>
    <row r="1010" spans="1:18">
      <c r="A1010" s="102">
        <v>1000793</v>
      </c>
      <c r="B1010" s="103">
        <v>32492.404155516411</v>
      </c>
      <c r="C1010" s="104" t="s">
        <v>19</v>
      </c>
      <c r="D1010" s="103">
        <v>39949.79213381734</v>
      </c>
      <c r="E1010" s="103">
        <v>40049.233004432383</v>
      </c>
      <c r="F1010" s="104" t="s">
        <v>20</v>
      </c>
      <c r="G1010" s="105">
        <v>69000</v>
      </c>
      <c r="H1010" s="106" t="s">
        <v>16</v>
      </c>
      <c r="I1010" s="118">
        <v>1</v>
      </c>
      <c r="J1010" s="80">
        <f t="shared" si="136"/>
        <v>69000</v>
      </c>
      <c r="K1010" s="76" t="str">
        <f t="shared" si="137"/>
        <v>H1_2009</v>
      </c>
      <c r="L1010" s="77">
        <f t="shared" si="138"/>
        <v>0</v>
      </c>
      <c r="M1010" s="78" t="str">
        <f t="shared" si="139"/>
        <v>H1_2009_0</v>
      </c>
      <c r="N1010" s="120">
        <f t="shared" si="140"/>
        <v>1</v>
      </c>
      <c r="O1010" s="92">
        <f t="shared" si="141"/>
        <v>69000</v>
      </c>
      <c r="P1010" s="93" t="str">
        <f t="shared" si="142"/>
        <v>H1_2009</v>
      </c>
      <c r="Q1010" s="94">
        <f t="shared" si="143"/>
        <v>0</v>
      </c>
      <c r="R1010" s="95" t="str">
        <f t="shared" si="144"/>
        <v>H1_2009_0</v>
      </c>
    </row>
    <row r="1011" spans="1:18">
      <c r="A1011" s="102">
        <v>1000794</v>
      </c>
      <c r="B1011" s="103">
        <v>30549.749072531995</v>
      </c>
      <c r="C1011" s="104" t="s">
        <v>19</v>
      </c>
      <c r="D1011" s="103">
        <v>39944.355946778298</v>
      </c>
      <c r="E1011" s="103">
        <v>40053.00891953559</v>
      </c>
      <c r="F1011" s="104" t="s">
        <v>20</v>
      </c>
      <c r="G1011" s="105">
        <v>117000</v>
      </c>
      <c r="H1011" s="106" t="s">
        <v>15</v>
      </c>
      <c r="I1011" s="118">
        <v>1</v>
      </c>
      <c r="J1011" s="80">
        <f t="shared" si="136"/>
        <v>117000</v>
      </c>
      <c r="K1011" s="76" t="str">
        <f t="shared" si="137"/>
        <v>H1_2009</v>
      </c>
      <c r="L1011" s="77">
        <f t="shared" si="138"/>
        <v>0</v>
      </c>
      <c r="M1011" s="78" t="str">
        <f t="shared" si="139"/>
        <v>H1_2009_0</v>
      </c>
      <c r="N1011" s="120">
        <f t="shared" si="140"/>
        <v>1</v>
      </c>
      <c r="O1011" s="92">
        <f t="shared" si="141"/>
        <v>117000</v>
      </c>
      <c r="P1011" s="93" t="str">
        <f t="shared" si="142"/>
        <v>H1_2009</v>
      </c>
      <c r="Q1011" s="94">
        <f t="shared" si="143"/>
        <v>0</v>
      </c>
      <c r="R1011" s="95" t="str">
        <f t="shared" si="144"/>
        <v>H1_2009_0</v>
      </c>
    </row>
    <row r="1012" spans="1:18">
      <c r="A1012" s="102">
        <v>1000794</v>
      </c>
      <c r="B1012" s="103">
        <v>30549.749072531995</v>
      </c>
      <c r="C1012" s="104" t="s">
        <v>19</v>
      </c>
      <c r="D1012" s="103">
        <v>39944.355946778298</v>
      </c>
      <c r="E1012" s="103">
        <v>40053.00891953559</v>
      </c>
      <c r="F1012" s="104" t="s">
        <v>20</v>
      </c>
      <c r="G1012" s="105">
        <v>117000</v>
      </c>
      <c r="H1012" s="106" t="s">
        <v>16</v>
      </c>
      <c r="I1012" s="118">
        <v>1</v>
      </c>
      <c r="J1012" s="80">
        <f t="shared" si="136"/>
        <v>117000</v>
      </c>
      <c r="K1012" s="76" t="str">
        <f t="shared" si="137"/>
        <v>H1_2009</v>
      </c>
      <c r="L1012" s="77">
        <f t="shared" si="138"/>
        <v>0</v>
      </c>
      <c r="M1012" s="78" t="str">
        <f t="shared" si="139"/>
        <v>H1_2009_0</v>
      </c>
      <c r="N1012" s="120">
        <f t="shared" si="140"/>
        <v>1</v>
      </c>
      <c r="O1012" s="92">
        <f t="shared" si="141"/>
        <v>117000</v>
      </c>
      <c r="P1012" s="93" t="str">
        <f t="shared" si="142"/>
        <v>H1_2009</v>
      </c>
      <c r="Q1012" s="94">
        <f t="shared" si="143"/>
        <v>0</v>
      </c>
      <c r="R1012" s="95" t="str">
        <f t="shared" si="144"/>
        <v>H1_2009_0</v>
      </c>
    </row>
    <row r="1013" spans="1:18">
      <c r="A1013" s="102">
        <v>1000795</v>
      </c>
      <c r="B1013" s="103">
        <v>20482.229548929718</v>
      </c>
      <c r="C1013" s="104" t="s">
        <v>19</v>
      </c>
      <c r="D1013" s="103">
        <v>39969.236398924244</v>
      </c>
      <c r="E1013" s="103">
        <v>40053.459963225898</v>
      </c>
      <c r="F1013" s="104" t="s">
        <v>20</v>
      </c>
      <c r="G1013" s="105">
        <v>380000</v>
      </c>
      <c r="H1013" s="106" t="s">
        <v>15</v>
      </c>
      <c r="I1013" s="118">
        <v>1</v>
      </c>
      <c r="J1013" s="80">
        <f t="shared" si="136"/>
        <v>380000</v>
      </c>
      <c r="K1013" s="76" t="str">
        <f t="shared" si="137"/>
        <v>H1_2009</v>
      </c>
      <c r="L1013" s="77">
        <f t="shared" si="138"/>
        <v>0</v>
      </c>
      <c r="M1013" s="78" t="str">
        <f t="shared" si="139"/>
        <v>H1_2009_0</v>
      </c>
      <c r="N1013" s="120">
        <f t="shared" si="140"/>
        <v>1</v>
      </c>
      <c r="O1013" s="92">
        <f t="shared" si="141"/>
        <v>380000</v>
      </c>
      <c r="P1013" s="93" t="str">
        <f t="shared" si="142"/>
        <v>H1_2009</v>
      </c>
      <c r="Q1013" s="94">
        <f t="shared" si="143"/>
        <v>0</v>
      </c>
      <c r="R1013" s="95" t="str">
        <f t="shared" si="144"/>
        <v>H1_2009_0</v>
      </c>
    </row>
    <row r="1014" spans="1:18">
      <c r="A1014" s="102">
        <v>1000795</v>
      </c>
      <c r="B1014" s="103">
        <v>20482.229548929718</v>
      </c>
      <c r="C1014" s="104" t="s">
        <v>19</v>
      </c>
      <c r="D1014" s="103">
        <v>39969.236398924244</v>
      </c>
      <c r="E1014" s="103">
        <v>40053.459963225898</v>
      </c>
      <c r="F1014" s="104" t="s">
        <v>20</v>
      </c>
      <c r="G1014" s="105">
        <v>380000</v>
      </c>
      <c r="H1014" s="106" t="s">
        <v>16</v>
      </c>
      <c r="I1014" s="118">
        <v>1</v>
      </c>
      <c r="J1014" s="80">
        <f t="shared" si="136"/>
        <v>380000</v>
      </c>
      <c r="K1014" s="76" t="str">
        <f t="shared" si="137"/>
        <v>H1_2009</v>
      </c>
      <c r="L1014" s="77">
        <f t="shared" si="138"/>
        <v>0</v>
      </c>
      <c r="M1014" s="78" t="str">
        <f t="shared" si="139"/>
        <v>H1_2009_0</v>
      </c>
      <c r="N1014" s="120">
        <f t="shared" si="140"/>
        <v>1</v>
      </c>
      <c r="O1014" s="92">
        <f t="shared" si="141"/>
        <v>380000</v>
      </c>
      <c r="P1014" s="93" t="str">
        <f t="shared" si="142"/>
        <v>H1_2009</v>
      </c>
      <c r="Q1014" s="94">
        <f t="shared" si="143"/>
        <v>0</v>
      </c>
      <c r="R1014" s="95" t="str">
        <f t="shared" si="144"/>
        <v>H1_2009_0</v>
      </c>
    </row>
    <row r="1015" spans="1:18">
      <c r="A1015" s="102">
        <v>1000796</v>
      </c>
      <c r="B1015" s="103">
        <v>29642.332863813768</v>
      </c>
      <c r="C1015" s="104" t="s">
        <v>22</v>
      </c>
      <c r="D1015" s="103">
        <v>39970.074246112134</v>
      </c>
      <c r="E1015" s="103">
        <v>40054.728681274551</v>
      </c>
      <c r="F1015" s="104" t="s">
        <v>20</v>
      </c>
      <c r="G1015" s="105">
        <v>302000</v>
      </c>
      <c r="H1015" s="106" t="s">
        <v>15</v>
      </c>
      <c r="I1015" s="118">
        <v>1</v>
      </c>
      <c r="J1015" s="80">
        <f t="shared" si="136"/>
        <v>302000</v>
      </c>
      <c r="K1015" s="76" t="str">
        <f t="shared" si="137"/>
        <v>H1_2009</v>
      </c>
      <c r="L1015" s="77">
        <f t="shared" si="138"/>
        <v>0</v>
      </c>
      <c r="M1015" s="78" t="str">
        <f t="shared" si="139"/>
        <v>H1_2009_0</v>
      </c>
      <c r="N1015" s="120">
        <f t="shared" si="140"/>
        <v>1</v>
      </c>
      <c r="O1015" s="92">
        <f t="shared" si="141"/>
        <v>302000</v>
      </c>
      <c r="P1015" s="93" t="str">
        <f t="shared" si="142"/>
        <v>H1_2009</v>
      </c>
      <c r="Q1015" s="94">
        <f t="shared" si="143"/>
        <v>0</v>
      </c>
      <c r="R1015" s="95" t="str">
        <f t="shared" si="144"/>
        <v>H1_2009_0</v>
      </c>
    </row>
    <row r="1016" spans="1:18">
      <c r="A1016" s="102">
        <v>1000796</v>
      </c>
      <c r="B1016" s="103">
        <v>29642.332863813768</v>
      </c>
      <c r="C1016" s="104" t="s">
        <v>22</v>
      </c>
      <c r="D1016" s="103">
        <v>39970.074246112134</v>
      </c>
      <c r="E1016" s="103">
        <v>40054.728681274551</v>
      </c>
      <c r="F1016" s="104" t="s">
        <v>20</v>
      </c>
      <c r="G1016" s="105">
        <v>302000</v>
      </c>
      <c r="H1016" s="106" t="s">
        <v>16</v>
      </c>
      <c r="I1016" s="118">
        <v>1</v>
      </c>
      <c r="J1016" s="80">
        <f t="shared" si="136"/>
        <v>302000</v>
      </c>
      <c r="K1016" s="76" t="str">
        <f t="shared" si="137"/>
        <v>H1_2009</v>
      </c>
      <c r="L1016" s="77">
        <f t="shared" si="138"/>
        <v>0</v>
      </c>
      <c r="M1016" s="78" t="str">
        <f t="shared" si="139"/>
        <v>H1_2009_0</v>
      </c>
      <c r="N1016" s="120">
        <f t="shared" si="140"/>
        <v>1</v>
      </c>
      <c r="O1016" s="92">
        <f t="shared" si="141"/>
        <v>302000</v>
      </c>
      <c r="P1016" s="93" t="str">
        <f t="shared" si="142"/>
        <v>H1_2009</v>
      </c>
      <c r="Q1016" s="94">
        <f t="shared" si="143"/>
        <v>0</v>
      </c>
      <c r="R1016" s="95" t="str">
        <f t="shared" si="144"/>
        <v>H1_2009_0</v>
      </c>
    </row>
    <row r="1017" spans="1:18">
      <c r="A1017" s="102">
        <v>1000797</v>
      </c>
      <c r="B1017" s="103">
        <v>28272.095578309698</v>
      </c>
      <c r="C1017" s="104" t="s">
        <v>19</v>
      </c>
      <c r="D1017" s="103">
        <v>39934.123755385139</v>
      </c>
      <c r="E1017" s="103">
        <v>40054.948388542754</v>
      </c>
      <c r="F1017" s="104" t="s">
        <v>20</v>
      </c>
      <c r="G1017" s="105">
        <v>30000</v>
      </c>
      <c r="H1017" s="106" t="s">
        <v>15</v>
      </c>
      <c r="I1017" s="118">
        <v>1</v>
      </c>
      <c r="J1017" s="80">
        <f t="shared" si="136"/>
        <v>30000</v>
      </c>
      <c r="K1017" s="76" t="str">
        <f t="shared" si="137"/>
        <v>H1_2009</v>
      </c>
      <c r="L1017" s="77">
        <f t="shared" si="138"/>
        <v>0</v>
      </c>
      <c r="M1017" s="78" t="str">
        <f t="shared" si="139"/>
        <v>H1_2009_0</v>
      </c>
      <c r="N1017" s="120">
        <f t="shared" si="140"/>
        <v>1</v>
      </c>
      <c r="O1017" s="92">
        <f t="shared" si="141"/>
        <v>30000</v>
      </c>
      <c r="P1017" s="93" t="str">
        <f t="shared" si="142"/>
        <v>H1_2009</v>
      </c>
      <c r="Q1017" s="94">
        <f t="shared" si="143"/>
        <v>0</v>
      </c>
      <c r="R1017" s="95" t="str">
        <f t="shared" si="144"/>
        <v>H1_2009_0</v>
      </c>
    </row>
    <row r="1018" spans="1:18">
      <c r="A1018" s="102">
        <v>1000797</v>
      </c>
      <c r="B1018" s="103">
        <v>28272.095578309698</v>
      </c>
      <c r="C1018" s="104" t="s">
        <v>19</v>
      </c>
      <c r="D1018" s="103">
        <v>39934.123755385139</v>
      </c>
      <c r="E1018" s="103">
        <v>40054.948388542754</v>
      </c>
      <c r="F1018" s="104" t="s">
        <v>20</v>
      </c>
      <c r="G1018" s="105">
        <v>30000</v>
      </c>
      <c r="H1018" s="106" t="s">
        <v>16</v>
      </c>
      <c r="I1018" s="118">
        <v>1</v>
      </c>
      <c r="J1018" s="80">
        <f t="shared" si="136"/>
        <v>30000</v>
      </c>
      <c r="K1018" s="76" t="str">
        <f t="shared" si="137"/>
        <v>H1_2009</v>
      </c>
      <c r="L1018" s="77">
        <f t="shared" si="138"/>
        <v>0</v>
      </c>
      <c r="M1018" s="78" t="str">
        <f t="shared" si="139"/>
        <v>H1_2009_0</v>
      </c>
      <c r="N1018" s="120">
        <f t="shared" si="140"/>
        <v>1</v>
      </c>
      <c r="O1018" s="92">
        <f t="shared" si="141"/>
        <v>30000</v>
      </c>
      <c r="P1018" s="93" t="str">
        <f t="shared" si="142"/>
        <v>H1_2009</v>
      </c>
      <c r="Q1018" s="94">
        <f t="shared" si="143"/>
        <v>0</v>
      </c>
      <c r="R1018" s="95" t="str">
        <f t="shared" si="144"/>
        <v>H1_2009_0</v>
      </c>
    </row>
    <row r="1019" spans="1:18">
      <c r="A1019" s="102">
        <v>1000798</v>
      </c>
      <c r="B1019" s="103">
        <v>25384.84781112058</v>
      </c>
      <c r="C1019" s="104" t="s">
        <v>19</v>
      </c>
      <c r="D1019" s="103">
        <v>39962.254277141008</v>
      </c>
      <c r="E1019" s="103">
        <v>40055.507713423976</v>
      </c>
      <c r="F1019" s="104" t="s">
        <v>20</v>
      </c>
      <c r="G1019" s="105">
        <v>184000</v>
      </c>
      <c r="H1019" s="106" t="s">
        <v>15</v>
      </c>
      <c r="I1019" s="118">
        <v>1</v>
      </c>
      <c r="J1019" s="80">
        <f t="shared" si="136"/>
        <v>184000</v>
      </c>
      <c r="K1019" s="76" t="str">
        <f t="shared" si="137"/>
        <v>H1_2009</v>
      </c>
      <c r="L1019" s="77">
        <f t="shared" si="138"/>
        <v>0</v>
      </c>
      <c r="M1019" s="78" t="str">
        <f t="shared" si="139"/>
        <v>H1_2009_0</v>
      </c>
      <c r="N1019" s="120">
        <f t="shared" si="140"/>
        <v>1</v>
      </c>
      <c r="O1019" s="92">
        <f t="shared" si="141"/>
        <v>184000</v>
      </c>
      <c r="P1019" s="93" t="str">
        <f t="shared" si="142"/>
        <v>H1_2009</v>
      </c>
      <c r="Q1019" s="94">
        <f t="shared" si="143"/>
        <v>0</v>
      </c>
      <c r="R1019" s="95" t="str">
        <f t="shared" si="144"/>
        <v>H1_2009_0</v>
      </c>
    </row>
    <row r="1020" spans="1:18">
      <c r="A1020" s="102">
        <v>1000798</v>
      </c>
      <c r="B1020" s="103">
        <v>25384.84781112058</v>
      </c>
      <c r="C1020" s="104" t="s">
        <v>19</v>
      </c>
      <c r="D1020" s="103">
        <v>39962.254277141008</v>
      </c>
      <c r="E1020" s="103">
        <v>40055.507713423976</v>
      </c>
      <c r="F1020" s="104" t="s">
        <v>20</v>
      </c>
      <c r="G1020" s="105">
        <v>184000</v>
      </c>
      <c r="H1020" s="106" t="s">
        <v>16</v>
      </c>
      <c r="I1020" s="118">
        <v>1</v>
      </c>
      <c r="J1020" s="80">
        <f t="shared" si="136"/>
        <v>184000</v>
      </c>
      <c r="K1020" s="76" t="str">
        <f t="shared" si="137"/>
        <v>H1_2009</v>
      </c>
      <c r="L1020" s="77">
        <f t="shared" si="138"/>
        <v>0</v>
      </c>
      <c r="M1020" s="78" t="str">
        <f t="shared" si="139"/>
        <v>H1_2009_0</v>
      </c>
      <c r="N1020" s="120">
        <f t="shared" si="140"/>
        <v>1</v>
      </c>
      <c r="O1020" s="92">
        <f t="shared" si="141"/>
        <v>184000</v>
      </c>
      <c r="P1020" s="93" t="str">
        <f t="shared" si="142"/>
        <v>H1_2009</v>
      </c>
      <c r="Q1020" s="94">
        <f t="shared" si="143"/>
        <v>0</v>
      </c>
      <c r="R1020" s="95" t="str">
        <f t="shared" si="144"/>
        <v>H1_2009_0</v>
      </c>
    </row>
    <row r="1021" spans="1:18">
      <c r="A1021" s="102">
        <v>1000799</v>
      </c>
      <c r="B1021" s="103">
        <v>31489.076201501532</v>
      </c>
      <c r="C1021" s="104" t="s">
        <v>22</v>
      </c>
      <c r="D1021" s="103">
        <v>39500.360358661404</v>
      </c>
      <c r="E1021" s="103">
        <v>40055.532288684037</v>
      </c>
      <c r="F1021" s="104" t="s">
        <v>20</v>
      </c>
      <c r="G1021" s="105">
        <v>161000</v>
      </c>
      <c r="H1021" s="106" t="s">
        <v>15</v>
      </c>
      <c r="I1021" s="118">
        <v>1</v>
      </c>
      <c r="J1021" s="80">
        <f t="shared" si="136"/>
        <v>161000</v>
      </c>
      <c r="K1021" s="76" t="str">
        <f t="shared" si="137"/>
        <v>H1_2008</v>
      </c>
      <c r="L1021" s="77">
        <f t="shared" si="138"/>
        <v>3</v>
      </c>
      <c r="M1021" s="78" t="str">
        <f t="shared" si="139"/>
        <v>H1_2008_3</v>
      </c>
      <c r="N1021" s="120">
        <f t="shared" si="140"/>
        <v>1</v>
      </c>
      <c r="O1021" s="92">
        <f t="shared" si="141"/>
        <v>161000</v>
      </c>
      <c r="P1021" s="93" t="str">
        <f t="shared" si="142"/>
        <v>H1_2008</v>
      </c>
      <c r="Q1021" s="94">
        <f t="shared" si="143"/>
        <v>3</v>
      </c>
      <c r="R1021" s="95" t="str">
        <f t="shared" si="144"/>
        <v>H1_2008_3</v>
      </c>
    </row>
    <row r="1022" spans="1:18">
      <c r="A1022" s="102">
        <v>1000799</v>
      </c>
      <c r="B1022" s="103">
        <v>31489.076201501532</v>
      </c>
      <c r="C1022" s="104" t="s">
        <v>22</v>
      </c>
      <c r="D1022" s="103">
        <v>39500.360358661404</v>
      </c>
      <c r="E1022" s="103">
        <v>40055.532288684037</v>
      </c>
      <c r="F1022" s="104" t="s">
        <v>20</v>
      </c>
      <c r="G1022" s="105">
        <v>161000</v>
      </c>
      <c r="H1022" s="106" t="s">
        <v>16</v>
      </c>
      <c r="I1022" s="118">
        <v>1</v>
      </c>
      <c r="J1022" s="80">
        <f t="shared" si="136"/>
        <v>161000</v>
      </c>
      <c r="K1022" s="76" t="str">
        <f t="shared" si="137"/>
        <v>H1_2008</v>
      </c>
      <c r="L1022" s="77">
        <f t="shared" si="138"/>
        <v>3</v>
      </c>
      <c r="M1022" s="78" t="str">
        <f t="shared" si="139"/>
        <v>H1_2008_3</v>
      </c>
      <c r="N1022" s="120">
        <f t="shared" si="140"/>
        <v>1</v>
      </c>
      <c r="O1022" s="92">
        <f t="shared" si="141"/>
        <v>161000</v>
      </c>
      <c r="P1022" s="93" t="str">
        <f t="shared" si="142"/>
        <v>H1_2008</v>
      </c>
      <c r="Q1022" s="94">
        <f t="shared" si="143"/>
        <v>3</v>
      </c>
      <c r="R1022" s="95" t="str">
        <f t="shared" si="144"/>
        <v>H1_2008_3</v>
      </c>
    </row>
    <row r="1023" spans="1:18">
      <c r="A1023" s="102">
        <v>1000800</v>
      </c>
      <c r="B1023" s="103">
        <v>24683.5200312577</v>
      </c>
      <c r="C1023" s="104" t="s">
        <v>19</v>
      </c>
      <c r="D1023" s="103">
        <v>39988.240881616592</v>
      </c>
      <c r="E1023" s="103">
        <v>40056.103473659969</v>
      </c>
      <c r="F1023" s="104" t="s">
        <v>20</v>
      </c>
      <c r="G1023" s="105">
        <v>178000</v>
      </c>
      <c r="H1023" s="106" t="s">
        <v>15</v>
      </c>
      <c r="I1023" s="118">
        <v>1</v>
      </c>
      <c r="J1023" s="80">
        <f t="shared" si="136"/>
        <v>178000</v>
      </c>
      <c r="K1023" s="76" t="str">
        <f t="shared" si="137"/>
        <v>H1_2009</v>
      </c>
      <c r="L1023" s="77">
        <f t="shared" si="138"/>
        <v>0</v>
      </c>
      <c r="M1023" s="78" t="str">
        <f t="shared" si="139"/>
        <v>H1_2009_0</v>
      </c>
      <c r="N1023" s="120">
        <f t="shared" si="140"/>
        <v>1</v>
      </c>
      <c r="O1023" s="92">
        <f t="shared" si="141"/>
        <v>178000</v>
      </c>
      <c r="P1023" s="93" t="str">
        <f t="shared" si="142"/>
        <v>H1_2009</v>
      </c>
      <c r="Q1023" s="94">
        <f t="shared" si="143"/>
        <v>0</v>
      </c>
      <c r="R1023" s="95" t="str">
        <f t="shared" si="144"/>
        <v>H1_2009_0</v>
      </c>
    </row>
    <row r="1024" spans="1:18">
      <c r="A1024" s="102">
        <v>1000800</v>
      </c>
      <c r="B1024" s="103">
        <v>24683.5200312577</v>
      </c>
      <c r="C1024" s="104" t="s">
        <v>19</v>
      </c>
      <c r="D1024" s="103">
        <v>39988.240881616592</v>
      </c>
      <c r="E1024" s="103">
        <v>40056.103473659969</v>
      </c>
      <c r="F1024" s="104" t="s">
        <v>20</v>
      </c>
      <c r="G1024" s="105">
        <v>178000</v>
      </c>
      <c r="H1024" s="106" t="s">
        <v>16</v>
      </c>
      <c r="I1024" s="118">
        <v>1</v>
      </c>
      <c r="J1024" s="80">
        <f t="shared" si="136"/>
        <v>178000</v>
      </c>
      <c r="K1024" s="76" t="str">
        <f t="shared" si="137"/>
        <v>H1_2009</v>
      </c>
      <c r="L1024" s="77">
        <f t="shared" si="138"/>
        <v>0</v>
      </c>
      <c r="M1024" s="78" t="str">
        <f t="shared" si="139"/>
        <v>H1_2009_0</v>
      </c>
      <c r="N1024" s="120">
        <f t="shared" si="140"/>
        <v>1</v>
      </c>
      <c r="O1024" s="92">
        <f t="shared" si="141"/>
        <v>178000</v>
      </c>
      <c r="P1024" s="93" t="str">
        <f t="shared" si="142"/>
        <v>H1_2009</v>
      </c>
      <c r="Q1024" s="94">
        <f t="shared" si="143"/>
        <v>0</v>
      </c>
      <c r="R1024" s="95" t="str">
        <f t="shared" si="144"/>
        <v>H1_2009_0</v>
      </c>
    </row>
    <row r="1025" spans="1:18">
      <c r="A1025" s="102">
        <v>1000801</v>
      </c>
      <c r="B1025" s="103">
        <v>28359.061054879916</v>
      </c>
      <c r="C1025" s="104" t="s">
        <v>22</v>
      </c>
      <c r="D1025" s="103">
        <v>39811.321750673269</v>
      </c>
      <c r="E1025" s="103">
        <v>40059.795862900799</v>
      </c>
      <c r="F1025" s="104" t="s">
        <v>20</v>
      </c>
      <c r="G1025" s="105">
        <v>387000</v>
      </c>
      <c r="H1025" s="106" t="s">
        <v>15</v>
      </c>
      <c r="I1025" s="118">
        <v>1</v>
      </c>
      <c r="J1025" s="80">
        <f t="shared" si="136"/>
        <v>387000</v>
      </c>
      <c r="K1025" s="76" t="str">
        <f t="shared" si="137"/>
        <v>H2_2008</v>
      </c>
      <c r="L1025" s="77">
        <f t="shared" si="138"/>
        <v>1</v>
      </c>
      <c r="M1025" s="78" t="str">
        <f t="shared" si="139"/>
        <v>H2_2008_1</v>
      </c>
      <c r="N1025" s="120">
        <f t="shared" si="140"/>
        <v>1</v>
      </c>
      <c r="O1025" s="92">
        <f t="shared" si="141"/>
        <v>387000</v>
      </c>
      <c r="P1025" s="93" t="str">
        <f t="shared" si="142"/>
        <v>H2_2008</v>
      </c>
      <c r="Q1025" s="94">
        <f t="shared" si="143"/>
        <v>1</v>
      </c>
      <c r="R1025" s="95" t="str">
        <f t="shared" si="144"/>
        <v>H2_2008_1</v>
      </c>
    </row>
    <row r="1026" spans="1:18">
      <c r="A1026" s="102">
        <v>1000801</v>
      </c>
      <c r="B1026" s="103">
        <v>28359.061054879916</v>
      </c>
      <c r="C1026" s="104" t="s">
        <v>22</v>
      </c>
      <c r="D1026" s="103">
        <v>39811.321750673269</v>
      </c>
      <c r="E1026" s="103">
        <v>40059.795862900799</v>
      </c>
      <c r="F1026" s="104" t="s">
        <v>20</v>
      </c>
      <c r="G1026" s="105">
        <v>387000</v>
      </c>
      <c r="H1026" s="106" t="s">
        <v>16</v>
      </c>
      <c r="I1026" s="118">
        <v>1</v>
      </c>
      <c r="J1026" s="80">
        <f t="shared" si="136"/>
        <v>387000</v>
      </c>
      <c r="K1026" s="76" t="str">
        <f t="shared" si="137"/>
        <v>H2_2008</v>
      </c>
      <c r="L1026" s="77">
        <f t="shared" si="138"/>
        <v>1</v>
      </c>
      <c r="M1026" s="78" t="str">
        <f t="shared" si="139"/>
        <v>H2_2008_1</v>
      </c>
      <c r="N1026" s="120">
        <f t="shared" si="140"/>
        <v>1</v>
      </c>
      <c r="O1026" s="92">
        <f t="shared" si="141"/>
        <v>387000</v>
      </c>
      <c r="P1026" s="93" t="str">
        <f t="shared" si="142"/>
        <v>H2_2008</v>
      </c>
      <c r="Q1026" s="94">
        <f t="shared" si="143"/>
        <v>1</v>
      </c>
      <c r="R1026" s="95" t="str">
        <f t="shared" si="144"/>
        <v>H2_2008_1</v>
      </c>
    </row>
    <row r="1027" spans="1:18">
      <c r="A1027" s="102">
        <v>1000802</v>
      </c>
      <c r="B1027" s="103">
        <v>19415.222629229655</v>
      </c>
      <c r="C1027" s="104" t="s">
        <v>22</v>
      </c>
      <c r="D1027" s="103">
        <v>39788.977517715211</v>
      </c>
      <c r="E1027" s="103">
        <v>40063.291485828173</v>
      </c>
      <c r="F1027" s="104" t="s">
        <v>20</v>
      </c>
      <c r="G1027" s="105">
        <v>227000</v>
      </c>
      <c r="H1027" s="106" t="s">
        <v>15</v>
      </c>
      <c r="I1027" s="118">
        <v>1</v>
      </c>
      <c r="J1027" s="80">
        <f t="shared" ref="J1027:J1090" si="145">$G1027</f>
        <v>227000</v>
      </c>
      <c r="K1027" s="76" t="str">
        <f t="shared" ref="K1027:K1090" si="146">"H"&amp;INT((MONTH($D1027)-1)/6)+1&amp;"_"&amp;YEAR($D1027)</f>
        <v>H2_2008</v>
      </c>
      <c r="L1027" s="77">
        <f t="shared" ref="L1027:L1090" si="147">INT(($E1027-$D1027)/(365/2))</f>
        <v>1</v>
      </c>
      <c r="M1027" s="78" t="str">
        <f t="shared" ref="M1027:M1090" si="148">$K1027&amp;"_"&amp;IF($L1027&gt;5,"6+",$L1027)</f>
        <v>H2_2008_1</v>
      </c>
      <c r="N1027" s="120">
        <f t="shared" si="140"/>
        <v>1</v>
      </c>
      <c r="O1027" s="92">
        <f t="shared" si="141"/>
        <v>227000</v>
      </c>
      <c r="P1027" s="93" t="str">
        <f t="shared" si="142"/>
        <v>H2_2008</v>
      </c>
      <c r="Q1027" s="94">
        <f t="shared" si="143"/>
        <v>1</v>
      </c>
      <c r="R1027" s="95" t="str">
        <f t="shared" si="144"/>
        <v>H2_2008_1</v>
      </c>
    </row>
    <row r="1028" spans="1:18">
      <c r="A1028" s="102">
        <v>1000802</v>
      </c>
      <c r="B1028" s="103">
        <v>19415.222629229655</v>
      </c>
      <c r="C1028" s="104" t="s">
        <v>22</v>
      </c>
      <c r="D1028" s="103">
        <v>39788.977517715211</v>
      </c>
      <c r="E1028" s="103">
        <v>40063.291485828173</v>
      </c>
      <c r="F1028" s="104" t="s">
        <v>20</v>
      </c>
      <c r="G1028" s="105">
        <v>227000</v>
      </c>
      <c r="H1028" s="106" t="s">
        <v>16</v>
      </c>
      <c r="I1028" s="118">
        <v>1</v>
      </c>
      <c r="J1028" s="80">
        <f t="shared" si="145"/>
        <v>227000</v>
      </c>
      <c r="K1028" s="76" t="str">
        <f t="shared" si="146"/>
        <v>H2_2008</v>
      </c>
      <c r="L1028" s="77">
        <f t="shared" si="147"/>
        <v>1</v>
      </c>
      <c r="M1028" s="78" t="str">
        <f t="shared" si="148"/>
        <v>H2_2008_1</v>
      </c>
      <c r="N1028" s="120">
        <f t="shared" ref="N1028:N1091" si="149">I1028</f>
        <v>1</v>
      </c>
      <c r="O1028" s="92">
        <f t="shared" ref="O1028:O1091" si="150">J1028</f>
        <v>227000</v>
      </c>
      <c r="P1028" s="93" t="str">
        <f t="shared" ref="P1028:P1091" si="151">K1028</f>
        <v>H2_2008</v>
      </c>
      <c r="Q1028" s="94">
        <f t="shared" ref="Q1028:Q1091" si="152">L1028</f>
        <v>1</v>
      </c>
      <c r="R1028" s="95" t="str">
        <f t="shared" ref="R1028:R1091" si="153">M1028</f>
        <v>H2_2008_1</v>
      </c>
    </row>
    <row r="1029" spans="1:18">
      <c r="A1029" s="102">
        <v>1000803</v>
      </c>
      <c r="B1029" s="103">
        <v>29887.786673187118</v>
      </c>
      <c r="C1029" s="104" t="s">
        <v>19</v>
      </c>
      <c r="D1029" s="103">
        <v>39898.287485336463</v>
      </c>
      <c r="E1029" s="103">
        <v>40065.25995330359</v>
      </c>
      <c r="F1029" s="104" t="s">
        <v>20</v>
      </c>
      <c r="G1029" s="105">
        <v>20000</v>
      </c>
      <c r="H1029" s="106" t="s">
        <v>15</v>
      </c>
      <c r="I1029" s="118">
        <v>1</v>
      </c>
      <c r="J1029" s="80">
        <f t="shared" si="145"/>
        <v>20000</v>
      </c>
      <c r="K1029" s="76" t="str">
        <f t="shared" si="146"/>
        <v>H1_2009</v>
      </c>
      <c r="L1029" s="77">
        <f t="shared" si="147"/>
        <v>0</v>
      </c>
      <c r="M1029" s="78" t="str">
        <f t="shared" si="148"/>
        <v>H1_2009_0</v>
      </c>
      <c r="N1029" s="120">
        <f t="shared" si="149"/>
        <v>1</v>
      </c>
      <c r="O1029" s="92">
        <f t="shared" si="150"/>
        <v>20000</v>
      </c>
      <c r="P1029" s="93" t="str">
        <f t="shared" si="151"/>
        <v>H1_2009</v>
      </c>
      <c r="Q1029" s="94">
        <f t="shared" si="152"/>
        <v>0</v>
      </c>
      <c r="R1029" s="95" t="str">
        <f t="shared" si="153"/>
        <v>H1_2009_0</v>
      </c>
    </row>
    <row r="1030" spans="1:18">
      <c r="A1030" s="102">
        <v>1000803</v>
      </c>
      <c r="B1030" s="103">
        <v>29887.786673187118</v>
      </c>
      <c r="C1030" s="104" t="s">
        <v>19</v>
      </c>
      <c r="D1030" s="103">
        <v>39898.287485336463</v>
      </c>
      <c r="E1030" s="103">
        <v>40065.25995330359</v>
      </c>
      <c r="F1030" s="104" t="s">
        <v>20</v>
      </c>
      <c r="G1030" s="105">
        <v>20000</v>
      </c>
      <c r="H1030" s="106" t="s">
        <v>16</v>
      </c>
      <c r="I1030" s="118">
        <v>1</v>
      </c>
      <c r="J1030" s="80">
        <f t="shared" si="145"/>
        <v>20000</v>
      </c>
      <c r="K1030" s="76" t="str">
        <f t="shared" si="146"/>
        <v>H1_2009</v>
      </c>
      <c r="L1030" s="77">
        <f t="shared" si="147"/>
        <v>0</v>
      </c>
      <c r="M1030" s="78" t="str">
        <f t="shared" si="148"/>
        <v>H1_2009_0</v>
      </c>
      <c r="N1030" s="120">
        <f t="shared" si="149"/>
        <v>1</v>
      </c>
      <c r="O1030" s="92">
        <f t="shared" si="150"/>
        <v>20000</v>
      </c>
      <c r="P1030" s="93" t="str">
        <f t="shared" si="151"/>
        <v>H1_2009</v>
      </c>
      <c r="Q1030" s="94">
        <f t="shared" si="152"/>
        <v>0</v>
      </c>
      <c r="R1030" s="95" t="str">
        <f t="shared" si="153"/>
        <v>H1_2009_0</v>
      </c>
    </row>
    <row r="1031" spans="1:18">
      <c r="A1031" s="102">
        <v>1000804</v>
      </c>
      <c r="B1031" s="103">
        <v>21051.725903557963</v>
      </c>
      <c r="C1031" s="104" t="s">
        <v>22</v>
      </c>
      <c r="D1031" s="103">
        <v>39818.708553269717</v>
      </c>
      <c r="E1031" s="103">
        <v>40065.393654825821</v>
      </c>
      <c r="F1031" s="104" t="s">
        <v>20</v>
      </c>
      <c r="G1031" s="105">
        <v>63000</v>
      </c>
      <c r="H1031" s="106" t="s">
        <v>15</v>
      </c>
      <c r="I1031" s="118">
        <v>1</v>
      </c>
      <c r="J1031" s="80">
        <f t="shared" si="145"/>
        <v>63000</v>
      </c>
      <c r="K1031" s="76" t="str">
        <f t="shared" si="146"/>
        <v>H1_2009</v>
      </c>
      <c r="L1031" s="77">
        <f t="shared" si="147"/>
        <v>1</v>
      </c>
      <c r="M1031" s="78" t="str">
        <f t="shared" si="148"/>
        <v>H1_2009_1</v>
      </c>
      <c r="N1031" s="120">
        <f t="shared" si="149"/>
        <v>1</v>
      </c>
      <c r="O1031" s="92">
        <f t="shared" si="150"/>
        <v>63000</v>
      </c>
      <c r="P1031" s="93" t="str">
        <f t="shared" si="151"/>
        <v>H1_2009</v>
      </c>
      <c r="Q1031" s="94">
        <f t="shared" si="152"/>
        <v>1</v>
      </c>
      <c r="R1031" s="95" t="str">
        <f t="shared" si="153"/>
        <v>H1_2009_1</v>
      </c>
    </row>
    <row r="1032" spans="1:18">
      <c r="A1032" s="102">
        <v>1000804</v>
      </c>
      <c r="B1032" s="103">
        <v>21051.725903557963</v>
      </c>
      <c r="C1032" s="104" t="s">
        <v>22</v>
      </c>
      <c r="D1032" s="103">
        <v>39818.708553269717</v>
      </c>
      <c r="E1032" s="103">
        <v>40065.393654825821</v>
      </c>
      <c r="F1032" s="104" t="s">
        <v>20</v>
      </c>
      <c r="G1032" s="105">
        <v>63000</v>
      </c>
      <c r="H1032" s="106" t="s">
        <v>16</v>
      </c>
      <c r="I1032" s="118">
        <v>1</v>
      </c>
      <c r="J1032" s="80">
        <f t="shared" si="145"/>
        <v>63000</v>
      </c>
      <c r="K1032" s="76" t="str">
        <f t="shared" si="146"/>
        <v>H1_2009</v>
      </c>
      <c r="L1032" s="77">
        <f t="shared" si="147"/>
        <v>1</v>
      </c>
      <c r="M1032" s="78" t="str">
        <f t="shared" si="148"/>
        <v>H1_2009_1</v>
      </c>
      <c r="N1032" s="120">
        <f t="shared" si="149"/>
        <v>1</v>
      </c>
      <c r="O1032" s="92">
        <f t="shared" si="150"/>
        <v>63000</v>
      </c>
      <c r="P1032" s="93" t="str">
        <f t="shared" si="151"/>
        <v>H1_2009</v>
      </c>
      <c r="Q1032" s="94">
        <f t="shared" si="152"/>
        <v>1</v>
      </c>
      <c r="R1032" s="95" t="str">
        <f t="shared" si="153"/>
        <v>H1_2009_1</v>
      </c>
    </row>
    <row r="1033" spans="1:18">
      <c r="A1033" s="102">
        <v>1000805</v>
      </c>
      <c r="B1033" s="103">
        <v>26209.261731949242</v>
      </c>
      <c r="C1033" s="104" t="s">
        <v>22</v>
      </c>
      <c r="D1033" s="103">
        <v>39889.227706958503</v>
      </c>
      <c r="E1033" s="103">
        <v>40067.461530382003</v>
      </c>
      <c r="F1033" s="104" t="s">
        <v>25</v>
      </c>
      <c r="G1033" s="105">
        <v>220000</v>
      </c>
      <c r="H1033" s="106" t="s">
        <v>15</v>
      </c>
      <c r="I1033" s="118">
        <v>1</v>
      </c>
      <c r="J1033" s="80">
        <f t="shared" si="145"/>
        <v>220000</v>
      </c>
      <c r="K1033" s="76" t="str">
        <f t="shared" si="146"/>
        <v>H1_2009</v>
      </c>
      <c r="L1033" s="77">
        <f t="shared" si="147"/>
        <v>0</v>
      </c>
      <c r="M1033" s="78" t="str">
        <f t="shared" si="148"/>
        <v>H1_2009_0</v>
      </c>
      <c r="N1033" s="120">
        <f t="shared" si="149"/>
        <v>1</v>
      </c>
      <c r="O1033" s="92">
        <f t="shared" si="150"/>
        <v>220000</v>
      </c>
      <c r="P1033" s="93" t="str">
        <f t="shared" si="151"/>
        <v>H1_2009</v>
      </c>
      <c r="Q1033" s="94">
        <f t="shared" si="152"/>
        <v>0</v>
      </c>
      <c r="R1033" s="95" t="str">
        <f t="shared" si="153"/>
        <v>H1_2009_0</v>
      </c>
    </row>
    <row r="1034" spans="1:18">
      <c r="A1034" s="102">
        <v>1000805</v>
      </c>
      <c r="B1034" s="103">
        <v>26209.261731949242</v>
      </c>
      <c r="C1034" s="104" t="s">
        <v>22</v>
      </c>
      <c r="D1034" s="103">
        <v>39889.227706958503</v>
      </c>
      <c r="E1034" s="103">
        <v>40067.461530382003</v>
      </c>
      <c r="F1034" s="104" t="s">
        <v>25</v>
      </c>
      <c r="G1034" s="105">
        <v>220000</v>
      </c>
      <c r="H1034" s="106" t="s">
        <v>16</v>
      </c>
      <c r="I1034" s="118">
        <v>1</v>
      </c>
      <c r="J1034" s="80">
        <f t="shared" si="145"/>
        <v>220000</v>
      </c>
      <c r="K1034" s="76" t="str">
        <f t="shared" si="146"/>
        <v>H1_2009</v>
      </c>
      <c r="L1034" s="77">
        <f t="shared" si="147"/>
        <v>0</v>
      </c>
      <c r="M1034" s="78" t="str">
        <f t="shared" si="148"/>
        <v>H1_2009_0</v>
      </c>
      <c r="N1034" s="120">
        <f t="shared" si="149"/>
        <v>1</v>
      </c>
      <c r="O1034" s="92">
        <f t="shared" si="150"/>
        <v>220000</v>
      </c>
      <c r="P1034" s="93" t="str">
        <f t="shared" si="151"/>
        <v>H1_2009</v>
      </c>
      <c r="Q1034" s="94">
        <f t="shared" si="152"/>
        <v>0</v>
      </c>
      <c r="R1034" s="95" t="str">
        <f t="shared" si="153"/>
        <v>H1_2009_0</v>
      </c>
    </row>
    <row r="1035" spans="1:18">
      <c r="A1035" s="102">
        <v>1000806</v>
      </c>
      <c r="B1035" s="103">
        <v>28118.292843934767</v>
      </c>
      <c r="C1035" s="104" t="s">
        <v>19</v>
      </c>
      <c r="D1035" s="103">
        <v>40050.253133759827</v>
      </c>
      <c r="E1035" s="103">
        <v>40070.002469598134</v>
      </c>
      <c r="F1035" s="104" t="s">
        <v>20</v>
      </c>
      <c r="G1035" s="105">
        <v>91000</v>
      </c>
      <c r="H1035" s="106" t="s">
        <v>15</v>
      </c>
      <c r="I1035" s="118">
        <v>1</v>
      </c>
      <c r="J1035" s="80">
        <f t="shared" si="145"/>
        <v>91000</v>
      </c>
      <c r="K1035" s="76" t="str">
        <f t="shared" si="146"/>
        <v>H2_2009</v>
      </c>
      <c r="L1035" s="77">
        <f t="shared" si="147"/>
        <v>0</v>
      </c>
      <c r="M1035" s="78" t="str">
        <f t="shared" si="148"/>
        <v>H2_2009_0</v>
      </c>
      <c r="N1035" s="120">
        <f t="shared" si="149"/>
        <v>1</v>
      </c>
      <c r="O1035" s="92">
        <f t="shared" si="150"/>
        <v>91000</v>
      </c>
      <c r="P1035" s="93" t="str">
        <f t="shared" si="151"/>
        <v>H2_2009</v>
      </c>
      <c r="Q1035" s="94">
        <f t="shared" si="152"/>
        <v>0</v>
      </c>
      <c r="R1035" s="95" t="str">
        <f t="shared" si="153"/>
        <v>H2_2009_0</v>
      </c>
    </row>
    <row r="1036" spans="1:18">
      <c r="A1036" s="102">
        <v>1000806</v>
      </c>
      <c r="B1036" s="103">
        <v>28118.292843934767</v>
      </c>
      <c r="C1036" s="104" t="s">
        <v>19</v>
      </c>
      <c r="D1036" s="103">
        <v>40050.253133759827</v>
      </c>
      <c r="E1036" s="103">
        <v>40070.002469598134</v>
      </c>
      <c r="F1036" s="104" t="s">
        <v>20</v>
      </c>
      <c r="G1036" s="105">
        <v>91000</v>
      </c>
      <c r="H1036" s="106" t="s">
        <v>16</v>
      </c>
      <c r="I1036" s="118">
        <v>1</v>
      </c>
      <c r="J1036" s="80">
        <f t="shared" si="145"/>
        <v>91000</v>
      </c>
      <c r="K1036" s="76" t="str">
        <f t="shared" si="146"/>
        <v>H2_2009</v>
      </c>
      <c r="L1036" s="77">
        <f t="shared" si="147"/>
        <v>0</v>
      </c>
      <c r="M1036" s="78" t="str">
        <f t="shared" si="148"/>
        <v>H2_2009_0</v>
      </c>
      <c r="N1036" s="120">
        <f t="shared" si="149"/>
        <v>1</v>
      </c>
      <c r="O1036" s="92">
        <f t="shared" si="150"/>
        <v>91000</v>
      </c>
      <c r="P1036" s="93" t="str">
        <f t="shared" si="151"/>
        <v>H2_2009</v>
      </c>
      <c r="Q1036" s="94">
        <f t="shared" si="152"/>
        <v>0</v>
      </c>
      <c r="R1036" s="95" t="str">
        <f t="shared" si="153"/>
        <v>H2_2009_0</v>
      </c>
    </row>
    <row r="1037" spans="1:18">
      <c r="A1037" s="102">
        <v>1000807</v>
      </c>
      <c r="B1037" s="103">
        <v>22338.561199579744</v>
      </c>
      <c r="C1037" s="104" t="s">
        <v>22</v>
      </c>
      <c r="D1037" s="103">
        <v>39428.41916048283</v>
      </c>
      <c r="E1037" s="103">
        <v>40072.630132019396</v>
      </c>
      <c r="F1037" s="104" t="s">
        <v>25</v>
      </c>
      <c r="G1037" s="105">
        <v>55000</v>
      </c>
      <c r="H1037" s="106" t="s">
        <v>15</v>
      </c>
      <c r="I1037" s="118">
        <v>1</v>
      </c>
      <c r="J1037" s="80">
        <f t="shared" si="145"/>
        <v>55000</v>
      </c>
      <c r="K1037" s="76" t="str">
        <f t="shared" si="146"/>
        <v>H2_2007</v>
      </c>
      <c r="L1037" s="77">
        <f t="shared" si="147"/>
        <v>3</v>
      </c>
      <c r="M1037" s="78" t="str">
        <f t="shared" si="148"/>
        <v>H2_2007_3</v>
      </c>
      <c r="N1037" s="120">
        <f t="shared" si="149"/>
        <v>1</v>
      </c>
      <c r="O1037" s="92">
        <f t="shared" si="150"/>
        <v>55000</v>
      </c>
      <c r="P1037" s="93" t="str">
        <f t="shared" si="151"/>
        <v>H2_2007</v>
      </c>
      <c r="Q1037" s="94">
        <f t="shared" si="152"/>
        <v>3</v>
      </c>
      <c r="R1037" s="95" t="str">
        <f t="shared" si="153"/>
        <v>H2_2007_3</v>
      </c>
    </row>
    <row r="1038" spans="1:18">
      <c r="A1038" s="102">
        <v>1000807</v>
      </c>
      <c r="B1038" s="103">
        <v>22338.561199579744</v>
      </c>
      <c r="C1038" s="104" t="s">
        <v>22</v>
      </c>
      <c r="D1038" s="103">
        <v>39428.41916048283</v>
      </c>
      <c r="E1038" s="103">
        <v>40072.630132019396</v>
      </c>
      <c r="F1038" s="104" t="s">
        <v>25</v>
      </c>
      <c r="G1038" s="105">
        <v>55000</v>
      </c>
      <c r="H1038" s="106" t="s">
        <v>16</v>
      </c>
      <c r="I1038" s="118">
        <v>1</v>
      </c>
      <c r="J1038" s="80">
        <f t="shared" si="145"/>
        <v>55000</v>
      </c>
      <c r="K1038" s="76" t="str">
        <f t="shared" si="146"/>
        <v>H2_2007</v>
      </c>
      <c r="L1038" s="77">
        <f t="shared" si="147"/>
        <v>3</v>
      </c>
      <c r="M1038" s="78" t="str">
        <f t="shared" si="148"/>
        <v>H2_2007_3</v>
      </c>
      <c r="N1038" s="120">
        <f t="shared" si="149"/>
        <v>1</v>
      </c>
      <c r="O1038" s="92">
        <f t="shared" si="150"/>
        <v>55000</v>
      </c>
      <c r="P1038" s="93" t="str">
        <f t="shared" si="151"/>
        <v>H2_2007</v>
      </c>
      <c r="Q1038" s="94">
        <f t="shared" si="152"/>
        <v>3</v>
      </c>
      <c r="R1038" s="95" t="str">
        <f t="shared" si="153"/>
        <v>H2_2007_3</v>
      </c>
    </row>
    <row r="1039" spans="1:18">
      <c r="A1039" s="102">
        <v>1000808</v>
      </c>
      <c r="B1039" s="103">
        <v>19524.291973785788</v>
      </c>
      <c r="C1039" s="104" t="s">
        <v>19</v>
      </c>
      <c r="D1039" s="103">
        <v>39970.650709538451</v>
      </c>
      <c r="E1039" s="103">
        <v>40072.979682543177</v>
      </c>
      <c r="F1039" s="104" t="s">
        <v>20</v>
      </c>
      <c r="G1039" s="105">
        <v>193000</v>
      </c>
      <c r="H1039" s="106" t="s">
        <v>15</v>
      </c>
      <c r="I1039" s="118">
        <v>1</v>
      </c>
      <c r="J1039" s="80">
        <f t="shared" si="145"/>
        <v>193000</v>
      </c>
      <c r="K1039" s="76" t="str">
        <f t="shared" si="146"/>
        <v>H1_2009</v>
      </c>
      <c r="L1039" s="77">
        <f t="shared" si="147"/>
        <v>0</v>
      </c>
      <c r="M1039" s="78" t="str">
        <f t="shared" si="148"/>
        <v>H1_2009_0</v>
      </c>
      <c r="N1039" s="120">
        <f t="shared" si="149"/>
        <v>1</v>
      </c>
      <c r="O1039" s="92">
        <f t="shared" si="150"/>
        <v>193000</v>
      </c>
      <c r="P1039" s="93" t="str">
        <f t="shared" si="151"/>
        <v>H1_2009</v>
      </c>
      <c r="Q1039" s="94">
        <f t="shared" si="152"/>
        <v>0</v>
      </c>
      <c r="R1039" s="95" t="str">
        <f t="shared" si="153"/>
        <v>H1_2009_0</v>
      </c>
    </row>
    <row r="1040" spans="1:18">
      <c r="A1040" s="102">
        <v>1000808</v>
      </c>
      <c r="B1040" s="103">
        <v>19524.291973785788</v>
      </c>
      <c r="C1040" s="104" t="s">
        <v>19</v>
      </c>
      <c r="D1040" s="103">
        <v>39970.650709538451</v>
      </c>
      <c r="E1040" s="103">
        <v>40072.979682543177</v>
      </c>
      <c r="F1040" s="104" t="s">
        <v>20</v>
      </c>
      <c r="G1040" s="105">
        <v>193000</v>
      </c>
      <c r="H1040" s="106" t="s">
        <v>16</v>
      </c>
      <c r="I1040" s="118">
        <v>1</v>
      </c>
      <c r="J1040" s="80">
        <f t="shared" si="145"/>
        <v>193000</v>
      </c>
      <c r="K1040" s="76" t="str">
        <f t="shared" si="146"/>
        <v>H1_2009</v>
      </c>
      <c r="L1040" s="77">
        <f t="shared" si="147"/>
        <v>0</v>
      </c>
      <c r="M1040" s="78" t="str">
        <f t="shared" si="148"/>
        <v>H1_2009_0</v>
      </c>
      <c r="N1040" s="120">
        <f t="shared" si="149"/>
        <v>1</v>
      </c>
      <c r="O1040" s="92">
        <f t="shared" si="150"/>
        <v>193000</v>
      </c>
      <c r="P1040" s="93" t="str">
        <f t="shared" si="151"/>
        <v>H1_2009</v>
      </c>
      <c r="Q1040" s="94">
        <f t="shared" si="152"/>
        <v>0</v>
      </c>
      <c r="R1040" s="95" t="str">
        <f t="shared" si="153"/>
        <v>H1_2009_0</v>
      </c>
    </row>
    <row r="1041" spans="1:18">
      <c r="A1041" s="102">
        <v>1000809</v>
      </c>
      <c r="B1041" s="103">
        <v>21137.464308635837</v>
      </c>
      <c r="C1041" s="104" t="s">
        <v>22</v>
      </c>
      <c r="D1041" s="103">
        <v>39201.418743678696</v>
      </c>
      <c r="E1041" s="103">
        <v>40073.385873144282</v>
      </c>
      <c r="F1041" s="104" t="s">
        <v>20</v>
      </c>
      <c r="G1041" s="105">
        <v>193000</v>
      </c>
      <c r="H1041" s="106" t="s">
        <v>15</v>
      </c>
      <c r="I1041" s="118">
        <v>1</v>
      </c>
      <c r="J1041" s="80">
        <f t="shared" si="145"/>
        <v>193000</v>
      </c>
      <c r="K1041" s="76" t="str">
        <f t="shared" si="146"/>
        <v>H1_2007</v>
      </c>
      <c r="L1041" s="77">
        <f t="shared" si="147"/>
        <v>4</v>
      </c>
      <c r="M1041" s="78" t="str">
        <f t="shared" si="148"/>
        <v>H1_2007_4</v>
      </c>
      <c r="N1041" s="120">
        <f t="shared" si="149"/>
        <v>1</v>
      </c>
      <c r="O1041" s="92">
        <f t="shared" si="150"/>
        <v>193000</v>
      </c>
      <c r="P1041" s="93" t="str">
        <f t="shared" si="151"/>
        <v>H1_2007</v>
      </c>
      <c r="Q1041" s="94">
        <f t="shared" si="152"/>
        <v>4</v>
      </c>
      <c r="R1041" s="95" t="str">
        <f t="shared" si="153"/>
        <v>H1_2007_4</v>
      </c>
    </row>
    <row r="1042" spans="1:18">
      <c r="A1042" s="102">
        <v>1000809</v>
      </c>
      <c r="B1042" s="103">
        <v>21137.464308635837</v>
      </c>
      <c r="C1042" s="104" t="s">
        <v>22</v>
      </c>
      <c r="D1042" s="103">
        <v>39201.418743678696</v>
      </c>
      <c r="E1042" s="103">
        <v>40073.385873144282</v>
      </c>
      <c r="F1042" s="104" t="s">
        <v>20</v>
      </c>
      <c r="G1042" s="105">
        <v>193000</v>
      </c>
      <c r="H1042" s="106" t="s">
        <v>16</v>
      </c>
      <c r="I1042" s="118">
        <v>1</v>
      </c>
      <c r="J1042" s="80">
        <f t="shared" si="145"/>
        <v>193000</v>
      </c>
      <c r="K1042" s="76" t="str">
        <f t="shared" si="146"/>
        <v>H1_2007</v>
      </c>
      <c r="L1042" s="77">
        <f t="shared" si="147"/>
        <v>4</v>
      </c>
      <c r="M1042" s="78" t="str">
        <f t="shared" si="148"/>
        <v>H1_2007_4</v>
      </c>
      <c r="N1042" s="120">
        <f t="shared" si="149"/>
        <v>1</v>
      </c>
      <c r="O1042" s="92">
        <f t="shared" si="150"/>
        <v>193000</v>
      </c>
      <c r="P1042" s="93" t="str">
        <f t="shared" si="151"/>
        <v>H1_2007</v>
      </c>
      <c r="Q1042" s="94">
        <f t="shared" si="152"/>
        <v>4</v>
      </c>
      <c r="R1042" s="95" t="str">
        <f t="shared" si="153"/>
        <v>H1_2007_4</v>
      </c>
    </row>
    <row r="1043" spans="1:18">
      <c r="A1043" s="102">
        <v>1000810</v>
      </c>
      <c r="B1043" s="103">
        <v>32644.926085777657</v>
      </c>
      <c r="C1043" s="104" t="s">
        <v>22</v>
      </c>
      <c r="D1043" s="103">
        <v>39679.805537678949</v>
      </c>
      <c r="E1043" s="103">
        <v>40073.470963943029</v>
      </c>
      <c r="F1043" s="104" t="s">
        <v>20</v>
      </c>
      <c r="G1043" s="105">
        <v>125000</v>
      </c>
      <c r="H1043" s="106" t="s">
        <v>15</v>
      </c>
      <c r="I1043" s="118">
        <v>1</v>
      </c>
      <c r="J1043" s="80">
        <f t="shared" si="145"/>
        <v>125000</v>
      </c>
      <c r="K1043" s="76" t="str">
        <f t="shared" si="146"/>
        <v>H2_2008</v>
      </c>
      <c r="L1043" s="77">
        <f t="shared" si="147"/>
        <v>2</v>
      </c>
      <c r="M1043" s="78" t="str">
        <f t="shared" si="148"/>
        <v>H2_2008_2</v>
      </c>
      <c r="N1043" s="120">
        <f t="shared" si="149"/>
        <v>1</v>
      </c>
      <c r="O1043" s="92">
        <f t="shared" si="150"/>
        <v>125000</v>
      </c>
      <c r="P1043" s="93" t="str">
        <f t="shared" si="151"/>
        <v>H2_2008</v>
      </c>
      <c r="Q1043" s="94">
        <f t="shared" si="152"/>
        <v>2</v>
      </c>
      <c r="R1043" s="95" t="str">
        <f t="shared" si="153"/>
        <v>H2_2008_2</v>
      </c>
    </row>
    <row r="1044" spans="1:18">
      <c r="A1044" s="102">
        <v>1000810</v>
      </c>
      <c r="B1044" s="103">
        <v>32644.926085777657</v>
      </c>
      <c r="C1044" s="104" t="s">
        <v>22</v>
      </c>
      <c r="D1044" s="103">
        <v>39679.805537678949</v>
      </c>
      <c r="E1044" s="103">
        <v>40073.470963943029</v>
      </c>
      <c r="F1044" s="104" t="s">
        <v>20</v>
      </c>
      <c r="G1044" s="105">
        <v>125000</v>
      </c>
      <c r="H1044" s="106" t="s">
        <v>16</v>
      </c>
      <c r="I1044" s="118">
        <v>1</v>
      </c>
      <c r="J1044" s="80">
        <f t="shared" si="145"/>
        <v>125000</v>
      </c>
      <c r="K1044" s="76" t="str">
        <f t="shared" si="146"/>
        <v>H2_2008</v>
      </c>
      <c r="L1044" s="77">
        <f t="shared" si="147"/>
        <v>2</v>
      </c>
      <c r="M1044" s="78" t="str">
        <f t="shared" si="148"/>
        <v>H2_2008_2</v>
      </c>
      <c r="N1044" s="120">
        <f t="shared" si="149"/>
        <v>1</v>
      </c>
      <c r="O1044" s="92">
        <f t="shared" si="150"/>
        <v>125000</v>
      </c>
      <c r="P1044" s="93" t="str">
        <f t="shared" si="151"/>
        <v>H2_2008</v>
      </c>
      <c r="Q1044" s="94">
        <f t="shared" si="152"/>
        <v>2</v>
      </c>
      <c r="R1044" s="95" t="str">
        <f t="shared" si="153"/>
        <v>H2_2008_2</v>
      </c>
    </row>
    <row r="1045" spans="1:18">
      <c r="A1045" s="102">
        <v>1000811</v>
      </c>
      <c r="B1045" s="103">
        <v>24217.390455280525</v>
      </c>
      <c r="C1045" s="104" t="s">
        <v>19</v>
      </c>
      <c r="D1045" s="103">
        <v>39956.528744500261</v>
      </c>
      <c r="E1045" s="103">
        <v>40075.141574775451</v>
      </c>
      <c r="F1045" s="104" t="s">
        <v>20</v>
      </c>
      <c r="G1045" s="105">
        <v>87000</v>
      </c>
      <c r="H1045" s="106" t="s">
        <v>15</v>
      </c>
      <c r="I1045" s="118">
        <v>1</v>
      </c>
      <c r="J1045" s="80">
        <f t="shared" si="145"/>
        <v>87000</v>
      </c>
      <c r="K1045" s="76" t="str">
        <f t="shared" si="146"/>
        <v>H1_2009</v>
      </c>
      <c r="L1045" s="77">
        <f t="shared" si="147"/>
        <v>0</v>
      </c>
      <c r="M1045" s="78" t="str">
        <f t="shared" si="148"/>
        <v>H1_2009_0</v>
      </c>
      <c r="N1045" s="120">
        <f t="shared" si="149"/>
        <v>1</v>
      </c>
      <c r="O1045" s="92">
        <f t="shared" si="150"/>
        <v>87000</v>
      </c>
      <c r="P1045" s="93" t="str">
        <f t="shared" si="151"/>
        <v>H1_2009</v>
      </c>
      <c r="Q1045" s="94">
        <f t="shared" si="152"/>
        <v>0</v>
      </c>
      <c r="R1045" s="95" t="str">
        <f t="shared" si="153"/>
        <v>H1_2009_0</v>
      </c>
    </row>
    <row r="1046" spans="1:18">
      <c r="A1046" s="102">
        <v>1000811</v>
      </c>
      <c r="B1046" s="103">
        <v>24217.390455280525</v>
      </c>
      <c r="C1046" s="104" t="s">
        <v>19</v>
      </c>
      <c r="D1046" s="103">
        <v>39956.528744500261</v>
      </c>
      <c r="E1046" s="103">
        <v>40075.141574775451</v>
      </c>
      <c r="F1046" s="104" t="s">
        <v>20</v>
      </c>
      <c r="G1046" s="105">
        <v>87000</v>
      </c>
      <c r="H1046" s="106" t="s">
        <v>16</v>
      </c>
      <c r="I1046" s="118">
        <v>1</v>
      </c>
      <c r="J1046" s="80">
        <f t="shared" si="145"/>
        <v>87000</v>
      </c>
      <c r="K1046" s="76" t="str">
        <f t="shared" si="146"/>
        <v>H1_2009</v>
      </c>
      <c r="L1046" s="77">
        <f t="shared" si="147"/>
        <v>0</v>
      </c>
      <c r="M1046" s="78" t="str">
        <f t="shared" si="148"/>
        <v>H1_2009_0</v>
      </c>
      <c r="N1046" s="120">
        <f t="shared" si="149"/>
        <v>1</v>
      </c>
      <c r="O1046" s="92">
        <f t="shared" si="150"/>
        <v>87000</v>
      </c>
      <c r="P1046" s="93" t="str">
        <f t="shared" si="151"/>
        <v>H1_2009</v>
      </c>
      <c r="Q1046" s="94">
        <f t="shared" si="152"/>
        <v>0</v>
      </c>
      <c r="R1046" s="95" t="str">
        <f t="shared" si="153"/>
        <v>H1_2009_0</v>
      </c>
    </row>
    <row r="1047" spans="1:18">
      <c r="A1047" s="102">
        <v>1000812</v>
      </c>
      <c r="B1047" s="103">
        <v>21483.663997119314</v>
      </c>
      <c r="C1047" s="104" t="s">
        <v>22</v>
      </c>
      <c r="D1047" s="103">
        <v>39539.491191511304</v>
      </c>
      <c r="E1047" s="103">
        <v>40076.190495535135</v>
      </c>
      <c r="F1047" s="104" t="s">
        <v>20</v>
      </c>
      <c r="G1047" s="105">
        <v>302000</v>
      </c>
      <c r="H1047" s="106" t="s">
        <v>15</v>
      </c>
      <c r="I1047" s="118">
        <v>1</v>
      </c>
      <c r="J1047" s="80">
        <f t="shared" si="145"/>
        <v>302000</v>
      </c>
      <c r="K1047" s="76" t="str">
        <f t="shared" si="146"/>
        <v>H1_2008</v>
      </c>
      <c r="L1047" s="77">
        <f t="shared" si="147"/>
        <v>2</v>
      </c>
      <c r="M1047" s="78" t="str">
        <f t="shared" si="148"/>
        <v>H1_2008_2</v>
      </c>
      <c r="N1047" s="120">
        <f t="shared" si="149"/>
        <v>1</v>
      </c>
      <c r="O1047" s="92">
        <f t="shared" si="150"/>
        <v>302000</v>
      </c>
      <c r="P1047" s="93" t="str">
        <f t="shared" si="151"/>
        <v>H1_2008</v>
      </c>
      <c r="Q1047" s="94">
        <f t="shared" si="152"/>
        <v>2</v>
      </c>
      <c r="R1047" s="95" t="str">
        <f t="shared" si="153"/>
        <v>H1_2008_2</v>
      </c>
    </row>
    <row r="1048" spans="1:18">
      <c r="A1048" s="102">
        <v>1000812</v>
      </c>
      <c r="B1048" s="103">
        <v>21483.663997119314</v>
      </c>
      <c r="C1048" s="104" t="s">
        <v>22</v>
      </c>
      <c r="D1048" s="103">
        <v>39539.491191511304</v>
      </c>
      <c r="E1048" s="103">
        <v>40076.190495535135</v>
      </c>
      <c r="F1048" s="104" t="s">
        <v>20</v>
      </c>
      <c r="G1048" s="105">
        <v>302000</v>
      </c>
      <c r="H1048" s="106" t="s">
        <v>16</v>
      </c>
      <c r="I1048" s="118">
        <v>1</v>
      </c>
      <c r="J1048" s="80">
        <f t="shared" si="145"/>
        <v>302000</v>
      </c>
      <c r="K1048" s="76" t="str">
        <f t="shared" si="146"/>
        <v>H1_2008</v>
      </c>
      <c r="L1048" s="77">
        <f t="shared" si="147"/>
        <v>2</v>
      </c>
      <c r="M1048" s="78" t="str">
        <f t="shared" si="148"/>
        <v>H1_2008_2</v>
      </c>
      <c r="N1048" s="120">
        <f t="shared" si="149"/>
        <v>1</v>
      </c>
      <c r="O1048" s="92">
        <f t="shared" si="150"/>
        <v>302000</v>
      </c>
      <c r="P1048" s="93" t="str">
        <f t="shared" si="151"/>
        <v>H1_2008</v>
      </c>
      <c r="Q1048" s="94">
        <f t="shared" si="152"/>
        <v>2</v>
      </c>
      <c r="R1048" s="95" t="str">
        <f t="shared" si="153"/>
        <v>H1_2008_2</v>
      </c>
    </row>
    <row r="1049" spans="1:18">
      <c r="A1049" s="102">
        <v>1000813</v>
      </c>
      <c r="B1049" s="103">
        <v>29323.50261499346</v>
      </c>
      <c r="C1049" s="104" t="s">
        <v>19</v>
      </c>
      <c r="D1049" s="103">
        <v>40047.533700127431</v>
      </c>
      <c r="E1049" s="103">
        <v>40076.319203285362</v>
      </c>
      <c r="F1049" s="104" t="s">
        <v>20</v>
      </c>
      <c r="G1049" s="105">
        <v>102000</v>
      </c>
      <c r="H1049" s="106" t="s">
        <v>15</v>
      </c>
      <c r="I1049" s="118">
        <v>1</v>
      </c>
      <c r="J1049" s="80">
        <f t="shared" si="145"/>
        <v>102000</v>
      </c>
      <c r="K1049" s="76" t="str">
        <f t="shared" si="146"/>
        <v>H2_2009</v>
      </c>
      <c r="L1049" s="77">
        <f t="shared" si="147"/>
        <v>0</v>
      </c>
      <c r="M1049" s="78" t="str">
        <f t="shared" si="148"/>
        <v>H2_2009_0</v>
      </c>
      <c r="N1049" s="120">
        <f t="shared" si="149"/>
        <v>1</v>
      </c>
      <c r="O1049" s="92">
        <f t="shared" si="150"/>
        <v>102000</v>
      </c>
      <c r="P1049" s="93" t="str">
        <f t="shared" si="151"/>
        <v>H2_2009</v>
      </c>
      <c r="Q1049" s="94">
        <f t="shared" si="152"/>
        <v>0</v>
      </c>
      <c r="R1049" s="95" t="str">
        <f t="shared" si="153"/>
        <v>H2_2009_0</v>
      </c>
    </row>
    <row r="1050" spans="1:18">
      <c r="A1050" s="102">
        <v>1000813</v>
      </c>
      <c r="B1050" s="103">
        <v>29323.50261499346</v>
      </c>
      <c r="C1050" s="104" t="s">
        <v>19</v>
      </c>
      <c r="D1050" s="103">
        <v>40047.533700127431</v>
      </c>
      <c r="E1050" s="103">
        <v>40076.319203285362</v>
      </c>
      <c r="F1050" s="104" t="s">
        <v>20</v>
      </c>
      <c r="G1050" s="105">
        <v>102000</v>
      </c>
      <c r="H1050" s="106" t="s">
        <v>16</v>
      </c>
      <c r="I1050" s="118">
        <v>1</v>
      </c>
      <c r="J1050" s="80">
        <f t="shared" si="145"/>
        <v>102000</v>
      </c>
      <c r="K1050" s="76" t="str">
        <f t="shared" si="146"/>
        <v>H2_2009</v>
      </c>
      <c r="L1050" s="77">
        <f t="shared" si="147"/>
        <v>0</v>
      </c>
      <c r="M1050" s="78" t="str">
        <f t="shared" si="148"/>
        <v>H2_2009_0</v>
      </c>
      <c r="N1050" s="120">
        <f t="shared" si="149"/>
        <v>1</v>
      </c>
      <c r="O1050" s="92">
        <f t="shared" si="150"/>
        <v>102000</v>
      </c>
      <c r="P1050" s="93" t="str">
        <f t="shared" si="151"/>
        <v>H2_2009</v>
      </c>
      <c r="Q1050" s="94">
        <f t="shared" si="152"/>
        <v>0</v>
      </c>
      <c r="R1050" s="95" t="str">
        <f t="shared" si="153"/>
        <v>H2_2009_0</v>
      </c>
    </row>
    <row r="1051" spans="1:18">
      <c r="A1051" s="102">
        <v>1000814</v>
      </c>
      <c r="B1051" s="103">
        <v>30418.258813489985</v>
      </c>
      <c r="C1051" s="104" t="s">
        <v>22</v>
      </c>
      <c r="D1051" s="103">
        <v>38718.508187830812</v>
      </c>
      <c r="E1051" s="103">
        <v>40076.94283309504</v>
      </c>
      <c r="F1051" s="104" t="s">
        <v>20</v>
      </c>
      <c r="G1051" s="105">
        <v>76000</v>
      </c>
      <c r="H1051" s="106" t="s">
        <v>14</v>
      </c>
      <c r="I1051" s="118">
        <v>1</v>
      </c>
      <c r="J1051" s="80">
        <f t="shared" si="145"/>
        <v>76000</v>
      </c>
      <c r="K1051" s="76" t="str">
        <f t="shared" si="146"/>
        <v>H1_2006</v>
      </c>
      <c r="L1051" s="77">
        <f t="shared" si="147"/>
        <v>7</v>
      </c>
      <c r="M1051" s="78" t="str">
        <f t="shared" si="148"/>
        <v>H1_2006_6+</v>
      </c>
      <c r="N1051" s="120">
        <f t="shared" si="149"/>
        <v>1</v>
      </c>
      <c r="O1051" s="92">
        <f t="shared" si="150"/>
        <v>76000</v>
      </c>
      <c r="P1051" s="93" t="str">
        <f t="shared" si="151"/>
        <v>H1_2006</v>
      </c>
      <c r="Q1051" s="94">
        <f t="shared" si="152"/>
        <v>7</v>
      </c>
      <c r="R1051" s="95" t="str">
        <f t="shared" si="153"/>
        <v>H1_2006_6+</v>
      </c>
    </row>
    <row r="1052" spans="1:18">
      <c r="A1052" s="102">
        <v>1000814</v>
      </c>
      <c r="B1052" s="103">
        <v>30418.258813489985</v>
      </c>
      <c r="C1052" s="104" t="s">
        <v>22</v>
      </c>
      <c r="D1052" s="103">
        <v>38718.508187830812</v>
      </c>
      <c r="E1052" s="103">
        <v>40076.94283309504</v>
      </c>
      <c r="F1052" s="104" t="s">
        <v>20</v>
      </c>
      <c r="G1052" s="105">
        <v>76000</v>
      </c>
      <c r="H1052" s="106" t="s">
        <v>16</v>
      </c>
      <c r="I1052" s="118">
        <v>1</v>
      </c>
      <c r="J1052" s="80">
        <f t="shared" si="145"/>
        <v>76000</v>
      </c>
      <c r="K1052" s="76" t="str">
        <f t="shared" si="146"/>
        <v>H1_2006</v>
      </c>
      <c r="L1052" s="77">
        <f t="shared" si="147"/>
        <v>7</v>
      </c>
      <c r="M1052" s="78" t="str">
        <f t="shared" si="148"/>
        <v>H1_2006_6+</v>
      </c>
      <c r="N1052" s="120">
        <f t="shared" si="149"/>
        <v>1</v>
      </c>
      <c r="O1052" s="92">
        <f t="shared" si="150"/>
        <v>76000</v>
      </c>
      <c r="P1052" s="93" t="str">
        <f t="shared" si="151"/>
        <v>H1_2006</v>
      </c>
      <c r="Q1052" s="94">
        <f t="shared" si="152"/>
        <v>7</v>
      </c>
      <c r="R1052" s="95" t="str">
        <f t="shared" si="153"/>
        <v>H1_2006_6+</v>
      </c>
    </row>
    <row r="1053" spans="1:18">
      <c r="A1053" s="102">
        <v>1000815</v>
      </c>
      <c r="B1053" s="103">
        <v>22955.201550916085</v>
      </c>
      <c r="C1053" s="104" t="s">
        <v>19</v>
      </c>
      <c r="D1053" s="103">
        <v>39959.137676507467</v>
      </c>
      <c r="E1053" s="103">
        <v>40077.731918808968</v>
      </c>
      <c r="F1053" s="104" t="s">
        <v>25</v>
      </c>
      <c r="G1053" s="105">
        <v>97000</v>
      </c>
      <c r="H1053" s="106" t="s">
        <v>15</v>
      </c>
      <c r="I1053" s="118">
        <v>1</v>
      </c>
      <c r="J1053" s="80">
        <f t="shared" si="145"/>
        <v>97000</v>
      </c>
      <c r="K1053" s="76" t="str">
        <f t="shared" si="146"/>
        <v>H1_2009</v>
      </c>
      <c r="L1053" s="77">
        <f t="shared" si="147"/>
        <v>0</v>
      </c>
      <c r="M1053" s="78" t="str">
        <f t="shared" si="148"/>
        <v>H1_2009_0</v>
      </c>
      <c r="N1053" s="120">
        <f t="shared" si="149"/>
        <v>1</v>
      </c>
      <c r="O1053" s="92">
        <f t="shared" si="150"/>
        <v>97000</v>
      </c>
      <c r="P1053" s="93" t="str">
        <f t="shared" si="151"/>
        <v>H1_2009</v>
      </c>
      <c r="Q1053" s="94">
        <f t="shared" si="152"/>
        <v>0</v>
      </c>
      <c r="R1053" s="95" t="str">
        <f t="shared" si="153"/>
        <v>H1_2009_0</v>
      </c>
    </row>
    <row r="1054" spans="1:18">
      <c r="A1054" s="102">
        <v>1000815</v>
      </c>
      <c r="B1054" s="103">
        <v>22955.201550916085</v>
      </c>
      <c r="C1054" s="104" t="s">
        <v>19</v>
      </c>
      <c r="D1054" s="103">
        <v>39959.137676507467</v>
      </c>
      <c r="E1054" s="103">
        <v>40077.731918808968</v>
      </c>
      <c r="F1054" s="104" t="s">
        <v>25</v>
      </c>
      <c r="G1054" s="105">
        <v>97000</v>
      </c>
      <c r="H1054" s="106" t="s">
        <v>16</v>
      </c>
      <c r="I1054" s="118">
        <v>1</v>
      </c>
      <c r="J1054" s="80">
        <f t="shared" si="145"/>
        <v>97000</v>
      </c>
      <c r="K1054" s="76" t="str">
        <f t="shared" si="146"/>
        <v>H1_2009</v>
      </c>
      <c r="L1054" s="77">
        <f t="shared" si="147"/>
        <v>0</v>
      </c>
      <c r="M1054" s="78" t="str">
        <f t="shared" si="148"/>
        <v>H1_2009_0</v>
      </c>
      <c r="N1054" s="120">
        <f t="shared" si="149"/>
        <v>1</v>
      </c>
      <c r="O1054" s="92">
        <f t="shared" si="150"/>
        <v>97000</v>
      </c>
      <c r="P1054" s="93" t="str">
        <f t="shared" si="151"/>
        <v>H1_2009</v>
      </c>
      <c r="Q1054" s="94">
        <f t="shared" si="152"/>
        <v>0</v>
      </c>
      <c r="R1054" s="95" t="str">
        <f t="shared" si="153"/>
        <v>H1_2009_0</v>
      </c>
    </row>
    <row r="1055" spans="1:18">
      <c r="A1055" s="102">
        <v>1000816</v>
      </c>
      <c r="B1055" s="103">
        <v>27819.812434240503</v>
      </c>
      <c r="C1055" s="104" t="s">
        <v>19</v>
      </c>
      <c r="D1055" s="103">
        <v>39951.61035706754</v>
      </c>
      <c r="E1055" s="103">
        <v>40078.080181236663</v>
      </c>
      <c r="F1055" s="104" t="s">
        <v>20</v>
      </c>
      <c r="G1055" s="105">
        <v>176000</v>
      </c>
      <c r="H1055" s="106" t="s">
        <v>15</v>
      </c>
      <c r="I1055" s="118">
        <v>1</v>
      </c>
      <c r="J1055" s="80">
        <f t="shared" si="145"/>
        <v>176000</v>
      </c>
      <c r="K1055" s="76" t="str">
        <f t="shared" si="146"/>
        <v>H1_2009</v>
      </c>
      <c r="L1055" s="77">
        <f t="shared" si="147"/>
        <v>0</v>
      </c>
      <c r="M1055" s="78" t="str">
        <f t="shared" si="148"/>
        <v>H1_2009_0</v>
      </c>
      <c r="N1055" s="120">
        <f t="shared" si="149"/>
        <v>1</v>
      </c>
      <c r="O1055" s="92">
        <f t="shared" si="150"/>
        <v>176000</v>
      </c>
      <c r="P1055" s="93" t="str">
        <f t="shared" si="151"/>
        <v>H1_2009</v>
      </c>
      <c r="Q1055" s="94">
        <f t="shared" si="152"/>
        <v>0</v>
      </c>
      <c r="R1055" s="95" t="str">
        <f t="shared" si="153"/>
        <v>H1_2009_0</v>
      </c>
    </row>
    <row r="1056" spans="1:18">
      <c r="A1056" s="102">
        <v>1000816</v>
      </c>
      <c r="B1056" s="103">
        <v>27819.812434240503</v>
      </c>
      <c r="C1056" s="104" t="s">
        <v>19</v>
      </c>
      <c r="D1056" s="103">
        <v>39951.61035706754</v>
      </c>
      <c r="E1056" s="103">
        <v>40078.080181236663</v>
      </c>
      <c r="F1056" s="104" t="s">
        <v>20</v>
      </c>
      <c r="G1056" s="105">
        <v>176000</v>
      </c>
      <c r="H1056" s="106" t="s">
        <v>16</v>
      </c>
      <c r="I1056" s="118">
        <v>1</v>
      </c>
      <c r="J1056" s="80">
        <f t="shared" si="145"/>
        <v>176000</v>
      </c>
      <c r="K1056" s="76" t="str">
        <f t="shared" si="146"/>
        <v>H1_2009</v>
      </c>
      <c r="L1056" s="77">
        <f t="shared" si="147"/>
        <v>0</v>
      </c>
      <c r="M1056" s="78" t="str">
        <f t="shared" si="148"/>
        <v>H1_2009_0</v>
      </c>
      <c r="N1056" s="120">
        <f t="shared" si="149"/>
        <v>1</v>
      </c>
      <c r="O1056" s="92">
        <f t="shared" si="150"/>
        <v>176000</v>
      </c>
      <c r="P1056" s="93" t="str">
        <f t="shared" si="151"/>
        <v>H1_2009</v>
      </c>
      <c r="Q1056" s="94">
        <f t="shared" si="152"/>
        <v>0</v>
      </c>
      <c r="R1056" s="95" t="str">
        <f t="shared" si="153"/>
        <v>H1_2009_0</v>
      </c>
    </row>
    <row r="1057" spans="1:18">
      <c r="A1057" s="102">
        <v>1000817</v>
      </c>
      <c r="B1057" s="103">
        <v>24147.424117584334</v>
      </c>
      <c r="C1057" s="104" t="s">
        <v>19</v>
      </c>
      <c r="D1057" s="103">
        <v>40010.468537103523</v>
      </c>
      <c r="E1057" s="103">
        <v>40078.093899744257</v>
      </c>
      <c r="F1057" s="104" t="s">
        <v>20</v>
      </c>
      <c r="G1057" s="105">
        <v>318000</v>
      </c>
      <c r="H1057" s="106" t="s">
        <v>15</v>
      </c>
      <c r="I1057" s="118">
        <v>1</v>
      </c>
      <c r="J1057" s="80">
        <f t="shared" si="145"/>
        <v>318000</v>
      </c>
      <c r="K1057" s="76" t="str">
        <f t="shared" si="146"/>
        <v>H2_2009</v>
      </c>
      <c r="L1057" s="77">
        <f t="shared" si="147"/>
        <v>0</v>
      </c>
      <c r="M1057" s="78" t="str">
        <f t="shared" si="148"/>
        <v>H2_2009_0</v>
      </c>
      <c r="N1057" s="120">
        <f t="shared" si="149"/>
        <v>1</v>
      </c>
      <c r="O1057" s="92">
        <f t="shared" si="150"/>
        <v>318000</v>
      </c>
      <c r="P1057" s="93" t="str">
        <f t="shared" si="151"/>
        <v>H2_2009</v>
      </c>
      <c r="Q1057" s="94">
        <f t="shared" si="152"/>
        <v>0</v>
      </c>
      <c r="R1057" s="95" t="str">
        <f t="shared" si="153"/>
        <v>H2_2009_0</v>
      </c>
    </row>
    <row r="1058" spans="1:18">
      <c r="A1058" s="102">
        <v>1000817</v>
      </c>
      <c r="B1058" s="103">
        <v>24147.424117584334</v>
      </c>
      <c r="C1058" s="104" t="s">
        <v>19</v>
      </c>
      <c r="D1058" s="103">
        <v>40010.468537103523</v>
      </c>
      <c r="E1058" s="103">
        <v>40078.093899744257</v>
      </c>
      <c r="F1058" s="104" t="s">
        <v>20</v>
      </c>
      <c r="G1058" s="105">
        <v>318000</v>
      </c>
      <c r="H1058" s="106" t="s">
        <v>16</v>
      </c>
      <c r="I1058" s="118">
        <v>1</v>
      </c>
      <c r="J1058" s="80">
        <f t="shared" si="145"/>
        <v>318000</v>
      </c>
      <c r="K1058" s="76" t="str">
        <f t="shared" si="146"/>
        <v>H2_2009</v>
      </c>
      <c r="L1058" s="77">
        <f t="shared" si="147"/>
        <v>0</v>
      </c>
      <c r="M1058" s="78" t="str">
        <f t="shared" si="148"/>
        <v>H2_2009_0</v>
      </c>
      <c r="N1058" s="120">
        <f t="shared" si="149"/>
        <v>1</v>
      </c>
      <c r="O1058" s="92">
        <f t="shared" si="150"/>
        <v>318000</v>
      </c>
      <c r="P1058" s="93" t="str">
        <f t="shared" si="151"/>
        <v>H2_2009</v>
      </c>
      <c r="Q1058" s="94">
        <f t="shared" si="152"/>
        <v>0</v>
      </c>
      <c r="R1058" s="95" t="str">
        <f t="shared" si="153"/>
        <v>H2_2009_0</v>
      </c>
    </row>
    <row r="1059" spans="1:18">
      <c r="A1059" s="102">
        <v>1000818</v>
      </c>
      <c r="B1059" s="103">
        <v>28490.761971731161</v>
      </c>
      <c r="C1059" s="104" t="s">
        <v>19</v>
      </c>
      <c r="D1059" s="103">
        <v>40054.389669087876</v>
      </c>
      <c r="E1059" s="103">
        <v>40078.458102413242</v>
      </c>
      <c r="F1059" s="104" t="s">
        <v>20</v>
      </c>
      <c r="G1059" s="105">
        <v>151000</v>
      </c>
      <c r="H1059" s="106" t="s">
        <v>15</v>
      </c>
      <c r="I1059" s="118">
        <v>1</v>
      </c>
      <c r="J1059" s="80">
        <f t="shared" si="145"/>
        <v>151000</v>
      </c>
      <c r="K1059" s="76" t="str">
        <f t="shared" si="146"/>
        <v>H2_2009</v>
      </c>
      <c r="L1059" s="77">
        <f t="shared" si="147"/>
        <v>0</v>
      </c>
      <c r="M1059" s="78" t="str">
        <f t="shared" si="148"/>
        <v>H2_2009_0</v>
      </c>
      <c r="N1059" s="120">
        <f t="shared" si="149"/>
        <v>1</v>
      </c>
      <c r="O1059" s="92">
        <f t="shared" si="150"/>
        <v>151000</v>
      </c>
      <c r="P1059" s="93" t="str">
        <f t="shared" si="151"/>
        <v>H2_2009</v>
      </c>
      <c r="Q1059" s="94">
        <f t="shared" si="152"/>
        <v>0</v>
      </c>
      <c r="R1059" s="95" t="str">
        <f t="shared" si="153"/>
        <v>H2_2009_0</v>
      </c>
    </row>
    <row r="1060" spans="1:18">
      <c r="A1060" s="102">
        <v>1000818</v>
      </c>
      <c r="B1060" s="103">
        <v>28490.761971731161</v>
      </c>
      <c r="C1060" s="104" t="s">
        <v>19</v>
      </c>
      <c r="D1060" s="103">
        <v>40054.389669087876</v>
      </c>
      <c r="E1060" s="103">
        <v>40078.458102413242</v>
      </c>
      <c r="F1060" s="104" t="s">
        <v>20</v>
      </c>
      <c r="G1060" s="105">
        <v>151000</v>
      </c>
      <c r="H1060" s="106" t="s">
        <v>16</v>
      </c>
      <c r="I1060" s="118">
        <v>1</v>
      </c>
      <c r="J1060" s="80">
        <f t="shared" si="145"/>
        <v>151000</v>
      </c>
      <c r="K1060" s="76" t="str">
        <f t="shared" si="146"/>
        <v>H2_2009</v>
      </c>
      <c r="L1060" s="77">
        <f t="shared" si="147"/>
        <v>0</v>
      </c>
      <c r="M1060" s="78" t="str">
        <f t="shared" si="148"/>
        <v>H2_2009_0</v>
      </c>
      <c r="N1060" s="120">
        <f t="shared" si="149"/>
        <v>1</v>
      </c>
      <c r="O1060" s="92">
        <f t="shared" si="150"/>
        <v>151000</v>
      </c>
      <c r="P1060" s="93" t="str">
        <f t="shared" si="151"/>
        <v>H2_2009</v>
      </c>
      <c r="Q1060" s="94">
        <f t="shared" si="152"/>
        <v>0</v>
      </c>
      <c r="R1060" s="95" t="str">
        <f t="shared" si="153"/>
        <v>H2_2009_0</v>
      </c>
    </row>
    <row r="1061" spans="1:18">
      <c r="A1061" s="102">
        <v>1000819</v>
      </c>
      <c r="B1061" s="103">
        <v>32210.231616583602</v>
      </c>
      <c r="C1061" s="104" t="s">
        <v>22</v>
      </c>
      <c r="D1061" s="103">
        <v>40031.001569485197</v>
      </c>
      <c r="E1061" s="103">
        <v>40079.210454869812</v>
      </c>
      <c r="F1061" s="104" t="s">
        <v>25</v>
      </c>
      <c r="G1061" s="105">
        <v>152000</v>
      </c>
      <c r="H1061" s="106" t="s">
        <v>15</v>
      </c>
      <c r="I1061" s="118">
        <v>1</v>
      </c>
      <c r="J1061" s="80">
        <f t="shared" si="145"/>
        <v>152000</v>
      </c>
      <c r="K1061" s="76" t="str">
        <f t="shared" si="146"/>
        <v>H2_2009</v>
      </c>
      <c r="L1061" s="77">
        <f t="shared" si="147"/>
        <v>0</v>
      </c>
      <c r="M1061" s="78" t="str">
        <f t="shared" si="148"/>
        <v>H2_2009_0</v>
      </c>
      <c r="N1061" s="120">
        <f t="shared" si="149"/>
        <v>1</v>
      </c>
      <c r="O1061" s="92">
        <f t="shared" si="150"/>
        <v>152000</v>
      </c>
      <c r="P1061" s="93" t="str">
        <f t="shared" si="151"/>
        <v>H2_2009</v>
      </c>
      <c r="Q1061" s="94">
        <f t="shared" si="152"/>
        <v>0</v>
      </c>
      <c r="R1061" s="95" t="str">
        <f t="shared" si="153"/>
        <v>H2_2009_0</v>
      </c>
    </row>
    <row r="1062" spans="1:18">
      <c r="A1062" s="102">
        <v>1000819</v>
      </c>
      <c r="B1062" s="103">
        <v>32210.231616583602</v>
      </c>
      <c r="C1062" s="104" t="s">
        <v>22</v>
      </c>
      <c r="D1062" s="103">
        <v>40031.001569485197</v>
      </c>
      <c r="E1062" s="103">
        <v>40079.210454869812</v>
      </c>
      <c r="F1062" s="104" t="s">
        <v>25</v>
      </c>
      <c r="G1062" s="105">
        <v>152000</v>
      </c>
      <c r="H1062" s="106" t="s">
        <v>16</v>
      </c>
      <c r="I1062" s="118">
        <v>1</v>
      </c>
      <c r="J1062" s="80">
        <f t="shared" si="145"/>
        <v>152000</v>
      </c>
      <c r="K1062" s="76" t="str">
        <f t="shared" si="146"/>
        <v>H2_2009</v>
      </c>
      <c r="L1062" s="77">
        <f t="shared" si="147"/>
        <v>0</v>
      </c>
      <c r="M1062" s="78" t="str">
        <f t="shared" si="148"/>
        <v>H2_2009_0</v>
      </c>
      <c r="N1062" s="120">
        <f t="shared" si="149"/>
        <v>1</v>
      </c>
      <c r="O1062" s="92">
        <f t="shared" si="150"/>
        <v>152000</v>
      </c>
      <c r="P1062" s="93" t="str">
        <f t="shared" si="151"/>
        <v>H2_2009</v>
      </c>
      <c r="Q1062" s="94">
        <f t="shared" si="152"/>
        <v>0</v>
      </c>
      <c r="R1062" s="95" t="str">
        <f t="shared" si="153"/>
        <v>H2_2009_0</v>
      </c>
    </row>
    <row r="1063" spans="1:18">
      <c r="A1063" s="102">
        <v>1000820</v>
      </c>
      <c r="B1063" s="103">
        <v>21748.963863096829</v>
      </c>
      <c r="C1063" s="104" t="s">
        <v>19</v>
      </c>
      <c r="D1063" s="103">
        <v>39633.413567692769</v>
      </c>
      <c r="E1063" s="103">
        <v>40081.22322844671</v>
      </c>
      <c r="F1063" s="104" t="s">
        <v>20</v>
      </c>
      <c r="G1063" s="105">
        <v>20000</v>
      </c>
      <c r="H1063" s="106" t="s">
        <v>15</v>
      </c>
      <c r="I1063" s="118">
        <v>1</v>
      </c>
      <c r="J1063" s="80">
        <f t="shared" si="145"/>
        <v>20000</v>
      </c>
      <c r="K1063" s="76" t="str">
        <f t="shared" si="146"/>
        <v>H2_2008</v>
      </c>
      <c r="L1063" s="77">
        <f t="shared" si="147"/>
        <v>2</v>
      </c>
      <c r="M1063" s="78" t="str">
        <f t="shared" si="148"/>
        <v>H2_2008_2</v>
      </c>
      <c r="N1063" s="120">
        <f t="shared" si="149"/>
        <v>1</v>
      </c>
      <c r="O1063" s="92">
        <f t="shared" si="150"/>
        <v>20000</v>
      </c>
      <c r="P1063" s="93" t="str">
        <f t="shared" si="151"/>
        <v>H2_2008</v>
      </c>
      <c r="Q1063" s="94">
        <f t="shared" si="152"/>
        <v>2</v>
      </c>
      <c r="R1063" s="95" t="str">
        <f t="shared" si="153"/>
        <v>H2_2008_2</v>
      </c>
    </row>
    <row r="1064" spans="1:18">
      <c r="A1064" s="102">
        <v>1000820</v>
      </c>
      <c r="B1064" s="103">
        <v>21748.963863096829</v>
      </c>
      <c r="C1064" s="104" t="s">
        <v>19</v>
      </c>
      <c r="D1064" s="103">
        <v>39633.413567692769</v>
      </c>
      <c r="E1064" s="103">
        <v>40081.22322844671</v>
      </c>
      <c r="F1064" s="104" t="s">
        <v>20</v>
      </c>
      <c r="G1064" s="105">
        <v>20000</v>
      </c>
      <c r="H1064" s="106" t="s">
        <v>16</v>
      </c>
      <c r="I1064" s="118">
        <v>1</v>
      </c>
      <c r="J1064" s="80">
        <f t="shared" si="145"/>
        <v>20000</v>
      </c>
      <c r="K1064" s="76" t="str">
        <f t="shared" si="146"/>
        <v>H2_2008</v>
      </c>
      <c r="L1064" s="77">
        <f t="shared" si="147"/>
        <v>2</v>
      </c>
      <c r="M1064" s="78" t="str">
        <f t="shared" si="148"/>
        <v>H2_2008_2</v>
      </c>
      <c r="N1064" s="120">
        <f t="shared" si="149"/>
        <v>1</v>
      </c>
      <c r="O1064" s="92">
        <f t="shared" si="150"/>
        <v>20000</v>
      </c>
      <c r="P1064" s="93" t="str">
        <f t="shared" si="151"/>
        <v>H2_2008</v>
      </c>
      <c r="Q1064" s="94">
        <f t="shared" si="152"/>
        <v>2</v>
      </c>
      <c r="R1064" s="95" t="str">
        <f t="shared" si="153"/>
        <v>H2_2008_2</v>
      </c>
    </row>
    <row r="1065" spans="1:18">
      <c r="A1065" s="102">
        <v>1000821</v>
      </c>
      <c r="B1065" s="103">
        <v>23617.159671317688</v>
      </c>
      <c r="C1065" s="104" t="s">
        <v>19</v>
      </c>
      <c r="D1065" s="103">
        <v>40014.203615366787</v>
      </c>
      <c r="E1065" s="103">
        <v>40081.394390064073</v>
      </c>
      <c r="F1065" s="104" t="s">
        <v>20</v>
      </c>
      <c r="G1065" s="105">
        <v>353000</v>
      </c>
      <c r="H1065" s="106" t="s">
        <v>15</v>
      </c>
      <c r="I1065" s="118">
        <v>1</v>
      </c>
      <c r="J1065" s="80">
        <f t="shared" si="145"/>
        <v>353000</v>
      </c>
      <c r="K1065" s="76" t="str">
        <f t="shared" si="146"/>
        <v>H2_2009</v>
      </c>
      <c r="L1065" s="77">
        <f t="shared" si="147"/>
        <v>0</v>
      </c>
      <c r="M1065" s="78" t="str">
        <f t="shared" si="148"/>
        <v>H2_2009_0</v>
      </c>
      <c r="N1065" s="120">
        <f t="shared" si="149"/>
        <v>1</v>
      </c>
      <c r="O1065" s="92">
        <f t="shared" si="150"/>
        <v>353000</v>
      </c>
      <c r="P1065" s="93" t="str">
        <f t="shared" si="151"/>
        <v>H2_2009</v>
      </c>
      <c r="Q1065" s="94">
        <f t="shared" si="152"/>
        <v>0</v>
      </c>
      <c r="R1065" s="95" t="str">
        <f t="shared" si="153"/>
        <v>H2_2009_0</v>
      </c>
    </row>
    <row r="1066" spans="1:18">
      <c r="A1066" s="102">
        <v>1000821</v>
      </c>
      <c r="B1066" s="103">
        <v>23617.159671317688</v>
      </c>
      <c r="C1066" s="104" t="s">
        <v>19</v>
      </c>
      <c r="D1066" s="103">
        <v>40014.203615366787</v>
      </c>
      <c r="E1066" s="103">
        <v>40081.394390064073</v>
      </c>
      <c r="F1066" s="104" t="s">
        <v>20</v>
      </c>
      <c r="G1066" s="105">
        <v>353000</v>
      </c>
      <c r="H1066" s="106" t="s">
        <v>16</v>
      </c>
      <c r="I1066" s="118">
        <v>1</v>
      </c>
      <c r="J1066" s="80">
        <f t="shared" si="145"/>
        <v>353000</v>
      </c>
      <c r="K1066" s="76" t="str">
        <f t="shared" si="146"/>
        <v>H2_2009</v>
      </c>
      <c r="L1066" s="77">
        <f t="shared" si="147"/>
        <v>0</v>
      </c>
      <c r="M1066" s="78" t="str">
        <f t="shared" si="148"/>
        <v>H2_2009_0</v>
      </c>
      <c r="N1066" s="120">
        <f t="shared" si="149"/>
        <v>1</v>
      </c>
      <c r="O1066" s="92">
        <f t="shared" si="150"/>
        <v>353000</v>
      </c>
      <c r="P1066" s="93" t="str">
        <f t="shared" si="151"/>
        <v>H2_2009</v>
      </c>
      <c r="Q1066" s="94">
        <f t="shared" si="152"/>
        <v>0</v>
      </c>
      <c r="R1066" s="95" t="str">
        <f t="shared" si="153"/>
        <v>H2_2009_0</v>
      </c>
    </row>
    <row r="1067" spans="1:18">
      <c r="A1067" s="102">
        <v>1000822</v>
      </c>
      <c r="B1067" s="103">
        <v>27916.023628564908</v>
      </c>
      <c r="C1067" s="104" t="s">
        <v>22</v>
      </c>
      <c r="D1067" s="103">
        <v>39711.818801627116</v>
      </c>
      <c r="E1067" s="103">
        <v>40083.080836322348</v>
      </c>
      <c r="F1067" s="104" t="s">
        <v>20</v>
      </c>
      <c r="G1067" s="105">
        <v>181000</v>
      </c>
      <c r="H1067" s="106" t="s">
        <v>15</v>
      </c>
      <c r="I1067" s="118">
        <v>1</v>
      </c>
      <c r="J1067" s="80">
        <f t="shared" si="145"/>
        <v>181000</v>
      </c>
      <c r="K1067" s="76" t="str">
        <f t="shared" si="146"/>
        <v>H2_2008</v>
      </c>
      <c r="L1067" s="77">
        <f t="shared" si="147"/>
        <v>2</v>
      </c>
      <c r="M1067" s="78" t="str">
        <f t="shared" si="148"/>
        <v>H2_2008_2</v>
      </c>
      <c r="N1067" s="120">
        <f t="shared" si="149"/>
        <v>1</v>
      </c>
      <c r="O1067" s="92">
        <f t="shared" si="150"/>
        <v>181000</v>
      </c>
      <c r="P1067" s="93" t="str">
        <f t="shared" si="151"/>
        <v>H2_2008</v>
      </c>
      <c r="Q1067" s="94">
        <f t="shared" si="152"/>
        <v>2</v>
      </c>
      <c r="R1067" s="95" t="str">
        <f t="shared" si="153"/>
        <v>H2_2008_2</v>
      </c>
    </row>
    <row r="1068" spans="1:18">
      <c r="A1068" s="102">
        <v>1000822</v>
      </c>
      <c r="B1068" s="103">
        <v>27916.023628564908</v>
      </c>
      <c r="C1068" s="104" t="s">
        <v>22</v>
      </c>
      <c r="D1068" s="103">
        <v>39711.818801627116</v>
      </c>
      <c r="E1068" s="103">
        <v>40083.080836322348</v>
      </c>
      <c r="F1068" s="104" t="s">
        <v>20</v>
      </c>
      <c r="G1068" s="105">
        <v>181000</v>
      </c>
      <c r="H1068" s="106" t="s">
        <v>16</v>
      </c>
      <c r="I1068" s="118">
        <v>1</v>
      </c>
      <c r="J1068" s="80">
        <f t="shared" si="145"/>
        <v>181000</v>
      </c>
      <c r="K1068" s="76" t="str">
        <f t="shared" si="146"/>
        <v>H2_2008</v>
      </c>
      <c r="L1068" s="77">
        <f t="shared" si="147"/>
        <v>2</v>
      </c>
      <c r="M1068" s="78" t="str">
        <f t="shared" si="148"/>
        <v>H2_2008_2</v>
      </c>
      <c r="N1068" s="120">
        <f t="shared" si="149"/>
        <v>1</v>
      </c>
      <c r="O1068" s="92">
        <f t="shared" si="150"/>
        <v>181000</v>
      </c>
      <c r="P1068" s="93" t="str">
        <f t="shared" si="151"/>
        <v>H2_2008</v>
      </c>
      <c r="Q1068" s="94">
        <f t="shared" si="152"/>
        <v>2</v>
      </c>
      <c r="R1068" s="95" t="str">
        <f t="shared" si="153"/>
        <v>H2_2008_2</v>
      </c>
    </row>
    <row r="1069" spans="1:18">
      <c r="A1069" s="102">
        <v>1000823</v>
      </c>
      <c r="B1069" s="103">
        <v>24825.043250721923</v>
      </c>
      <c r="C1069" s="104" t="s">
        <v>22</v>
      </c>
      <c r="D1069" s="103">
        <v>39707.897812455965</v>
      </c>
      <c r="E1069" s="103">
        <v>40083.921440795872</v>
      </c>
      <c r="F1069" s="104" t="s">
        <v>20</v>
      </c>
      <c r="G1069" s="105">
        <v>81000</v>
      </c>
      <c r="H1069" s="106" t="s">
        <v>15</v>
      </c>
      <c r="I1069" s="118">
        <v>1</v>
      </c>
      <c r="J1069" s="80">
        <f t="shared" si="145"/>
        <v>81000</v>
      </c>
      <c r="K1069" s="76" t="str">
        <f t="shared" si="146"/>
        <v>H2_2008</v>
      </c>
      <c r="L1069" s="77">
        <f t="shared" si="147"/>
        <v>2</v>
      </c>
      <c r="M1069" s="78" t="str">
        <f t="shared" si="148"/>
        <v>H2_2008_2</v>
      </c>
      <c r="N1069" s="120">
        <f t="shared" si="149"/>
        <v>1</v>
      </c>
      <c r="O1069" s="92">
        <f t="shared" si="150"/>
        <v>81000</v>
      </c>
      <c r="P1069" s="93" t="str">
        <f t="shared" si="151"/>
        <v>H2_2008</v>
      </c>
      <c r="Q1069" s="94">
        <f t="shared" si="152"/>
        <v>2</v>
      </c>
      <c r="R1069" s="95" t="str">
        <f t="shared" si="153"/>
        <v>H2_2008_2</v>
      </c>
    </row>
    <row r="1070" spans="1:18">
      <c r="A1070" s="102">
        <v>1000823</v>
      </c>
      <c r="B1070" s="103">
        <v>24825.043250721923</v>
      </c>
      <c r="C1070" s="104" t="s">
        <v>22</v>
      </c>
      <c r="D1070" s="103">
        <v>39707.897812455965</v>
      </c>
      <c r="E1070" s="103">
        <v>40083.921440795872</v>
      </c>
      <c r="F1070" s="104" t="s">
        <v>20</v>
      </c>
      <c r="G1070" s="105">
        <v>81000</v>
      </c>
      <c r="H1070" s="106" t="s">
        <v>16</v>
      </c>
      <c r="I1070" s="118">
        <v>1</v>
      </c>
      <c r="J1070" s="80">
        <f t="shared" si="145"/>
        <v>81000</v>
      </c>
      <c r="K1070" s="76" t="str">
        <f t="shared" si="146"/>
        <v>H2_2008</v>
      </c>
      <c r="L1070" s="77">
        <f t="shared" si="147"/>
        <v>2</v>
      </c>
      <c r="M1070" s="78" t="str">
        <f t="shared" si="148"/>
        <v>H2_2008_2</v>
      </c>
      <c r="N1070" s="120">
        <f t="shared" si="149"/>
        <v>1</v>
      </c>
      <c r="O1070" s="92">
        <f t="shared" si="150"/>
        <v>81000</v>
      </c>
      <c r="P1070" s="93" t="str">
        <f t="shared" si="151"/>
        <v>H2_2008</v>
      </c>
      <c r="Q1070" s="94">
        <f t="shared" si="152"/>
        <v>2</v>
      </c>
      <c r="R1070" s="95" t="str">
        <f t="shared" si="153"/>
        <v>H2_2008_2</v>
      </c>
    </row>
    <row r="1071" spans="1:18">
      <c r="A1071" s="102">
        <v>1000824</v>
      </c>
      <c r="B1071" s="103">
        <v>29768.299152441439</v>
      </c>
      <c r="C1071" s="104" t="s">
        <v>22</v>
      </c>
      <c r="D1071" s="103">
        <v>39089.91678212113</v>
      </c>
      <c r="E1071" s="103">
        <v>40084.455237857153</v>
      </c>
      <c r="F1071" s="104" t="s">
        <v>25</v>
      </c>
      <c r="G1071" s="105">
        <v>294000</v>
      </c>
      <c r="H1071" s="106" t="s">
        <v>15</v>
      </c>
      <c r="I1071" s="118">
        <v>1</v>
      </c>
      <c r="J1071" s="80">
        <f t="shared" si="145"/>
        <v>294000</v>
      </c>
      <c r="K1071" s="76" t="str">
        <f t="shared" si="146"/>
        <v>H1_2007</v>
      </c>
      <c r="L1071" s="77">
        <f t="shared" si="147"/>
        <v>5</v>
      </c>
      <c r="M1071" s="78" t="str">
        <f t="shared" si="148"/>
        <v>H1_2007_5</v>
      </c>
      <c r="N1071" s="120">
        <f t="shared" si="149"/>
        <v>1</v>
      </c>
      <c r="O1071" s="92">
        <f t="shared" si="150"/>
        <v>294000</v>
      </c>
      <c r="P1071" s="93" t="str">
        <f t="shared" si="151"/>
        <v>H1_2007</v>
      </c>
      <c r="Q1071" s="94">
        <f t="shared" si="152"/>
        <v>5</v>
      </c>
      <c r="R1071" s="95" t="str">
        <f t="shared" si="153"/>
        <v>H1_2007_5</v>
      </c>
    </row>
    <row r="1072" spans="1:18">
      <c r="A1072" s="102">
        <v>1000824</v>
      </c>
      <c r="B1072" s="103">
        <v>29768.299152441439</v>
      </c>
      <c r="C1072" s="104" t="s">
        <v>22</v>
      </c>
      <c r="D1072" s="103">
        <v>39089.91678212113</v>
      </c>
      <c r="E1072" s="103">
        <v>40084.455237857153</v>
      </c>
      <c r="F1072" s="104" t="s">
        <v>25</v>
      </c>
      <c r="G1072" s="105">
        <v>294000</v>
      </c>
      <c r="H1072" s="106" t="s">
        <v>16</v>
      </c>
      <c r="I1072" s="118">
        <v>1</v>
      </c>
      <c r="J1072" s="80">
        <f t="shared" si="145"/>
        <v>294000</v>
      </c>
      <c r="K1072" s="76" t="str">
        <f t="shared" si="146"/>
        <v>H1_2007</v>
      </c>
      <c r="L1072" s="77">
        <f t="shared" si="147"/>
        <v>5</v>
      </c>
      <c r="M1072" s="78" t="str">
        <f t="shared" si="148"/>
        <v>H1_2007_5</v>
      </c>
      <c r="N1072" s="120">
        <f t="shared" si="149"/>
        <v>1</v>
      </c>
      <c r="O1072" s="92">
        <f t="shared" si="150"/>
        <v>294000</v>
      </c>
      <c r="P1072" s="93" t="str">
        <f t="shared" si="151"/>
        <v>H1_2007</v>
      </c>
      <c r="Q1072" s="94">
        <f t="shared" si="152"/>
        <v>5</v>
      </c>
      <c r="R1072" s="95" t="str">
        <f t="shared" si="153"/>
        <v>H1_2007_5</v>
      </c>
    </row>
    <row r="1073" spans="1:18">
      <c r="A1073" s="102">
        <v>1000825</v>
      </c>
      <c r="B1073" s="103">
        <v>25157.983722113917</v>
      </c>
      <c r="C1073" s="104" t="s">
        <v>22</v>
      </c>
      <c r="D1073" s="103">
        <v>39546.771738919721</v>
      </c>
      <c r="E1073" s="103">
        <v>40085.361556214346</v>
      </c>
      <c r="F1073" s="104" t="s">
        <v>25</v>
      </c>
      <c r="G1073" s="105">
        <v>126000</v>
      </c>
      <c r="H1073" s="106" t="s">
        <v>15</v>
      </c>
      <c r="I1073" s="118">
        <v>1</v>
      </c>
      <c r="J1073" s="80">
        <f t="shared" si="145"/>
        <v>126000</v>
      </c>
      <c r="K1073" s="76" t="str">
        <f t="shared" si="146"/>
        <v>H1_2008</v>
      </c>
      <c r="L1073" s="77">
        <f t="shared" si="147"/>
        <v>2</v>
      </c>
      <c r="M1073" s="78" t="str">
        <f t="shared" si="148"/>
        <v>H1_2008_2</v>
      </c>
      <c r="N1073" s="120">
        <f t="shared" si="149"/>
        <v>1</v>
      </c>
      <c r="O1073" s="92">
        <f t="shared" si="150"/>
        <v>126000</v>
      </c>
      <c r="P1073" s="93" t="str">
        <f t="shared" si="151"/>
        <v>H1_2008</v>
      </c>
      <c r="Q1073" s="94">
        <f t="shared" si="152"/>
        <v>2</v>
      </c>
      <c r="R1073" s="95" t="str">
        <f t="shared" si="153"/>
        <v>H1_2008_2</v>
      </c>
    </row>
    <row r="1074" spans="1:18">
      <c r="A1074" s="102">
        <v>1000825</v>
      </c>
      <c r="B1074" s="103">
        <v>25157.983722113917</v>
      </c>
      <c r="C1074" s="104" t="s">
        <v>22</v>
      </c>
      <c r="D1074" s="103">
        <v>39546.771738919721</v>
      </c>
      <c r="E1074" s="103">
        <v>40085.361556214346</v>
      </c>
      <c r="F1074" s="104" t="s">
        <v>25</v>
      </c>
      <c r="G1074" s="105">
        <v>126000</v>
      </c>
      <c r="H1074" s="106" t="s">
        <v>16</v>
      </c>
      <c r="I1074" s="118">
        <v>1</v>
      </c>
      <c r="J1074" s="80">
        <f t="shared" si="145"/>
        <v>126000</v>
      </c>
      <c r="K1074" s="76" t="str">
        <f t="shared" si="146"/>
        <v>H1_2008</v>
      </c>
      <c r="L1074" s="77">
        <f t="shared" si="147"/>
        <v>2</v>
      </c>
      <c r="M1074" s="78" t="str">
        <f t="shared" si="148"/>
        <v>H1_2008_2</v>
      </c>
      <c r="N1074" s="120">
        <f t="shared" si="149"/>
        <v>1</v>
      </c>
      <c r="O1074" s="92">
        <f t="shared" si="150"/>
        <v>126000</v>
      </c>
      <c r="P1074" s="93" t="str">
        <f t="shared" si="151"/>
        <v>H1_2008</v>
      </c>
      <c r="Q1074" s="94">
        <f t="shared" si="152"/>
        <v>2</v>
      </c>
      <c r="R1074" s="95" t="str">
        <f t="shared" si="153"/>
        <v>H1_2008_2</v>
      </c>
    </row>
    <row r="1075" spans="1:18">
      <c r="A1075" s="102">
        <v>1000826</v>
      </c>
      <c r="B1075" s="103">
        <v>20979.729083094171</v>
      </c>
      <c r="C1075" s="104" t="s">
        <v>22</v>
      </c>
      <c r="D1075" s="103">
        <v>39405.804856238479</v>
      </c>
      <c r="E1075" s="103">
        <v>40086.923179345169</v>
      </c>
      <c r="F1075" s="104" t="s">
        <v>20</v>
      </c>
      <c r="G1075" s="105">
        <v>235000</v>
      </c>
      <c r="H1075" s="106" t="s">
        <v>15</v>
      </c>
      <c r="I1075" s="118">
        <v>1</v>
      </c>
      <c r="J1075" s="80">
        <f t="shared" si="145"/>
        <v>235000</v>
      </c>
      <c r="K1075" s="76" t="str">
        <f t="shared" si="146"/>
        <v>H2_2007</v>
      </c>
      <c r="L1075" s="77">
        <f t="shared" si="147"/>
        <v>3</v>
      </c>
      <c r="M1075" s="78" t="str">
        <f t="shared" si="148"/>
        <v>H2_2007_3</v>
      </c>
      <c r="N1075" s="120">
        <f t="shared" si="149"/>
        <v>1</v>
      </c>
      <c r="O1075" s="92">
        <f t="shared" si="150"/>
        <v>235000</v>
      </c>
      <c r="P1075" s="93" t="str">
        <f t="shared" si="151"/>
        <v>H2_2007</v>
      </c>
      <c r="Q1075" s="94">
        <f t="shared" si="152"/>
        <v>3</v>
      </c>
      <c r="R1075" s="95" t="str">
        <f t="shared" si="153"/>
        <v>H2_2007_3</v>
      </c>
    </row>
    <row r="1076" spans="1:18">
      <c r="A1076" s="102">
        <v>1000826</v>
      </c>
      <c r="B1076" s="103">
        <v>20979.729083094171</v>
      </c>
      <c r="C1076" s="104" t="s">
        <v>22</v>
      </c>
      <c r="D1076" s="103">
        <v>39405.804856238479</v>
      </c>
      <c r="E1076" s="103">
        <v>40086.923179345169</v>
      </c>
      <c r="F1076" s="104" t="s">
        <v>20</v>
      </c>
      <c r="G1076" s="105">
        <v>235000</v>
      </c>
      <c r="H1076" s="106" t="s">
        <v>16</v>
      </c>
      <c r="I1076" s="118">
        <v>1</v>
      </c>
      <c r="J1076" s="80">
        <f t="shared" si="145"/>
        <v>235000</v>
      </c>
      <c r="K1076" s="76" t="str">
        <f t="shared" si="146"/>
        <v>H2_2007</v>
      </c>
      <c r="L1076" s="77">
        <f t="shared" si="147"/>
        <v>3</v>
      </c>
      <c r="M1076" s="78" t="str">
        <f t="shared" si="148"/>
        <v>H2_2007_3</v>
      </c>
      <c r="N1076" s="120">
        <f t="shared" si="149"/>
        <v>1</v>
      </c>
      <c r="O1076" s="92">
        <f t="shared" si="150"/>
        <v>235000</v>
      </c>
      <c r="P1076" s="93" t="str">
        <f t="shared" si="151"/>
        <v>H2_2007</v>
      </c>
      <c r="Q1076" s="94">
        <f t="shared" si="152"/>
        <v>3</v>
      </c>
      <c r="R1076" s="95" t="str">
        <f t="shared" si="153"/>
        <v>H2_2007_3</v>
      </c>
    </row>
    <row r="1077" spans="1:18">
      <c r="A1077" s="102">
        <v>1000827</v>
      </c>
      <c r="B1077" s="103">
        <v>19988.91977838329</v>
      </c>
      <c r="C1077" s="104" t="s">
        <v>19</v>
      </c>
      <c r="D1077" s="103">
        <v>39926.560574784802</v>
      </c>
      <c r="E1077" s="103">
        <v>40090.285189937196</v>
      </c>
      <c r="F1077" s="104" t="s">
        <v>20</v>
      </c>
      <c r="G1077" s="105">
        <v>333000</v>
      </c>
      <c r="H1077" s="106" t="s">
        <v>15</v>
      </c>
      <c r="I1077" s="118">
        <v>1</v>
      </c>
      <c r="J1077" s="80">
        <f t="shared" si="145"/>
        <v>333000</v>
      </c>
      <c r="K1077" s="76" t="str">
        <f t="shared" si="146"/>
        <v>H1_2009</v>
      </c>
      <c r="L1077" s="77">
        <f t="shared" si="147"/>
        <v>0</v>
      </c>
      <c r="M1077" s="78" t="str">
        <f t="shared" si="148"/>
        <v>H1_2009_0</v>
      </c>
      <c r="N1077" s="120">
        <f t="shared" si="149"/>
        <v>1</v>
      </c>
      <c r="O1077" s="92">
        <f t="shared" si="150"/>
        <v>333000</v>
      </c>
      <c r="P1077" s="93" t="str">
        <f t="shared" si="151"/>
        <v>H1_2009</v>
      </c>
      <c r="Q1077" s="94">
        <f t="shared" si="152"/>
        <v>0</v>
      </c>
      <c r="R1077" s="95" t="str">
        <f t="shared" si="153"/>
        <v>H1_2009_0</v>
      </c>
    </row>
    <row r="1078" spans="1:18">
      <c r="A1078" s="102">
        <v>1000827</v>
      </c>
      <c r="B1078" s="103">
        <v>19988.91977838329</v>
      </c>
      <c r="C1078" s="104" t="s">
        <v>19</v>
      </c>
      <c r="D1078" s="103">
        <v>39926.560574784802</v>
      </c>
      <c r="E1078" s="103">
        <v>40090.285189937196</v>
      </c>
      <c r="F1078" s="104" t="s">
        <v>20</v>
      </c>
      <c r="G1078" s="105">
        <v>333000</v>
      </c>
      <c r="H1078" s="106" t="s">
        <v>16</v>
      </c>
      <c r="I1078" s="118">
        <v>1</v>
      </c>
      <c r="J1078" s="80">
        <f t="shared" si="145"/>
        <v>333000</v>
      </c>
      <c r="K1078" s="76" t="str">
        <f t="shared" si="146"/>
        <v>H1_2009</v>
      </c>
      <c r="L1078" s="77">
        <f t="shared" si="147"/>
        <v>0</v>
      </c>
      <c r="M1078" s="78" t="str">
        <f t="shared" si="148"/>
        <v>H1_2009_0</v>
      </c>
      <c r="N1078" s="120">
        <f t="shared" si="149"/>
        <v>1</v>
      </c>
      <c r="O1078" s="92">
        <f t="shared" si="150"/>
        <v>333000</v>
      </c>
      <c r="P1078" s="93" t="str">
        <f t="shared" si="151"/>
        <v>H1_2009</v>
      </c>
      <c r="Q1078" s="94">
        <f t="shared" si="152"/>
        <v>0</v>
      </c>
      <c r="R1078" s="95" t="str">
        <f t="shared" si="153"/>
        <v>H1_2009_0</v>
      </c>
    </row>
    <row r="1079" spans="1:18">
      <c r="A1079" s="102">
        <v>1000828</v>
      </c>
      <c r="B1079" s="103">
        <v>28961.881846880373</v>
      </c>
      <c r="C1079" s="104" t="s">
        <v>22</v>
      </c>
      <c r="D1079" s="103">
        <v>39882.34701176083</v>
      </c>
      <c r="E1079" s="103">
        <v>40090.835556244136</v>
      </c>
      <c r="F1079" s="104" t="s">
        <v>20</v>
      </c>
      <c r="G1079" s="105">
        <v>204000</v>
      </c>
      <c r="H1079" s="106" t="s">
        <v>15</v>
      </c>
      <c r="I1079" s="118">
        <v>1</v>
      </c>
      <c r="J1079" s="80">
        <f t="shared" si="145"/>
        <v>204000</v>
      </c>
      <c r="K1079" s="76" t="str">
        <f t="shared" si="146"/>
        <v>H1_2009</v>
      </c>
      <c r="L1079" s="77">
        <f t="shared" si="147"/>
        <v>1</v>
      </c>
      <c r="M1079" s="78" t="str">
        <f t="shared" si="148"/>
        <v>H1_2009_1</v>
      </c>
      <c r="N1079" s="120">
        <f t="shared" si="149"/>
        <v>1</v>
      </c>
      <c r="O1079" s="92">
        <f t="shared" si="150"/>
        <v>204000</v>
      </c>
      <c r="P1079" s="93" t="str">
        <f t="shared" si="151"/>
        <v>H1_2009</v>
      </c>
      <c r="Q1079" s="94">
        <f t="shared" si="152"/>
        <v>1</v>
      </c>
      <c r="R1079" s="95" t="str">
        <f t="shared" si="153"/>
        <v>H1_2009_1</v>
      </c>
    </row>
    <row r="1080" spans="1:18">
      <c r="A1080" s="102">
        <v>1000828</v>
      </c>
      <c r="B1080" s="103">
        <v>28961.881846880373</v>
      </c>
      <c r="C1080" s="104" t="s">
        <v>22</v>
      </c>
      <c r="D1080" s="103">
        <v>39882.34701176083</v>
      </c>
      <c r="E1080" s="103">
        <v>40090.835556244136</v>
      </c>
      <c r="F1080" s="104" t="s">
        <v>20</v>
      </c>
      <c r="G1080" s="105">
        <v>204000</v>
      </c>
      <c r="H1080" s="106" t="s">
        <v>16</v>
      </c>
      <c r="I1080" s="118">
        <v>1</v>
      </c>
      <c r="J1080" s="80">
        <f t="shared" si="145"/>
        <v>204000</v>
      </c>
      <c r="K1080" s="76" t="str">
        <f t="shared" si="146"/>
        <v>H1_2009</v>
      </c>
      <c r="L1080" s="77">
        <f t="shared" si="147"/>
        <v>1</v>
      </c>
      <c r="M1080" s="78" t="str">
        <f t="shared" si="148"/>
        <v>H1_2009_1</v>
      </c>
      <c r="N1080" s="120">
        <f t="shared" si="149"/>
        <v>1</v>
      </c>
      <c r="O1080" s="92">
        <f t="shared" si="150"/>
        <v>204000</v>
      </c>
      <c r="P1080" s="93" t="str">
        <f t="shared" si="151"/>
        <v>H1_2009</v>
      </c>
      <c r="Q1080" s="94">
        <f t="shared" si="152"/>
        <v>1</v>
      </c>
      <c r="R1080" s="95" t="str">
        <f t="shared" si="153"/>
        <v>H1_2009_1</v>
      </c>
    </row>
    <row r="1081" spans="1:18">
      <c r="A1081" s="102">
        <v>1000829</v>
      </c>
      <c r="B1081" s="103">
        <v>32129.762828726798</v>
      </c>
      <c r="C1081" s="104" t="s">
        <v>22</v>
      </c>
      <c r="D1081" s="103">
        <v>38859.536034609511</v>
      </c>
      <c r="E1081" s="103">
        <v>40091.640662357684</v>
      </c>
      <c r="F1081" s="104" t="s">
        <v>20</v>
      </c>
      <c r="G1081" s="105">
        <v>146000</v>
      </c>
      <c r="H1081" s="106" t="s">
        <v>14</v>
      </c>
      <c r="I1081" s="118">
        <v>1</v>
      </c>
      <c r="J1081" s="80">
        <f t="shared" si="145"/>
        <v>146000</v>
      </c>
      <c r="K1081" s="76" t="str">
        <f t="shared" si="146"/>
        <v>H1_2006</v>
      </c>
      <c r="L1081" s="77">
        <f t="shared" si="147"/>
        <v>6</v>
      </c>
      <c r="M1081" s="78" t="str">
        <f t="shared" si="148"/>
        <v>H1_2006_6+</v>
      </c>
      <c r="N1081" s="120">
        <f t="shared" si="149"/>
        <v>1</v>
      </c>
      <c r="O1081" s="92">
        <f t="shared" si="150"/>
        <v>146000</v>
      </c>
      <c r="P1081" s="93" t="str">
        <f t="shared" si="151"/>
        <v>H1_2006</v>
      </c>
      <c r="Q1081" s="94">
        <f t="shared" si="152"/>
        <v>6</v>
      </c>
      <c r="R1081" s="95" t="str">
        <f t="shared" si="153"/>
        <v>H1_2006_6+</v>
      </c>
    </row>
    <row r="1082" spans="1:18">
      <c r="A1082" s="102">
        <v>1000829</v>
      </c>
      <c r="B1082" s="103">
        <v>32129.762828726798</v>
      </c>
      <c r="C1082" s="104" t="s">
        <v>22</v>
      </c>
      <c r="D1082" s="103">
        <v>38859.536034609511</v>
      </c>
      <c r="E1082" s="103">
        <v>40091.640662357684</v>
      </c>
      <c r="F1082" s="104" t="s">
        <v>20</v>
      </c>
      <c r="G1082" s="105">
        <v>146000</v>
      </c>
      <c r="H1082" s="106" t="s">
        <v>16</v>
      </c>
      <c r="I1082" s="118">
        <v>1</v>
      </c>
      <c r="J1082" s="80">
        <f t="shared" si="145"/>
        <v>146000</v>
      </c>
      <c r="K1082" s="76" t="str">
        <f t="shared" si="146"/>
        <v>H1_2006</v>
      </c>
      <c r="L1082" s="77">
        <f t="shared" si="147"/>
        <v>6</v>
      </c>
      <c r="M1082" s="78" t="str">
        <f t="shared" si="148"/>
        <v>H1_2006_6+</v>
      </c>
      <c r="N1082" s="120">
        <f t="shared" si="149"/>
        <v>1</v>
      </c>
      <c r="O1082" s="92">
        <f t="shared" si="150"/>
        <v>146000</v>
      </c>
      <c r="P1082" s="93" t="str">
        <f t="shared" si="151"/>
        <v>H1_2006</v>
      </c>
      <c r="Q1082" s="94">
        <f t="shared" si="152"/>
        <v>6</v>
      </c>
      <c r="R1082" s="95" t="str">
        <f t="shared" si="153"/>
        <v>H1_2006_6+</v>
      </c>
    </row>
    <row r="1083" spans="1:18">
      <c r="A1083" s="102">
        <v>1000830</v>
      </c>
      <c r="B1083" s="103">
        <v>24351.199099406138</v>
      </c>
      <c r="C1083" s="104" t="s">
        <v>19</v>
      </c>
      <c r="D1083" s="103">
        <v>40055.670213195001</v>
      </c>
      <c r="E1083" s="103">
        <v>40093.319618043737</v>
      </c>
      <c r="F1083" s="104" t="s">
        <v>20</v>
      </c>
      <c r="G1083" s="105">
        <v>252000</v>
      </c>
      <c r="H1083" s="106" t="s">
        <v>15</v>
      </c>
      <c r="I1083" s="118">
        <v>1</v>
      </c>
      <c r="J1083" s="80">
        <f t="shared" si="145"/>
        <v>252000</v>
      </c>
      <c r="K1083" s="76" t="str">
        <f t="shared" si="146"/>
        <v>H2_2009</v>
      </c>
      <c r="L1083" s="77">
        <f t="shared" si="147"/>
        <v>0</v>
      </c>
      <c r="M1083" s="78" t="str">
        <f t="shared" si="148"/>
        <v>H2_2009_0</v>
      </c>
      <c r="N1083" s="120">
        <f t="shared" si="149"/>
        <v>1</v>
      </c>
      <c r="O1083" s="92">
        <f t="shared" si="150"/>
        <v>252000</v>
      </c>
      <c r="P1083" s="93" t="str">
        <f t="shared" si="151"/>
        <v>H2_2009</v>
      </c>
      <c r="Q1083" s="94">
        <f t="shared" si="152"/>
        <v>0</v>
      </c>
      <c r="R1083" s="95" t="str">
        <f t="shared" si="153"/>
        <v>H2_2009_0</v>
      </c>
    </row>
    <row r="1084" spans="1:18">
      <c r="A1084" s="102">
        <v>1000830</v>
      </c>
      <c r="B1084" s="103">
        <v>24351.199099406138</v>
      </c>
      <c r="C1084" s="104" t="s">
        <v>19</v>
      </c>
      <c r="D1084" s="103">
        <v>40055.670213195001</v>
      </c>
      <c r="E1084" s="103">
        <v>40093.319618043737</v>
      </c>
      <c r="F1084" s="104" t="s">
        <v>20</v>
      </c>
      <c r="G1084" s="105">
        <v>252000</v>
      </c>
      <c r="H1084" s="106" t="s">
        <v>16</v>
      </c>
      <c r="I1084" s="118">
        <v>1</v>
      </c>
      <c r="J1084" s="80">
        <f t="shared" si="145"/>
        <v>252000</v>
      </c>
      <c r="K1084" s="76" t="str">
        <f t="shared" si="146"/>
        <v>H2_2009</v>
      </c>
      <c r="L1084" s="77">
        <f t="shared" si="147"/>
        <v>0</v>
      </c>
      <c r="M1084" s="78" t="str">
        <f t="shared" si="148"/>
        <v>H2_2009_0</v>
      </c>
      <c r="N1084" s="120">
        <f t="shared" si="149"/>
        <v>1</v>
      </c>
      <c r="O1084" s="92">
        <f t="shared" si="150"/>
        <v>252000</v>
      </c>
      <c r="P1084" s="93" t="str">
        <f t="shared" si="151"/>
        <v>H2_2009</v>
      </c>
      <c r="Q1084" s="94">
        <f t="shared" si="152"/>
        <v>0</v>
      </c>
      <c r="R1084" s="95" t="str">
        <f t="shared" si="153"/>
        <v>H2_2009_0</v>
      </c>
    </row>
    <row r="1085" spans="1:18">
      <c r="A1085" s="102">
        <v>1000831</v>
      </c>
      <c r="B1085" s="103">
        <v>20973.085596981142</v>
      </c>
      <c r="C1085" s="104" t="s">
        <v>22</v>
      </c>
      <c r="D1085" s="103">
        <v>39369.897734456128</v>
      </c>
      <c r="E1085" s="103">
        <v>40093.534260498753</v>
      </c>
      <c r="F1085" s="104" t="s">
        <v>20</v>
      </c>
      <c r="G1085" s="105">
        <v>334000</v>
      </c>
      <c r="H1085" s="106" t="s">
        <v>15</v>
      </c>
      <c r="I1085" s="118">
        <v>1</v>
      </c>
      <c r="J1085" s="80">
        <f t="shared" si="145"/>
        <v>334000</v>
      </c>
      <c r="K1085" s="76" t="str">
        <f t="shared" si="146"/>
        <v>H2_2007</v>
      </c>
      <c r="L1085" s="77">
        <f t="shared" si="147"/>
        <v>3</v>
      </c>
      <c r="M1085" s="78" t="str">
        <f t="shared" si="148"/>
        <v>H2_2007_3</v>
      </c>
      <c r="N1085" s="120">
        <f t="shared" si="149"/>
        <v>1</v>
      </c>
      <c r="O1085" s="92">
        <f t="shared" si="150"/>
        <v>334000</v>
      </c>
      <c r="P1085" s="93" t="str">
        <f t="shared" si="151"/>
        <v>H2_2007</v>
      </c>
      <c r="Q1085" s="94">
        <f t="shared" si="152"/>
        <v>3</v>
      </c>
      <c r="R1085" s="95" t="str">
        <f t="shared" si="153"/>
        <v>H2_2007_3</v>
      </c>
    </row>
    <row r="1086" spans="1:18">
      <c r="A1086" s="102">
        <v>1000831</v>
      </c>
      <c r="B1086" s="103">
        <v>20973.085596981142</v>
      </c>
      <c r="C1086" s="104" t="s">
        <v>22</v>
      </c>
      <c r="D1086" s="103">
        <v>39369.897734456128</v>
      </c>
      <c r="E1086" s="103">
        <v>40093.534260498753</v>
      </c>
      <c r="F1086" s="104" t="s">
        <v>20</v>
      </c>
      <c r="G1086" s="105">
        <v>334000</v>
      </c>
      <c r="H1086" s="106" t="s">
        <v>16</v>
      </c>
      <c r="I1086" s="118">
        <v>1</v>
      </c>
      <c r="J1086" s="80">
        <f t="shared" si="145"/>
        <v>334000</v>
      </c>
      <c r="K1086" s="76" t="str">
        <f t="shared" si="146"/>
        <v>H2_2007</v>
      </c>
      <c r="L1086" s="77">
        <f t="shared" si="147"/>
        <v>3</v>
      </c>
      <c r="M1086" s="78" t="str">
        <f t="shared" si="148"/>
        <v>H2_2007_3</v>
      </c>
      <c r="N1086" s="120">
        <f t="shared" si="149"/>
        <v>1</v>
      </c>
      <c r="O1086" s="92">
        <f t="shared" si="150"/>
        <v>334000</v>
      </c>
      <c r="P1086" s="93" t="str">
        <f t="shared" si="151"/>
        <v>H2_2007</v>
      </c>
      <c r="Q1086" s="94">
        <f t="shared" si="152"/>
        <v>3</v>
      </c>
      <c r="R1086" s="95" t="str">
        <f t="shared" si="153"/>
        <v>H2_2007_3</v>
      </c>
    </row>
    <row r="1087" spans="1:18">
      <c r="A1087" s="102">
        <v>1000832</v>
      </c>
      <c r="B1087" s="103">
        <v>22702.589167478356</v>
      </c>
      <c r="C1087" s="104" t="s">
        <v>22</v>
      </c>
      <c r="D1087" s="103">
        <v>39962.958391280212</v>
      </c>
      <c r="E1087" s="103">
        <v>40094.014358605404</v>
      </c>
      <c r="F1087" s="104" t="s">
        <v>20</v>
      </c>
      <c r="G1087" s="105">
        <v>175000</v>
      </c>
      <c r="H1087" s="106" t="s">
        <v>15</v>
      </c>
      <c r="I1087" s="118">
        <v>1</v>
      </c>
      <c r="J1087" s="80">
        <f t="shared" si="145"/>
        <v>175000</v>
      </c>
      <c r="K1087" s="76" t="str">
        <f t="shared" si="146"/>
        <v>H1_2009</v>
      </c>
      <c r="L1087" s="77">
        <f t="shared" si="147"/>
        <v>0</v>
      </c>
      <c r="M1087" s="78" t="str">
        <f t="shared" si="148"/>
        <v>H1_2009_0</v>
      </c>
      <c r="N1087" s="120">
        <f t="shared" si="149"/>
        <v>1</v>
      </c>
      <c r="O1087" s="92">
        <f t="shared" si="150"/>
        <v>175000</v>
      </c>
      <c r="P1087" s="93" t="str">
        <f t="shared" si="151"/>
        <v>H1_2009</v>
      </c>
      <c r="Q1087" s="94">
        <f t="shared" si="152"/>
        <v>0</v>
      </c>
      <c r="R1087" s="95" t="str">
        <f t="shared" si="153"/>
        <v>H1_2009_0</v>
      </c>
    </row>
    <row r="1088" spans="1:18">
      <c r="A1088" s="102">
        <v>1000832</v>
      </c>
      <c r="B1088" s="103">
        <v>22702.589167478356</v>
      </c>
      <c r="C1088" s="104" t="s">
        <v>22</v>
      </c>
      <c r="D1088" s="103">
        <v>39962.958391280212</v>
      </c>
      <c r="E1088" s="103">
        <v>40094.014358605404</v>
      </c>
      <c r="F1088" s="104" t="s">
        <v>20</v>
      </c>
      <c r="G1088" s="105">
        <v>175000</v>
      </c>
      <c r="H1088" s="106" t="s">
        <v>16</v>
      </c>
      <c r="I1088" s="118">
        <v>1</v>
      </c>
      <c r="J1088" s="80">
        <f t="shared" si="145"/>
        <v>175000</v>
      </c>
      <c r="K1088" s="76" t="str">
        <f t="shared" si="146"/>
        <v>H1_2009</v>
      </c>
      <c r="L1088" s="77">
        <f t="shared" si="147"/>
        <v>0</v>
      </c>
      <c r="M1088" s="78" t="str">
        <f t="shared" si="148"/>
        <v>H1_2009_0</v>
      </c>
      <c r="N1088" s="120">
        <f t="shared" si="149"/>
        <v>1</v>
      </c>
      <c r="O1088" s="92">
        <f t="shared" si="150"/>
        <v>175000</v>
      </c>
      <c r="P1088" s="93" t="str">
        <f t="shared" si="151"/>
        <v>H1_2009</v>
      </c>
      <c r="Q1088" s="94">
        <f t="shared" si="152"/>
        <v>0</v>
      </c>
      <c r="R1088" s="95" t="str">
        <f t="shared" si="153"/>
        <v>H1_2009_0</v>
      </c>
    </row>
    <row r="1089" spans="1:18">
      <c r="A1089" s="102">
        <v>1000833</v>
      </c>
      <c r="B1089" s="103">
        <v>32276.354430502914</v>
      </c>
      <c r="C1089" s="104" t="s">
        <v>19</v>
      </c>
      <c r="D1089" s="103">
        <v>39969.21711077034</v>
      </c>
      <c r="E1089" s="103">
        <v>40094.619113812485</v>
      </c>
      <c r="F1089" s="104" t="s">
        <v>20</v>
      </c>
      <c r="G1089" s="105">
        <v>64000</v>
      </c>
      <c r="H1089" s="106" t="s">
        <v>15</v>
      </c>
      <c r="I1089" s="118">
        <v>1</v>
      </c>
      <c r="J1089" s="80">
        <f t="shared" si="145"/>
        <v>64000</v>
      </c>
      <c r="K1089" s="76" t="str">
        <f t="shared" si="146"/>
        <v>H1_2009</v>
      </c>
      <c r="L1089" s="77">
        <f t="shared" si="147"/>
        <v>0</v>
      </c>
      <c r="M1089" s="78" t="str">
        <f t="shared" si="148"/>
        <v>H1_2009_0</v>
      </c>
      <c r="N1089" s="120">
        <f t="shared" si="149"/>
        <v>1</v>
      </c>
      <c r="O1089" s="92">
        <f t="shared" si="150"/>
        <v>64000</v>
      </c>
      <c r="P1089" s="93" t="str">
        <f t="shared" si="151"/>
        <v>H1_2009</v>
      </c>
      <c r="Q1089" s="94">
        <f t="shared" si="152"/>
        <v>0</v>
      </c>
      <c r="R1089" s="95" t="str">
        <f t="shared" si="153"/>
        <v>H1_2009_0</v>
      </c>
    </row>
    <row r="1090" spans="1:18">
      <c r="A1090" s="102">
        <v>1000833</v>
      </c>
      <c r="B1090" s="103">
        <v>32276.354430502914</v>
      </c>
      <c r="C1090" s="104" t="s">
        <v>19</v>
      </c>
      <c r="D1090" s="103">
        <v>39969.21711077034</v>
      </c>
      <c r="E1090" s="103">
        <v>40094.619113812485</v>
      </c>
      <c r="F1090" s="104" t="s">
        <v>20</v>
      </c>
      <c r="G1090" s="105">
        <v>64000</v>
      </c>
      <c r="H1090" s="106" t="s">
        <v>16</v>
      </c>
      <c r="I1090" s="118">
        <v>1</v>
      </c>
      <c r="J1090" s="80">
        <f t="shared" si="145"/>
        <v>64000</v>
      </c>
      <c r="K1090" s="76" t="str">
        <f t="shared" si="146"/>
        <v>H1_2009</v>
      </c>
      <c r="L1090" s="77">
        <f t="shared" si="147"/>
        <v>0</v>
      </c>
      <c r="M1090" s="78" t="str">
        <f t="shared" si="148"/>
        <v>H1_2009_0</v>
      </c>
      <c r="N1090" s="120">
        <f t="shared" si="149"/>
        <v>1</v>
      </c>
      <c r="O1090" s="92">
        <f t="shared" si="150"/>
        <v>64000</v>
      </c>
      <c r="P1090" s="93" t="str">
        <f t="shared" si="151"/>
        <v>H1_2009</v>
      </c>
      <c r="Q1090" s="94">
        <f t="shared" si="152"/>
        <v>0</v>
      </c>
      <c r="R1090" s="95" t="str">
        <f t="shared" si="153"/>
        <v>H1_2009_0</v>
      </c>
    </row>
    <row r="1091" spans="1:18">
      <c r="A1091" s="102">
        <v>1000834</v>
      </c>
      <c r="B1091" s="103">
        <v>27269.423917321237</v>
      </c>
      <c r="C1091" s="104" t="s">
        <v>19</v>
      </c>
      <c r="D1091" s="103">
        <v>40074.30718064947</v>
      </c>
      <c r="E1091" s="103">
        <v>40095.018497484169</v>
      </c>
      <c r="F1091" s="104" t="s">
        <v>20</v>
      </c>
      <c r="G1091" s="105">
        <v>145000</v>
      </c>
      <c r="H1091" s="106" t="s">
        <v>15</v>
      </c>
      <c r="I1091" s="118">
        <v>1</v>
      </c>
      <c r="J1091" s="80">
        <f t="shared" ref="J1091:J1154" si="154">$G1091</f>
        <v>145000</v>
      </c>
      <c r="K1091" s="76" t="str">
        <f t="shared" ref="K1091:K1154" si="155">"H"&amp;INT((MONTH($D1091)-1)/6)+1&amp;"_"&amp;YEAR($D1091)</f>
        <v>H2_2009</v>
      </c>
      <c r="L1091" s="77">
        <f t="shared" ref="L1091:L1154" si="156">INT(($E1091-$D1091)/(365/2))</f>
        <v>0</v>
      </c>
      <c r="M1091" s="78" t="str">
        <f t="shared" ref="M1091:M1154" si="157">$K1091&amp;"_"&amp;IF($L1091&gt;5,"6+",$L1091)</f>
        <v>H2_2009_0</v>
      </c>
      <c r="N1091" s="120">
        <f t="shared" si="149"/>
        <v>1</v>
      </c>
      <c r="O1091" s="92">
        <f t="shared" si="150"/>
        <v>145000</v>
      </c>
      <c r="P1091" s="93" t="str">
        <f t="shared" si="151"/>
        <v>H2_2009</v>
      </c>
      <c r="Q1091" s="94">
        <f t="shared" si="152"/>
        <v>0</v>
      </c>
      <c r="R1091" s="95" t="str">
        <f t="shared" si="153"/>
        <v>H2_2009_0</v>
      </c>
    </row>
    <row r="1092" spans="1:18">
      <c r="A1092" s="102">
        <v>1000834</v>
      </c>
      <c r="B1092" s="103">
        <v>27269.423917321237</v>
      </c>
      <c r="C1092" s="104" t="s">
        <v>19</v>
      </c>
      <c r="D1092" s="103">
        <v>40074.30718064947</v>
      </c>
      <c r="E1092" s="103">
        <v>40095.018497484169</v>
      </c>
      <c r="F1092" s="104" t="s">
        <v>20</v>
      </c>
      <c r="G1092" s="105">
        <v>145000</v>
      </c>
      <c r="H1092" s="106" t="s">
        <v>16</v>
      </c>
      <c r="I1092" s="118">
        <v>1</v>
      </c>
      <c r="J1092" s="80">
        <f t="shared" si="154"/>
        <v>145000</v>
      </c>
      <c r="K1092" s="76" t="str">
        <f t="shared" si="155"/>
        <v>H2_2009</v>
      </c>
      <c r="L1092" s="77">
        <f t="shared" si="156"/>
        <v>0</v>
      </c>
      <c r="M1092" s="78" t="str">
        <f t="shared" si="157"/>
        <v>H2_2009_0</v>
      </c>
      <c r="N1092" s="120">
        <f t="shared" ref="N1092:N1155" si="158">I1092</f>
        <v>1</v>
      </c>
      <c r="O1092" s="92">
        <f t="shared" ref="O1092:O1155" si="159">J1092</f>
        <v>145000</v>
      </c>
      <c r="P1092" s="93" t="str">
        <f t="shared" ref="P1092:P1155" si="160">K1092</f>
        <v>H2_2009</v>
      </c>
      <c r="Q1092" s="94">
        <f t="shared" ref="Q1092:Q1155" si="161">L1092</f>
        <v>0</v>
      </c>
      <c r="R1092" s="95" t="str">
        <f t="shared" ref="R1092:R1155" si="162">M1092</f>
        <v>H2_2009_0</v>
      </c>
    </row>
    <row r="1093" spans="1:18">
      <c r="A1093" s="102">
        <v>1000835</v>
      </c>
      <c r="B1093" s="103">
        <v>32334.64991697498</v>
      </c>
      <c r="C1093" s="104" t="s">
        <v>19</v>
      </c>
      <c r="D1093" s="103">
        <v>39992.491156642689</v>
      </c>
      <c r="E1093" s="103">
        <v>40095.391981147812</v>
      </c>
      <c r="F1093" s="104" t="s">
        <v>20</v>
      </c>
      <c r="G1093" s="105">
        <v>343000</v>
      </c>
      <c r="H1093" s="106" t="s">
        <v>15</v>
      </c>
      <c r="I1093" s="118">
        <v>1</v>
      </c>
      <c r="J1093" s="80">
        <f t="shared" si="154"/>
        <v>343000</v>
      </c>
      <c r="K1093" s="76" t="str">
        <f t="shared" si="155"/>
        <v>H1_2009</v>
      </c>
      <c r="L1093" s="77">
        <f t="shared" si="156"/>
        <v>0</v>
      </c>
      <c r="M1093" s="78" t="str">
        <f t="shared" si="157"/>
        <v>H1_2009_0</v>
      </c>
      <c r="N1093" s="120">
        <f t="shared" si="158"/>
        <v>1</v>
      </c>
      <c r="O1093" s="92">
        <f t="shared" si="159"/>
        <v>343000</v>
      </c>
      <c r="P1093" s="93" t="str">
        <f t="shared" si="160"/>
        <v>H1_2009</v>
      </c>
      <c r="Q1093" s="94">
        <f t="shared" si="161"/>
        <v>0</v>
      </c>
      <c r="R1093" s="95" t="str">
        <f t="shared" si="162"/>
        <v>H1_2009_0</v>
      </c>
    </row>
    <row r="1094" spans="1:18">
      <c r="A1094" s="102">
        <v>1000835</v>
      </c>
      <c r="B1094" s="103">
        <v>32334.64991697498</v>
      </c>
      <c r="C1094" s="104" t="s">
        <v>19</v>
      </c>
      <c r="D1094" s="103">
        <v>39992.491156642689</v>
      </c>
      <c r="E1094" s="103">
        <v>40095.391981147812</v>
      </c>
      <c r="F1094" s="104" t="s">
        <v>20</v>
      </c>
      <c r="G1094" s="105">
        <v>343000</v>
      </c>
      <c r="H1094" s="106" t="s">
        <v>16</v>
      </c>
      <c r="I1094" s="118">
        <v>1</v>
      </c>
      <c r="J1094" s="80">
        <f t="shared" si="154"/>
        <v>343000</v>
      </c>
      <c r="K1094" s="76" t="str">
        <f t="shared" si="155"/>
        <v>H1_2009</v>
      </c>
      <c r="L1094" s="77">
        <f t="shared" si="156"/>
        <v>0</v>
      </c>
      <c r="M1094" s="78" t="str">
        <f t="shared" si="157"/>
        <v>H1_2009_0</v>
      </c>
      <c r="N1094" s="120">
        <f t="shared" si="158"/>
        <v>1</v>
      </c>
      <c r="O1094" s="92">
        <f t="shared" si="159"/>
        <v>343000</v>
      </c>
      <c r="P1094" s="93" t="str">
        <f t="shared" si="160"/>
        <v>H1_2009</v>
      </c>
      <c r="Q1094" s="94">
        <f t="shared" si="161"/>
        <v>0</v>
      </c>
      <c r="R1094" s="95" t="str">
        <f t="shared" si="162"/>
        <v>H1_2009_0</v>
      </c>
    </row>
    <row r="1095" spans="1:18">
      <c r="A1095" s="102">
        <v>1000836</v>
      </c>
      <c r="B1095" s="103">
        <v>30013.466185924612</v>
      </c>
      <c r="C1095" s="104" t="s">
        <v>22</v>
      </c>
      <c r="D1095" s="103">
        <v>39945.309994201227</v>
      </c>
      <c r="E1095" s="103">
        <v>40096.949667798108</v>
      </c>
      <c r="F1095" s="104" t="s">
        <v>20</v>
      </c>
      <c r="G1095" s="105">
        <v>52000</v>
      </c>
      <c r="H1095" s="106" t="s">
        <v>15</v>
      </c>
      <c r="I1095" s="118">
        <v>1</v>
      </c>
      <c r="J1095" s="80">
        <f t="shared" si="154"/>
        <v>52000</v>
      </c>
      <c r="K1095" s="76" t="str">
        <f t="shared" si="155"/>
        <v>H1_2009</v>
      </c>
      <c r="L1095" s="77">
        <f t="shared" si="156"/>
        <v>0</v>
      </c>
      <c r="M1095" s="78" t="str">
        <f t="shared" si="157"/>
        <v>H1_2009_0</v>
      </c>
      <c r="N1095" s="120">
        <f t="shared" si="158"/>
        <v>1</v>
      </c>
      <c r="O1095" s="92">
        <f t="shared" si="159"/>
        <v>52000</v>
      </c>
      <c r="P1095" s="93" t="str">
        <f t="shared" si="160"/>
        <v>H1_2009</v>
      </c>
      <c r="Q1095" s="94">
        <f t="shared" si="161"/>
        <v>0</v>
      </c>
      <c r="R1095" s="95" t="str">
        <f t="shared" si="162"/>
        <v>H1_2009_0</v>
      </c>
    </row>
    <row r="1096" spans="1:18">
      <c r="A1096" s="102">
        <v>1000836</v>
      </c>
      <c r="B1096" s="103">
        <v>30013.466185924612</v>
      </c>
      <c r="C1096" s="104" t="s">
        <v>22</v>
      </c>
      <c r="D1096" s="103">
        <v>39945.309994201227</v>
      </c>
      <c r="E1096" s="103">
        <v>40096.949667798108</v>
      </c>
      <c r="F1096" s="104" t="s">
        <v>20</v>
      </c>
      <c r="G1096" s="105">
        <v>52000</v>
      </c>
      <c r="H1096" s="106" t="s">
        <v>16</v>
      </c>
      <c r="I1096" s="118">
        <v>1</v>
      </c>
      <c r="J1096" s="80">
        <f t="shared" si="154"/>
        <v>52000</v>
      </c>
      <c r="K1096" s="76" t="str">
        <f t="shared" si="155"/>
        <v>H1_2009</v>
      </c>
      <c r="L1096" s="77">
        <f t="shared" si="156"/>
        <v>0</v>
      </c>
      <c r="M1096" s="78" t="str">
        <f t="shared" si="157"/>
        <v>H1_2009_0</v>
      </c>
      <c r="N1096" s="120">
        <f t="shared" si="158"/>
        <v>1</v>
      </c>
      <c r="O1096" s="92">
        <f t="shared" si="159"/>
        <v>52000</v>
      </c>
      <c r="P1096" s="93" t="str">
        <f t="shared" si="160"/>
        <v>H1_2009</v>
      </c>
      <c r="Q1096" s="94">
        <f t="shared" si="161"/>
        <v>0</v>
      </c>
      <c r="R1096" s="95" t="str">
        <f t="shared" si="162"/>
        <v>H1_2009_0</v>
      </c>
    </row>
    <row r="1097" spans="1:18">
      <c r="A1097" s="102">
        <v>1000837</v>
      </c>
      <c r="B1097" s="103">
        <v>32079.537252194226</v>
      </c>
      <c r="C1097" s="104" t="s">
        <v>19</v>
      </c>
      <c r="D1097" s="103">
        <v>40089.036356565543</v>
      </c>
      <c r="E1097" s="103">
        <v>40097.954955345878</v>
      </c>
      <c r="F1097" s="104" t="s">
        <v>20</v>
      </c>
      <c r="G1097" s="105">
        <v>386000</v>
      </c>
      <c r="H1097" s="106" t="s">
        <v>15</v>
      </c>
      <c r="I1097" s="118">
        <v>1</v>
      </c>
      <c r="J1097" s="80">
        <f t="shared" si="154"/>
        <v>386000</v>
      </c>
      <c r="K1097" s="76" t="str">
        <f t="shared" si="155"/>
        <v>H2_2009</v>
      </c>
      <c r="L1097" s="77">
        <f t="shared" si="156"/>
        <v>0</v>
      </c>
      <c r="M1097" s="78" t="str">
        <f t="shared" si="157"/>
        <v>H2_2009_0</v>
      </c>
      <c r="N1097" s="120">
        <f t="shared" si="158"/>
        <v>1</v>
      </c>
      <c r="O1097" s="92">
        <f t="shared" si="159"/>
        <v>386000</v>
      </c>
      <c r="P1097" s="93" t="str">
        <f t="shared" si="160"/>
        <v>H2_2009</v>
      </c>
      <c r="Q1097" s="94">
        <f t="shared" si="161"/>
        <v>0</v>
      </c>
      <c r="R1097" s="95" t="str">
        <f t="shared" si="162"/>
        <v>H2_2009_0</v>
      </c>
    </row>
    <row r="1098" spans="1:18">
      <c r="A1098" s="102">
        <v>1000837</v>
      </c>
      <c r="B1098" s="103">
        <v>32079.537252194226</v>
      </c>
      <c r="C1098" s="104" t="s">
        <v>19</v>
      </c>
      <c r="D1098" s="103">
        <v>40089.036356565543</v>
      </c>
      <c r="E1098" s="103">
        <v>40097.954955345878</v>
      </c>
      <c r="F1098" s="104" t="s">
        <v>20</v>
      </c>
      <c r="G1098" s="105">
        <v>386000</v>
      </c>
      <c r="H1098" s="106" t="s">
        <v>16</v>
      </c>
      <c r="I1098" s="118">
        <v>1</v>
      </c>
      <c r="J1098" s="80">
        <f t="shared" si="154"/>
        <v>386000</v>
      </c>
      <c r="K1098" s="76" t="str">
        <f t="shared" si="155"/>
        <v>H2_2009</v>
      </c>
      <c r="L1098" s="77">
        <f t="shared" si="156"/>
        <v>0</v>
      </c>
      <c r="M1098" s="78" t="str">
        <f t="shared" si="157"/>
        <v>H2_2009_0</v>
      </c>
      <c r="N1098" s="120">
        <f t="shared" si="158"/>
        <v>1</v>
      </c>
      <c r="O1098" s="92">
        <f t="shared" si="159"/>
        <v>386000</v>
      </c>
      <c r="P1098" s="93" t="str">
        <f t="shared" si="160"/>
        <v>H2_2009</v>
      </c>
      <c r="Q1098" s="94">
        <f t="shared" si="161"/>
        <v>0</v>
      </c>
      <c r="R1098" s="95" t="str">
        <f t="shared" si="162"/>
        <v>H2_2009_0</v>
      </c>
    </row>
    <row r="1099" spans="1:18">
      <c r="A1099" s="102">
        <v>1000838</v>
      </c>
      <c r="B1099" s="103">
        <v>29853.644253841023</v>
      </c>
      <c r="C1099" s="104" t="s">
        <v>19</v>
      </c>
      <c r="D1099" s="103">
        <v>39966.407909456029</v>
      </c>
      <c r="E1099" s="103">
        <v>40098.681936154077</v>
      </c>
      <c r="F1099" s="104" t="s">
        <v>20</v>
      </c>
      <c r="G1099" s="105">
        <v>300000</v>
      </c>
      <c r="H1099" s="106" t="s">
        <v>15</v>
      </c>
      <c r="I1099" s="118">
        <v>1</v>
      </c>
      <c r="J1099" s="80">
        <f t="shared" si="154"/>
        <v>300000</v>
      </c>
      <c r="K1099" s="76" t="str">
        <f t="shared" si="155"/>
        <v>H1_2009</v>
      </c>
      <c r="L1099" s="77">
        <f t="shared" si="156"/>
        <v>0</v>
      </c>
      <c r="M1099" s="78" t="str">
        <f t="shared" si="157"/>
        <v>H1_2009_0</v>
      </c>
      <c r="N1099" s="120">
        <f t="shared" si="158"/>
        <v>1</v>
      </c>
      <c r="O1099" s="92">
        <f t="shared" si="159"/>
        <v>300000</v>
      </c>
      <c r="P1099" s="93" t="str">
        <f t="shared" si="160"/>
        <v>H1_2009</v>
      </c>
      <c r="Q1099" s="94">
        <f t="shared" si="161"/>
        <v>0</v>
      </c>
      <c r="R1099" s="95" t="str">
        <f t="shared" si="162"/>
        <v>H1_2009_0</v>
      </c>
    </row>
    <row r="1100" spans="1:18">
      <c r="A1100" s="102">
        <v>1000838</v>
      </c>
      <c r="B1100" s="103">
        <v>29853.644253841023</v>
      </c>
      <c r="C1100" s="104" t="s">
        <v>19</v>
      </c>
      <c r="D1100" s="103">
        <v>39966.407909456029</v>
      </c>
      <c r="E1100" s="103">
        <v>40098.681936154077</v>
      </c>
      <c r="F1100" s="104" t="s">
        <v>20</v>
      </c>
      <c r="G1100" s="105">
        <v>300000</v>
      </c>
      <c r="H1100" s="106" t="s">
        <v>16</v>
      </c>
      <c r="I1100" s="118">
        <v>1</v>
      </c>
      <c r="J1100" s="80">
        <f t="shared" si="154"/>
        <v>300000</v>
      </c>
      <c r="K1100" s="76" t="str">
        <f t="shared" si="155"/>
        <v>H1_2009</v>
      </c>
      <c r="L1100" s="77">
        <f t="shared" si="156"/>
        <v>0</v>
      </c>
      <c r="M1100" s="78" t="str">
        <f t="shared" si="157"/>
        <v>H1_2009_0</v>
      </c>
      <c r="N1100" s="120">
        <f t="shared" si="158"/>
        <v>1</v>
      </c>
      <c r="O1100" s="92">
        <f t="shared" si="159"/>
        <v>300000</v>
      </c>
      <c r="P1100" s="93" t="str">
        <f t="shared" si="160"/>
        <v>H1_2009</v>
      </c>
      <c r="Q1100" s="94">
        <f t="shared" si="161"/>
        <v>0</v>
      </c>
      <c r="R1100" s="95" t="str">
        <f t="shared" si="162"/>
        <v>H1_2009_0</v>
      </c>
    </row>
    <row r="1101" spans="1:18">
      <c r="A1101" s="102">
        <v>1000839</v>
      </c>
      <c r="B1101" s="103">
        <v>22940.964766558711</v>
      </c>
      <c r="C1101" s="104" t="s">
        <v>19</v>
      </c>
      <c r="D1101" s="103">
        <v>40098.49483821763</v>
      </c>
      <c r="E1101" s="103">
        <v>40098.842182360269</v>
      </c>
      <c r="F1101" s="104" t="s">
        <v>20</v>
      </c>
      <c r="G1101" s="105">
        <v>378000</v>
      </c>
      <c r="H1101" s="106" t="s">
        <v>15</v>
      </c>
      <c r="I1101" s="118">
        <v>1</v>
      </c>
      <c r="J1101" s="80">
        <f t="shared" si="154"/>
        <v>378000</v>
      </c>
      <c r="K1101" s="76" t="str">
        <f t="shared" si="155"/>
        <v>H2_2009</v>
      </c>
      <c r="L1101" s="77">
        <f t="shared" si="156"/>
        <v>0</v>
      </c>
      <c r="M1101" s="78" t="str">
        <f t="shared" si="157"/>
        <v>H2_2009_0</v>
      </c>
      <c r="N1101" s="120">
        <f t="shared" si="158"/>
        <v>1</v>
      </c>
      <c r="O1101" s="92">
        <f t="shared" si="159"/>
        <v>378000</v>
      </c>
      <c r="P1101" s="93" t="str">
        <f t="shared" si="160"/>
        <v>H2_2009</v>
      </c>
      <c r="Q1101" s="94">
        <f t="shared" si="161"/>
        <v>0</v>
      </c>
      <c r="R1101" s="95" t="str">
        <f t="shared" si="162"/>
        <v>H2_2009_0</v>
      </c>
    </row>
    <row r="1102" spans="1:18">
      <c r="A1102" s="102">
        <v>1000839</v>
      </c>
      <c r="B1102" s="103">
        <v>22940.964766558711</v>
      </c>
      <c r="C1102" s="104" t="s">
        <v>19</v>
      </c>
      <c r="D1102" s="103">
        <v>40098.49483821763</v>
      </c>
      <c r="E1102" s="103">
        <v>40098.842182360269</v>
      </c>
      <c r="F1102" s="104" t="s">
        <v>20</v>
      </c>
      <c r="G1102" s="105">
        <v>378000</v>
      </c>
      <c r="H1102" s="106" t="s">
        <v>16</v>
      </c>
      <c r="I1102" s="118">
        <v>1</v>
      </c>
      <c r="J1102" s="80">
        <f t="shared" si="154"/>
        <v>378000</v>
      </c>
      <c r="K1102" s="76" t="str">
        <f t="shared" si="155"/>
        <v>H2_2009</v>
      </c>
      <c r="L1102" s="77">
        <f t="shared" si="156"/>
        <v>0</v>
      </c>
      <c r="M1102" s="78" t="str">
        <f t="shared" si="157"/>
        <v>H2_2009_0</v>
      </c>
      <c r="N1102" s="120">
        <f t="shared" si="158"/>
        <v>1</v>
      </c>
      <c r="O1102" s="92">
        <f t="shared" si="159"/>
        <v>378000</v>
      </c>
      <c r="P1102" s="93" t="str">
        <f t="shared" si="160"/>
        <v>H2_2009</v>
      </c>
      <c r="Q1102" s="94">
        <f t="shared" si="161"/>
        <v>0</v>
      </c>
      <c r="R1102" s="95" t="str">
        <f t="shared" si="162"/>
        <v>H2_2009_0</v>
      </c>
    </row>
    <row r="1103" spans="1:18">
      <c r="A1103" s="102">
        <v>1000840</v>
      </c>
      <c r="B1103" s="103">
        <v>31595.665805549041</v>
      </c>
      <c r="C1103" s="104" t="s">
        <v>19</v>
      </c>
      <c r="D1103" s="103">
        <v>39957.149846719956</v>
      </c>
      <c r="E1103" s="103">
        <v>40099.069501292244</v>
      </c>
      <c r="F1103" s="104" t="s">
        <v>20</v>
      </c>
      <c r="G1103" s="105">
        <v>152000</v>
      </c>
      <c r="H1103" s="106" t="s">
        <v>15</v>
      </c>
      <c r="I1103" s="118">
        <v>1</v>
      </c>
      <c r="J1103" s="80">
        <f t="shared" si="154"/>
        <v>152000</v>
      </c>
      <c r="K1103" s="76" t="str">
        <f t="shared" si="155"/>
        <v>H1_2009</v>
      </c>
      <c r="L1103" s="77">
        <f t="shared" si="156"/>
        <v>0</v>
      </c>
      <c r="M1103" s="78" t="str">
        <f t="shared" si="157"/>
        <v>H1_2009_0</v>
      </c>
      <c r="N1103" s="120">
        <f t="shared" si="158"/>
        <v>1</v>
      </c>
      <c r="O1103" s="92">
        <f t="shared" si="159"/>
        <v>152000</v>
      </c>
      <c r="P1103" s="93" t="str">
        <f t="shared" si="160"/>
        <v>H1_2009</v>
      </c>
      <c r="Q1103" s="94">
        <f t="shared" si="161"/>
        <v>0</v>
      </c>
      <c r="R1103" s="95" t="str">
        <f t="shared" si="162"/>
        <v>H1_2009_0</v>
      </c>
    </row>
    <row r="1104" spans="1:18">
      <c r="A1104" s="102">
        <v>1000840</v>
      </c>
      <c r="B1104" s="103">
        <v>31595.665805549041</v>
      </c>
      <c r="C1104" s="104" t="s">
        <v>19</v>
      </c>
      <c r="D1104" s="103">
        <v>39957.149846719956</v>
      </c>
      <c r="E1104" s="103">
        <v>40099.069501292244</v>
      </c>
      <c r="F1104" s="104" t="s">
        <v>20</v>
      </c>
      <c r="G1104" s="105">
        <v>152000</v>
      </c>
      <c r="H1104" s="106" t="s">
        <v>16</v>
      </c>
      <c r="I1104" s="118">
        <v>1</v>
      </c>
      <c r="J1104" s="80">
        <f t="shared" si="154"/>
        <v>152000</v>
      </c>
      <c r="K1104" s="76" t="str">
        <f t="shared" si="155"/>
        <v>H1_2009</v>
      </c>
      <c r="L1104" s="77">
        <f t="shared" si="156"/>
        <v>0</v>
      </c>
      <c r="M1104" s="78" t="str">
        <f t="shared" si="157"/>
        <v>H1_2009_0</v>
      </c>
      <c r="N1104" s="120">
        <f t="shared" si="158"/>
        <v>1</v>
      </c>
      <c r="O1104" s="92">
        <f t="shared" si="159"/>
        <v>152000</v>
      </c>
      <c r="P1104" s="93" t="str">
        <f t="shared" si="160"/>
        <v>H1_2009</v>
      </c>
      <c r="Q1104" s="94">
        <f t="shared" si="161"/>
        <v>0</v>
      </c>
      <c r="R1104" s="95" t="str">
        <f t="shared" si="162"/>
        <v>H1_2009_0</v>
      </c>
    </row>
    <row r="1105" spans="1:18">
      <c r="A1105" s="102">
        <v>1000841</v>
      </c>
      <c r="B1105" s="103">
        <v>26640.782231086916</v>
      </c>
      <c r="C1105" s="104" t="s">
        <v>19</v>
      </c>
      <c r="D1105" s="103">
        <v>40006.189356709023</v>
      </c>
      <c r="E1105" s="103">
        <v>40099.653870009861</v>
      </c>
      <c r="F1105" s="104" t="s">
        <v>20</v>
      </c>
      <c r="G1105" s="105">
        <v>193000</v>
      </c>
      <c r="H1105" s="106" t="s">
        <v>15</v>
      </c>
      <c r="I1105" s="118">
        <v>1</v>
      </c>
      <c r="J1105" s="80">
        <f t="shared" si="154"/>
        <v>193000</v>
      </c>
      <c r="K1105" s="76" t="str">
        <f t="shared" si="155"/>
        <v>H2_2009</v>
      </c>
      <c r="L1105" s="77">
        <f t="shared" si="156"/>
        <v>0</v>
      </c>
      <c r="M1105" s="78" t="str">
        <f t="shared" si="157"/>
        <v>H2_2009_0</v>
      </c>
      <c r="N1105" s="120">
        <f t="shared" si="158"/>
        <v>1</v>
      </c>
      <c r="O1105" s="92">
        <f t="shared" si="159"/>
        <v>193000</v>
      </c>
      <c r="P1105" s="93" t="str">
        <f t="shared" si="160"/>
        <v>H2_2009</v>
      </c>
      <c r="Q1105" s="94">
        <f t="shared" si="161"/>
        <v>0</v>
      </c>
      <c r="R1105" s="95" t="str">
        <f t="shared" si="162"/>
        <v>H2_2009_0</v>
      </c>
    </row>
    <row r="1106" spans="1:18">
      <c r="A1106" s="102">
        <v>1000841</v>
      </c>
      <c r="B1106" s="103">
        <v>26640.782231086916</v>
      </c>
      <c r="C1106" s="104" t="s">
        <v>19</v>
      </c>
      <c r="D1106" s="103">
        <v>40006.189356709023</v>
      </c>
      <c r="E1106" s="103">
        <v>40099.653870009861</v>
      </c>
      <c r="F1106" s="104" t="s">
        <v>20</v>
      </c>
      <c r="G1106" s="105">
        <v>193000</v>
      </c>
      <c r="H1106" s="106" t="s">
        <v>16</v>
      </c>
      <c r="I1106" s="118">
        <v>1</v>
      </c>
      <c r="J1106" s="80">
        <f t="shared" si="154"/>
        <v>193000</v>
      </c>
      <c r="K1106" s="76" t="str">
        <f t="shared" si="155"/>
        <v>H2_2009</v>
      </c>
      <c r="L1106" s="77">
        <f t="shared" si="156"/>
        <v>0</v>
      </c>
      <c r="M1106" s="78" t="str">
        <f t="shared" si="157"/>
        <v>H2_2009_0</v>
      </c>
      <c r="N1106" s="120">
        <f t="shared" si="158"/>
        <v>1</v>
      </c>
      <c r="O1106" s="92">
        <f t="shared" si="159"/>
        <v>193000</v>
      </c>
      <c r="P1106" s="93" t="str">
        <f t="shared" si="160"/>
        <v>H2_2009</v>
      </c>
      <c r="Q1106" s="94">
        <f t="shared" si="161"/>
        <v>0</v>
      </c>
      <c r="R1106" s="95" t="str">
        <f t="shared" si="162"/>
        <v>H2_2009_0</v>
      </c>
    </row>
    <row r="1107" spans="1:18">
      <c r="A1107" s="102">
        <v>1000842</v>
      </c>
      <c r="B1107" s="103">
        <v>26319.514384387447</v>
      </c>
      <c r="C1107" s="104" t="s">
        <v>22</v>
      </c>
      <c r="D1107" s="103">
        <v>39508.707123441243</v>
      </c>
      <c r="E1107" s="103">
        <v>40099.827494994257</v>
      </c>
      <c r="F1107" s="104" t="s">
        <v>20</v>
      </c>
      <c r="G1107" s="105">
        <v>75000</v>
      </c>
      <c r="H1107" s="106" t="s">
        <v>15</v>
      </c>
      <c r="I1107" s="118">
        <v>1</v>
      </c>
      <c r="J1107" s="80">
        <f t="shared" si="154"/>
        <v>75000</v>
      </c>
      <c r="K1107" s="76" t="str">
        <f t="shared" si="155"/>
        <v>H1_2008</v>
      </c>
      <c r="L1107" s="77">
        <f t="shared" si="156"/>
        <v>3</v>
      </c>
      <c r="M1107" s="78" t="str">
        <f t="shared" si="157"/>
        <v>H1_2008_3</v>
      </c>
      <c r="N1107" s="120">
        <f t="shared" si="158"/>
        <v>1</v>
      </c>
      <c r="O1107" s="92">
        <f t="shared" si="159"/>
        <v>75000</v>
      </c>
      <c r="P1107" s="93" t="str">
        <f t="shared" si="160"/>
        <v>H1_2008</v>
      </c>
      <c r="Q1107" s="94">
        <f t="shared" si="161"/>
        <v>3</v>
      </c>
      <c r="R1107" s="95" t="str">
        <f t="shared" si="162"/>
        <v>H1_2008_3</v>
      </c>
    </row>
    <row r="1108" spans="1:18">
      <c r="A1108" s="102">
        <v>1000842</v>
      </c>
      <c r="B1108" s="103">
        <v>26319.514384387447</v>
      </c>
      <c r="C1108" s="104" t="s">
        <v>22</v>
      </c>
      <c r="D1108" s="103">
        <v>39508.707123441243</v>
      </c>
      <c r="E1108" s="103">
        <v>40099.827494994257</v>
      </c>
      <c r="F1108" s="104" t="s">
        <v>20</v>
      </c>
      <c r="G1108" s="105">
        <v>75000</v>
      </c>
      <c r="H1108" s="106" t="s">
        <v>16</v>
      </c>
      <c r="I1108" s="118">
        <v>1</v>
      </c>
      <c r="J1108" s="80">
        <f t="shared" si="154"/>
        <v>75000</v>
      </c>
      <c r="K1108" s="76" t="str">
        <f t="shared" si="155"/>
        <v>H1_2008</v>
      </c>
      <c r="L1108" s="77">
        <f t="shared" si="156"/>
        <v>3</v>
      </c>
      <c r="M1108" s="78" t="str">
        <f t="shared" si="157"/>
        <v>H1_2008_3</v>
      </c>
      <c r="N1108" s="120">
        <f t="shared" si="158"/>
        <v>1</v>
      </c>
      <c r="O1108" s="92">
        <f t="shared" si="159"/>
        <v>75000</v>
      </c>
      <c r="P1108" s="93" t="str">
        <f t="shared" si="160"/>
        <v>H1_2008</v>
      </c>
      <c r="Q1108" s="94">
        <f t="shared" si="161"/>
        <v>3</v>
      </c>
      <c r="R1108" s="95" t="str">
        <f t="shared" si="162"/>
        <v>H1_2008_3</v>
      </c>
    </row>
    <row r="1109" spans="1:18">
      <c r="A1109" s="102">
        <v>1000843</v>
      </c>
      <c r="B1109" s="103">
        <v>32594.41713803606</v>
      </c>
      <c r="C1109" s="104" t="s">
        <v>22</v>
      </c>
      <c r="D1109" s="103">
        <v>39585.209717589125</v>
      </c>
      <c r="E1109" s="103">
        <v>40100.732543368213</v>
      </c>
      <c r="F1109" s="104" t="s">
        <v>25</v>
      </c>
      <c r="G1109" s="105">
        <v>215000</v>
      </c>
      <c r="H1109" s="106" t="s">
        <v>15</v>
      </c>
      <c r="I1109" s="118">
        <v>1</v>
      </c>
      <c r="J1109" s="80">
        <f t="shared" si="154"/>
        <v>215000</v>
      </c>
      <c r="K1109" s="76" t="str">
        <f t="shared" si="155"/>
        <v>H1_2008</v>
      </c>
      <c r="L1109" s="77">
        <f t="shared" si="156"/>
        <v>2</v>
      </c>
      <c r="M1109" s="78" t="str">
        <f t="shared" si="157"/>
        <v>H1_2008_2</v>
      </c>
      <c r="N1109" s="120">
        <f t="shared" si="158"/>
        <v>1</v>
      </c>
      <c r="O1109" s="92">
        <f t="shared" si="159"/>
        <v>215000</v>
      </c>
      <c r="P1109" s="93" t="str">
        <f t="shared" si="160"/>
        <v>H1_2008</v>
      </c>
      <c r="Q1109" s="94">
        <f t="shared" si="161"/>
        <v>2</v>
      </c>
      <c r="R1109" s="95" t="str">
        <f t="shared" si="162"/>
        <v>H1_2008_2</v>
      </c>
    </row>
    <row r="1110" spans="1:18">
      <c r="A1110" s="102">
        <v>1000843</v>
      </c>
      <c r="B1110" s="103">
        <v>32594.41713803606</v>
      </c>
      <c r="C1110" s="104" t="s">
        <v>22</v>
      </c>
      <c r="D1110" s="103">
        <v>39585.209717589125</v>
      </c>
      <c r="E1110" s="103">
        <v>40100.732543368213</v>
      </c>
      <c r="F1110" s="104" t="s">
        <v>25</v>
      </c>
      <c r="G1110" s="105">
        <v>215000</v>
      </c>
      <c r="H1110" s="106" t="s">
        <v>16</v>
      </c>
      <c r="I1110" s="118">
        <v>1</v>
      </c>
      <c r="J1110" s="80">
        <f t="shared" si="154"/>
        <v>215000</v>
      </c>
      <c r="K1110" s="76" t="str">
        <f t="shared" si="155"/>
        <v>H1_2008</v>
      </c>
      <c r="L1110" s="77">
        <f t="shared" si="156"/>
        <v>2</v>
      </c>
      <c r="M1110" s="78" t="str">
        <f t="shared" si="157"/>
        <v>H1_2008_2</v>
      </c>
      <c r="N1110" s="120">
        <f t="shared" si="158"/>
        <v>1</v>
      </c>
      <c r="O1110" s="92">
        <f t="shared" si="159"/>
        <v>215000</v>
      </c>
      <c r="P1110" s="93" t="str">
        <f t="shared" si="160"/>
        <v>H1_2008</v>
      </c>
      <c r="Q1110" s="94">
        <f t="shared" si="161"/>
        <v>2</v>
      </c>
      <c r="R1110" s="95" t="str">
        <f t="shared" si="162"/>
        <v>H1_2008_2</v>
      </c>
    </row>
    <row r="1111" spans="1:18">
      <c r="A1111" s="102">
        <v>1000844</v>
      </c>
      <c r="B1111" s="103">
        <v>27339.561876636613</v>
      </c>
      <c r="C1111" s="104" t="s">
        <v>22</v>
      </c>
      <c r="D1111" s="103">
        <v>39946.245044384203</v>
      </c>
      <c r="E1111" s="103">
        <v>40100.879458958072</v>
      </c>
      <c r="F1111" s="104" t="s">
        <v>25</v>
      </c>
      <c r="G1111" s="105">
        <v>180000</v>
      </c>
      <c r="H1111" s="106" t="s">
        <v>15</v>
      </c>
      <c r="I1111" s="118">
        <v>1</v>
      </c>
      <c r="J1111" s="80">
        <f t="shared" si="154"/>
        <v>180000</v>
      </c>
      <c r="K1111" s="76" t="str">
        <f t="shared" si="155"/>
        <v>H1_2009</v>
      </c>
      <c r="L1111" s="77">
        <f t="shared" si="156"/>
        <v>0</v>
      </c>
      <c r="M1111" s="78" t="str">
        <f t="shared" si="157"/>
        <v>H1_2009_0</v>
      </c>
      <c r="N1111" s="120">
        <f t="shared" si="158"/>
        <v>1</v>
      </c>
      <c r="O1111" s="92">
        <f t="shared" si="159"/>
        <v>180000</v>
      </c>
      <c r="P1111" s="93" t="str">
        <f t="shared" si="160"/>
        <v>H1_2009</v>
      </c>
      <c r="Q1111" s="94">
        <f t="shared" si="161"/>
        <v>0</v>
      </c>
      <c r="R1111" s="95" t="str">
        <f t="shared" si="162"/>
        <v>H1_2009_0</v>
      </c>
    </row>
    <row r="1112" spans="1:18">
      <c r="A1112" s="102">
        <v>1000844</v>
      </c>
      <c r="B1112" s="103">
        <v>27339.561876636613</v>
      </c>
      <c r="C1112" s="104" t="s">
        <v>22</v>
      </c>
      <c r="D1112" s="103">
        <v>39946.245044384203</v>
      </c>
      <c r="E1112" s="103">
        <v>40100.879458958072</v>
      </c>
      <c r="F1112" s="104" t="s">
        <v>25</v>
      </c>
      <c r="G1112" s="105">
        <v>180000</v>
      </c>
      <c r="H1112" s="106" t="s">
        <v>16</v>
      </c>
      <c r="I1112" s="118">
        <v>1</v>
      </c>
      <c r="J1112" s="80">
        <f t="shared" si="154"/>
        <v>180000</v>
      </c>
      <c r="K1112" s="76" t="str">
        <f t="shared" si="155"/>
        <v>H1_2009</v>
      </c>
      <c r="L1112" s="77">
        <f t="shared" si="156"/>
        <v>0</v>
      </c>
      <c r="M1112" s="78" t="str">
        <f t="shared" si="157"/>
        <v>H1_2009_0</v>
      </c>
      <c r="N1112" s="120">
        <f t="shared" si="158"/>
        <v>1</v>
      </c>
      <c r="O1112" s="92">
        <f t="shared" si="159"/>
        <v>180000</v>
      </c>
      <c r="P1112" s="93" t="str">
        <f t="shared" si="160"/>
        <v>H1_2009</v>
      </c>
      <c r="Q1112" s="94">
        <f t="shared" si="161"/>
        <v>0</v>
      </c>
      <c r="R1112" s="95" t="str">
        <f t="shared" si="162"/>
        <v>H1_2009_0</v>
      </c>
    </row>
    <row r="1113" spans="1:18">
      <c r="A1113" s="102">
        <v>1000845</v>
      </c>
      <c r="B1113" s="103">
        <v>27027.753251514216</v>
      </c>
      <c r="C1113" s="104" t="s">
        <v>22</v>
      </c>
      <c r="D1113" s="103">
        <v>39413.295481116387</v>
      </c>
      <c r="E1113" s="103">
        <v>40101.935523616929</v>
      </c>
      <c r="F1113" s="104" t="s">
        <v>20</v>
      </c>
      <c r="G1113" s="105">
        <v>317000</v>
      </c>
      <c r="H1113" s="106" t="s">
        <v>15</v>
      </c>
      <c r="I1113" s="118">
        <v>1</v>
      </c>
      <c r="J1113" s="80">
        <f t="shared" si="154"/>
        <v>317000</v>
      </c>
      <c r="K1113" s="76" t="str">
        <f t="shared" si="155"/>
        <v>H2_2007</v>
      </c>
      <c r="L1113" s="77">
        <f t="shared" si="156"/>
        <v>3</v>
      </c>
      <c r="M1113" s="78" t="str">
        <f t="shared" si="157"/>
        <v>H2_2007_3</v>
      </c>
      <c r="N1113" s="120">
        <f t="shared" si="158"/>
        <v>1</v>
      </c>
      <c r="O1113" s="92">
        <f t="shared" si="159"/>
        <v>317000</v>
      </c>
      <c r="P1113" s="93" t="str">
        <f t="shared" si="160"/>
        <v>H2_2007</v>
      </c>
      <c r="Q1113" s="94">
        <f t="shared" si="161"/>
        <v>3</v>
      </c>
      <c r="R1113" s="95" t="str">
        <f t="shared" si="162"/>
        <v>H2_2007_3</v>
      </c>
    </row>
    <row r="1114" spans="1:18">
      <c r="A1114" s="102">
        <v>1000845</v>
      </c>
      <c r="B1114" s="103">
        <v>27027.753251514216</v>
      </c>
      <c r="C1114" s="104" t="s">
        <v>22</v>
      </c>
      <c r="D1114" s="103">
        <v>39413.295481116387</v>
      </c>
      <c r="E1114" s="103">
        <v>40101.935523616929</v>
      </c>
      <c r="F1114" s="104" t="s">
        <v>20</v>
      </c>
      <c r="G1114" s="105">
        <v>317000</v>
      </c>
      <c r="H1114" s="106" t="s">
        <v>16</v>
      </c>
      <c r="I1114" s="118">
        <v>1</v>
      </c>
      <c r="J1114" s="80">
        <f t="shared" si="154"/>
        <v>317000</v>
      </c>
      <c r="K1114" s="76" t="str">
        <f t="shared" si="155"/>
        <v>H2_2007</v>
      </c>
      <c r="L1114" s="77">
        <f t="shared" si="156"/>
        <v>3</v>
      </c>
      <c r="M1114" s="78" t="str">
        <f t="shared" si="157"/>
        <v>H2_2007_3</v>
      </c>
      <c r="N1114" s="120">
        <f t="shared" si="158"/>
        <v>1</v>
      </c>
      <c r="O1114" s="92">
        <f t="shared" si="159"/>
        <v>317000</v>
      </c>
      <c r="P1114" s="93" t="str">
        <f t="shared" si="160"/>
        <v>H2_2007</v>
      </c>
      <c r="Q1114" s="94">
        <f t="shared" si="161"/>
        <v>3</v>
      </c>
      <c r="R1114" s="95" t="str">
        <f t="shared" si="162"/>
        <v>H2_2007_3</v>
      </c>
    </row>
    <row r="1115" spans="1:18">
      <c r="A1115" s="102">
        <v>1000846</v>
      </c>
      <c r="B1115" s="103">
        <v>22691.758149393234</v>
      </c>
      <c r="C1115" s="104" t="s">
        <v>19</v>
      </c>
      <c r="D1115" s="103">
        <v>40094.762653646045</v>
      </c>
      <c r="E1115" s="103">
        <v>40102.358074148819</v>
      </c>
      <c r="F1115" s="104" t="s">
        <v>20</v>
      </c>
      <c r="G1115" s="105">
        <v>177000</v>
      </c>
      <c r="H1115" s="106" t="s">
        <v>15</v>
      </c>
      <c r="I1115" s="118">
        <v>1</v>
      </c>
      <c r="J1115" s="80">
        <f t="shared" si="154"/>
        <v>177000</v>
      </c>
      <c r="K1115" s="76" t="str">
        <f t="shared" si="155"/>
        <v>H2_2009</v>
      </c>
      <c r="L1115" s="77">
        <f t="shared" si="156"/>
        <v>0</v>
      </c>
      <c r="M1115" s="78" t="str">
        <f t="shared" si="157"/>
        <v>H2_2009_0</v>
      </c>
      <c r="N1115" s="120">
        <f t="shared" si="158"/>
        <v>1</v>
      </c>
      <c r="O1115" s="92">
        <f t="shared" si="159"/>
        <v>177000</v>
      </c>
      <c r="P1115" s="93" t="str">
        <f t="shared" si="160"/>
        <v>H2_2009</v>
      </c>
      <c r="Q1115" s="94">
        <f t="shared" si="161"/>
        <v>0</v>
      </c>
      <c r="R1115" s="95" t="str">
        <f t="shared" si="162"/>
        <v>H2_2009_0</v>
      </c>
    </row>
    <row r="1116" spans="1:18">
      <c r="A1116" s="102">
        <v>1000846</v>
      </c>
      <c r="B1116" s="103">
        <v>22691.758149393234</v>
      </c>
      <c r="C1116" s="104" t="s">
        <v>19</v>
      </c>
      <c r="D1116" s="103">
        <v>40094.762653646045</v>
      </c>
      <c r="E1116" s="103">
        <v>40102.358074148819</v>
      </c>
      <c r="F1116" s="104" t="s">
        <v>20</v>
      </c>
      <c r="G1116" s="105">
        <v>177000</v>
      </c>
      <c r="H1116" s="106" t="s">
        <v>16</v>
      </c>
      <c r="I1116" s="118">
        <v>1</v>
      </c>
      <c r="J1116" s="80">
        <f t="shared" si="154"/>
        <v>177000</v>
      </c>
      <c r="K1116" s="76" t="str">
        <f t="shared" si="155"/>
        <v>H2_2009</v>
      </c>
      <c r="L1116" s="77">
        <f t="shared" si="156"/>
        <v>0</v>
      </c>
      <c r="M1116" s="78" t="str">
        <f t="shared" si="157"/>
        <v>H2_2009_0</v>
      </c>
      <c r="N1116" s="120">
        <f t="shared" si="158"/>
        <v>1</v>
      </c>
      <c r="O1116" s="92">
        <f t="shared" si="159"/>
        <v>177000</v>
      </c>
      <c r="P1116" s="93" t="str">
        <f t="shared" si="160"/>
        <v>H2_2009</v>
      </c>
      <c r="Q1116" s="94">
        <f t="shared" si="161"/>
        <v>0</v>
      </c>
      <c r="R1116" s="95" t="str">
        <f t="shared" si="162"/>
        <v>H2_2009_0</v>
      </c>
    </row>
    <row r="1117" spans="1:18">
      <c r="A1117" s="102">
        <v>1000847</v>
      </c>
      <c r="B1117" s="103">
        <v>29095.334817274066</v>
      </c>
      <c r="C1117" s="104" t="s">
        <v>19</v>
      </c>
      <c r="D1117" s="103">
        <v>39945.24002776797</v>
      </c>
      <c r="E1117" s="103">
        <v>40102.628517240759</v>
      </c>
      <c r="F1117" s="104" t="s">
        <v>20</v>
      </c>
      <c r="G1117" s="105">
        <v>194000</v>
      </c>
      <c r="H1117" s="106" t="s">
        <v>15</v>
      </c>
      <c r="I1117" s="118">
        <v>1</v>
      </c>
      <c r="J1117" s="80">
        <f t="shared" si="154"/>
        <v>194000</v>
      </c>
      <c r="K1117" s="76" t="str">
        <f t="shared" si="155"/>
        <v>H1_2009</v>
      </c>
      <c r="L1117" s="77">
        <f t="shared" si="156"/>
        <v>0</v>
      </c>
      <c r="M1117" s="78" t="str">
        <f t="shared" si="157"/>
        <v>H1_2009_0</v>
      </c>
      <c r="N1117" s="120">
        <f t="shared" si="158"/>
        <v>1</v>
      </c>
      <c r="O1117" s="92">
        <f t="shared" si="159"/>
        <v>194000</v>
      </c>
      <c r="P1117" s="93" t="str">
        <f t="shared" si="160"/>
        <v>H1_2009</v>
      </c>
      <c r="Q1117" s="94">
        <f t="shared" si="161"/>
        <v>0</v>
      </c>
      <c r="R1117" s="95" t="str">
        <f t="shared" si="162"/>
        <v>H1_2009_0</v>
      </c>
    </row>
    <row r="1118" spans="1:18">
      <c r="A1118" s="102">
        <v>1000847</v>
      </c>
      <c r="B1118" s="103">
        <v>29095.334817274066</v>
      </c>
      <c r="C1118" s="104" t="s">
        <v>19</v>
      </c>
      <c r="D1118" s="103">
        <v>39945.24002776797</v>
      </c>
      <c r="E1118" s="103">
        <v>40102.628517240759</v>
      </c>
      <c r="F1118" s="104" t="s">
        <v>20</v>
      </c>
      <c r="G1118" s="105">
        <v>194000</v>
      </c>
      <c r="H1118" s="106" t="s">
        <v>16</v>
      </c>
      <c r="I1118" s="118">
        <v>1</v>
      </c>
      <c r="J1118" s="80">
        <f t="shared" si="154"/>
        <v>194000</v>
      </c>
      <c r="K1118" s="76" t="str">
        <f t="shared" si="155"/>
        <v>H1_2009</v>
      </c>
      <c r="L1118" s="77">
        <f t="shared" si="156"/>
        <v>0</v>
      </c>
      <c r="M1118" s="78" t="str">
        <f t="shared" si="157"/>
        <v>H1_2009_0</v>
      </c>
      <c r="N1118" s="120">
        <f t="shared" si="158"/>
        <v>1</v>
      </c>
      <c r="O1118" s="92">
        <f t="shared" si="159"/>
        <v>194000</v>
      </c>
      <c r="P1118" s="93" t="str">
        <f t="shared" si="160"/>
        <v>H1_2009</v>
      </c>
      <c r="Q1118" s="94">
        <f t="shared" si="161"/>
        <v>0</v>
      </c>
      <c r="R1118" s="95" t="str">
        <f t="shared" si="162"/>
        <v>H1_2009_0</v>
      </c>
    </row>
    <row r="1119" spans="1:18">
      <c r="A1119" s="102">
        <v>1000848</v>
      </c>
      <c r="B1119" s="103">
        <v>27779.979855839869</v>
      </c>
      <c r="C1119" s="104" t="s">
        <v>22</v>
      </c>
      <c r="D1119" s="103">
        <v>39427.838272422094</v>
      </c>
      <c r="E1119" s="103">
        <v>40105.325606983541</v>
      </c>
      <c r="F1119" s="104" t="s">
        <v>20</v>
      </c>
      <c r="G1119" s="105">
        <v>20000</v>
      </c>
      <c r="H1119" s="106" t="s">
        <v>15</v>
      </c>
      <c r="I1119" s="118">
        <v>1</v>
      </c>
      <c r="J1119" s="80">
        <f t="shared" si="154"/>
        <v>20000</v>
      </c>
      <c r="K1119" s="76" t="str">
        <f t="shared" si="155"/>
        <v>H2_2007</v>
      </c>
      <c r="L1119" s="77">
        <f t="shared" si="156"/>
        <v>3</v>
      </c>
      <c r="M1119" s="78" t="str">
        <f t="shared" si="157"/>
        <v>H2_2007_3</v>
      </c>
      <c r="N1119" s="120">
        <f t="shared" si="158"/>
        <v>1</v>
      </c>
      <c r="O1119" s="92">
        <f t="shared" si="159"/>
        <v>20000</v>
      </c>
      <c r="P1119" s="93" t="str">
        <f t="shared" si="160"/>
        <v>H2_2007</v>
      </c>
      <c r="Q1119" s="94">
        <f t="shared" si="161"/>
        <v>3</v>
      </c>
      <c r="R1119" s="95" t="str">
        <f t="shared" si="162"/>
        <v>H2_2007_3</v>
      </c>
    </row>
    <row r="1120" spans="1:18">
      <c r="A1120" s="102">
        <v>1000848</v>
      </c>
      <c r="B1120" s="103">
        <v>27779.979855839869</v>
      </c>
      <c r="C1120" s="104" t="s">
        <v>22</v>
      </c>
      <c r="D1120" s="103">
        <v>39427.838272422094</v>
      </c>
      <c r="E1120" s="103">
        <v>40105.325606983541</v>
      </c>
      <c r="F1120" s="104" t="s">
        <v>20</v>
      </c>
      <c r="G1120" s="105">
        <v>20000</v>
      </c>
      <c r="H1120" s="106" t="s">
        <v>16</v>
      </c>
      <c r="I1120" s="118">
        <v>1</v>
      </c>
      <c r="J1120" s="80">
        <f t="shared" si="154"/>
        <v>20000</v>
      </c>
      <c r="K1120" s="76" t="str">
        <f t="shared" si="155"/>
        <v>H2_2007</v>
      </c>
      <c r="L1120" s="77">
        <f t="shared" si="156"/>
        <v>3</v>
      </c>
      <c r="M1120" s="78" t="str">
        <f t="shared" si="157"/>
        <v>H2_2007_3</v>
      </c>
      <c r="N1120" s="120">
        <f t="shared" si="158"/>
        <v>1</v>
      </c>
      <c r="O1120" s="92">
        <f t="shared" si="159"/>
        <v>20000</v>
      </c>
      <c r="P1120" s="93" t="str">
        <f t="shared" si="160"/>
        <v>H2_2007</v>
      </c>
      <c r="Q1120" s="94">
        <f t="shared" si="161"/>
        <v>3</v>
      </c>
      <c r="R1120" s="95" t="str">
        <f t="shared" si="162"/>
        <v>H2_2007_3</v>
      </c>
    </row>
    <row r="1121" spans="1:18">
      <c r="A1121" s="102">
        <v>1000849</v>
      </c>
      <c r="B1121" s="103">
        <v>23725.181217086119</v>
      </c>
      <c r="C1121" s="104" t="s">
        <v>19</v>
      </c>
      <c r="D1121" s="103">
        <v>40068.558123082919</v>
      </c>
      <c r="E1121" s="103">
        <v>40106.460559457279</v>
      </c>
      <c r="F1121" s="104" t="s">
        <v>20</v>
      </c>
      <c r="G1121" s="105">
        <v>361000</v>
      </c>
      <c r="H1121" s="106" t="s">
        <v>15</v>
      </c>
      <c r="I1121" s="118">
        <v>1</v>
      </c>
      <c r="J1121" s="80">
        <f t="shared" si="154"/>
        <v>361000</v>
      </c>
      <c r="K1121" s="76" t="str">
        <f t="shared" si="155"/>
        <v>H2_2009</v>
      </c>
      <c r="L1121" s="77">
        <f t="shared" si="156"/>
        <v>0</v>
      </c>
      <c r="M1121" s="78" t="str">
        <f t="shared" si="157"/>
        <v>H2_2009_0</v>
      </c>
      <c r="N1121" s="120">
        <f t="shared" si="158"/>
        <v>1</v>
      </c>
      <c r="O1121" s="92">
        <f t="shared" si="159"/>
        <v>361000</v>
      </c>
      <c r="P1121" s="93" t="str">
        <f t="shared" si="160"/>
        <v>H2_2009</v>
      </c>
      <c r="Q1121" s="94">
        <f t="shared" si="161"/>
        <v>0</v>
      </c>
      <c r="R1121" s="95" t="str">
        <f t="shared" si="162"/>
        <v>H2_2009_0</v>
      </c>
    </row>
    <row r="1122" spans="1:18">
      <c r="A1122" s="102">
        <v>1000849</v>
      </c>
      <c r="B1122" s="103">
        <v>23725.181217086119</v>
      </c>
      <c r="C1122" s="104" t="s">
        <v>19</v>
      </c>
      <c r="D1122" s="103">
        <v>40068.558123082919</v>
      </c>
      <c r="E1122" s="103">
        <v>40106.460559457279</v>
      </c>
      <c r="F1122" s="104" t="s">
        <v>20</v>
      </c>
      <c r="G1122" s="105">
        <v>361000</v>
      </c>
      <c r="H1122" s="106" t="s">
        <v>16</v>
      </c>
      <c r="I1122" s="118">
        <v>1</v>
      </c>
      <c r="J1122" s="80">
        <f t="shared" si="154"/>
        <v>361000</v>
      </c>
      <c r="K1122" s="76" t="str">
        <f t="shared" si="155"/>
        <v>H2_2009</v>
      </c>
      <c r="L1122" s="77">
        <f t="shared" si="156"/>
        <v>0</v>
      </c>
      <c r="M1122" s="78" t="str">
        <f t="shared" si="157"/>
        <v>H2_2009_0</v>
      </c>
      <c r="N1122" s="120">
        <f t="shared" si="158"/>
        <v>1</v>
      </c>
      <c r="O1122" s="92">
        <f t="shared" si="159"/>
        <v>361000</v>
      </c>
      <c r="P1122" s="93" t="str">
        <f t="shared" si="160"/>
        <v>H2_2009</v>
      </c>
      <c r="Q1122" s="94">
        <f t="shared" si="161"/>
        <v>0</v>
      </c>
      <c r="R1122" s="95" t="str">
        <f t="shared" si="162"/>
        <v>H2_2009_0</v>
      </c>
    </row>
    <row r="1123" spans="1:18">
      <c r="A1123" s="102">
        <v>1000850</v>
      </c>
      <c r="B1123" s="103">
        <v>21405.562331884008</v>
      </c>
      <c r="C1123" s="104" t="s">
        <v>19</v>
      </c>
      <c r="D1123" s="103">
        <v>39962.651610688416</v>
      </c>
      <c r="E1123" s="103">
        <v>40106.771136078773</v>
      </c>
      <c r="F1123" s="104" t="s">
        <v>20</v>
      </c>
      <c r="G1123" s="105">
        <v>109000</v>
      </c>
      <c r="H1123" s="106" t="s">
        <v>15</v>
      </c>
      <c r="I1123" s="118">
        <v>1</v>
      </c>
      <c r="J1123" s="80">
        <f t="shared" si="154"/>
        <v>109000</v>
      </c>
      <c r="K1123" s="76" t="str">
        <f t="shared" si="155"/>
        <v>H1_2009</v>
      </c>
      <c r="L1123" s="77">
        <f t="shared" si="156"/>
        <v>0</v>
      </c>
      <c r="M1123" s="78" t="str">
        <f t="shared" si="157"/>
        <v>H1_2009_0</v>
      </c>
      <c r="N1123" s="120">
        <f t="shared" si="158"/>
        <v>1</v>
      </c>
      <c r="O1123" s="92">
        <f t="shared" si="159"/>
        <v>109000</v>
      </c>
      <c r="P1123" s="93" t="str">
        <f t="shared" si="160"/>
        <v>H1_2009</v>
      </c>
      <c r="Q1123" s="94">
        <f t="shared" si="161"/>
        <v>0</v>
      </c>
      <c r="R1123" s="95" t="str">
        <f t="shared" si="162"/>
        <v>H1_2009_0</v>
      </c>
    </row>
    <row r="1124" spans="1:18">
      <c r="A1124" s="102">
        <v>1000850</v>
      </c>
      <c r="B1124" s="103">
        <v>21405.562331884008</v>
      </c>
      <c r="C1124" s="104" t="s">
        <v>19</v>
      </c>
      <c r="D1124" s="103">
        <v>39962.651610688416</v>
      </c>
      <c r="E1124" s="103">
        <v>40106.771136078773</v>
      </c>
      <c r="F1124" s="104" t="s">
        <v>20</v>
      </c>
      <c r="G1124" s="105">
        <v>109000</v>
      </c>
      <c r="H1124" s="106" t="s">
        <v>16</v>
      </c>
      <c r="I1124" s="118">
        <v>1</v>
      </c>
      <c r="J1124" s="80">
        <f t="shared" si="154"/>
        <v>109000</v>
      </c>
      <c r="K1124" s="76" t="str">
        <f t="shared" si="155"/>
        <v>H1_2009</v>
      </c>
      <c r="L1124" s="77">
        <f t="shared" si="156"/>
        <v>0</v>
      </c>
      <c r="M1124" s="78" t="str">
        <f t="shared" si="157"/>
        <v>H1_2009_0</v>
      </c>
      <c r="N1124" s="120">
        <f t="shared" si="158"/>
        <v>1</v>
      </c>
      <c r="O1124" s="92">
        <f t="shared" si="159"/>
        <v>109000</v>
      </c>
      <c r="P1124" s="93" t="str">
        <f t="shared" si="160"/>
        <v>H1_2009</v>
      </c>
      <c r="Q1124" s="94">
        <f t="shared" si="161"/>
        <v>0</v>
      </c>
      <c r="R1124" s="95" t="str">
        <f t="shared" si="162"/>
        <v>H1_2009_0</v>
      </c>
    </row>
    <row r="1125" spans="1:18">
      <c r="A1125" s="102">
        <v>1000851</v>
      </c>
      <c r="B1125" s="103">
        <v>21735.292305833627</v>
      </c>
      <c r="C1125" s="104" t="s">
        <v>22</v>
      </c>
      <c r="D1125" s="103">
        <v>39431.638772931932</v>
      </c>
      <c r="E1125" s="103">
        <v>40109.479000062827</v>
      </c>
      <c r="F1125" s="104" t="s">
        <v>20</v>
      </c>
      <c r="G1125" s="105">
        <v>177000</v>
      </c>
      <c r="H1125" s="106" t="s">
        <v>15</v>
      </c>
      <c r="I1125" s="118">
        <v>1</v>
      </c>
      <c r="J1125" s="80">
        <f t="shared" si="154"/>
        <v>177000</v>
      </c>
      <c r="K1125" s="76" t="str">
        <f t="shared" si="155"/>
        <v>H2_2007</v>
      </c>
      <c r="L1125" s="77">
        <f t="shared" si="156"/>
        <v>3</v>
      </c>
      <c r="M1125" s="78" t="str">
        <f t="shared" si="157"/>
        <v>H2_2007_3</v>
      </c>
      <c r="N1125" s="120">
        <f t="shared" si="158"/>
        <v>1</v>
      </c>
      <c r="O1125" s="92">
        <f t="shared" si="159"/>
        <v>177000</v>
      </c>
      <c r="P1125" s="93" t="str">
        <f t="shared" si="160"/>
        <v>H2_2007</v>
      </c>
      <c r="Q1125" s="94">
        <f t="shared" si="161"/>
        <v>3</v>
      </c>
      <c r="R1125" s="95" t="str">
        <f t="shared" si="162"/>
        <v>H2_2007_3</v>
      </c>
    </row>
    <row r="1126" spans="1:18">
      <c r="A1126" s="102">
        <v>1000851</v>
      </c>
      <c r="B1126" s="103">
        <v>21735.292305833627</v>
      </c>
      <c r="C1126" s="104" t="s">
        <v>22</v>
      </c>
      <c r="D1126" s="103">
        <v>39431.638772931932</v>
      </c>
      <c r="E1126" s="103">
        <v>40109.479000062827</v>
      </c>
      <c r="F1126" s="104" t="s">
        <v>20</v>
      </c>
      <c r="G1126" s="105">
        <v>177000</v>
      </c>
      <c r="H1126" s="106" t="s">
        <v>16</v>
      </c>
      <c r="I1126" s="118">
        <v>1</v>
      </c>
      <c r="J1126" s="80">
        <f t="shared" si="154"/>
        <v>177000</v>
      </c>
      <c r="K1126" s="76" t="str">
        <f t="shared" si="155"/>
        <v>H2_2007</v>
      </c>
      <c r="L1126" s="77">
        <f t="shared" si="156"/>
        <v>3</v>
      </c>
      <c r="M1126" s="78" t="str">
        <f t="shared" si="157"/>
        <v>H2_2007_3</v>
      </c>
      <c r="N1126" s="120">
        <f t="shared" si="158"/>
        <v>1</v>
      </c>
      <c r="O1126" s="92">
        <f t="shared" si="159"/>
        <v>177000</v>
      </c>
      <c r="P1126" s="93" t="str">
        <f t="shared" si="160"/>
        <v>H2_2007</v>
      </c>
      <c r="Q1126" s="94">
        <f t="shared" si="161"/>
        <v>3</v>
      </c>
      <c r="R1126" s="95" t="str">
        <f t="shared" si="162"/>
        <v>H2_2007_3</v>
      </c>
    </row>
    <row r="1127" spans="1:18">
      <c r="A1127" s="102">
        <v>1000852</v>
      </c>
      <c r="B1127" s="103">
        <v>29956.818762471714</v>
      </c>
      <c r="C1127" s="104" t="s">
        <v>19</v>
      </c>
      <c r="D1127" s="103">
        <v>40107.259531955489</v>
      </c>
      <c r="E1127" s="103">
        <v>40109.788136956173</v>
      </c>
      <c r="F1127" s="104" t="s">
        <v>20</v>
      </c>
      <c r="G1127" s="105">
        <v>106000</v>
      </c>
      <c r="H1127" s="106" t="s">
        <v>15</v>
      </c>
      <c r="I1127" s="118">
        <v>1</v>
      </c>
      <c r="J1127" s="80">
        <f t="shared" si="154"/>
        <v>106000</v>
      </c>
      <c r="K1127" s="76" t="str">
        <f t="shared" si="155"/>
        <v>H2_2009</v>
      </c>
      <c r="L1127" s="77">
        <f t="shared" si="156"/>
        <v>0</v>
      </c>
      <c r="M1127" s="78" t="str">
        <f t="shared" si="157"/>
        <v>H2_2009_0</v>
      </c>
      <c r="N1127" s="120">
        <f t="shared" si="158"/>
        <v>1</v>
      </c>
      <c r="O1127" s="92">
        <f t="shared" si="159"/>
        <v>106000</v>
      </c>
      <c r="P1127" s="93" t="str">
        <f t="shared" si="160"/>
        <v>H2_2009</v>
      </c>
      <c r="Q1127" s="94">
        <f t="shared" si="161"/>
        <v>0</v>
      </c>
      <c r="R1127" s="95" t="str">
        <f t="shared" si="162"/>
        <v>H2_2009_0</v>
      </c>
    </row>
    <row r="1128" spans="1:18">
      <c r="A1128" s="102">
        <v>1000852</v>
      </c>
      <c r="B1128" s="103">
        <v>29956.818762471714</v>
      </c>
      <c r="C1128" s="104" t="s">
        <v>19</v>
      </c>
      <c r="D1128" s="103">
        <v>40107.259531955489</v>
      </c>
      <c r="E1128" s="103">
        <v>40109.788136956173</v>
      </c>
      <c r="F1128" s="104" t="s">
        <v>20</v>
      </c>
      <c r="G1128" s="105">
        <v>106000</v>
      </c>
      <c r="H1128" s="106" t="s">
        <v>16</v>
      </c>
      <c r="I1128" s="118">
        <v>1</v>
      </c>
      <c r="J1128" s="80">
        <f t="shared" si="154"/>
        <v>106000</v>
      </c>
      <c r="K1128" s="76" t="str">
        <f t="shared" si="155"/>
        <v>H2_2009</v>
      </c>
      <c r="L1128" s="77">
        <f t="shared" si="156"/>
        <v>0</v>
      </c>
      <c r="M1128" s="78" t="str">
        <f t="shared" si="157"/>
        <v>H2_2009_0</v>
      </c>
      <c r="N1128" s="120">
        <f t="shared" si="158"/>
        <v>1</v>
      </c>
      <c r="O1128" s="92">
        <f t="shared" si="159"/>
        <v>106000</v>
      </c>
      <c r="P1128" s="93" t="str">
        <f t="shared" si="160"/>
        <v>H2_2009</v>
      </c>
      <c r="Q1128" s="94">
        <f t="shared" si="161"/>
        <v>0</v>
      </c>
      <c r="R1128" s="95" t="str">
        <f t="shared" si="162"/>
        <v>H2_2009_0</v>
      </c>
    </row>
    <row r="1129" spans="1:18">
      <c r="A1129" s="102">
        <v>1000853</v>
      </c>
      <c r="B1129" s="103">
        <v>29406.61170278662</v>
      </c>
      <c r="C1129" s="104" t="s">
        <v>19</v>
      </c>
      <c r="D1129" s="103">
        <v>39997.550612557112</v>
      </c>
      <c r="E1129" s="103">
        <v>40110.134495608327</v>
      </c>
      <c r="F1129" s="104" t="s">
        <v>20</v>
      </c>
      <c r="G1129" s="105">
        <v>321000</v>
      </c>
      <c r="H1129" s="106" t="s">
        <v>15</v>
      </c>
      <c r="I1129" s="118">
        <v>1</v>
      </c>
      <c r="J1129" s="80">
        <f t="shared" si="154"/>
        <v>321000</v>
      </c>
      <c r="K1129" s="76" t="str">
        <f t="shared" si="155"/>
        <v>H2_2009</v>
      </c>
      <c r="L1129" s="77">
        <f t="shared" si="156"/>
        <v>0</v>
      </c>
      <c r="M1129" s="78" t="str">
        <f t="shared" si="157"/>
        <v>H2_2009_0</v>
      </c>
      <c r="N1129" s="120">
        <f t="shared" si="158"/>
        <v>1</v>
      </c>
      <c r="O1129" s="92">
        <f t="shared" si="159"/>
        <v>321000</v>
      </c>
      <c r="P1129" s="93" t="str">
        <f t="shared" si="160"/>
        <v>H2_2009</v>
      </c>
      <c r="Q1129" s="94">
        <f t="shared" si="161"/>
        <v>0</v>
      </c>
      <c r="R1129" s="95" t="str">
        <f t="shared" si="162"/>
        <v>H2_2009_0</v>
      </c>
    </row>
    <row r="1130" spans="1:18">
      <c r="A1130" s="102">
        <v>1000853</v>
      </c>
      <c r="B1130" s="103">
        <v>29406.61170278662</v>
      </c>
      <c r="C1130" s="104" t="s">
        <v>19</v>
      </c>
      <c r="D1130" s="103">
        <v>39997.550612557112</v>
      </c>
      <c r="E1130" s="103">
        <v>40110.134495608327</v>
      </c>
      <c r="F1130" s="104" t="s">
        <v>20</v>
      </c>
      <c r="G1130" s="105">
        <v>321000</v>
      </c>
      <c r="H1130" s="106" t="s">
        <v>16</v>
      </c>
      <c r="I1130" s="118">
        <v>1</v>
      </c>
      <c r="J1130" s="80">
        <f t="shared" si="154"/>
        <v>321000</v>
      </c>
      <c r="K1130" s="76" t="str">
        <f t="shared" si="155"/>
        <v>H2_2009</v>
      </c>
      <c r="L1130" s="77">
        <f t="shared" si="156"/>
        <v>0</v>
      </c>
      <c r="M1130" s="78" t="str">
        <f t="shared" si="157"/>
        <v>H2_2009_0</v>
      </c>
      <c r="N1130" s="120">
        <f t="shared" si="158"/>
        <v>1</v>
      </c>
      <c r="O1130" s="92">
        <f t="shared" si="159"/>
        <v>321000</v>
      </c>
      <c r="P1130" s="93" t="str">
        <f t="shared" si="160"/>
        <v>H2_2009</v>
      </c>
      <c r="Q1130" s="94">
        <f t="shared" si="161"/>
        <v>0</v>
      </c>
      <c r="R1130" s="95" t="str">
        <f t="shared" si="162"/>
        <v>H2_2009_0</v>
      </c>
    </row>
    <row r="1131" spans="1:18">
      <c r="A1131" s="102">
        <v>1000854</v>
      </c>
      <c r="B1131" s="103">
        <v>31131.29681998902</v>
      </c>
      <c r="C1131" s="104" t="s">
        <v>19</v>
      </c>
      <c r="D1131" s="103">
        <v>40021.905342913284</v>
      </c>
      <c r="E1131" s="103">
        <v>40110.244623392835</v>
      </c>
      <c r="F1131" s="104" t="s">
        <v>20</v>
      </c>
      <c r="G1131" s="105">
        <v>138000</v>
      </c>
      <c r="H1131" s="106" t="s">
        <v>15</v>
      </c>
      <c r="I1131" s="118">
        <v>1</v>
      </c>
      <c r="J1131" s="80">
        <f t="shared" si="154"/>
        <v>138000</v>
      </c>
      <c r="K1131" s="76" t="str">
        <f t="shared" si="155"/>
        <v>H2_2009</v>
      </c>
      <c r="L1131" s="77">
        <f t="shared" si="156"/>
        <v>0</v>
      </c>
      <c r="M1131" s="78" t="str">
        <f t="shared" si="157"/>
        <v>H2_2009_0</v>
      </c>
      <c r="N1131" s="120">
        <f t="shared" si="158"/>
        <v>1</v>
      </c>
      <c r="O1131" s="92">
        <f t="shared" si="159"/>
        <v>138000</v>
      </c>
      <c r="P1131" s="93" t="str">
        <f t="shared" si="160"/>
        <v>H2_2009</v>
      </c>
      <c r="Q1131" s="94">
        <f t="shared" si="161"/>
        <v>0</v>
      </c>
      <c r="R1131" s="95" t="str">
        <f t="shared" si="162"/>
        <v>H2_2009_0</v>
      </c>
    </row>
    <row r="1132" spans="1:18">
      <c r="A1132" s="102">
        <v>1000854</v>
      </c>
      <c r="B1132" s="103">
        <v>31131.29681998902</v>
      </c>
      <c r="C1132" s="104" t="s">
        <v>19</v>
      </c>
      <c r="D1132" s="103">
        <v>40021.905342913284</v>
      </c>
      <c r="E1132" s="103">
        <v>40110.244623392835</v>
      </c>
      <c r="F1132" s="104" t="s">
        <v>20</v>
      </c>
      <c r="G1132" s="105">
        <v>138000</v>
      </c>
      <c r="H1132" s="106" t="s">
        <v>16</v>
      </c>
      <c r="I1132" s="118">
        <v>1</v>
      </c>
      <c r="J1132" s="80">
        <f t="shared" si="154"/>
        <v>138000</v>
      </c>
      <c r="K1132" s="76" t="str">
        <f t="shared" si="155"/>
        <v>H2_2009</v>
      </c>
      <c r="L1132" s="77">
        <f t="shared" si="156"/>
        <v>0</v>
      </c>
      <c r="M1132" s="78" t="str">
        <f t="shared" si="157"/>
        <v>H2_2009_0</v>
      </c>
      <c r="N1132" s="120">
        <f t="shared" si="158"/>
        <v>1</v>
      </c>
      <c r="O1132" s="92">
        <f t="shared" si="159"/>
        <v>138000</v>
      </c>
      <c r="P1132" s="93" t="str">
        <f t="shared" si="160"/>
        <v>H2_2009</v>
      </c>
      <c r="Q1132" s="94">
        <f t="shared" si="161"/>
        <v>0</v>
      </c>
      <c r="R1132" s="95" t="str">
        <f t="shared" si="162"/>
        <v>H2_2009_0</v>
      </c>
    </row>
    <row r="1133" spans="1:18">
      <c r="A1133" s="102">
        <v>1000855</v>
      </c>
      <c r="B1133" s="103">
        <v>24512.028260678693</v>
      </c>
      <c r="C1133" s="104" t="s">
        <v>19</v>
      </c>
      <c r="D1133" s="103">
        <v>40060.597290786005</v>
      </c>
      <c r="E1133" s="103">
        <v>40110.534785811185</v>
      </c>
      <c r="F1133" s="104" t="s">
        <v>20</v>
      </c>
      <c r="G1133" s="105">
        <v>395000</v>
      </c>
      <c r="H1133" s="106" t="s">
        <v>15</v>
      </c>
      <c r="I1133" s="118">
        <v>1</v>
      </c>
      <c r="J1133" s="80">
        <f t="shared" si="154"/>
        <v>395000</v>
      </c>
      <c r="K1133" s="76" t="str">
        <f t="shared" si="155"/>
        <v>H2_2009</v>
      </c>
      <c r="L1133" s="77">
        <f t="shared" si="156"/>
        <v>0</v>
      </c>
      <c r="M1133" s="78" t="str">
        <f t="shared" si="157"/>
        <v>H2_2009_0</v>
      </c>
      <c r="N1133" s="120">
        <f t="shared" si="158"/>
        <v>1</v>
      </c>
      <c r="O1133" s="92">
        <f t="shared" si="159"/>
        <v>395000</v>
      </c>
      <c r="P1133" s="93" t="str">
        <f t="shared" si="160"/>
        <v>H2_2009</v>
      </c>
      <c r="Q1133" s="94">
        <f t="shared" si="161"/>
        <v>0</v>
      </c>
      <c r="R1133" s="95" t="str">
        <f t="shared" si="162"/>
        <v>H2_2009_0</v>
      </c>
    </row>
    <row r="1134" spans="1:18">
      <c r="A1134" s="102">
        <v>1000855</v>
      </c>
      <c r="B1134" s="103">
        <v>24512.028260678693</v>
      </c>
      <c r="C1134" s="104" t="s">
        <v>19</v>
      </c>
      <c r="D1134" s="103">
        <v>40060.597290786005</v>
      </c>
      <c r="E1134" s="103">
        <v>40110.534785811185</v>
      </c>
      <c r="F1134" s="104" t="s">
        <v>20</v>
      </c>
      <c r="G1134" s="105">
        <v>395000</v>
      </c>
      <c r="H1134" s="106" t="s">
        <v>16</v>
      </c>
      <c r="I1134" s="118">
        <v>1</v>
      </c>
      <c r="J1134" s="80">
        <f t="shared" si="154"/>
        <v>395000</v>
      </c>
      <c r="K1134" s="76" t="str">
        <f t="shared" si="155"/>
        <v>H2_2009</v>
      </c>
      <c r="L1134" s="77">
        <f t="shared" si="156"/>
        <v>0</v>
      </c>
      <c r="M1134" s="78" t="str">
        <f t="shared" si="157"/>
        <v>H2_2009_0</v>
      </c>
      <c r="N1134" s="120">
        <f t="shared" si="158"/>
        <v>1</v>
      </c>
      <c r="O1134" s="92">
        <f t="shared" si="159"/>
        <v>395000</v>
      </c>
      <c r="P1134" s="93" t="str">
        <f t="shared" si="160"/>
        <v>H2_2009</v>
      </c>
      <c r="Q1134" s="94">
        <f t="shared" si="161"/>
        <v>0</v>
      </c>
      <c r="R1134" s="95" t="str">
        <f t="shared" si="162"/>
        <v>H2_2009_0</v>
      </c>
    </row>
    <row r="1135" spans="1:18">
      <c r="A1135" s="102">
        <v>1000856</v>
      </c>
      <c r="B1135" s="103">
        <v>22273.398340760075</v>
      </c>
      <c r="C1135" s="104" t="s">
        <v>22</v>
      </c>
      <c r="D1135" s="103">
        <v>39079.391620456881</v>
      </c>
      <c r="E1135" s="103">
        <v>40112.796829034458</v>
      </c>
      <c r="F1135" s="104" t="s">
        <v>20</v>
      </c>
      <c r="G1135" s="105">
        <v>223000</v>
      </c>
      <c r="H1135" s="106" t="s">
        <v>14</v>
      </c>
      <c r="I1135" s="118">
        <v>1</v>
      </c>
      <c r="J1135" s="80">
        <f t="shared" si="154"/>
        <v>223000</v>
      </c>
      <c r="K1135" s="76" t="str">
        <f t="shared" si="155"/>
        <v>H2_2006</v>
      </c>
      <c r="L1135" s="77">
        <f t="shared" si="156"/>
        <v>5</v>
      </c>
      <c r="M1135" s="78" t="str">
        <f t="shared" si="157"/>
        <v>H2_2006_5</v>
      </c>
      <c r="N1135" s="120">
        <f t="shared" si="158"/>
        <v>1</v>
      </c>
      <c r="O1135" s="92">
        <f t="shared" si="159"/>
        <v>223000</v>
      </c>
      <c r="P1135" s="93" t="str">
        <f t="shared" si="160"/>
        <v>H2_2006</v>
      </c>
      <c r="Q1135" s="94">
        <f t="shared" si="161"/>
        <v>5</v>
      </c>
      <c r="R1135" s="95" t="str">
        <f t="shared" si="162"/>
        <v>H2_2006_5</v>
      </c>
    </row>
    <row r="1136" spans="1:18">
      <c r="A1136" s="102">
        <v>1000856</v>
      </c>
      <c r="B1136" s="103">
        <v>22273.398340760075</v>
      </c>
      <c r="C1136" s="104" t="s">
        <v>22</v>
      </c>
      <c r="D1136" s="103">
        <v>39079.391620456881</v>
      </c>
      <c r="E1136" s="103">
        <v>40112.796829034458</v>
      </c>
      <c r="F1136" s="104" t="s">
        <v>20</v>
      </c>
      <c r="G1136" s="105">
        <v>223000</v>
      </c>
      <c r="H1136" s="106" t="s">
        <v>16</v>
      </c>
      <c r="I1136" s="118">
        <v>1</v>
      </c>
      <c r="J1136" s="80">
        <f t="shared" si="154"/>
        <v>223000</v>
      </c>
      <c r="K1136" s="76" t="str">
        <f t="shared" si="155"/>
        <v>H2_2006</v>
      </c>
      <c r="L1136" s="77">
        <f t="shared" si="156"/>
        <v>5</v>
      </c>
      <c r="M1136" s="78" t="str">
        <f t="shared" si="157"/>
        <v>H2_2006_5</v>
      </c>
      <c r="N1136" s="120">
        <f t="shared" si="158"/>
        <v>1</v>
      </c>
      <c r="O1136" s="92">
        <f t="shared" si="159"/>
        <v>223000</v>
      </c>
      <c r="P1136" s="93" t="str">
        <f t="shared" si="160"/>
        <v>H2_2006</v>
      </c>
      <c r="Q1136" s="94">
        <f t="shared" si="161"/>
        <v>5</v>
      </c>
      <c r="R1136" s="95" t="str">
        <f t="shared" si="162"/>
        <v>H2_2006_5</v>
      </c>
    </row>
    <row r="1137" spans="1:18">
      <c r="A1137" s="102">
        <v>1000857</v>
      </c>
      <c r="B1137" s="103">
        <v>31697.505822267576</v>
      </c>
      <c r="C1137" s="104" t="s">
        <v>19</v>
      </c>
      <c r="D1137" s="103">
        <v>39968.931530863585</v>
      </c>
      <c r="E1137" s="103">
        <v>40113.800613097374</v>
      </c>
      <c r="F1137" s="104" t="s">
        <v>20</v>
      </c>
      <c r="G1137" s="105">
        <v>96000</v>
      </c>
      <c r="H1137" s="106" t="s">
        <v>15</v>
      </c>
      <c r="I1137" s="118">
        <v>1</v>
      </c>
      <c r="J1137" s="80">
        <f t="shared" si="154"/>
        <v>96000</v>
      </c>
      <c r="K1137" s="76" t="str">
        <f t="shared" si="155"/>
        <v>H1_2009</v>
      </c>
      <c r="L1137" s="77">
        <f t="shared" si="156"/>
        <v>0</v>
      </c>
      <c r="M1137" s="78" t="str">
        <f t="shared" si="157"/>
        <v>H1_2009_0</v>
      </c>
      <c r="N1137" s="120">
        <f t="shared" si="158"/>
        <v>1</v>
      </c>
      <c r="O1137" s="92">
        <f t="shared" si="159"/>
        <v>96000</v>
      </c>
      <c r="P1137" s="93" t="str">
        <f t="shared" si="160"/>
        <v>H1_2009</v>
      </c>
      <c r="Q1137" s="94">
        <f t="shared" si="161"/>
        <v>0</v>
      </c>
      <c r="R1137" s="95" t="str">
        <f t="shared" si="162"/>
        <v>H1_2009_0</v>
      </c>
    </row>
    <row r="1138" spans="1:18">
      <c r="A1138" s="102">
        <v>1000857</v>
      </c>
      <c r="B1138" s="103">
        <v>31697.505822267576</v>
      </c>
      <c r="C1138" s="104" t="s">
        <v>19</v>
      </c>
      <c r="D1138" s="103">
        <v>39968.931530863585</v>
      </c>
      <c r="E1138" s="103">
        <v>40113.800613097374</v>
      </c>
      <c r="F1138" s="104" t="s">
        <v>20</v>
      </c>
      <c r="G1138" s="105">
        <v>96000</v>
      </c>
      <c r="H1138" s="106" t="s">
        <v>16</v>
      </c>
      <c r="I1138" s="118">
        <v>1</v>
      </c>
      <c r="J1138" s="80">
        <f t="shared" si="154"/>
        <v>96000</v>
      </c>
      <c r="K1138" s="76" t="str">
        <f t="shared" si="155"/>
        <v>H1_2009</v>
      </c>
      <c r="L1138" s="77">
        <f t="shared" si="156"/>
        <v>0</v>
      </c>
      <c r="M1138" s="78" t="str">
        <f t="shared" si="157"/>
        <v>H1_2009_0</v>
      </c>
      <c r="N1138" s="120">
        <f t="shared" si="158"/>
        <v>1</v>
      </c>
      <c r="O1138" s="92">
        <f t="shared" si="159"/>
        <v>96000</v>
      </c>
      <c r="P1138" s="93" t="str">
        <f t="shared" si="160"/>
        <v>H1_2009</v>
      </c>
      <c r="Q1138" s="94">
        <f t="shared" si="161"/>
        <v>0</v>
      </c>
      <c r="R1138" s="95" t="str">
        <f t="shared" si="162"/>
        <v>H1_2009_0</v>
      </c>
    </row>
    <row r="1139" spans="1:18">
      <c r="A1139" s="102">
        <v>1000858</v>
      </c>
      <c r="B1139" s="103">
        <v>21298.067276413305</v>
      </c>
      <c r="C1139" s="104" t="s">
        <v>19</v>
      </c>
      <c r="D1139" s="103">
        <v>39997.102083936727</v>
      </c>
      <c r="E1139" s="103">
        <v>40113.985980946454</v>
      </c>
      <c r="F1139" s="104" t="s">
        <v>20</v>
      </c>
      <c r="G1139" s="105">
        <v>385000</v>
      </c>
      <c r="H1139" s="106" t="s">
        <v>15</v>
      </c>
      <c r="I1139" s="118">
        <v>1</v>
      </c>
      <c r="J1139" s="80">
        <f t="shared" si="154"/>
        <v>385000</v>
      </c>
      <c r="K1139" s="76" t="str">
        <f t="shared" si="155"/>
        <v>H2_2009</v>
      </c>
      <c r="L1139" s="77">
        <f t="shared" si="156"/>
        <v>0</v>
      </c>
      <c r="M1139" s="78" t="str">
        <f t="shared" si="157"/>
        <v>H2_2009_0</v>
      </c>
      <c r="N1139" s="120">
        <f t="shared" si="158"/>
        <v>1</v>
      </c>
      <c r="O1139" s="92">
        <f t="shared" si="159"/>
        <v>385000</v>
      </c>
      <c r="P1139" s="93" t="str">
        <f t="shared" si="160"/>
        <v>H2_2009</v>
      </c>
      <c r="Q1139" s="94">
        <f t="shared" si="161"/>
        <v>0</v>
      </c>
      <c r="R1139" s="95" t="str">
        <f t="shared" si="162"/>
        <v>H2_2009_0</v>
      </c>
    </row>
    <row r="1140" spans="1:18">
      <c r="A1140" s="102">
        <v>1000858</v>
      </c>
      <c r="B1140" s="103">
        <v>21298.067276413305</v>
      </c>
      <c r="C1140" s="104" t="s">
        <v>19</v>
      </c>
      <c r="D1140" s="103">
        <v>39997.102083936727</v>
      </c>
      <c r="E1140" s="103">
        <v>40113.985980946454</v>
      </c>
      <c r="F1140" s="104" t="s">
        <v>20</v>
      </c>
      <c r="G1140" s="105">
        <v>385000</v>
      </c>
      <c r="H1140" s="106" t="s">
        <v>16</v>
      </c>
      <c r="I1140" s="118">
        <v>1</v>
      </c>
      <c r="J1140" s="80">
        <f t="shared" si="154"/>
        <v>385000</v>
      </c>
      <c r="K1140" s="76" t="str">
        <f t="shared" si="155"/>
        <v>H2_2009</v>
      </c>
      <c r="L1140" s="77">
        <f t="shared" si="156"/>
        <v>0</v>
      </c>
      <c r="M1140" s="78" t="str">
        <f t="shared" si="157"/>
        <v>H2_2009_0</v>
      </c>
      <c r="N1140" s="120">
        <f t="shared" si="158"/>
        <v>1</v>
      </c>
      <c r="O1140" s="92">
        <f t="shared" si="159"/>
        <v>385000</v>
      </c>
      <c r="P1140" s="93" t="str">
        <f t="shared" si="160"/>
        <v>H2_2009</v>
      </c>
      <c r="Q1140" s="94">
        <f t="shared" si="161"/>
        <v>0</v>
      </c>
      <c r="R1140" s="95" t="str">
        <f t="shared" si="162"/>
        <v>H2_2009_0</v>
      </c>
    </row>
    <row r="1141" spans="1:18">
      <c r="A1141" s="102">
        <v>1000859</v>
      </c>
      <c r="B1141" s="103">
        <v>24041.489375014506</v>
      </c>
      <c r="C1141" s="104" t="s">
        <v>22</v>
      </c>
      <c r="D1141" s="103">
        <v>39951.340849890184</v>
      </c>
      <c r="E1141" s="103">
        <v>40114.180709097112</v>
      </c>
      <c r="F1141" s="104" t="s">
        <v>20</v>
      </c>
      <c r="G1141" s="105">
        <v>24000</v>
      </c>
      <c r="H1141" s="106" t="s">
        <v>15</v>
      </c>
      <c r="I1141" s="118">
        <v>1</v>
      </c>
      <c r="J1141" s="80">
        <f t="shared" si="154"/>
        <v>24000</v>
      </c>
      <c r="K1141" s="76" t="str">
        <f t="shared" si="155"/>
        <v>H1_2009</v>
      </c>
      <c r="L1141" s="77">
        <f t="shared" si="156"/>
        <v>0</v>
      </c>
      <c r="M1141" s="78" t="str">
        <f t="shared" si="157"/>
        <v>H1_2009_0</v>
      </c>
      <c r="N1141" s="120">
        <f t="shared" si="158"/>
        <v>1</v>
      </c>
      <c r="O1141" s="92">
        <f t="shared" si="159"/>
        <v>24000</v>
      </c>
      <c r="P1141" s="93" t="str">
        <f t="shared" si="160"/>
        <v>H1_2009</v>
      </c>
      <c r="Q1141" s="94">
        <f t="shared" si="161"/>
        <v>0</v>
      </c>
      <c r="R1141" s="95" t="str">
        <f t="shared" si="162"/>
        <v>H1_2009_0</v>
      </c>
    </row>
    <row r="1142" spans="1:18">
      <c r="A1142" s="102">
        <v>1000859</v>
      </c>
      <c r="B1142" s="103">
        <v>24041.489375014506</v>
      </c>
      <c r="C1142" s="104" t="s">
        <v>22</v>
      </c>
      <c r="D1142" s="103">
        <v>39951.340849890184</v>
      </c>
      <c r="E1142" s="103">
        <v>40114.180709097112</v>
      </c>
      <c r="F1142" s="104" t="s">
        <v>20</v>
      </c>
      <c r="G1142" s="105">
        <v>24000</v>
      </c>
      <c r="H1142" s="106" t="s">
        <v>16</v>
      </c>
      <c r="I1142" s="118">
        <v>1</v>
      </c>
      <c r="J1142" s="80">
        <f t="shared" si="154"/>
        <v>24000</v>
      </c>
      <c r="K1142" s="76" t="str">
        <f t="shared" si="155"/>
        <v>H1_2009</v>
      </c>
      <c r="L1142" s="77">
        <f t="shared" si="156"/>
        <v>0</v>
      </c>
      <c r="M1142" s="78" t="str">
        <f t="shared" si="157"/>
        <v>H1_2009_0</v>
      </c>
      <c r="N1142" s="120">
        <f t="shared" si="158"/>
        <v>1</v>
      </c>
      <c r="O1142" s="92">
        <f t="shared" si="159"/>
        <v>24000</v>
      </c>
      <c r="P1142" s="93" t="str">
        <f t="shared" si="160"/>
        <v>H1_2009</v>
      </c>
      <c r="Q1142" s="94">
        <f t="shared" si="161"/>
        <v>0</v>
      </c>
      <c r="R1142" s="95" t="str">
        <f t="shared" si="162"/>
        <v>H1_2009_0</v>
      </c>
    </row>
    <row r="1143" spans="1:18">
      <c r="A1143" s="102">
        <v>1000860</v>
      </c>
      <c r="B1143" s="103">
        <v>21707.694907635578</v>
      </c>
      <c r="C1143" s="104" t="s">
        <v>19</v>
      </c>
      <c r="D1143" s="103">
        <v>39950.045446590033</v>
      </c>
      <c r="E1143" s="103">
        <v>40116.299240457753</v>
      </c>
      <c r="F1143" s="104" t="s">
        <v>20</v>
      </c>
      <c r="G1143" s="105">
        <v>52000</v>
      </c>
      <c r="H1143" s="106" t="s">
        <v>15</v>
      </c>
      <c r="I1143" s="118">
        <v>1</v>
      </c>
      <c r="J1143" s="80">
        <f t="shared" si="154"/>
        <v>52000</v>
      </c>
      <c r="K1143" s="76" t="str">
        <f t="shared" si="155"/>
        <v>H1_2009</v>
      </c>
      <c r="L1143" s="77">
        <f t="shared" si="156"/>
        <v>0</v>
      </c>
      <c r="M1143" s="78" t="str">
        <f t="shared" si="157"/>
        <v>H1_2009_0</v>
      </c>
      <c r="N1143" s="120">
        <f t="shared" si="158"/>
        <v>1</v>
      </c>
      <c r="O1143" s="92">
        <f t="shared" si="159"/>
        <v>52000</v>
      </c>
      <c r="P1143" s="93" t="str">
        <f t="shared" si="160"/>
        <v>H1_2009</v>
      </c>
      <c r="Q1143" s="94">
        <f t="shared" si="161"/>
        <v>0</v>
      </c>
      <c r="R1143" s="95" t="str">
        <f t="shared" si="162"/>
        <v>H1_2009_0</v>
      </c>
    </row>
    <row r="1144" spans="1:18">
      <c r="A1144" s="102">
        <v>1000860</v>
      </c>
      <c r="B1144" s="103">
        <v>21707.694907635578</v>
      </c>
      <c r="C1144" s="104" t="s">
        <v>19</v>
      </c>
      <c r="D1144" s="103">
        <v>39950.045446590033</v>
      </c>
      <c r="E1144" s="103">
        <v>40116.299240457753</v>
      </c>
      <c r="F1144" s="104" t="s">
        <v>20</v>
      </c>
      <c r="G1144" s="105">
        <v>52000</v>
      </c>
      <c r="H1144" s="106" t="s">
        <v>16</v>
      </c>
      <c r="I1144" s="118">
        <v>1</v>
      </c>
      <c r="J1144" s="80">
        <f t="shared" si="154"/>
        <v>52000</v>
      </c>
      <c r="K1144" s="76" t="str">
        <f t="shared" si="155"/>
        <v>H1_2009</v>
      </c>
      <c r="L1144" s="77">
        <f t="shared" si="156"/>
        <v>0</v>
      </c>
      <c r="M1144" s="78" t="str">
        <f t="shared" si="157"/>
        <v>H1_2009_0</v>
      </c>
      <c r="N1144" s="120">
        <f t="shared" si="158"/>
        <v>1</v>
      </c>
      <c r="O1144" s="92">
        <f t="shared" si="159"/>
        <v>52000</v>
      </c>
      <c r="P1144" s="93" t="str">
        <f t="shared" si="160"/>
        <v>H1_2009</v>
      </c>
      <c r="Q1144" s="94">
        <f t="shared" si="161"/>
        <v>0</v>
      </c>
      <c r="R1144" s="95" t="str">
        <f t="shared" si="162"/>
        <v>H1_2009_0</v>
      </c>
    </row>
    <row r="1145" spans="1:18">
      <c r="A1145" s="102">
        <v>1000861</v>
      </c>
      <c r="B1145" s="103">
        <v>30278.515844628462</v>
      </c>
      <c r="C1145" s="104" t="s">
        <v>19</v>
      </c>
      <c r="D1145" s="103">
        <v>40008.830403867381</v>
      </c>
      <c r="E1145" s="103">
        <v>40116.505414168736</v>
      </c>
      <c r="F1145" s="104" t="s">
        <v>20</v>
      </c>
      <c r="G1145" s="105">
        <v>267000</v>
      </c>
      <c r="H1145" s="106" t="s">
        <v>15</v>
      </c>
      <c r="I1145" s="118">
        <v>1</v>
      </c>
      <c r="J1145" s="80">
        <f t="shared" si="154"/>
        <v>267000</v>
      </c>
      <c r="K1145" s="76" t="str">
        <f t="shared" si="155"/>
        <v>H2_2009</v>
      </c>
      <c r="L1145" s="77">
        <f t="shared" si="156"/>
        <v>0</v>
      </c>
      <c r="M1145" s="78" t="str">
        <f t="shared" si="157"/>
        <v>H2_2009_0</v>
      </c>
      <c r="N1145" s="120">
        <f t="shared" si="158"/>
        <v>1</v>
      </c>
      <c r="O1145" s="92">
        <f t="shared" si="159"/>
        <v>267000</v>
      </c>
      <c r="P1145" s="93" t="str">
        <f t="shared" si="160"/>
        <v>H2_2009</v>
      </c>
      <c r="Q1145" s="94">
        <f t="shared" si="161"/>
        <v>0</v>
      </c>
      <c r="R1145" s="95" t="str">
        <f t="shared" si="162"/>
        <v>H2_2009_0</v>
      </c>
    </row>
    <row r="1146" spans="1:18">
      <c r="A1146" s="102">
        <v>1000861</v>
      </c>
      <c r="B1146" s="103">
        <v>30278.515844628462</v>
      </c>
      <c r="C1146" s="104" t="s">
        <v>19</v>
      </c>
      <c r="D1146" s="103">
        <v>40008.830403867381</v>
      </c>
      <c r="E1146" s="103">
        <v>40116.505414168736</v>
      </c>
      <c r="F1146" s="104" t="s">
        <v>20</v>
      </c>
      <c r="G1146" s="105">
        <v>267000</v>
      </c>
      <c r="H1146" s="106" t="s">
        <v>16</v>
      </c>
      <c r="I1146" s="118">
        <v>1</v>
      </c>
      <c r="J1146" s="80">
        <f t="shared" si="154"/>
        <v>267000</v>
      </c>
      <c r="K1146" s="76" t="str">
        <f t="shared" si="155"/>
        <v>H2_2009</v>
      </c>
      <c r="L1146" s="77">
        <f t="shared" si="156"/>
        <v>0</v>
      </c>
      <c r="M1146" s="78" t="str">
        <f t="shared" si="157"/>
        <v>H2_2009_0</v>
      </c>
      <c r="N1146" s="120">
        <f t="shared" si="158"/>
        <v>1</v>
      </c>
      <c r="O1146" s="92">
        <f t="shared" si="159"/>
        <v>267000</v>
      </c>
      <c r="P1146" s="93" t="str">
        <f t="shared" si="160"/>
        <v>H2_2009</v>
      </c>
      <c r="Q1146" s="94">
        <f t="shared" si="161"/>
        <v>0</v>
      </c>
      <c r="R1146" s="95" t="str">
        <f t="shared" si="162"/>
        <v>H2_2009_0</v>
      </c>
    </row>
    <row r="1147" spans="1:18">
      <c r="A1147" s="102">
        <v>1000862</v>
      </c>
      <c r="B1147" s="103">
        <v>31837.323232162918</v>
      </c>
      <c r="C1147" s="104" t="s">
        <v>22</v>
      </c>
      <c r="D1147" s="103">
        <v>39490.755885812927</v>
      </c>
      <c r="E1147" s="103">
        <v>40117.053191069564</v>
      </c>
      <c r="F1147" s="104" t="s">
        <v>20</v>
      </c>
      <c r="G1147" s="105">
        <v>225000</v>
      </c>
      <c r="H1147" s="106" t="s">
        <v>15</v>
      </c>
      <c r="I1147" s="118">
        <v>1</v>
      </c>
      <c r="J1147" s="80">
        <f t="shared" si="154"/>
        <v>225000</v>
      </c>
      <c r="K1147" s="76" t="str">
        <f t="shared" si="155"/>
        <v>H1_2008</v>
      </c>
      <c r="L1147" s="77">
        <f t="shared" si="156"/>
        <v>3</v>
      </c>
      <c r="M1147" s="78" t="str">
        <f t="shared" si="157"/>
        <v>H1_2008_3</v>
      </c>
      <c r="N1147" s="120">
        <f t="shared" si="158"/>
        <v>1</v>
      </c>
      <c r="O1147" s="92">
        <f t="shared" si="159"/>
        <v>225000</v>
      </c>
      <c r="P1147" s="93" t="str">
        <f t="shared" si="160"/>
        <v>H1_2008</v>
      </c>
      <c r="Q1147" s="94">
        <f t="shared" si="161"/>
        <v>3</v>
      </c>
      <c r="R1147" s="95" t="str">
        <f t="shared" si="162"/>
        <v>H1_2008_3</v>
      </c>
    </row>
    <row r="1148" spans="1:18">
      <c r="A1148" s="102">
        <v>1000862</v>
      </c>
      <c r="B1148" s="103">
        <v>31837.323232162918</v>
      </c>
      <c r="C1148" s="104" t="s">
        <v>22</v>
      </c>
      <c r="D1148" s="103">
        <v>39490.755885812927</v>
      </c>
      <c r="E1148" s="103">
        <v>40117.053191069564</v>
      </c>
      <c r="F1148" s="104" t="s">
        <v>20</v>
      </c>
      <c r="G1148" s="105">
        <v>225000</v>
      </c>
      <c r="H1148" s="106" t="s">
        <v>16</v>
      </c>
      <c r="I1148" s="118">
        <v>1</v>
      </c>
      <c r="J1148" s="80">
        <f t="shared" si="154"/>
        <v>225000</v>
      </c>
      <c r="K1148" s="76" t="str">
        <f t="shared" si="155"/>
        <v>H1_2008</v>
      </c>
      <c r="L1148" s="77">
        <f t="shared" si="156"/>
        <v>3</v>
      </c>
      <c r="M1148" s="78" t="str">
        <f t="shared" si="157"/>
        <v>H1_2008_3</v>
      </c>
      <c r="N1148" s="120">
        <f t="shared" si="158"/>
        <v>1</v>
      </c>
      <c r="O1148" s="92">
        <f t="shared" si="159"/>
        <v>225000</v>
      </c>
      <c r="P1148" s="93" t="str">
        <f t="shared" si="160"/>
        <v>H1_2008</v>
      </c>
      <c r="Q1148" s="94">
        <f t="shared" si="161"/>
        <v>3</v>
      </c>
      <c r="R1148" s="95" t="str">
        <f t="shared" si="162"/>
        <v>H1_2008_3</v>
      </c>
    </row>
    <row r="1149" spans="1:18">
      <c r="A1149" s="102">
        <v>1000863</v>
      </c>
      <c r="B1149" s="112">
        <v>20370</v>
      </c>
      <c r="C1149" s="113" t="s">
        <v>22</v>
      </c>
      <c r="D1149" s="112">
        <v>39722</v>
      </c>
      <c r="E1149" s="112">
        <v>40118</v>
      </c>
      <c r="F1149" s="113" t="s">
        <v>20</v>
      </c>
      <c r="G1149" s="114">
        <v>2500000</v>
      </c>
      <c r="H1149" s="115" t="s">
        <v>15</v>
      </c>
      <c r="I1149" s="118">
        <v>1</v>
      </c>
      <c r="J1149" s="80">
        <f t="shared" si="154"/>
        <v>2500000</v>
      </c>
      <c r="K1149" s="76" t="str">
        <f t="shared" si="155"/>
        <v>H2_2008</v>
      </c>
      <c r="L1149" s="77">
        <f t="shared" si="156"/>
        <v>2</v>
      </c>
      <c r="M1149" s="111" t="str">
        <f t="shared" si="157"/>
        <v>H2_2008_2</v>
      </c>
      <c r="N1149" s="120">
        <f t="shared" si="158"/>
        <v>1</v>
      </c>
      <c r="O1149" s="92">
        <f t="shared" si="159"/>
        <v>2500000</v>
      </c>
      <c r="P1149" s="93" t="str">
        <f t="shared" si="160"/>
        <v>H2_2008</v>
      </c>
      <c r="Q1149" s="94">
        <f t="shared" si="161"/>
        <v>2</v>
      </c>
      <c r="R1149" s="95" t="str">
        <f t="shared" si="162"/>
        <v>H2_2008_2</v>
      </c>
    </row>
    <row r="1150" spans="1:18">
      <c r="A1150" s="102">
        <v>1000863</v>
      </c>
      <c r="B1150" s="112">
        <v>20370</v>
      </c>
      <c r="C1150" s="113" t="s">
        <v>22</v>
      </c>
      <c r="D1150" s="112">
        <v>39722</v>
      </c>
      <c r="E1150" s="112">
        <v>40118</v>
      </c>
      <c r="F1150" s="113" t="s">
        <v>20</v>
      </c>
      <c r="G1150" s="114">
        <v>2500000</v>
      </c>
      <c r="H1150" s="115" t="s">
        <v>16</v>
      </c>
      <c r="I1150" s="118">
        <v>1</v>
      </c>
      <c r="J1150" s="80">
        <f t="shared" si="154"/>
        <v>2500000</v>
      </c>
      <c r="K1150" s="76" t="str">
        <f t="shared" si="155"/>
        <v>H2_2008</v>
      </c>
      <c r="L1150" s="77">
        <f t="shared" si="156"/>
        <v>2</v>
      </c>
      <c r="M1150" s="78" t="str">
        <f t="shared" si="157"/>
        <v>H2_2008_2</v>
      </c>
      <c r="N1150" s="120">
        <f t="shared" si="158"/>
        <v>1</v>
      </c>
      <c r="O1150" s="92">
        <f t="shared" si="159"/>
        <v>2500000</v>
      </c>
      <c r="P1150" s="93" t="str">
        <f t="shared" si="160"/>
        <v>H2_2008</v>
      </c>
      <c r="Q1150" s="94">
        <f t="shared" si="161"/>
        <v>2</v>
      </c>
      <c r="R1150" s="95" t="str">
        <f t="shared" si="162"/>
        <v>H2_2008_2</v>
      </c>
    </row>
    <row r="1151" spans="1:18">
      <c r="A1151" s="102">
        <v>1000864</v>
      </c>
      <c r="B1151" s="103">
        <v>20680.089320991625</v>
      </c>
      <c r="C1151" s="104" t="s">
        <v>19</v>
      </c>
      <c r="D1151" s="103">
        <v>40105.040719469151</v>
      </c>
      <c r="E1151" s="103">
        <v>40118.709208131775</v>
      </c>
      <c r="F1151" s="104" t="s">
        <v>20</v>
      </c>
      <c r="G1151" s="105">
        <v>199000</v>
      </c>
      <c r="H1151" s="106" t="s">
        <v>15</v>
      </c>
      <c r="I1151" s="118">
        <v>1</v>
      </c>
      <c r="J1151" s="80">
        <f t="shared" si="154"/>
        <v>199000</v>
      </c>
      <c r="K1151" s="76" t="str">
        <f t="shared" si="155"/>
        <v>H2_2009</v>
      </c>
      <c r="L1151" s="77">
        <f t="shared" si="156"/>
        <v>0</v>
      </c>
      <c r="M1151" s="78" t="str">
        <f t="shared" si="157"/>
        <v>H2_2009_0</v>
      </c>
      <c r="N1151" s="120">
        <f t="shared" si="158"/>
        <v>1</v>
      </c>
      <c r="O1151" s="92">
        <f t="shared" si="159"/>
        <v>199000</v>
      </c>
      <c r="P1151" s="93" t="str">
        <f t="shared" si="160"/>
        <v>H2_2009</v>
      </c>
      <c r="Q1151" s="94">
        <f t="shared" si="161"/>
        <v>0</v>
      </c>
      <c r="R1151" s="95" t="str">
        <f t="shared" si="162"/>
        <v>H2_2009_0</v>
      </c>
    </row>
    <row r="1152" spans="1:18">
      <c r="A1152" s="102">
        <v>1000864</v>
      </c>
      <c r="B1152" s="103">
        <v>20680.089320991625</v>
      </c>
      <c r="C1152" s="104" t="s">
        <v>19</v>
      </c>
      <c r="D1152" s="103">
        <v>40105.040719469151</v>
      </c>
      <c r="E1152" s="103">
        <v>40118.709208131775</v>
      </c>
      <c r="F1152" s="104" t="s">
        <v>20</v>
      </c>
      <c r="G1152" s="105">
        <v>199000</v>
      </c>
      <c r="H1152" s="106" t="s">
        <v>16</v>
      </c>
      <c r="I1152" s="118">
        <v>1</v>
      </c>
      <c r="J1152" s="80">
        <f t="shared" si="154"/>
        <v>199000</v>
      </c>
      <c r="K1152" s="76" t="str">
        <f t="shared" si="155"/>
        <v>H2_2009</v>
      </c>
      <c r="L1152" s="77">
        <f t="shared" si="156"/>
        <v>0</v>
      </c>
      <c r="M1152" s="78" t="str">
        <f t="shared" si="157"/>
        <v>H2_2009_0</v>
      </c>
      <c r="N1152" s="120">
        <f t="shared" si="158"/>
        <v>1</v>
      </c>
      <c r="O1152" s="92">
        <f t="shared" si="159"/>
        <v>199000</v>
      </c>
      <c r="P1152" s="93" t="str">
        <f t="shared" si="160"/>
        <v>H2_2009</v>
      </c>
      <c r="Q1152" s="94">
        <f t="shared" si="161"/>
        <v>0</v>
      </c>
      <c r="R1152" s="95" t="str">
        <f t="shared" si="162"/>
        <v>H2_2009_0</v>
      </c>
    </row>
    <row r="1153" spans="1:18">
      <c r="A1153" s="102">
        <v>1000865</v>
      </c>
      <c r="B1153" s="103">
        <v>30854.519410838016</v>
      </c>
      <c r="C1153" s="104" t="s">
        <v>22</v>
      </c>
      <c r="D1153" s="103">
        <v>39636.72068017839</v>
      </c>
      <c r="E1153" s="103">
        <v>40119.048251659595</v>
      </c>
      <c r="F1153" s="104" t="s">
        <v>20</v>
      </c>
      <c r="G1153" s="105">
        <v>56000</v>
      </c>
      <c r="H1153" s="106" t="s">
        <v>15</v>
      </c>
      <c r="I1153" s="118">
        <v>1</v>
      </c>
      <c r="J1153" s="80">
        <f t="shared" si="154"/>
        <v>56000</v>
      </c>
      <c r="K1153" s="76" t="str">
        <f t="shared" si="155"/>
        <v>H2_2008</v>
      </c>
      <c r="L1153" s="77">
        <f t="shared" si="156"/>
        <v>2</v>
      </c>
      <c r="M1153" s="78" t="str">
        <f t="shared" si="157"/>
        <v>H2_2008_2</v>
      </c>
      <c r="N1153" s="120">
        <f t="shared" si="158"/>
        <v>1</v>
      </c>
      <c r="O1153" s="92">
        <f t="shared" si="159"/>
        <v>56000</v>
      </c>
      <c r="P1153" s="93" t="str">
        <f t="shared" si="160"/>
        <v>H2_2008</v>
      </c>
      <c r="Q1153" s="94">
        <f t="shared" si="161"/>
        <v>2</v>
      </c>
      <c r="R1153" s="95" t="str">
        <f t="shared" si="162"/>
        <v>H2_2008_2</v>
      </c>
    </row>
    <row r="1154" spans="1:18">
      <c r="A1154" s="102">
        <v>1000865</v>
      </c>
      <c r="B1154" s="103">
        <v>30854.519410838016</v>
      </c>
      <c r="C1154" s="104" t="s">
        <v>22</v>
      </c>
      <c r="D1154" s="103">
        <v>39636.72068017839</v>
      </c>
      <c r="E1154" s="103">
        <v>40119.048251659595</v>
      </c>
      <c r="F1154" s="104" t="s">
        <v>20</v>
      </c>
      <c r="G1154" s="105">
        <v>56000</v>
      </c>
      <c r="H1154" s="106" t="s">
        <v>16</v>
      </c>
      <c r="I1154" s="118">
        <v>1</v>
      </c>
      <c r="J1154" s="80">
        <f t="shared" si="154"/>
        <v>56000</v>
      </c>
      <c r="K1154" s="76" t="str">
        <f t="shared" si="155"/>
        <v>H2_2008</v>
      </c>
      <c r="L1154" s="77">
        <f t="shared" si="156"/>
        <v>2</v>
      </c>
      <c r="M1154" s="78" t="str">
        <f t="shared" si="157"/>
        <v>H2_2008_2</v>
      </c>
      <c r="N1154" s="120">
        <f t="shared" si="158"/>
        <v>1</v>
      </c>
      <c r="O1154" s="92">
        <f t="shared" si="159"/>
        <v>56000</v>
      </c>
      <c r="P1154" s="93" t="str">
        <f t="shared" si="160"/>
        <v>H2_2008</v>
      </c>
      <c r="Q1154" s="94">
        <f t="shared" si="161"/>
        <v>2</v>
      </c>
      <c r="R1154" s="95" t="str">
        <f t="shared" si="162"/>
        <v>H2_2008_2</v>
      </c>
    </row>
    <row r="1155" spans="1:18">
      <c r="A1155" s="102">
        <v>1000866</v>
      </c>
      <c r="B1155" s="103">
        <v>29853.594287274787</v>
      </c>
      <c r="C1155" s="104" t="s">
        <v>22</v>
      </c>
      <c r="D1155" s="103">
        <v>40007.641696847466</v>
      </c>
      <c r="E1155" s="103">
        <v>40119.983469367435</v>
      </c>
      <c r="F1155" s="104" t="s">
        <v>20</v>
      </c>
      <c r="G1155" s="105">
        <v>196000</v>
      </c>
      <c r="H1155" s="106" t="s">
        <v>15</v>
      </c>
      <c r="I1155" s="118">
        <v>1</v>
      </c>
      <c r="J1155" s="80">
        <f t="shared" ref="J1155:J1218" si="163">$G1155</f>
        <v>196000</v>
      </c>
      <c r="K1155" s="76" t="str">
        <f t="shared" ref="K1155:K1218" si="164">"H"&amp;INT((MONTH($D1155)-1)/6)+1&amp;"_"&amp;YEAR($D1155)</f>
        <v>H2_2009</v>
      </c>
      <c r="L1155" s="77">
        <f t="shared" ref="L1155:L1218" si="165">INT(($E1155-$D1155)/(365/2))</f>
        <v>0</v>
      </c>
      <c r="M1155" s="78" t="str">
        <f t="shared" ref="M1155:M1218" si="166">$K1155&amp;"_"&amp;IF($L1155&gt;5,"6+",$L1155)</f>
        <v>H2_2009_0</v>
      </c>
      <c r="N1155" s="120">
        <f t="shared" si="158"/>
        <v>1</v>
      </c>
      <c r="O1155" s="92">
        <f t="shared" si="159"/>
        <v>196000</v>
      </c>
      <c r="P1155" s="93" t="str">
        <f t="shared" si="160"/>
        <v>H2_2009</v>
      </c>
      <c r="Q1155" s="94">
        <f t="shared" si="161"/>
        <v>0</v>
      </c>
      <c r="R1155" s="95" t="str">
        <f t="shared" si="162"/>
        <v>H2_2009_0</v>
      </c>
    </row>
    <row r="1156" spans="1:18">
      <c r="A1156" s="102">
        <v>1000866</v>
      </c>
      <c r="B1156" s="103">
        <v>29853.594287274787</v>
      </c>
      <c r="C1156" s="104" t="s">
        <v>22</v>
      </c>
      <c r="D1156" s="103">
        <v>40007.641696847466</v>
      </c>
      <c r="E1156" s="103">
        <v>40119.983469367435</v>
      </c>
      <c r="F1156" s="104" t="s">
        <v>20</v>
      </c>
      <c r="G1156" s="105">
        <v>196000</v>
      </c>
      <c r="H1156" s="106" t="s">
        <v>16</v>
      </c>
      <c r="I1156" s="118">
        <v>1</v>
      </c>
      <c r="J1156" s="80">
        <f t="shared" si="163"/>
        <v>196000</v>
      </c>
      <c r="K1156" s="76" t="str">
        <f t="shared" si="164"/>
        <v>H2_2009</v>
      </c>
      <c r="L1156" s="77">
        <f t="shared" si="165"/>
        <v>0</v>
      </c>
      <c r="M1156" s="78" t="str">
        <f t="shared" si="166"/>
        <v>H2_2009_0</v>
      </c>
      <c r="N1156" s="120">
        <f t="shared" ref="N1156:N1219" si="167">I1156</f>
        <v>1</v>
      </c>
      <c r="O1156" s="92">
        <f t="shared" ref="O1156:O1219" si="168">J1156</f>
        <v>196000</v>
      </c>
      <c r="P1156" s="93" t="str">
        <f t="shared" ref="P1156:P1219" si="169">K1156</f>
        <v>H2_2009</v>
      </c>
      <c r="Q1156" s="94">
        <f t="shared" ref="Q1156:Q1219" si="170">L1156</f>
        <v>0</v>
      </c>
      <c r="R1156" s="95" t="str">
        <f t="shared" ref="R1156:R1219" si="171">M1156</f>
        <v>H2_2009_0</v>
      </c>
    </row>
    <row r="1157" spans="1:18">
      <c r="A1157" s="102">
        <v>1000867</v>
      </c>
      <c r="B1157" s="103">
        <v>30909.363867997959</v>
      </c>
      <c r="C1157" s="104" t="s">
        <v>19</v>
      </c>
      <c r="D1157" s="103">
        <v>39970.870785981031</v>
      </c>
      <c r="E1157" s="103">
        <v>40121.863138968962</v>
      </c>
      <c r="F1157" s="104" t="s">
        <v>20</v>
      </c>
      <c r="G1157" s="105">
        <v>20000</v>
      </c>
      <c r="H1157" s="106" t="s">
        <v>15</v>
      </c>
      <c r="I1157" s="118">
        <v>1</v>
      </c>
      <c r="J1157" s="80">
        <f t="shared" si="163"/>
        <v>20000</v>
      </c>
      <c r="K1157" s="76" t="str">
        <f t="shared" si="164"/>
        <v>H1_2009</v>
      </c>
      <c r="L1157" s="77">
        <f t="shared" si="165"/>
        <v>0</v>
      </c>
      <c r="M1157" s="78" t="str">
        <f t="shared" si="166"/>
        <v>H1_2009_0</v>
      </c>
      <c r="N1157" s="120">
        <f t="shared" si="167"/>
        <v>1</v>
      </c>
      <c r="O1157" s="92">
        <f t="shared" si="168"/>
        <v>20000</v>
      </c>
      <c r="P1157" s="93" t="str">
        <f t="shared" si="169"/>
        <v>H1_2009</v>
      </c>
      <c r="Q1157" s="94">
        <f t="shared" si="170"/>
        <v>0</v>
      </c>
      <c r="R1157" s="95" t="str">
        <f t="shared" si="171"/>
        <v>H1_2009_0</v>
      </c>
    </row>
    <row r="1158" spans="1:18">
      <c r="A1158" s="102">
        <v>1000867</v>
      </c>
      <c r="B1158" s="103">
        <v>30909.363867997959</v>
      </c>
      <c r="C1158" s="104" t="s">
        <v>19</v>
      </c>
      <c r="D1158" s="103">
        <v>39970.870785981031</v>
      </c>
      <c r="E1158" s="103">
        <v>40121.863138968962</v>
      </c>
      <c r="F1158" s="104" t="s">
        <v>20</v>
      </c>
      <c r="G1158" s="105">
        <v>20000</v>
      </c>
      <c r="H1158" s="106" t="s">
        <v>16</v>
      </c>
      <c r="I1158" s="118">
        <v>1</v>
      </c>
      <c r="J1158" s="80">
        <f t="shared" si="163"/>
        <v>20000</v>
      </c>
      <c r="K1158" s="76" t="str">
        <f t="shared" si="164"/>
        <v>H1_2009</v>
      </c>
      <c r="L1158" s="77">
        <f t="shared" si="165"/>
        <v>0</v>
      </c>
      <c r="M1158" s="78" t="str">
        <f t="shared" si="166"/>
        <v>H1_2009_0</v>
      </c>
      <c r="N1158" s="120">
        <f t="shared" si="167"/>
        <v>1</v>
      </c>
      <c r="O1158" s="92">
        <f t="shared" si="168"/>
        <v>20000</v>
      </c>
      <c r="P1158" s="93" t="str">
        <f t="shared" si="169"/>
        <v>H1_2009</v>
      </c>
      <c r="Q1158" s="94">
        <f t="shared" si="170"/>
        <v>0</v>
      </c>
      <c r="R1158" s="95" t="str">
        <f t="shared" si="171"/>
        <v>H1_2009_0</v>
      </c>
    </row>
    <row r="1159" spans="1:18">
      <c r="A1159" s="102">
        <v>1000868</v>
      </c>
      <c r="B1159" s="103">
        <v>30798.089916869889</v>
      </c>
      <c r="C1159" s="104" t="s">
        <v>19</v>
      </c>
      <c r="D1159" s="103">
        <v>39985.359600829783</v>
      </c>
      <c r="E1159" s="103">
        <v>40122.07942687445</v>
      </c>
      <c r="F1159" s="104" t="s">
        <v>20</v>
      </c>
      <c r="G1159" s="105">
        <v>125000</v>
      </c>
      <c r="H1159" s="106" t="s">
        <v>15</v>
      </c>
      <c r="I1159" s="118">
        <v>1</v>
      </c>
      <c r="J1159" s="80">
        <f t="shared" si="163"/>
        <v>125000</v>
      </c>
      <c r="K1159" s="76" t="str">
        <f t="shared" si="164"/>
        <v>H1_2009</v>
      </c>
      <c r="L1159" s="77">
        <f t="shared" si="165"/>
        <v>0</v>
      </c>
      <c r="M1159" s="78" t="str">
        <f t="shared" si="166"/>
        <v>H1_2009_0</v>
      </c>
      <c r="N1159" s="120">
        <f t="shared" si="167"/>
        <v>1</v>
      </c>
      <c r="O1159" s="92">
        <f t="shared" si="168"/>
        <v>125000</v>
      </c>
      <c r="P1159" s="93" t="str">
        <f t="shared" si="169"/>
        <v>H1_2009</v>
      </c>
      <c r="Q1159" s="94">
        <f t="shared" si="170"/>
        <v>0</v>
      </c>
      <c r="R1159" s="95" t="str">
        <f t="shared" si="171"/>
        <v>H1_2009_0</v>
      </c>
    </row>
    <row r="1160" spans="1:18">
      <c r="A1160" s="102">
        <v>1000868</v>
      </c>
      <c r="B1160" s="103">
        <v>30798.089916869889</v>
      </c>
      <c r="C1160" s="104" t="s">
        <v>19</v>
      </c>
      <c r="D1160" s="103">
        <v>39985.359600829783</v>
      </c>
      <c r="E1160" s="103">
        <v>40122.07942687445</v>
      </c>
      <c r="F1160" s="104" t="s">
        <v>20</v>
      </c>
      <c r="G1160" s="105">
        <v>125000</v>
      </c>
      <c r="H1160" s="106" t="s">
        <v>16</v>
      </c>
      <c r="I1160" s="118">
        <v>1</v>
      </c>
      <c r="J1160" s="80">
        <f t="shared" si="163"/>
        <v>125000</v>
      </c>
      <c r="K1160" s="76" t="str">
        <f t="shared" si="164"/>
        <v>H1_2009</v>
      </c>
      <c r="L1160" s="77">
        <f t="shared" si="165"/>
        <v>0</v>
      </c>
      <c r="M1160" s="78" t="str">
        <f t="shared" si="166"/>
        <v>H1_2009_0</v>
      </c>
      <c r="N1160" s="120">
        <f t="shared" si="167"/>
        <v>1</v>
      </c>
      <c r="O1160" s="92">
        <f t="shared" si="168"/>
        <v>125000</v>
      </c>
      <c r="P1160" s="93" t="str">
        <f t="shared" si="169"/>
        <v>H1_2009</v>
      </c>
      <c r="Q1160" s="94">
        <f t="shared" si="170"/>
        <v>0</v>
      </c>
      <c r="R1160" s="95" t="str">
        <f t="shared" si="171"/>
        <v>H1_2009_0</v>
      </c>
    </row>
    <row r="1161" spans="1:18">
      <c r="A1161" s="102">
        <v>1000869</v>
      </c>
      <c r="B1161" s="103">
        <v>23502.413783075128</v>
      </c>
      <c r="C1161" s="104" t="s">
        <v>19</v>
      </c>
      <c r="D1161" s="103">
        <v>39999.018354498927</v>
      </c>
      <c r="E1161" s="103">
        <v>40124.246398090399</v>
      </c>
      <c r="F1161" s="104" t="s">
        <v>20</v>
      </c>
      <c r="G1161" s="105">
        <v>231000</v>
      </c>
      <c r="H1161" s="106" t="s">
        <v>15</v>
      </c>
      <c r="I1161" s="118">
        <v>1</v>
      </c>
      <c r="J1161" s="80">
        <f t="shared" si="163"/>
        <v>231000</v>
      </c>
      <c r="K1161" s="76" t="str">
        <f t="shared" si="164"/>
        <v>H2_2009</v>
      </c>
      <c r="L1161" s="77">
        <f t="shared" si="165"/>
        <v>0</v>
      </c>
      <c r="M1161" s="78" t="str">
        <f t="shared" si="166"/>
        <v>H2_2009_0</v>
      </c>
      <c r="N1161" s="120">
        <f t="shared" si="167"/>
        <v>1</v>
      </c>
      <c r="O1161" s="92">
        <f t="shared" si="168"/>
        <v>231000</v>
      </c>
      <c r="P1161" s="93" t="str">
        <f t="shared" si="169"/>
        <v>H2_2009</v>
      </c>
      <c r="Q1161" s="94">
        <f t="shared" si="170"/>
        <v>0</v>
      </c>
      <c r="R1161" s="95" t="str">
        <f t="shared" si="171"/>
        <v>H2_2009_0</v>
      </c>
    </row>
    <row r="1162" spans="1:18">
      <c r="A1162" s="102">
        <v>1000869</v>
      </c>
      <c r="B1162" s="103">
        <v>23502.413783075128</v>
      </c>
      <c r="C1162" s="104" t="s">
        <v>19</v>
      </c>
      <c r="D1162" s="103">
        <v>39999.018354498927</v>
      </c>
      <c r="E1162" s="103">
        <v>40124.246398090399</v>
      </c>
      <c r="F1162" s="104" t="s">
        <v>20</v>
      </c>
      <c r="G1162" s="105">
        <v>231000</v>
      </c>
      <c r="H1162" s="106" t="s">
        <v>16</v>
      </c>
      <c r="I1162" s="118">
        <v>1</v>
      </c>
      <c r="J1162" s="80">
        <f t="shared" si="163"/>
        <v>231000</v>
      </c>
      <c r="K1162" s="76" t="str">
        <f t="shared" si="164"/>
        <v>H2_2009</v>
      </c>
      <c r="L1162" s="77">
        <f t="shared" si="165"/>
        <v>0</v>
      </c>
      <c r="M1162" s="78" t="str">
        <f t="shared" si="166"/>
        <v>H2_2009_0</v>
      </c>
      <c r="N1162" s="120">
        <f t="shared" si="167"/>
        <v>1</v>
      </c>
      <c r="O1162" s="92">
        <f t="shared" si="168"/>
        <v>231000</v>
      </c>
      <c r="P1162" s="93" t="str">
        <f t="shared" si="169"/>
        <v>H2_2009</v>
      </c>
      <c r="Q1162" s="94">
        <f t="shared" si="170"/>
        <v>0</v>
      </c>
      <c r="R1162" s="95" t="str">
        <f t="shared" si="171"/>
        <v>H2_2009_0</v>
      </c>
    </row>
    <row r="1163" spans="1:18">
      <c r="A1163" s="102">
        <v>1000870</v>
      </c>
      <c r="B1163" s="103">
        <v>30902.21971398266</v>
      </c>
      <c r="C1163" s="104" t="s">
        <v>19</v>
      </c>
      <c r="D1163" s="103">
        <v>40106.251497703539</v>
      </c>
      <c r="E1163" s="103">
        <v>40124.84148932081</v>
      </c>
      <c r="F1163" s="104" t="s">
        <v>20</v>
      </c>
      <c r="G1163" s="105">
        <v>191000</v>
      </c>
      <c r="H1163" s="106" t="s">
        <v>15</v>
      </c>
      <c r="I1163" s="118">
        <v>1</v>
      </c>
      <c r="J1163" s="80">
        <f t="shared" si="163"/>
        <v>191000</v>
      </c>
      <c r="K1163" s="76" t="str">
        <f t="shared" si="164"/>
        <v>H2_2009</v>
      </c>
      <c r="L1163" s="77">
        <f t="shared" si="165"/>
        <v>0</v>
      </c>
      <c r="M1163" s="78" t="str">
        <f t="shared" si="166"/>
        <v>H2_2009_0</v>
      </c>
      <c r="N1163" s="120">
        <f t="shared" si="167"/>
        <v>1</v>
      </c>
      <c r="O1163" s="92">
        <f t="shared" si="168"/>
        <v>191000</v>
      </c>
      <c r="P1163" s="93" t="str">
        <f t="shared" si="169"/>
        <v>H2_2009</v>
      </c>
      <c r="Q1163" s="94">
        <f t="shared" si="170"/>
        <v>0</v>
      </c>
      <c r="R1163" s="95" t="str">
        <f t="shared" si="171"/>
        <v>H2_2009_0</v>
      </c>
    </row>
    <row r="1164" spans="1:18">
      <c r="A1164" s="102">
        <v>1000870</v>
      </c>
      <c r="B1164" s="103">
        <v>30902.21971398266</v>
      </c>
      <c r="C1164" s="104" t="s">
        <v>19</v>
      </c>
      <c r="D1164" s="103">
        <v>40106.251497703539</v>
      </c>
      <c r="E1164" s="103">
        <v>40124.84148932081</v>
      </c>
      <c r="F1164" s="104" t="s">
        <v>20</v>
      </c>
      <c r="G1164" s="105">
        <v>191000</v>
      </c>
      <c r="H1164" s="106" t="s">
        <v>16</v>
      </c>
      <c r="I1164" s="118">
        <v>1</v>
      </c>
      <c r="J1164" s="80">
        <f t="shared" si="163"/>
        <v>191000</v>
      </c>
      <c r="K1164" s="76" t="str">
        <f t="shared" si="164"/>
        <v>H2_2009</v>
      </c>
      <c r="L1164" s="77">
        <f t="shared" si="165"/>
        <v>0</v>
      </c>
      <c r="M1164" s="78" t="str">
        <f t="shared" si="166"/>
        <v>H2_2009_0</v>
      </c>
      <c r="N1164" s="120">
        <f t="shared" si="167"/>
        <v>1</v>
      </c>
      <c r="O1164" s="92">
        <f t="shared" si="168"/>
        <v>191000</v>
      </c>
      <c r="P1164" s="93" t="str">
        <f t="shared" si="169"/>
        <v>H2_2009</v>
      </c>
      <c r="Q1164" s="94">
        <f t="shared" si="170"/>
        <v>0</v>
      </c>
      <c r="R1164" s="95" t="str">
        <f t="shared" si="171"/>
        <v>H2_2009_0</v>
      </c>
    </row>
    <row r="1165" spans="1:18">
      <c r="A1165" s="102">
        <v>1000871</v>
      </c>
      <c r="B1165" s="103">
        <v>24638.893260900513</v>
      </c>
      <c r="C1165" s="104" t="s">
        <v>19</v>
      </c>
      <c r="D1165" s="103">
        <v>40040.048432886375</v>
      </c>
      <c r="E1165" s="103">
        <v>40124.884007153007</v>
      </c>
      <c r="F1165" s="104" t="s">
        <v>20</v>
      </c>
      <c r="G1165" s="105">
        <v>398000</v>
      </c>
      <c r="H1165" s="106" t="s">
        <v>15</v>
      </c>
      <c r="I1165" s="118">
        <v>1</v>
      </c>
      <c r="J1165" s="80">
        <f t="shared" si="163"/>
        <v>398000</v>
      </c>
      <c r="K1165" s="76" t="str">
        <f t="shared" si="164"/>
        <v>H2_2009</v>
      </c>
      <c r="L1165" s="77">
        <f t="shared" si="165"/>
        <v>0</v>
      </c>
      <c r="M1165" s="78" t="str">
        <f t="shared" si="166"/>
        <v>H2_2009_0</v>
      </c>
      <c r="N1165" s="120">
        <f t="shared" si="167"/>
        <v>1</v>
      </c>
      <c r="O1165" s="92">
        <f t="shared" si="168"/>
        <v>398000</v>
      </c>
      <c r="P1165" s="93" t="str">
        <f t="shared" si="169"/>
        <v>H2_2009</v>
      </c>
      <c r="Q1165" s="94">
        <f t="shared" si="170"/>
        <v>0</v>
      </c>
      <c r="R1165" s="95" t="str">
        <f t="shared" si="171"/>
        <v>H2_2009_0</v>
      </c>
    </row>
    <row r="1166" spans="1:18">
      <c r="A1166" s="102">
        <v>1000871</v>
      </c>
      <c r="B1166" s="103">
        <v>24638.893260900513</v>
      </c>
      <c r="C1166" s="104" t="s">
        <v>19</v>
      </c>
      <c r="D1166" s="103">
        <v>40040.048432886375</v>
      </c>
      <c r="E1166" s="103">
        <v>40124.884007153007</v>
      </c>
      <c r="F1166" s="104" t="s">
        <v>20</v>
      </c>
      <c r="G1166" s="105">
        <v>398000</v>
      </c>
      <c r="H1166" s="106" t="s">
        <v>16</v>
      </c>
      <c r="I1166" s="118">
        <v>1</v>
      </c>
      <c r="J1166" s="80">
        <f t="shared" si="163"/>
        <v>398000</v>
      </c>
      <c r="K1166" s="76" t="str">
        <f t="shared" si="164"/>
        <v>H2_2009</v>
      </c>
      <c r="L1166" s="77">
        <f t="shared" si="165"/>
        <v>0</v>
      </c>
      <c r="M1166" s="78" t="str">
        <f t="shared" si="166"/>
        <v>H2_2009_0</v>
      </c>
      <c r="N1166" s="120">
        <f t="shared" si="167"/>
        <v>1</v>
      </c>
      <c r="O1166" s="92">
        <f t="shared" si="168"/>
        <v>398000</v>
      </c>
      <c r="P1166" s="93" t="str">
        <f t="shared" si="169"/>
        <v>H2_2009</v>
      </c>
      <c r="Q1166" s="94">
        <f t="shared" si="170"/>
        <v>0</v>
      </c>
      <c r="R1166" s="95" t="str">
        <f t="shared" si="171"/>
        <v>H2_2009_0</v>
      </c>
    </row>
    <row r="1167" spans="1:18">
      <c r="A1167" s="102">
        <v>1000872</v>
      </c>
      <c r="B1167" s="103">
        <v>30271.552137451614</v>
      </c>
      <c r="C1167" s="104" t="s">
        <v>19</v>
      </c>
      <c r="D1167" s="103">
        <v>39955.100843138272</v>
      </c>
      <c r="E1167" s="103">
        <v>40125.734767724345</v>
      </c>
      <c r="F1167" s="104" t="s">
        <v>20</v>
      </c>
      <c r="G1167" s="105">
        <v>95000</v>
      </c>
      <c r="H1167" s="106" t="s">
        <v>15</v>
      </c>
      <c r="I1167" s="118">
        <v>1</v>
      </c>
      <c r="J1167" s="80">
        <f t="shared" si="163"/>
        <v>95000</v>
      </c>
      <c r="K1167" s="76" t="str">
        <f t="shared" si="164"/>
        <v>H1_2009</v>
      </c>
      <c r="L1167" s="77">
        <f t="shared" si="165"/>
        <v>0</v>
      </c>
      <c r="M1167" s="78" t="str">
        <f t="shared" si="166"/>
        <v>H1_2009_0</v>
      </c>
      <c r="N1167" s="120">
        <f t="shared" si="167"/>
        <v>1</v>
      </c>
      <c r="O1167" s="92">
        <f t="shared" si="168"/>
        <v>95000</v>
      </c>
      <c r="P1167" s="93" t="str">
        <f t="shared" si="169"/>
        <v>H1_2009</v>
      </c>
      <c r="Q1167" s="94">
        <f t="shared" si="170"/>
        <v>0</v>
      </c>
      <c r="R1167" s="95" t="str">
        <f t="shared" si="171"/>
        <v>H1_2009_0</v>
      </c>
    </row>
    <row r="1168" spans="1:18">
      <c r="A1168" s="102">
        <v>1000872</v>
      </c>
      <c r="B1168" s="103">
        <v>30271.552137451614</v>
      </c>
      <c r="C1168" s="104" t="s">
        <v>19</v>
      </c>
      <c r="D1168" s="103">
        <v>39955.100843138272</v>
      </c>
      <c r="E1168" s="103">
        <v>40125.734767724345</v>
      </c>
      <c r="F1168" s="104" t="s">
        <v>20</v>
      </c>
      <c r="G1168" s="105">
        <v>95000</v>
      </c>
      <c r="H1168" s="106" t="s">
        <v>16</v>
      </c>
      <c r="I1168" s="118">
        <v>1</v>
      </c>
      <c r="J1168" s="80">
        <f t="shared" si="163"/>
        <v>95000</v>
      </c>
      <c r="K1168" s="76" t="str">
        <f t="shared" si="164"/>
        <v>H1_2009</v>
      </c>
      <c r="L1168" s="77">
        <f t="shared" si="165"/>
        <v>0</v>
      </c>
      <c r="M1168" s="78" t="str">
        <f t="shared" si="166"/>
        <v>H1_2009_0</v>
      </c>
      <c r="N1168" s="120">
        <f t="shared" si="167"/>
        <v>1</v>
      </c>
      <c r="O1168" s="92">
        <f t="shared" si="168"/>
        <v>95000</v>
      </c>
      <c r="P1168" s="93" t="str">
        <f t="shared" si="169"/>
        <v>H1_2009</v>
      </c>
      <c r="Q1168" s="94">
        <f t="shared" si="170"/>
        <v>0</v>
      </c>
      <c r="R1168" s="95" t="str">
        <f t="shared" si="171"/>
        <v>H1_2009_0</v>
      </c>
    </row>
    <row r="1169" spans="1:18">
      <c r="A1169" s="102">
        <v>1000873</v>
      </c>
      <c r="B1169" s="103">
        <v>28769.338534220278</v>
      </c>
      <c r="C1169" s="104" t="s">
        <v>19</v>
      </c>
      <c r="D1169" s="103">
        <v>39989.848701634655</v>
      </c>
      <c r="E1169" s="103">
        <v>40126.441528783078</v>
      </c>
      <c r="F1169" s="104" t="s">
        <v>20</v>
      </c>
      <c r="G1169" s="105">
        <v>264000</v>
      </c>
      <c r="H1169" s="106" t="s">
        <v>15</v>
      </c>
      <c r="I1169" s="118">
        <v>1</v>
      </c>
      <c r="J1169" s="80">
        <f t="shared" si="163"/>
        <v>264000</v>
      </c>
      <c r="K1169" s="76" t="str">
        <f t="shared" si="164"/>
        <v>H1_2009</v>
      </c>
      <c r="L1169" s="77">
        <f t="shared" si="165"/>
        <v>0</v>
      </c>
      <c r="M1169" s="78" t="str">
        <f t="shared" si="166"/>
        <v>H1_2009_0</v>
      </c>
      <c r="N1169" s="120">
        <f t="shared" si="167"/>
        <v>1</v>
      </c>
      <c r="O1169" s="92">
        <f t="shared" si="168"/>
        <v>264000</v>
      </c>
      <c r="P1169" s="93" t="str">
        <f t="shared" si="169"/>
        <v>H1_2009</v>
      </c>
      <c r="Q1169" s="94">
        <f t="shared" si="170"/>
        <v>0</v>
      </c>
      <c r="R1169" s="95" t="str">
        <f t="shared" si="171"/>
        <v>H1_2009_0</v>
      </c>
    </row>
    <row r="1170" spans="1:18">
      <c r="A1170" s="102">
        <v>1000873</v>
      </c>
      <c r="B1170" s="103">
        <v>28769.338534220278</v>
      </c>
      <c r="C1170" s="104" t="s">
        <v>19</v>
      </c>
      <c r="D1170" s="103">
        <v>39989.848701634655</v>
      </c>
      <c r="E1170" s="103">
        <v>40126.441528783078</v>
      </c>
      <c r="F1170" s="104" t="s">
        <v>20</v>
      </c>
      <c r="G1170" s="105">
        <v>264000</v>
      </c>
      <c r="H1170" s="106" t="s">
        <v>16</v>
      </c>
      <c r="I1170" s="118">
        <v>1</v>
      </c>
      <c r="J1170" s="80">
        <f t="shared" si="163"/>
        <v>264000</v>
      </c>
      <c r="K1170" s="76" t="str">
        <f t="shared" si="164"/>
        <v>H1_2009</v>
      </c>
      <c r="L1170" s="77">
        <f t="shared" si="165"/>
        <v>0</v>
      </c>
      <c r="M1170" s="78" t="str">
        <f t="shared" si="166"/>
        <v>H1_2009_0</v>
      </c>
      <c r="N1170" s="120">
        <f t="shared" si="167"/>
        <v>1</v>
      </c>
      <c r="O1170" s="92">
        <f t="shared" si="168"/>
        <v>264000</v>
      </c>
      <c r="P1170" s="93" t="str">
        <f t="shared" si="169"/>
        <v>H1_2009</v>
      </c>
      <c r="Q1170" s="94">
        <f t="shared" si="170"/>
        <v>0</v>
      </c>
      <c r="R1170" s="95" t="str">
        <f t="shared" si="171"/>
        <v>H1_2009_0</v>
      </c>
    </row>
    <row r="1171" spans="1:18">
      <c r="A1171" s="102">
        <v>1000874</v>
      </c>
      <c r="B1171" s="103">
        <v>29693.521675151238</v>
      </c>
      <c r="C1171" s="104" t="s">
        <v>19</v>
      </c>
      <c r="D1171" s="103">
        <v>39954.151322955811</v>
      </c>
      <c r="E1171" s="103">
        <v>40128.704788635288</v>
      </c>
      <c r="F1171" s="104" t="s">
        <v>20</v>
      </c>
      <c r="G1171" s="105">
        <v>305000</v>
      </c>
      <c r="H1171" s="106" t="s">
        <v>15</v>
      </c>
      <c r="I1171" s="118">
        <v>1</v>
      </c>
      <c r="J1171" s="80">
        <f t="shared" si="163"/>
        <v>305000</v>
      </c>
      <c r="K1171" s="76" t="str">
        <f t="shared" si="164"/>
        <v>H1_2009</v>
      </c>
      <c r="L1171" s="77">
        <f t="shared" si="165"/>
        <v>0</v>
      </c>
      <c r="M1171" s="78" t="str">
        <f t="shared" si="166"/>
        <v>H1_2009_0</v>
      </c>
      <c r="N1171" s="120">
        <f t="shared" si="167"/>
        <v>1</v>
      </c>
      <c r="O1171" s="92">
        <f t="shared" si="168"/>
        <v>305000</v>
      </c>
      <c r="P1171" s="93" t="str">
        <f t="shared" si="169"/>
        <v>H1_2009</v>
      </c>
      <c r="Q1171" s="94">
        <f t="shared" si="170"/>
        <v>0</v>
      </c>
      <c r="R1171" s="95" t="str">
        <f t="shared" si="171"/>
        <v>H1_2009_0</v>
      </c>
    </row>
    <row r="1172" spans="1:18">
      <c r="A1172" s="102">
        <v>1000874</v>
      </c>
      <c r="B1172" s="103">
        <v>29693.521675151238</v>
      </c>
      <c r="C1172" s="104" t="s">
        <v>19</v>
      </c>
      <c r="D1172" s="103">
        <v>39954.151322955811</v>
      </c>
      <c r="E1172" s="103">
        <v>40128.704788635288</v>
      </c>
      <c r="F1172" s="104" t="s">
        <v>20</v>
      </c>
      <c r="G1172" s="105">
        <v>305000</v>
      </c>
      <c r="H1172" s="106" t="s">
        <v>16</v>
      </c>
      <c r="I1172" s="118">
        <v>1</v>
      </c>
      <c r="J1172" s="80">
        <f t="shared" si="163"/>
        <v>305000</v>
      </c>
      <c r="K1172" s="76" t="str">
        <f t="shared" si="164"/>
        <v>H1_2009</v>
      </c>
      <c r="L1172" s="77">
        <f t="shared" si="165"/>
        <v>0</v>
      </c>
      <c r="M1172" s="78" t="str">
        <f t="shared" si="166"/>
        <v>H1_2009_0</v>
      </c>
      <c r="N1172" s="120">
        <f t="shared" si="167"/>
        <v>1</v>
      </c>
      <c r="O1172" s="92">
        <f t="shared" si="168"/>
        <v>305000</v>
      </c>
      <c r="P1172" s="93" t="str">
        <f t="shared" si="169"/>
        <v>H1_2009</v>
      </c>
      <c r="Q1172" s="94">
        <f t="shared" si="170"/>
        <v>0</v>
      </c>
      <c r="R1172" s="95" t="str">
        <f t="shared" si="171"/>
        <v>H1_2009_0</v>
      </c>
    </row>
    <row r="1173" spans="1:18">
      <c r="A1173" s="102">
        <v>1000875</v>
      </c>
      <c r="B1173" s="103">
        <v>26905.590851250843</v>
      </c>
      <c r="C1173" s="104" t="s">
        <v>19</v>
      </c>
      <c r="D1173" s="103">
        <v>40048.093916045691</v>
      </c>
      <c r="E1173" s="103">
        <v>40130.398822268682</v>
      </c>
      <c r="F1173" s="104" t="s">
        <v>20</v>
      </c>
      <c r="G1173" s="105">
        <v>248000</v>
      </c>
      <c r="H1173" s="106" t="s">
        <v>15</v>
      </c>
      <c r="I1173" s="118">
        <v>1</v>
      </c>
      <c r="J1173" s="80">
        <f t="shared" si="163"/>
        <v>248000</v>
      </c>
      <c r="K1173" s="76" t="str">
        <f t="shared" si="164"/>
        <v>H2_2009</v>
      </c>
      <c r="L1173" s="77">
        <f t="shared" si="165"/>
        <v>0</v>
      </c>
      <c r="M1173" s="78" t="str">
        <f t="shared" si="166"/>
        <v>H2_2009_0</v>
      </c>
      <c r="N1173" s="120">
        <f t="shared" si="167"/>
        <v>1</v>
      </c>
      <c r="O1173" s="92">
        <f t="shared" si="168"/>
        <v>248000</v>
      </c>
      <c r="P1173" s="93" t="str">
        <f t="shared" si="169"/>
        <v>H2_2009</v>
      </c>
      <c r="Q1173" s="94">
        <f t="shared" si="170"/>
        <v>0</v>
      </c>
      <c r="R1173" s="95" t="str">
        <f t="shared" si="171"/>
        <v>H2_2009_0</v>
      </c>
    </row>
    <row r="1174" spans="1:18">
      <c r="A1174" s="102">
        <v>1000875</v>
      </c>
      <c r="B1174" s="103">
        <v>26905.590851250843</v>
      </c>
      <c r="C1174" s="104" t="s">
        <v>19</v>
      </c>
      <c r="D1174" s="103">
        <v>40048.093916045691</v>
      </c>
      <c r="E1174" s="103">
        <v>40130.398822268682</v>
      </c>
      <c r="F1174" s="104" t="s">
        <v>20</v>
      </c>
      <c r="G1174" s="105">
        <v>248000</v>
      </c>
      <c r="H1174" s="106" t="s">
        <v>16</v>
      </c>
      <c r="I1174" s="118">
        <v>1</v>
      </c>
      <c r="J1174" s="80">
        <f t="shared" si="163"/>
        <v>248000</v>
      </c>
      <c r="K1174" s="76" t="str">
        <f t="shared" si="164"/>
        <v>H2_2009</v>
      </c>
      <c r="L1174" s="77">
        <f t="shared" si="165"/>
        <v>0</v>
      </c>
      <c r="M1174" s="78" t="str">
        <f t="shared" si="166"/>
        <v>H2_2009_0</v>
      </c>
      <c r="N1174" s="120">
        <f t="shared" si="167"/>
        <v>1</v>
      </c>
      <c r="O1174" s="92">
        <f t="shared" si="168"/>
        <v>248000</v>
      </c>
      <c r="P1174" s="93" t="str">
        <f t="shared" si="169"/>
        <v>H2_2009</v>
      </c>
      <c r="Q1174" s="94">
        <f t="shared" si="170"/>
        <v>0</v>
      </c>
      <c r="R1174" s="95" t="str">
        <f t="shared" si="171"/>
        <v>H2_2009_0</v>
      </c>
    </row>
    <row r="1175" spans="1:18">
      <c r="A1175" s="102">
        <v>1000876</v>
      </c>
      <c r="B1175" s="103">
        <v>25361.904413343334</v>
      </c>
      <c r="C1175" s="104" t="s">
        <v>19</v>
      </c>
      <c r="D1175" s="103">
        <v>40049.911944152765</v>
      </c>
      <c r="E1175" s="103">
        <v>40131.363505850612</v>
      </c>
      <c r="F1175" s="104" t="s">
        <v>20</v>
      </c>
      <c r="G1175" s="105">
        <v>320000</v>
      </c>
      <c r="H1175" s="106" t="s">
        <v>15</v>
      </c>
      <c r="I1175" s="118">
        <v>1</v>
      </c>
      <c r="J1175" s="80">
        <f t="shared" si="163"/>
        <v>320000</v>
      </c>
      <c r="K1175" s="76" t="str">
        <f t="shared" si="164"/>
        <v>H2_2009</v>
      </c>
      <c r="L1175" s="77">
        <f t="shared" si="165"/>
        <v>0</v>
      </c>
      <c r="M1175" s="78" t="str">
        <f t="shared" si="166"/>
        <v>H2_2009_0</v>
      </c>
      <c r="N1175" s="120">
        <f t="shared" si="167"/>
        <v>1</v>
      </c>
      <c r="O1175" s="92">
        <f t="shared" si="168"/>
        <v>320000</v>
      </c>
      <c r="P1175" s="93" t="str">
        <f t="shared" si="169"/>
        <v>H2_2009</v>
      </c>
      <c r="Q1175" s="94">
        <f t="shared" si="170"/>
        <v>0</v>
      </c>
      <c r="R1175" s="95" t="str">
        <f t="shared" si="171"/>
        <v>H2_2009_0</v>
      </c>
    </row>
    <row r="1176" spans="1:18">
      <c r="A1176" s="102">
        <v>1000876</v>
      </c>
      <c r="B1176" s="103">
        <v>25361.904413343334</v>
      </c>
      <c r="C1176" s="104" t="s">
        <v>19</v>
      </c>
      <c r="D1176" s="103">
        <v>40049.911944152765</v>
      </c>
      <c r="E1176" s="103">
        <v>40131.363505850612</v>
      </c>
      <c r="F1176" s="104" t="s">
        <v>20</v>
      </c>
      <c r="G1176" s="105">
        <v>320000</v>
      </c>
      <c r="H1176" s="106" t="s">
        <v>16</v>
      </c>
      <c r="I1176" s="118">
        <v>1</v>
      </c>
      <c r="J1176" s="80">
        <f t="shared" si="163"/>
        <v>320000</v>
      </c>
      <c r="K1176" s="76" t="str">
        <f t="shared" si="164"/>
        <v>H2_2009</v>
      </c>
      <c r="L1176" s="77">
        <f t="shared" si="165"/>
        <v>0</v>
      </c>
      <c r="M1176" s="78" t="str">
        <f t="shared" si="166"/>
        <v>H2_2009_0</v>
      </c>
      <c r="N1176" s="120">
        <f t="shared" si="167"/>
        <v>1</v>
      </c>
      <c r="O1176" s="92">
        <f t="shared" si="168"/>
        <v>320000</v>
      </c>
      <c r="P1176" s="93" t="str">
        <f t="shared" si="169"/>
        <v>H2_2009</v>
      </c>
      <c r="Q1176" s="94">
        <f t="shared" si="170"/>
        <v>0</v>
      </c>
      <c r="R1176" s="95" t="str">
        <f t="shared" si="171"/>
        <v>H2_2009_0</v>
      </c>
    </row>
    <row r="1177" spans="1:18">
      <c r="A1177" s="102">
        <v>1000877</v>
      </c>
      <c r="B1177" s="103">
        <v>31621.395298089781</v>
      </c>
      <c r="C1177" s="104" t="s">
        <v>19</v>
      </c>
      <c r="D1177" s="103">
        <v>40108.271731599772</v>
      </c>
      <c r="E1177" s="103">
        <v>40131.453401694947</v>
      </c>
      <c r="F1177" s="104" t="s">
        <v>20</v>
      </c>
      <c r="G1177" s="105">
        <v>100000</v>
      </c>
      <c r="H1177" s="106" t="s">
        <v>15</v>
      </c>
      <c r="I1177" s="118">
        <v>1</v>
      </c>
      <c r="J1177" s="80">
        <f t="shared" si="163"/>
        <v>100000</v>
      </c>
      <c r="K1177" s="76" t="str">
        <f t="shared" si="164"/>
        <v>H2_2009</v>
      </c>
      <c r="L1177" s="77">
        <f t="shared" si="165"/>
        <v>0</v>
      </c>
      <c r="M1177" s="78" t="str">
        <f t="shared" si="166"/>
        <v>H2_2009_0</v>
      </c>
      <c r="N1177" s="120">
        <f t="shared" si="167"/>
        <v>1</v>
      </c>
      <c r="O1177" s="92">
        <f t="shared" si="168"/>
        <v>100000</v>
      </c>
      <c r="P1177" s="93" t="str">
        <f t="shared" si="169"/>
        <v>H2_2009</v>
      </c>
      <c r="Q1177" s="94">
        <f t="shared" si="170"/>
        <v>0</v>
      </c>
      <c r="R1177" s="95" t="str">
        <f t="shared" si="171"/>
        <v>H2_2009_0</v>
      </c>
    </row>
    <row r="1178" spans="1:18">
      <c r="A1178" s="102">
        <v>1000877</v>
      </c>
      <c r="B1178" s="103">
        <v>31621.395298089781</v>
      </c>
      <c r="C1178" s="104" t="s">
        <v>19</v>
      </c>
      <c r="D1178" s="103">
        <v>40108.271731599772</v>
      </c>
      <c r="E1178" s="103">
        <v>40131.453401694947</v>
      </c>
      <c r="F1178" s="104" t="s">
        <v>20</v>
      </c>
      <c r="G1178" s="105">
        <v>100000</v>
      </c>
      <c r="H1178" s="106" t="s">
        <v>16</v>
      </c>
      <c r="I1178" s="118">
        <v>1</v>
      </c>
      <c r="J1178" s="80">
        <f t="shared" si="163"/>
        <v>100000</v>
      </c>
      <c r="K1178" s="76" t="str">
        <f t="shared" si="164"/>
        <v>H2_2009</v>
      </c>
      <c r="L1178" s="77">
        <f t="shared" si="165"/>
        <v>0</v>
      </c>
      <c r="M1178" s="78" t="str">
        <f t="shared" si="166"/>
        <v>H2_2009_0</v>
      </c>
      <c r="N1178" s="120">
        <f t="shared" si="167"/>
        <v>1</v>
      </c>
      <c r="O1178" s="92">
        <f t="shared" si="168"/>
        <v>100000</v>
      </c>
      <c r="P1178" s="93" t="str">
        <f t="shared" si="169"/>
        <v>H2_2009</v>
      </c>
      <c r="Q1178" s="94">
        <f t="shared" si="170"/>
        <v>0</v>
      </c>
      <c r="R1178" s="95" t="str">
        <f t="shared" si="171"/>
        <v>H2_2009_0</v>
      </c>
    </row>
    <row r="1179" spans="1:18">
      <c r="A1179" s="102">
        <v>1000878</v>
      </c>
      <c r="B1179" s="103">
        <v>31271.030100379394</v>
      </c>
      <c r="C1179" s="104" t="s">
        <v>19</v>
      </c>
      <c r="D1179" s="103">
        <v>39994.715753176373</v>
      </c>
      <c r="E1179" s="103">
        <v>40131.848368170235</v>
      </c>
      <c r="F1179" s="104" t="s">
        <v>20</v>
      </c>
      <c r="G1179" s="105">
        <v>180000</v>
      </c>
      <c r="H1179" s="106" t="s">
        <v>15</v>
      </c>
      <c r="I1179" s="118">
        <v>1</v>
      </c>
      <c r="J1179" s="80">
        <f t="shared" si="163"/>
        <v>180000</v>
      </c>
      <c r="K1179" s="76" t="str">
        <f t="shared" si="164"/>
        <v>H1_2009</v>
      </c>
      <c r="L1179" s="77">
        <f t="shared" si="165"/>
        <v>0</v>
      </c>
      <c r="M1179" s="78" t="str">
        <f t="shared" si="166"/>
        <v>H1_2009_0</v>
      </c>
      <c r="N1179" s="120">
        <f t="shared" si="167"/>
        <v>1</v>
      </c>
      <c r="O1179" s="92">
        <f t="shared" si="168"/>
        <v>180000</v>
      </c>
      <c r="P1179" s="93" t="str">
        <f t="shared" si="169"/>
        <v>H1_2009</v>
      </c>
      <c r="Q1179" s="94">
        <f t="shared" si="170"/>
        <v>0</v>
      </c>
      <c r="R1179" s="95" t="str">
        <f t="shared" si="171"/>
        <v>H1_2009_0</v>
      </c>
    </row>
    <row r="1180" spans="1:18">
      <c r="A1180" s="102">
        <v>1000878</v>
      </c>
      <c r="B1180" s="103">
        <v>31271.030100379394</v>
      </c>
      <c r="C1180" s="104" t="s">
        <v>19</v>
      </c>
      <c r="D1180" s="103">
        <v>39994.715753176373</v>
      </c>
      <c r="E1180" s="103">
        <v>40131.848368170235</v>
      </c>
      <c r="F1180" s="104" t="s">
        <v>20</v>
      </c>
      <c r="G1180" s="105">
        <v>180000</v>
      </c>
      <c r="H1180" s="106" t="s">
        <v>16</v>
      </c>
      <c r="I1180" s="118">
        <v>1</v>
      </c>
      <c r="J1180" s="80">
        <f t="shared" si="163"/>
        <v>180000</v>
      </c>
      <c r="K1180" s="76" t="str">
        <f t="shared" si="164"/>
        <v>H1_2009</v>
      </c>
      <c r="L1180" s="77">
        <f t="shared" si="165"/>
        <v>0</v>
      </c>
      <c r="M1180" s="78" t="str">
        <f t="shared" si="166"/>
        <v>H1_2009_0</v>
      </c>
      <c r="N1180" s="120">
        <f t="shared" si="167"/>
        <v>1</v>
      </c>
      <c r="O1180" s="92">
        <f t="shared" si="168"/>
        <v>180000</v>
      </c>
      <c r="P1180" s="93" t="str">
        <f t="shared" si="169"/>
        <v>H1_2009</v>
      </c>
      <c r="Q1180" s="94">
        <f t="shared" si="170"/>
        <v>0</v>
      </c>
      <c r="R1180" s="95" t="str">
        <f t="shared" si="171"/>
        <v>H1_2009_0</v>
      </c>
    </row>
    <row r="1181" spans="1:18">
      <c r="A1181" s="102">
        <v>1000879</v>
      </c>
      <c r="B1181" s="103">
        <v>24344.923788094133</v>
      </c>
      <c r="C1181" s="104" t="s">
        <v>22</v>
      </c>
      <c r="D1181" s="103">
        <v>40106.463569565814</v>
      </c>
      <c r="E1181" s="103">
        <v>40132.66705575848</v>
      </c>
      <c r="F1181" s="104" t="s">
        <v>20</v>
      </c>
      <c r="G1181" s="105">
        <v>277000</v>
      </c>
      <c r="H1181" s="106" t="s">
        <v>15</v>
      </c>
      <c r="I1181" s="118">
        <v>1</v>
      </c>
      <c r="J1181" s="80">
        <f t="shared" si="163"/>
        <v>277000</v>
      </c>
      <c r="K1181" s="76" t="str">
        <f t="shared" si="164"/>
        <v>H2_2009</v>
      </c>
      <c r="L1181" s="77">
        <f t="shared" si="165"/>
        <v>0</v>
      </c>
      <c r="M1181" s="78" t="str">
        <f t="shared" si="166"/>
        <v>H2_2009_0</v>
      </c>
      <c r="N1181" s="120">
        <f t="shared" si="167"/>
        <v>1</v>
      </c>
      <c r="O1181" s="92">
        <f t="shared" si="168"/>
        <v>277000</v>
      </c>
      <c r="P1181" s="93" t="str">
        <f t="shared" si="169"/>
        <v>H2_2009</v>
      </c>
      <c r="Q1181" s="94">
        <f t="shared" si="170"/>
        <v>0</v>
      </c>
      <c r="R1181" s="95" t="str">
        <f t="shared" si="171"/>
        <v>H2_2009_0</v>
      </c>
    </row>
    <row r="1182" spans="1:18">
      <c r="A1182" s="102">
        <v>1000879</v>
      </c>
      <c r="B1182" s="103">
        <v>24344.923788094133</v>
      </c>
      <c r="C1182" s="104" t="s">
        <v>22</v>
      </c>
      <c r="D1182" s="103">
        <v>40106.463569565814</v>
      </c>
      <c r="E1182" s="103">
        <v>40132.66705575848</v>
      </c>
      <c r="F1182" s="104" t="s">
        <v>20</v>
      </c>
      <c r="G1182" s="105">
        <v>277000</v>
      </c>
      <c r="H1182" s="106" t="s">
        <v>16</v>
      </c>
      <c r="I1182" s="118">
        <v>1</v>
      </c>
      <c r="J1182" s="80">
        <f t="shared" si="163"/>
        <v>277000</v>
      </c>
      <c r="K1182" s="76" t="str">
        <f t="shared" si="164"/>
        <v>H2_2009</v>
      </c>
      <c r="L1182" s="77">
        <f t="shared" si="165"/>
        <v>0</v>
      </c>
      <c r="M1182" s="78" t="str">
        <f t="shared" si="166"/>
        <v>H2_2009_0</v>
      </c>
      <c r="N1182" s="120">
        <f t="shared" si="167"/>
        <v>1</v>
      </c>
      <c r="O1182" s="92">
        <f t="shared" si="168"/>
        <v>277000</v>
      </c>
      <c r="P1182" s="93" t="str">
        <f t="shared" si="169"/>
        <v>H2_2009</v>
      </c>
      <c r="Q1182" s="94">
        <f t="shared" si="170"/>
        <v>0</v>
      </c>
      <c r="R1182" s="95" t="str">
        <f t="shared" si="171"/>
        <v>H2_2009_0</v>
      </c>
    </row>
    <row r="1183" spans="1:18">
      <c r="A1183" s="102">
        <v>1000880</v>
      </c>
      <c r="B1183" s="103">
        <v>25073.177828226406</v>
      </c>
      <c r="C1183" s="104" t="s">
        <v>19</v>
      </c>
      <c r="D1183" s="103">
        <v>40059.106073510156</v>
      </c>
      <c r="E1183" s="103">
        <v>40132.84714550474</v>
      </c>
      <c r="F1183" s="104" t="s">
        <v>20</v>
      </c>
      <c r="G1183" s="105">
        <v>260000</v>
      </c>
      <c r="H1183" s="106" t="s">
        <v>15</v>
      </c>
      <c r="I1183" s="118">
        <v>1</v>
      </c>
      <c r="J1183" s="80">
        <f t="shared" si="163"/>
        <v>260000</v>
      </c>
      <c r="K1183" s="76" t="str">
        <f t="shared" si="164"/>
        <v>H2_2009</v>
      </c>
      <c r="L1183" s="77">
        <f t="shared" si="165"/>
        <v>0</v>
      </c>
      <c r="M1183" s="78" t="str">
        <f t="shared" si="166"/>
        <v>H2_2009_0</v>
      </c>
      <c r="N1183" s="120">
        <f t="shared" si="167"/>
        <v>1</v>
      </c>
      <c r="O1183" s="92">
        <f t="shared" si="168"/>
        <v>260000</v>
      </c>
      <c r="P1183" s="93" t="str">
        <f t="shared" si="169"/>
        <v>H2_2009</v>
      </c>
      <c r="Q1183" s="94">
        <f t="shared" si="170"/>
        <v>0</v>
      </c>
      <c r="R1183" s="95" t="str">
        <f t="shared" si="171"/>
        <v>H2_2009_0</v>
      </c>
    </row>
    <row r="1184" spans="1:18">
      <c r="A1184" s="102">
        <v>1000880</v>
      </c>
      <c r="B1184" s="103">
        <v>25073.177828226406</v>
      </c>
      <c r="C1184" s="104" t="s">
        <v>19</v>
      </c>
      <c r="D1184" s="103">
        <v>40059.106073510156</v>
      </c>
      <c r="E1184" s="103">
        <v>40132.84714550474</v>
      </c>
      <c r="F1184" s="104" t="s">
        <v>20</v>
      </c>
      <c r="G1184" s="105">
        <v>260000</v>
      </c>
      <c r="H1184" s="106" t="s">
        <v>16</v>
      </c>
      <c r="I1184" s="118">
        <v>1</v>
      </c>
      <c r="J1184" s="80">
        <f t="shared" si="163"/>
        <v>260000</v>
      </c>
      <c r="K1184" s="76" t="str">
        <f t="shared" si="164"/>
        <v>H2_2009</v>
      </c>
      <c r="L1184" s="77">
        <f t="shared" si="165"/>
        <v>0</v>
      </c>
      <c r="M1184" s="78" t="str">
        <f t="shared" si="166"/>
        <v>H2_2009_0</v>
      </c>
      <c r="N1184" s="120">
        <f t="shared" si="167"/>
        <v>1</v>
      </c>
      <c r="O1184" s="92">
        <f t="shared" si="168"/>
        <v>260000</v>
      </c>
      <c r="P1184" s="93" t="str">
        <f t="shared" si="169"/>
        <v>H2_2009</v>
      </c>
      <c r="Q1184" s="94">
        <f t="shared" si="170"/>
        <v>0</v>
      </c>
      <c r="R1184" s="95" t="str">
        <f t="shared" si="171"/>
        <v>H2_2009_0</v>
      </c>
    </row>
    <row r="1185" spans="1:18">
      <c r="A1185" s="102">
        <v>1000881</v>
      </c>
      <c r="B1185" s="103">
        <v>27574.725507559582</v>
      </c>
      <c r="C1185" s="104" t="s">
        <v>19</v>
      </c>
      <c r="D1185" s="103">
        <v>40073.98398139108</v>
      </c>
      <c r="E1185" s="103">
        <v>40133.054989086217</v>
      </c>
      <c r="F1185" s="104" t="s">
        <v>20</v>
      </c>
      <c r="G1185" s="105">
        <v>45000</v>
      </c>
      <c r="H1185" s="106" t="s">
        <v>15</v>
      </c>
      <c r="I1185" s="118">
        <v>1</v>
      </c>
      <c r="J1185" s="80">
        <f t="shared" si="163"/>
        <v>45000</v>
      </c>
      <c r="K1185" s="76" t="str">
        <f t="shared" si="164"/>
        <v>H2_2009</v>
      </c>
      <c r="L1185" s="77">
        <f t="shared" si="165"/>
        <v>0</v>
      </c>
      <c r="M1185" s="78" t="str">
        <f t="shared" si="166"/>
        <v>H2_2009_0</v>
      </c>
      <c r="N1185" s="120">
        <f t="shared" si="167"/>
        <v>1</v>
      </c>
      <c r="O1185" s="92">
        <f t="shared" si="168"/>
        <v>45000</v>
      </c>
      <c r="P1185" s="93" t="str">
        <f t="shared" si="169"/>
        <v>H2_2009</v>
      </c>
      <c r="Q1185" s="94">
        <f t="shared" si="170"/>
        <v>0</v>
      </c>
      <c r="R1185" s="95" t="str">
        <f t="shared" si="171"/>
        <v>H2_2009_0</v>
      </c>
    </row>
    <row r="1186" spans="1:18">
      <c r="A1186" s="102">
        <v>1000881</v>
      </c>
      <c r="B1186" s="103">
        <v>27574.725507559582</v>
      </c>
      <c r="C1186" s="104" t="s">
        <v>19</v>
      </c>
      <c r="D1186" s="103">
        <v>40073.98398139108</v>
      </c>
      <c r="E1186" s="103">
        <v>40133.054989086217</v>
      </c>
      <c r="F1186" s="104" t="s">
        <v>20</v>
      </c>
      <c r="G1186" s="105">
        <v>45000</v>
      </c>
      <c r="H1186" s="106" t="s">
        <v>16</v>
      </c>
      <c r="I1186" s="118">
        <v>1</v>
      </c>
      <c r="J1186" s="80">
        <f t="shared" si="163"/>
        <v>45000</v>
      </c>
      <c r="K1186" s="76" t="str">
        <f t="shared" si="164"/>
        <v>H2_2009</v>
      </c>
      <c r="L1186" s="77">
        <f t="shared" si="165"/>
        <v>0</v>
      </c>
      <c r="M1186" s="78" t="str">
        <f t="shared" si="166"/>
        <v>H2_2009_0</v>
      </c>
      <c r="N1186" s="120">
        <f t="shared" si="167"/>
        <v>1</v>
      </c>
      <c r="O1186" s="92">
        <f t="shared" si="168"/>
        <v>45000</v>
      </c>
      <c r="P1186" s="93" t="str">
        <f t="shared" si="169"/>
        <v>H2_2009</v>
      </c>
      <c r="Q1186" s="94">
        <f t="shared" si="170"/>
        <v>0</v>
      </c>
      <c r="R1186" s="95" t="str">
        <f t="shared" si="171"/>
        <v>H2_2009_0</v>
      </c>
    </row>
    <row r="1187" spans="1:18">
      <c r="A1187" s="102">
        <v>1000882</v>
      </c>
      <c r="B1187" s="103">
        <v>26583.601096684888</v>
      </c>
      <c r="C1187" s="104" t="s">
        <v>22</v>
      </c>
      <c r="D1187" s="103">
        <v>40068.929018333103</v>
      </c>
      <c r="E1187" s="103">
        <v>40133.905479284636</v>
      </c>
      <c r="F1187" s="104" t="s">
        <v>20</v>
      </c>
      <c r="G1187" s="105">
        <v>135000</v>
      </c>
      <c r="H1187" s="106" t="s">
        <v>15</v>
      </c>
      <c r="I1187" s="118">
        <v>1</v>
      </c>
      <c r="J1187" s="80">
        <f t="shared" si="163"/>
        <v>135000</v>
      </c>
      <c r="K1187" s="76" t="str">
        <f t="shared" si="164"/>
        <v>H2_2009</v>
      </c>
      <c r="L1187" s="77">
        <f t="shared" si="165"/>
        <v>0</v>
      </c>
      <c r="M1187" s="78" t="str">
        <f t="shared" si="166"/>
        <v>H2_2009_0</v>
      </c>
      <c r="N1187" s="120">
        <f t="shared" si="167"/>
        <v>1</v>
      </c>
      <c r="O1187" s="92">
        <f t="shared" si="168"/>
        <v>135000</v>
      </c>
      <c r="P1187" s="93" t="str">
        <f t="shared" si="169"/>
        <v>H2_2009</v>
      </c>
      <c r="Q1187" s="94">
        <f t="shared" si="170"/>
        <v>0</v>
      </c>
      <c r="R1187" s="95" t="str">
        <f t="shared" si="171"/>
        <v>H2_2009_0</v>
      </c>
    </row>
    <row r="1188" spans="1:18">
      <c r="A1188" s="102">
        <v>1000882</v>
      </c>
      <c r="B1188" s="103">
        <v>26583.601096684888</v>
      </c>
      <c r="C1188" s="104" t="s">
        <v>22</v>
      </c>
      <c r="D1188" s="103">
        <v>40068.929018333103</v>
      </c>
      <c r="E1188" s="103">
        <v>40133.905479284636</v>
      </c>
      <c r="F1188" s="104" t="s">
        <v>20</v>
      </c>
      <c r="G1188" s="105">
        <v>135000</v>
      </c>
      <c r="H1188" s="106" t="s">
        <v>16</v>
      </c>
      <c r="I1188" s="118">
        <v>1</v>
      </c>
      <c r="J1188" s="80">
        <f t="shared" si="163"/>
        <v>135000</v>
      </c>
      <c r="K1188" s="76" t="str">
        <f t="shared" si="164"/>
        <v>H2_2009</v>
      </c>
      <c r="L1188" s="77">
        <f t="shared" si="165"/>
        <v>0</v>
      </c>
      <c r="M1188" s="78" t="str">
        <f t="shared" si="166"/>
        <v>H2_2009_0</v>
      </c>
      <c r="N1188" s="120">
        <f t="shared" si="167"/>
        <v>1</v>
      </c>
      <c r="O1188" s="92">
        <f t="shared" si="168"/>
        <v>135000</v>
      </c>
      <c r="P1188" s="93" t="str">
        <f t="shared" si="169"/>
        <v>H2_2009</v>
      </c>
      <c r="Q1188" s="94">
        <f t="shared" si="170"/>
        <v>0</v>
      </c>
      <c r="R1188" s="95" t="str">
        <f t="shared" si="171"/>
        <v>H2_2009_0</v>
      </c>
    </row>
    <row r="1189" spans="1:18">
      <c r="A1189" s="102">
        <v>1000883</v>
      </c>
      <c r="B1189" s="103">
        <v>26556.030464755873</v>
      </c>
      <c r="C1189" s="104" t="s">
        <v>22</v>
      </c>
      <c r="D1189" s="103">
        <v>39755.227449937127</v>
      </c>
      <c r="E1189" s="103">
        <v>40134.118059092667</v>
      </c>
      <c r="F1189" s="104" t="s">
        <v>20</v>
      </c>
      <c r="G1189" s="105">
        <v>281000</v>
      </c>
      <c r="H1189" s="106" t="s">
        <v>15</v>
      </c>
      <c r="I1189" s="118">
        <v>1</v>
      </c>
      <c r="J1189" s="80">
        <f t="shared" si="163"/>
        <v>281000</v>
      </c>
      <c r="K1189" s="76" t="str">
        <f t="shared" si="164"/>
        <v>H2_2008</v>
      </c>
      <c r="L1189" s="77">
        <f t="shared" si="165"/>
        <v>2</v>
      </c>
      <c r="M1189" s="78" t="str">
        <f t="shared" si="166"/>
        <v>H2_2008_2</v>
      </c>
      <c r="N1189" s="120">
        <f t="shared" si="167"/>
        <v>1</v>
      </c>
      <c r="O1189" s="92">
        <f t="shared" si="168"/>
        <v>281000</v>
      </c>
      <c r="P1189" s="93" t="str">
        <f t="shared" si="169"/>
        <v>H2_2008</v>
      </c>
      <c r="Q1189" s="94">
        <f t="shared" si="170"/>
        <v>2</v>
      </c>
      <c r="R1189" s="95" t="str">
        <f t="shared" si="171"/>
        <v>H2_2008_2</v>
      </c>
    </row>
    <row r="1190" spans="1:18">
      <c r="A1190" s="102">
        <v>1000883</v>
      </c>
      <c r="B1190" s="103">
        <v>26556.030464755873</v>
      </c>
      <c r="C1190" s="104" t="s">
        <v>22</v>
      </c>
      <c r="D1190" s="103">
        <v>39755.227449937127</v>
      </c>
      <c r="E1190" s="103">
        <v>40134.118059092667</v>
      </c>
      <c r="F1190" s="104" t="s">
        <v>20</v>
      </c>
      <c r="G1190" s="105">
        <v>281000</v>
      </c>
      <c r="H1190" s="106" t="s">
        <v>16</v>
      </c>
      <c r="I1190" s="118">
        <v>1</v>
      </c>
      <c r="J1190" s="80">
        <f t="shared" si="163"/>
        <v>281000</v>
      </c>
      <c r="K1190" s="76" t="str">
        <f t="shared" si="164"/>
        <v>H2_2008</v>
      </c>
      <c r="L1190" s="77">
        <f t="shared" si="165"/>
        <v>2</v>
      </c>
      <c r="M1190" s="78" t="str">
        <f t="shared" si="166"/>
        <v>H2_2008_2</v>
      </c>
      <c r="N1190" s="120">
        <f t="shared" si="167"/>
        <v>1</v>
      </c>
      <c r="O1190" s="92">
        <f t="shared" si="168"/>
        <v>281000</v>
      </c>
      <c r="P1190" s="93" t="str">
        <f t="shared" si="169"/>
        <v>H2_2008</v>
      </c>
      <c r="Q1190" s="94">
        <f t="shared" si="170"/>
        <v>2</v>
      </c>
      <c r="R1190" s="95" t="str">
        <f t="shared" si="171"/>
        <v>H2_2008_2</v>
      </c>
    </row>
    <row r="1191" spans="1:18">
      <c r="A1191" s="102">
        <v>1000884</v>
      </c>
      <c r="B1191" s="103">
        <v>20620.462900005783</v>
      </c>
      <c r="C1191" s="104" t="s">
        <v>19</v>
      </c>
      <c r="D1191" s="103">
        <v>40036.752007490089</v>
      </c>
      <c r="E1191" s="103">
        <v>40135.621141111449</v>
      </c>
      <c r="F1191" s="104" t="s">
        <v>20</v>
      </c>
      <c r="G1191" s="105">
        <v>291000</v>
      </c>
      <c r="H1191" s="106" t="s">
        <v>15</v>
      </c>
      <c r="I1191" s="118">
        <v>1</v>
      </c>
      <c r="J1191" s="80">
        <f t="shared" si="163"/>
        <v>291000</v>
      </c>
      <c r="K1191" s="76" t="str">
        <f t="shared" si="164"/>
        <v>H2_2009</v>
      </c>
      <c r="L1191" s="77">
        <f t="shared" si="165"/>
        <v>0</v>
      </c>
      <c r="M1191" s="78" t="str">
        <f t="shared" si="166"/>
        <v>H2_2009_0</v>
      </c>
      <c r="N1191" s="120">
        <f t="shared" si="167"/>
        <v>1</v>
      </c>
      <c r="O1191" s="92">
        <f t="shared" si="168"/>
        <v>291000</v>
      </c>
      <c r="P1191" s="93" t="str">
        <f t="shared" si="169"/>
        <v>H2_2009</v>
      </c>
      <c r="Q1191" s="94">
        <f t="shared" si="170"/>
        <v>0</v>
      </c>
      <c r="R1191" s="95" t="str">
        <f t="shared" si="171"/>
        <v>H2_2009_0</v>
      </c>
    </row>
    <row r="1192" spans="1:18">
      <c r="A1192" s="102">
        <v>1000884</v>
      </c>
      <c r="B1192" s="103">
        <v>20620.462900005783</v>
      </c>
      <c r="C1192" s="104" t="s">
        <v>19</v>
      </c>
      <c r="D1192" s="103">
        <v>40036.752007490089</v>
      </c>
      <c r="E1192" s="103">
        <v>40135.621141111449</v>
      </c>
      <c r="F1192" s="104" t="s">
        <v>20</v>
      </c>
      <c r="G1192" s="105">
        <v>291000</v>
      </c>
      <c r="H1192" s="106" t="s">
        <v>16</v>
      </c>
      <c r="I1192" s="118">
        <v>1</v>
      </c>
      <c r="J1192" s="80">
        <f t="shared" si="163"/>
        <v>291000</v>
      </c>
      <c r="K1192" s="76" t="str">
        <f t="shared" si="164"/>
        <v>H2_2009</v>
      </c>
      <c r="L1192" s="77">
        <f t="shared" si="165"/>
        <v>0</v>
      </c>
      <c r="M1192" s="78" t="str">
        <f t="shared" si="166"/>
        <v>H2_2009_0</v>
      </c>
      <c r="N1192" s="120">
        <f t="shared" si="167"/>
        <v>1</v>
      </c>
      <c r="O1192" s="92">
        <f t="shared" si="168"/>
        <v>291000</v>
      </c>
      <c r="P1192" s="93" t="str">
        <f t="shared" si="169"/>
        <v>H2_2009</v>
      </c>
      <c r="Q1192" s="94">
        <f t="shared" si="170"/>
        <v>0</v>
      </c>
      <c r="R1192" s="95" t="str">
        <f t="shared" si="171"/>
        <v>H2_2009_0</v>
      </c>
    </row>
    <row r="1193" spans="1:18">
      <c r="A1193" s="102">
        <v>1000885</v>
      </c>
      <c r="B1193" s="103">
        <v>19920.712298774179</v>
      </c>
      <c r="C1193" s="104" t="s">
        <v>19</v>
      </c>
      <c r="D1193" s="103">
        <v>39988.143685101488</v>
      </c>
      <c r="E1193" s="103">
        <v>40136.38548145711</v>
      </c>
      <c r="F1193" s="104" t="s">
        <v>20</v>
      </c>
      <c r="G1193" s="105">
        <v>212000</v>
      </c>
      <c r="H1193" s="106" t="s">
        <v>15</v>
      </c>
      <c r="I1193" s="118">
        <v>1</v>
      </c>
      <c r="J1193" s="80">
        <f t="shared" si="163"/>
        <v>212000</v>
      </c>
      <c r="K1193" s="76" t="str">
        <f t="shared" si="164"/>
        <v>H1_2009</v>
      </c>
      <c r="L1193" s="77">
        <f t="shared" si="165"/>
        <v>0</v>
      </c>
      <c r="M1193" s="78" t="str">
        <f t="shared" si="166"/>
        <v>H1_2009_0</v>
      </c>
      <c r="N1193" s="120">
        <f t="shared" si="167"/>
        <v>1</v>
      </c>
      <c r="O1193" s="92">
        <f t="shared" si="168"/>
        <v>212000</v>
      </c>
      <c r="P1193" s="93" t="str">
        <f t="shared" si="169"/>
        <v>H1_2009</v>
      </c>
      <c r="Q1193" s="94">
        <f t="shared" si="170"/>
        <v>0</v>
      </c>
      <c r="R1193" s="95" t="str">
        <f t="shared" si="171"/>
        <v>H1_2009_0</v>
      </c>
    </row>
    <row r="1194" spans="1:18">
      <c r="A1194" s="102">
        <v>1000885</v>
      </c>
      <c r="B1194" s="103">
        <v>19920.712298774179</v>
      </c>
      <c r="C1194" s="104" t="s">
        <v>19</v>
      </c>
      <c r="D1194" s="103">
        <v>39988.143685101488</v>
      </c>
      <c r="E1194" s="103">
        <v>40136.38548145711</v>
      </c>
      <c r="F1194" s="104" t="s">
        <v>20</v>
      </c>
      <c r="G1194" s="105">
        <v>212000</v>
      </c>
      <c r="H1194" s="106" t="s">
        <v>16</v>
      </c>
      <c r="I1194" s="118">
        <v>1</v>
      </c>
      <c r="J1194" s="80">
        <f t="shared" si="163"/>
        <v>212000</v>
      </c>
      <c r="K1194" s="76" t="str">
        <f t="shared" si="164"/>
        <v>H1_2009</v>
      </c>
      <c r="L1194" s="77">
        <f t="shared" si="165"/>
        <v>0</v>
      </c>
      <c r="M1194" s="78" t="str">
        <f t="shared" si="166"/>
        <v>H1_2009_0</v>
      </c>
      <c r="N1194" s="120">
        <f t="shared" si="167"/>
        <v>1</v>
      </c>
      <c r="O1194" s="92">
        <f t="shared" si="168"/>
        <v>212000</v>
      </c>
      <c r="P1194" s="93" t="str">
        <f t="shared" si="169"/>
        <v>H1_2009</v>
      </c>
      <c r="Q1194" s="94">
        <f t="shared" si="170"/>
        <v>0</v>
      </c>
      <c r="R1194" s="95" t="str">
        <f t="shared" si="171"/>
        <v>H1_2009_0</v>
      </c>
    </row>
    <row r="1195" spans="1:18">
      <c r="A1195" s="102">
        <v>1000886</v>
      </c>
      <c r="B1195" s="103">
        <v>29971.119166461922</v>
      </c>
      <c r="C1195" s="104" t="s">
        <v>19</v>
      </c>
      <c r="D1195" s="103">
        <v>39977.326959416976</v>
      </c>
      <c r="E1195" s="103">
        <v>40137.461022579846</v>
      </c>
      <c r="F1195" s="104" t="s">
        <v>20</v>
      </c>
      <c r="G1195" s="105">
        <v>105000</v>
      </c>
      <c r="H1195" s="106" t="s">
        <v>15</v>
      </c>
      <c r="I1195" s="118">
        <v>1</v>
      </c>
      <c r="J1195" s="80">
        <f t="shared" si="163"/>
        <v>105000</v>
      </c>
      <c r="K1195" s="76" t="str">
        <f t="shared" si="164"/>
        <v>H1_2009</v>
      </c>
      <c r="L1195" s="77">
        <f t="shared" si="165"/>
        <v>0</v>
      </c>
      <c r="M1195" s="78" t="str">
        <f t="shared" si="166"/>
        <v>H1_2009_0</v>
      </c>
      <c r="N1195" s="120">
        <f t="shared" si="167"/>
        <v>1</v>
      </c>
      <c r="O1195" s="92">
        <f t="shared" si="168"/>
        <v>105000</v>
      </c>
      <c r="P1195" s="93" t="str">
        <f t="shared" si="169"/>
        <v>H1_2009</v>
      </c>
      <c r="Q1195" s="94">
        <f t="shared" si="170"/>
        <v>0</v>
      </c>
      <c r="R1195" s="95" t="str">
        <f t="shared" si="171"/>
        <v>H1_2009_0</v>
      </c>
    </row>
    <row r="1196" spans="1:18">
      <c r="A1196" s="102">
        <v>1000886</v>
      </c>
      <c r="B1196" s="103">
        <v>29971.119166461922</v>
      </c>
      <c r="C1196" s="104" t="s">
        <v>19</v>
      </c>
      <c r="D1196" s="103">
        <v>39977.326959416976</v>
      </c>
      <c r="E1196" s="103">
        <v>40137.461022579846</v>
      </c>
      <c r="F1196" s="104" t="s">
        <v>20</v>
      </c>
      <c r="G1196" s="105">
        <v>105000</v>
      </c>
      <c r="H1196" s="106" t="s">
        <v>16</v>
      </c>
      <c r="I1196" s="118">
        <v>1</v>
      </c>
      <c r="J1196" s="80">
        <f t="shared" si="163"/>
        <v>105000</v>
      </c>
      <c r="K1196" s="76" t="str">
        <f t="shared" si="164"/>
        <v>H1_2009</v>
      </c>
      <c r="L1196" s="77">
        <f t="shared" si="165"/>
        <v>0</v>
      </c>
      <c r="M1196" s="78" t="str">
        <f t="shared" si="166"/>
        <v>H1_2009_0</v>
      </c>
      <c r="N1196" s="120">
        <f t="shared" si="167"/>
        <v>1</v>
      </c>
      <c r="O1196" s="92">
        <f t="shared" si="168"/>
        <v>105000</v>
      </c>
      <c r="P1196" s="93" t="str">
        <f t="shared" si="169"/>
        <v>H1_2009</v>
      </c>
      <c r="Q1196" s="94">
        <f t="shared" si="170"/>
        <v>0</v>
      </c>
      <c r="R1196" s="95" t="str">
        <f t="shared" si="171"/>
        <v>H1_2009_0</v>
      </c>
    </row>
    <row r="1197" spans="1:18">
      <c r="A1197" s="102">
        <v>1000887</v>
      </c>
      <c r="B1197" s="103">
        <v>29846.740341176861</v>
      </c>
      <c r="C1197" s="104" t="s">
        <v>19</v>
      </c>
      <c r="D1197" s="103">
        <v>39984.834153585296</v>
      </c>
      <c r="E1197" s="103">
        <v>40137.678832432008</v>
      </c>
      <c r="F1197" s="104" t="s">
        <v>20</v>
      </c>
      <c r="G1197" s="105">
        <v>369000</v>
      </c>
      <c r="H1197" s="106" t="s">
        <v>15</v>
      </c>
      <c r="I1197" s="118">
        <v>1</v>
      </c>
      <c r="J1197" s="80">
        <f t="shared" si="163"/>
        <v>369000</v>
      </c>
      <c r="K1197" s="76" t="str">
        <f t="shared" si="164"/>
        <v>H1_2009</v>
      </c>
      <c r="L1197" s="77">
        <f t="shared" si="165"/>
        <v>0</v>
      </c>
      <c r="M1197" s="78" t="str">
        <f t="shared" si="166"/>
        <v>H1_2009_0</v>
      </c>
      <c r="N1197" s="120">
        <f t="shared" si="167"/>
        <v>1</v>
      </c>
      <c r="O1197" s="92">
        <f t="shared" si="168"/>
        <v>369000</v>
      </c>
      <c r="P1197" s="93" t="str">
        <f t="shared" si="169"/>
        <v>H1_2009</v>
      </c>
      <c r="Q1197" s="94">
        <f t="shared" si="170"/>
        <v>0</v>
      </c>
      <c r="R1197" s="95" t="str">
        <f t="shared" si="171"/>
        <v>H1_2009_0</v>
      </c>
    </row>
    <row r="1198" spans="1:18">
      <c r="A1198" s="102">
        <v>1000887</v>
      </c>
      <c r="B1198" s="103">
        <v>29846.740341176861</v>
      </c>
      <c r="C1198" s="104" t="s">
        <v>19</v>
      </c>
      <c r="D1198" s="103">
        <v>39984.834153585296</v>
      </c>
      <c r="E1198" s="103">
        <v>40137.678832432008</v>
      </c>
      <c r="F1198" s="104" t="s">
        <v>20</v>
      </c>
      <c r="G1198" s="105">
        <v>369000</v>
      </c>
      <c r="H1198" s="106" t="s">
        <v>16</v>
      </c>
      <c r="I1198" s="118">
        <v>1</v>
      </c>
      <c r="J1198" s="80">
        <f t="shared" si="163"/>
        <v>369000</v>
      </c>
      <c r="K1198" s="76" t="str">
        <f t="shared" si="164"/>
        <v>H1_2009</v>
      </c>
      <c r="L1198" s="77">
        <f t="shared" si="165"/>
        <v>0</v>
      </c>
      <c r="M1198" s="78" t="str">
        <f t="shared" si="166"/>
        <v>H1_2009_0</v>
      </c>
      <c r="N1198" s="120">
        <f t="shared" si="167"/>
        <v>1</v>
      </c>
      <c r="O1198" s="92">
        <f t="shared" si="168"/>
        <v>369000</v>
      </c>
      <c r="P1198" s="93" t="str">
        <f t="shared" si="169"/>
        <v>H1_2009</v>
      </c>
      <c r="Q1198" s="94">
        <f t="shared" si="170"/>
        <v>0</v>
      </c>
      <c r="R1198" s="95" t="str">
        <f t="shared" si="171"/>
        <v>H1_2009_0</v>
      </c>
    </row>
    <row r="1199" spans="1:18">
      <c r="A1199" s="102">
        <v>1000888</v>
      </c>
      <c r="B1199" s="103">
        <v>23517.176106809893</v>
      </c>
      <c r="C1199" s="104" t="s">
        <v>19</v>
      </c>
      <c r="D1199" s="103">
        <v>40088.007114920445</v>
      </c>
      <c r="E1199" s="103">
        <v>40138.956335289891</v>
      </c>
      <c r="F1199" s="104" t="s">
        <v>20</v>
      </c>
      <c r="G1199" s="105">
        <v>334000</v>
      </c>
      <c r="H1199" s="106" t="s">
        <v>15</v>
      </c>
      <c r="I1199" s="118">
        <v>1</v>
      </c>
      <c r="J1199" s="80">
        <f t="shared" si="163"/>
        <v>334000</v>
      </c>
      <c r="K1199" s="76" t="str">
        <f t="shared" si="164"/>
        <v>H2_2009</v>
      </c>
      <c r="L1199" s="77">
        <f t="shared" si="165"/>
        <v>0</v>
      </c>
      <c r="M1199" s="78" t="str">
        <f t="shared" si="166"/>
        <v>H2_2009_0</v>
      </c>
      <c r="N1199" s="120">
        <f t="shared" si="167"/>
        <v>1</v>
      </c>
      <c r="O1199" s="92">
        <f t="shared" si="168"/>
        <v>334000</v>
      </c>
      <c r="P1199" s="93" t="str">
        <f t="shared" si="169"/>
        <v>H2_2009</v>
      </c>
      <c r="Q1199" s="94">
        <f t="shared" si="170"/>
        <v>0</v>
      </c>
      <c r="R1199" s="95" t="str">
        <f t="shared" si="171"/>
        <v>H2_2009_0</v>
      </c>
    </row>
    <row r="1200" spans="1:18">
      <c r="A1200" s="102">
        <v>1000888</v>
      </c>
      <c r="B1200" s="103">
        <v>23517.176106809893</v>
      </c>
      <c r="C1200" s="104" t="s">
        <v>19</v>
      </c>
      <c r="D1200" s="103">
        <v>40088.007114920445</v>
      </c>
      <c r="E1200" s="103">
        <v>40138.956335289891</v>
      </c>
      <c r="F1200" s="104" t="s">
        <v>20</v>
      </c>
      <c r="G1200" s="105">
        <v>334000</v>
      </c>
      <c r="H1200" s="106" t="s">
        <v>16</v>
      </c>
      <c r="I1200" s="118">
        <v>1</v>
      </c>
      <c r="J1200" s="80">
        <f t="shared" si="163"/>
        <v>334000</v>
      </c>
      <c r="K1200" s="76" t="str">
        <f t="shared" si="164"/>
        <v>H2_2009</v>
      </c>
      <c r="L1200" s="77">
        <f t="shared" si="165"/>
        <v>0</v>
      </c>
      <c r="M1200" s="78" t="str">
        <f t="shared" si="166"/>
        <v>H2_2009_0</v>
      </c>
      <c r="N1200" s="120">
        <f t="shared" si="167"/>
        <v>1</v>
      </c>
      <c r="O1200" s="92">
        <f t="shared" si="168"/>
        <v>334000</v>
      </c>
      <c r="P1200" s="93" t="str">
        <f t="shared" si="169"/>
        <v>H2_2009</v>
      </c>
      <c r="Q1200" s="94">
        <f t="shared" si="170"/>
        <v>0</v>
      </c>
      <c r="R1200" s="95" t="str">
        <f t="shared" si="171"/>
        <v>H2_2009_0</v>
      </c>
    </row>
    <row r="1201" spans="1:18">
      <c r="A1201" s="102">
        <v>1000889</v>
      </c>
      <c r="B1201" s="103">
        <v>27049.62117185404</v>
      </c>
      <c r="C1201" s="104" t="s">
        <v>22</v>
      </c>
      <c r="D1201" s="103">
        <v>39048.203582364178</v>
      </c>
      <c r="E1201" s="103">
        <v>40141.222065631773</v>
      </c>
      <c r="F1201" s="104" t="s">
        <v>20</v>
      </c>
      <c r="G1201" s="105">
        <v>267000</v>
      </c>
      <c r="H1201" s="106" t="s">
        <v>14</v>
      </c>
      <c r="I1201" s="118">
        <v>1</v>
      </c>
      <c r="J1201" s="80">
        <f t="shared" si="163"/>
        <v>267000</v>
      </c>
      <c r="K1201" s="76" t="str">
        <f t="shared" si="164"/>
        <v>H2_2006</v>
      </c>
      <c r="L1201" s="77">
        <f t="shared" si="165"/>
        <v>5</v>
      </c>
      <c r="M1201" s="78" t="str">
        <f t="shared" si="166"/>
        <v>H2_2006_5</v>
      </c>
      <c r="N1201" s="120">
        <f t="shared" si="167"/>
        <v>1</v>
      </c>
      <c r="O1201" s="92">
        <f t="shared" si="168"/>
        <v>267000</v>
      </c>
      <c r="P1201" s="93" t="str">
        <f t="shared" si="169"/>
        <v>H2_2006</v>
      </c>
      <c r="Q1201" s="94">
        <f t="shared" si="170"/>
        <v>5</v>
      </c>
      <c r="R1201" s="95" t="str">
        <f t="shared" si="171"/>
        <v>H2_2006_5</v>
      </c>
    </row>
    <row r="1202" spans="1:18">
      <c r="A1202" s="102">
        <v>1000889</v>
      </c>
      <c r="B1202" s="103">
        <v>27049.62117185404</v>
      </c>
      <c r="C1202" s="104" t="s">
        <v>22</v>
      </c>
      <c r="D1202" s="103">
        <v>39048.203582364178</v>
      </c>
      <c r="E1202" s="103">
        <v>40141.222065631773</v>
      </c>
      <c r="F1202" s="104" t="s">
        <v>20</v>
      </c>
      <c r="G1202" s="105">
        <v>267000</v>
      </c>
      <c r="H1202" s="106" t="s">
        <v>16</v>
      </c>
      <c r="I1202" s="118">
        <v>1</v>
      </c>
      <c r="J1202" s="80">
        <f t="shared" si="163"/>
        <v>267000</v>
      </c>
      <c r="K1202" s="76" t="str">
        <f t="shared" si="164"/>
        <v>H2_2006</v>
      </c>
      <c r="L1202" s="77">
        <f t="shared" si="165"/>
        <v>5</v>
      </c>
      <c r="M1202" s="78" t="str">
        <f t="shared" si="166"/>
        <v>H2_2006_5</v>
      </c>
      <c r="N1202" s="120">
        <f t="shared" si="167"/>
        <v>1</v>
      </c>
      <c r="O1202" s="92">
        <f t="shared" si="168"/>
        <v>267000</v>
      </c>
      <c r="P1202" s="93" t="str">
        <f t="shared" si="169"/>
        <v>H2_2006</v>
      </c>
      <c r="Q1202" s="94">
        <f t="shared" si="170"/>
        <v>5</v>
      </c>
      <c r="R1202" s="95" t="str">
        <f t="shared" si="171"/>
        <v>H2_2006_5</v>
      </c>
    </row>
    <row r="1203" spans="1:18">
      <c r="A1203" s="102">
        <v>1000890</v>
      </c>
      <c r="B1203" s="103">
        <v>24643.158270993594</v>
      </c>
      <c r="C1203" s="104" t="s">
        <v>19</v>
      </c>
      <c r="D1203" s="103">
        <v>40131.429607671082</v>
      </c>
      <c r="E1203" s="103">
        <v>40142.916955210465</v>
      </c>
      <c r="F1203" s="104" t="s">
        <v>20</v>
      </c>
      <c r="G1203" s="105">
        <v>70000</v>
      </c>
      <c r="H1203" s="106" t="s">
        <v>15</v>
      </c>
      <c r="I1203" s="118">
        <v>1</v>
      </c>
      <c r="J1203" s="80">
        <f t="shared" si="163"/>
        <v>70000</v>
      </c>
      <c r="K1203" s="76" t="str">
        <f t="shared" si="164"/>
        <v>H2_2009</v>
      </c>
      <c r="L1203" s="77">
        <f t="shared" si="165"/>
        <v>0</v>
      </c>
      <c r="M1203" s="78" t="str">
        <f t="shared" si="166"/>
        <v>H2_2009_0</v>
      </c>
      <c r="N1203" s="120">
        <f t="shared" si="167"/>
        <v>1</v>
      </c>
      <c r="O1203" s="92">
        <f t="shared" si="168"/>
        <v>70000</v>
      </c>
      <c r="P1203" s="93" t="str">
        <f t="shared" si="169"/>
        <v>H2_2009</v>
      </c>
      <c r="Q1203" s="94">
        <f t="shared" si="170"/>
        <v>0</v>
      </c>
      <c r="R1203" s="95" t="str">
        <f t="shared" si="171"/>
        <v>H2_2009_0</v>
      </c>
    </row>
    <row r="1204" spans="1:18">
      <c r="A1204" s="102">
        <v>1000890</v>
      </c>
      <c r="B1204" s="103">
        <v>24643.158270993594</v>
      </c>
      <c r="C1204" s="104" t="s">
        <v>19</v>
      </c>
      <c r="D1204" s="103">
        <v>40131.429607671082</v>
      </c>
      <c r="E1204" s="103">
        <v>40142.916955210465</v>
      </c>
      <c r="F1204" s="104" t="s">
        <v>20</v>
      </c>
      <c r="G1204" s="105">
        <v>70000</v>
      </c>
      <c r="H1204" s="106" t="s">
        <v>16</v>
      </c>
      <c r="I1204" s="118">
        <v>1</v>
      </c>
      <c r="J1204" s="80">
        <f t="shared" si="163"/>
        <v>70000</v>
      </c>
      <c r="K1204" s="76" t="str">
        <f t="shared" si="164"/>
        <v>H2_2009</v>
      </c>
      <c r="L1204" s="77">
        <f t="shared" si="165"/>
        <v>0</v>
      </c>
      <c r="M1204" s="78" t="str">
        <f t="shared" si="166"/>
        <v>H2_2009_0</v>
      </c>
      <c r="N1204" s="120">
        <f t="shared" si="167"/>
        <v>1</v>
      </c>
      <c r="O1204" s="92">
        <f t="shared" si="168"/>
        <v>70000</v>
      </c>
      <c r="P1204" s="93" t="str">
        <f t="shared" si="169"/>
        <v>H2_2009</v>
      </c>
      <c r="Q1204" s="94">
        <f t="shared" si="170"/>
        <v>0</v>
      </c>
      <c r="R1204" s="95" t="str">
        <f t="shared" si="171"/>
        <v>H2_2009_0</v>
      </c>
    </row>
    <row r="1205" spans="1:18">
      <c r="A1205" s="102">
        <v>1000891</v>
      </c>
      <c r="B1205" s="103">
        <v>30083.262018378206</v>
      </c>
      <c r="C1205" s="104" t="s">
        <v>22</v>
      </c>
      <c r="D1205" s="103">
        <v>39433.037231799601</v>
      </c>
      <c r="E1205" s="103">
        <v>40145.11216082544</v>
      </c>
      <c r="F1205" s="104" t="s">
        <v>20</v>
      </c>
      <c r="G1205" s="105">
        <v>44000</v>
      </c>
      <c r="H1205" s="106" t="s">
        <v>15</v>
      </c>
      <c r="I1205" s="118">
        <v>1</v>
      </c>
      <c r="J1205" s="80">
        <f t="shared" si="163"/>
        <v>44000</v>
      </c>
      <c r="K1205" s="76" t="str">
        <f t="shared" si="164"/>
        <v>H2_2007</v>
      </c>
      <c r="L1205" s="77">
        <f t="shared" si="165"/>
        <v>3</v>
      </c>
      <c r="M1205" s="78" t="str">
        <f t="shared" si="166"/>
        <v>H2_2007_3</v>
      </c>
      <c r="N1205" s="120">
        <f t="shared" si="167"/>
        <v>1</v>
      </c>
      <c r="O1205" s="92">
        <f t="shared" si="168"/>
        <v>44000</v>
      </c>
      <c r="P1205" s="93" t="str">
        <f t="shared" si="169"/>
        <v>H2_2007</v>
      </c>
      <c r="Q1205" s="94">
        <f t="shared" si="170"/>
        <v>3</v>
      </c>
      <c r="R1205" s="95" t="str">
        <f t="shared" si="171"/>
        <v>H2_2007_3</v>
      </c>
    </row>
    <row r="1206" spans="1:18">
      <c r="A1206" s="102">
        <v>1000891</v>
      </c>
      <c r="B1206" s="103">
        <v>30083.262018378206</v>
      </c>
      <c r="C1206" s="104" t="s">
        <v>22</v>
      </c>
      <c r="D1206" s="103">
        <v>39433.037231799601</v>
      </c>
      <c r="E1206" s="103">
        <v>40145.11216082544</v>
      </c>
      <c r="F1206" s="104" t="s">
        <v>20</v>
      </c>
      <c r="G1206" s="105">
        <v>44000</v>
      </c>
      <c r="H1206" s="106" t="s">
        <v>16</v>
      </c>
      <c r="I1206" s="118">
        <v>1</v>
      </c>
      <c r="J1206" s="80">
        <f t="shared" si="163"/>
        <v>44000</v>
      </c>
      <c r="K1206" s="76" t="str">
        <f t="shared" si="164"/>
        <v>H2_2007</v>
      </c>
      <c r="L1206" s="77">
        <f t="shared" si="165"/>
        <v>3</v>
      </c>
      <c r="M1206" s="78" t="str">
        <f t="shared" si="166"/>
        <v>H2_2007_3</v>
      </c>
      <c r="N1206" s="120">
        <f t="shared" si="167"/>
        <v>1</v>
      </c>
      <c r="O1206" s="92">
        <f t="shared" si="168"/>
        <v>44000</v>
      </c>
      <c r="P1206" s="93" t="str">
        <f t="shared" si="169"/>
        <v>H2_2007</v>
      </c>
      <c r="Q1206" s="94">
        <f t="shared" si="170"/>
        <v>3</v>
      </c>
      <c r="R1206" s="95" t="str">
        <f t="shared" si="171"/>
        <v>H2_2007_3</v>
      </c>
    </row>
    <row r="1207" spans="1:18">
      <c r="A1207" s="102">
        <v>1000892</v>
      </c>
      <c r="B1207" s="103">
        <v>31153.291365218935</v>
      </c>
      <c r="C1207" s="104" t="s">
        <v>19</v>
      </c>
      <c r="D1207" s="103">
        <v>40134.581142158502</v>
      </c>
      <c r="E1207" s="103">
        <v>40145.839487814192</v>
      </c>
      <c r="F1207" s="104" t="s">
        <v>20</v>
      </c>
      <c r="G1207" s="105">
        <v>297000</v>
      </c>
      <c r="H1207" s="106" t="s">
        <v>15</v>
      </c>
      <c r="I1207" s="118">
        <v>1</v>
      </c>
      <c r="J1207" s="80">
        <f t="shared" si="163"/>
        <v>297000</v>
      </c>
      <c r="K1207" s="76" t="str">
        <f t="shared" si="164"/>
        <v>H2_2009</v>
      </c>
      <c r="L1207" s="77">
        <f t="shared" si="165"/>
        <v>0</v>
      </c>
      <c r="M1207" s="78" t="str">
        <f t="shared" si="166"/>
        <v>H2_2009_0</v>
      </c>
      <c r="N1207" s="120">
        <f t="shared" si="167"/>
        <v>1</v>
      </c>
      <c r="O1207" s="92">
        <f t="shared" si="168"/>
        <v>297000</v>
      </c>
      <c r="P1207" s="93" t="str">
        <f t="shared" si="169"/>
        <v>H2_2009</v>
      </c>
      <c r="Q1207" s="94">
        <f t="shared" si="170"/>
        <v>0</v>
      </c>
      <c r="R1207" s="95" t="str">
        <f t="shared" si="171"/>
        <v>H2_2009_0</v>
      </c>
    </row>
    <row r="1208" spans="1:18">
      <c r="A1208" s="102">
        <v>1000892</v>
      </c>
      <c r="B1208" s="103">
        <v>31153.291365218935</v>
      </c>
      <c r="C1208" s="104" t="s">
        <v>19</v>
      </c>
      <c r="D1208" s="103">
        <v>40134.581142158502</v>
      </c>
      <c r="E1208" s="103">
        <v>40145.839487814192</v>
      </c>
      <c r="F1208" s="104" t="s">
        <v>20</v>
      </c>
      <c r="G1208" s="105">
        <v>297000</v>
      </c>
      <c r="H1208" s="106" t="s">
        <v>16</v>
      </c>
      <c r="I1208" s="118">
        <v>1</v>
      </c>
      <c r="J1208" s="80">
        <f t="shared" si="163"/>
        <v>297000</v>
      </c>
      <c r="K1208" s="76" t="str">
        <f t="shared" si="164"/>
        <v>H2_2009</v>
      </c>
      <c r="L1208" s="77">
        <f t="shared" si="165"/>
        <v>0</v>
      </c>
      <c r="M1208" s="78" t="str">
        <f t="shared" si="166"/>
        <v>H2_2009_0</v>
      </c>
      <c r="N1208" s="120">
        <f t="shared" si="167"/>
        <v>1</v>
      </c>
      <c r="O1208" s="92">
        <f t="shared" si="168"/>
        <v>297000</v>
      </c>
      <c r="P1208" s="93" t="str">
        <f t="shared" si="169"/>
        <v>H2_2009</v>
      </c>
      <c r="Q1208" s="94">
        <f t="shared" si="170"/>
        <v>0</v>
      </c>
      <c r="R1208" s="95" t="str">
        <f t="shared" si="171"/>
        <v>H2_2009_0</v>
      </c>
    </row>
    <row r="1209" spans="1:18">
      <c r="A1209" s="102">
        <v>1000893</v>
      </c>
      <c r="B1209" s="103">
        <v>20723.275844637421</v>
      </c>
      <c r="C1209" s="104" t="s">
        <v>19</v>
      </c>
      <c r="D1209" s="103">
        <v>40095.082987684764</v>
      </c>
      <c r="E1209" s="103">
        <v>40146.228577170361</v>
      </c>
      <c r="F1209" s="104" t="s">
        <v>20</v>
      </c>
      <c r="G1209" s="105">
        <v>237000</v>
      </c>
      <c r="H1209" s="106" t="s">
        <v>15</v>
      </c>
      <c r="I1209" s="118">
        <v>1</v>
      </c>
      <c r="J1209" s="80">
        <f t="shared" si="163"/>
        <v>237000</v>
      </c>
      <c r="K1209" s="76" t="str">
        <f t="shared" si="164"/>
        <v>H2_2009</v>
      </c>
      <c r="L1209" s="77">
        <f t="shared" si="165"/>
        <v>0</v>
      </c>
      <c r="M1209" s="78" t="str">
        <f t="shared" si="166"/>
        <v>H2_2009_0</v>
      </c>
      <c r="N1209" s="120">
        <f t="shared" si="167"/>
        <v>1</v>
      </c>
      <c r="O1209" s="92">
        <f t="shared" si="168"/>
        <v>237000</v>
      </c>
      <c r="P1209" s="93" t="str">
        <f t="shared" si="169"/>
        <v>H2_2009</v>
      </c>
      <c r="Q1209" s="94">
        <f t="shared" si="170"/>
        <v>0</v>
      </c>
      <c r="R1209" s="95" t="str">
        <f t="shared" si="171"/>
        <v>H2_2009_0</v>
      </c>
    </row>
    <row r="1210" spans="1:18">
      <c r="A1210" s="102">
        <v>1000893</v>
      </c>
      <c r="B1210" s="103">
        <v>20723.275844637421</v>
      </c>
      <c r="C1210" s="104" t="s">
        <v>19</v>
      </c>
      <c r="D1210" s="103">
        <v>40095.082987684764</v>
      </c>
      <c r="E1210" s="103">
        <v>40146.228577170361</v>
      </c>
      <c r="F1210" s="104" t="s">
        <v>20</v>
      </c>
      <c r="G1210" s="105">
        <v>237000</v>
      </c>
      <c r="H1210" s="106" t="s">
        <v>16</v>
      </c>
      <c r="I1210" s="118">
        <v>1</v>
      </c>
      <c r="J1210" s="80">
        <f t="shared" si="163"/>
        <v>237000</v>
      </c>
      <c r="K1210" s="76" t="str">
        <f t="shared" si="164"/>
        <v>H2_2009</v>
      </c>
      <c r="L1210" s="77">
        <f t="shared" si="165"/>
        <v>0</v>
      </c>
      <c r="M1210" s="78" t="str">
        <f t="shared" si="166"/>
        <v>H2_2009_0</v>
      </c>
      <c r="N1210" s="120">
        <f t="shared" si="167"/>
        <v>1</v>
      </c>
      <c r="O1210" s="92">
        <f t="shared" si="168"/>
        <v>237000</v>
      </c>
      <c r="P1210" s="93" t="str">
        <f t="shared" si="169"/>
        <v>H2_2009</v>
      </c>
      <c r="Q1210" s="94">
        <f t="shared" si="170"/>
        <v>0</v>
      </c>
      <c r="R1210" s="95" t="str">
        <f t="shared" si="171"/>
        <v>H2_2009_0</v>
      </c>
    </row>
    <row r="1211" spans="1:18">
      <c r="A1211" s="102">
        <v>1000894</v>
      </c>
      <c r="B1211" s="103">
        <v>27676.785811657952</v>
      </c>
      <c r="C1211" s="104" t="s">
        <v>22</v>
      </c>
      <c r="D1211" s="103">
        <v>39841.521221411378</v>
      </c>
      <c r="E1211" s="103">
        <v>40147.215576616043</v>
      </c>
      <c r="F1211" s="104" t="s">
        <v>20</v>
      </c>
      <c r="G1211" s="105">
        <v>399000</v>
      </c>
      <c r="H1211" s="106" t="s">
        <v>15</v>
      </c>
      <c r="I1211" s="118">
        <v>1</v>
      </c>
      <c r="J1211" s="80">
        <f t="shared" si="163"/>
        <v>399000</v>
      </c>
      <c r="K1211" s="76" t="str">
        <f t="shared" si="164"/>
        <v>H1_2009</v>
      </c>
      <c r="L1211" s="77">
        <f t="shared" si="165"/>
        <v>1</v>
      </c>
      <c r="M1211" s="78" t="str">
        <f t="shared" si="166"/>
        <v>H1_2009_1</v>
      </c>
      <c r="N1211" s="120">
        <f t="shared" si="167"/>
        <v>1</v>
      </c>
      <c r="O1211" s="92">
        <f t="shared" si="168"/>
        <v>399000</v>
      </c>
      <c r="P1211" s="93" t="str">
        <f t="shared" si="169"/>
        <v>H1_2009</v>
      </c>
      <c r="Q1211" s="94">
        <f t="shared" si="170"/>
        <v>1</v>
      </c>
      <c r="R1211" s="95" t="str">
        <f t="shared" si="171"/>
        <v>H1_2009_1</v>
      </c>
    </row>
    <row r="1212" spans="1:18">
      <c r="A1212" s="102">
        <v>1000894</v>
      </c>
      <c r="B1212" s="103">
        <v>27676.785811657952</v>
      </c>
      <c r="C1212" s="104" t="s">
        <v>22</v>
      </c>
      <c r="D1212" s="103">
        <v>39841.521221411378</v>
      </c>
      <c r="E1212" s="103">
        <v>40147.215576616043</v>
      </c>
      <c r="F1212" s="104" t="s">
        <v>20</v>
      </c>
      <c r="G1212" s="105">
        <v>399000</v>
      </c>
      <c r="H1212" s="106" t="s">
        <v>16</v>
      </c>
      <c r="I1212" s="118">
        <v>1</v>
      </c>
      <c r="J1212" s="80">
        <f t="shared" si="163"/>
        <v>399000</v>
      </c>
      <c r="K1212" s="76" t="str">
        <f t="shared" si="164"/>
        <v>H1_2009</v>
      </c>
      <c r="L1212" s="77">
        <f t="shared" si="165"/>
        <v>1</v>
      </c>
      <c r="M1212" s="78" t="str">
        <f t="shared" si="166"/>
        <v>H1_2009_1</v>
      </c>
      <c r="N1212" s="120">
        <f t="shared" si="167"/>
        <v>1</v>
      </c>
      <c r="O1212" s="92">
        <f t="shared" si="168"/>
        <v>399000</v>
      </c>
      <c r="P1212" s="93" t="str">
        <f t="shared" si="169"/>
        <v>H1_2009</v>
      </c>
      <c r="Q1212" s="94">
        <f t="shared" si="170"/>
        <v>1</v>
      </c>
      <c r="R1212" s="95" t="str">
        <f t="shared" si="171"/>
        <v>H1_2009_1</v>
      </c>
    </row>
    <row r="1213" spans="1:18">
      <c r="A1213" s="102">
        <v>1000895</v>
      </c>
      <c r="B1213" s="103">
        <v>29837.815828040337</v>
      </c>
      <c r="C1213" s="104" t="s">
        <v>22</v>
      </c>
      <c r="D1213" s="103">
        <v>39859.451175866932</v>
      </c>
      <c r="E1213" s="103">
        <v>40147.677010124084</v>
      </c>
      <c r="F1213" s="104" t="s">
        <v>25</v>
      </c>
      <c r="G1213" s="105">
        <v>227000</v>
      </c>
      <c r="H1213" s="106" t="s">
        <v>15</v>
      </c>
      <c r="I1213" s="118">
        <v>1</v>
      </c>
      <c r="J1213" s="80">
        <f t="shared" si="163"/>
        <v>227000</v>
      </c>
      <c r="K1213" s="76" t="str">
        <f t="shared" si="164"/>
        <v>H1_2009</v>
      </c>
      <c r="L1213" s="77">
        <f t="shared" si="165"/>
        <v>1</v>
      </c>
      <c r="M1213" s="78" t="str">
        <f t="shared" si="166"/>
        <v>H1_2009_1</v>
      </c>
      <c r="N1213" s="120">
        <f t="shared" si="167"/>
        <v>1</v>
      </c>
      <c r="O1213" s="92">
        <f t="shared" si="168"/>
        <v>227000</v>
      </c>
      <c r="P1213" s="93" t="str">
        <f t="shared" si="169"/>
        <v>H1_2009</v>
      </c>
      <c r="Q1213" s="94">
        <f t="shared" si="170"/>
        <v>1</v>
      </c>
      <c r="R1213" s="95" t="str">
        <f t="shared" si="171"/>
        <v>H1_2009_1</v>
      </c>
    </row>
    <row r="1214" spans="1:18">
      <c r="A1214" s="102">
        <v>1000895</v>
      </c>
      <c r="B1214" s="103">
        <v>29837.815828040337</v>
      </c>
      <c r="C1214" s="104" t="s">
        <v>22</v>
      </c>
      <c r="D1214" s="103">
        <v>39859.451175866932</v>
      </c>
      <c r="E1214" s="103">
        <v>40147.677010124084</v>
      </c>
      <c r="F1214" s="104" t="s">
        <v>25</v>
      </c>
      <c r="G1214" s="105">
        <v>227000</v>
      </c>
      <c r="H1214" s="106" t="s">
        <v>16</v>
      </c>
      <c r="I1214" s="118">
        <v>1</v>
      </c>
      <c r="J1214" s="80">
        <f t="shared" si="163"/>
        <v>227000</v>
      </c>
      <c r="K1214" s="76" t="str">
        <f t="shared" si="164"/>
        <v>H1_2009</v>
      </c>
      <c r="L1214" s="77">
        <f t="shared" si="165"/>
        <v>1</v>
      </c>
      <c r="M1214" s="78" t="str">
        <f t="shared" si="166"/>
        <v>H1_2009_1</v>
      </c>
      <c r="N1214" s="120">
        <f t="shared" si="167"/>
        <v>1</v>
      </c>
      <c r="O1214" s="92">
        <f t="shared" si="168"/>
        <v>227000</v>
      </c>
      <c r="P1214" s="93" t="str">
        <f t="shared" si="169"/>
        <v>H1_2009</v>
      </c>
      <c r="Q1214" s="94">
        <f t="shared" si="170"/>
        <v>1</v>
      </c>
      <c r="R1214" s="95" t="str">
        <f t="shared" si="171"/>
        <v>H1_2009_1</v>
      </c>
    </row>
    <row r="1215" spans="1:18">
      <c r="A1215" s="102">
        <v>1000896</v>
      </c>
      <c r="B1215" s="103">
        <v>26492.549043838422</v>
      </c>
      <c r="C1215" s="104" t="s">
        <v>22</v>
      </c>
      <c r="D1215" s="103">
        <v>39837.196410526201</v>
      </c>
      <c r="E1215" s="103">
        <v>40147.932621877182</v>
      </c>
      <c r="F1215" s="104" t="s">
        <v>20</v>
      </c>
      <c r="G1215" s="105">
        <v>364000</v>
      </c>
      <c r="H1215" s="106" t="s">
        <v>15</v>
      </c>
      <c r="I1215" s="118">
        <v>1</v>
      </c>
      <c r="J1215" s="80">
        <f t="shared" si="163"/>
        <v>364000</v>
      </c>
      <c r="K1215" s="76" t="str">
        <f t="shared" si="164"/>
        <v>H1_2009</v>
      </c>
      <c r="L1215" s="77">
        <f t="shared" si="165"/>
        <v>1</v>
      </c>
      <c r="M1215" s="78" t="str">
        <f t="shared" si="166"/>
        <v>H1_2009_1</v>
      </c>
      <c r="N1215" s="120">
        <f t="shared" si="167"/>
        <v>1</v>
      </c>
      <c r="O1215" s="92">
        <f t="shared" si="168"/>
        <v>364000</v>
      </c>
      <c r="P1215" s="93" t="str">
        <f t="shared" si="169"/>
        <v>H1_2009</v>
      </c>
      <c r="Q1215" s="94">
        <f t="shared" si="170"/>
        <v>1</v>
      </c>
      <c r="R1215" s="95" t="str">
        <f t="shared" si="171"/>
        <v>H1_2009_1</v>
      </c>
    </row>
    <row r="1216" spans="1:18">
      <c r="A1216" s="102">
        <v>1000896</v>
      </c>
      <c r="B1216" s="103">
        <v>26492.549043838422</v>
      </c>
      <c r="C1216" s="104" t="s">
        <v>22</v>
      </c>
      <c r="D1216" s="103">
        <v>39837.196410526201</v>
      </c>
      <c r="E1216" s="103">
        <v>40147.932621877182</v>
      </c>
      <c r="F1216" s="104" t="s">
        <v>20</v>
      </c>
      <c r="G1216" s="105">
        <v>364000</v>
      </c>
      <c r="H1216" s="106" t="s">
        <v>16</v>
      </c>
      <c r="I1216" s="118">
        <v>1</v>
      </c>
      <c r="J1216" s="80">
        <f t="shared" si="163"/>
        <v>364000</v>
      </c>
      <c r="K1216" s="76" t="str">
        <f t="shared" si="164"/>
        <v>H1_2009</v>
      </c>
      <c r="L1216" s="77">
        <f t="shared" si="165"/>
        <v>1</v>
      </c>
      <c r="M1216" s="78" t="str">
        <f t="shared" si="166"/>
        <v>H1_2009_1</v>
      </c>
      <c r="N1216" s="120">
        <f t="shared" si="167"/>
        <v>1</v>
      </c>
      <c r="O1216" s="92">
        <f t="shared" si="168"/>
        <v>364000</v>
      </c>
      <c r="P1216" s="93" t="str">
        <f t="shared" si="169"/>
        <v>H1_2009</v>
      </c>
      <c r="Q1216" s="94">
        <f t="shared" si="170"/>
        <v>1</v>
      </c>
      <c r="R1216" s="95" t="str">
        <f t="shared" si="171"/>
        <v>H1_2009_1</v>
      </c>
    </row>
    <row r="1217" spans="1:18">
      <c r="A1217" s="102">
        <v>1000897</v>
      </c>
      <c r="B1217" s="103">
        <v>32720.501942958523</v>
      </c>
      <c r="C1217" s="104" t="s">
        <v>22</v>
      </c>
      <c r="D1217" s="103">
        <v>39935.064761996793</v>
      </c>
      <c r="E1217" s="103">
        <v>40148.690815158589</v>
      </c>
      <c r="F1217" s="104" t="s">
        <v>20</v>
      </c>
      <c r="G1217" s="105">
        <v>22000</v>
      </c>
      <c r="H1217" s="106" t="s">
        <v>15</v>
      </c>
      <c r="I1217" s="118">
        <v>1</v>
      </c>
      <c r="J1217" s="80">
        <f t="shared" si="163"/>
        <v>22000</v>
      </c>
      <c r="K1217" s="76" t="str">
        <f t="shared" si="164"/>
        <v>H1_2009</v>
      </c>
      <c r="L1217" s="77">
        <f t="shared" si="165"/>
        <v>1</v>
      </c>
      <c r="M1217" s="78" t="str">
        <f t="shared" si="166"/>
        <v>H1_2009_1</v>
      </c>
      <c r="N1217" s="120">
        <f t="shared" si="167"/>
        <v>1</v>
      </c>
      <c r="O1217" s="92">
        <f t="shared" si="168"/>
        <v>22000</v>
      </c>
      <c r="P1217" s="93" t="str">
        <f t="shared" si="169"/>
        <v>H1_2009</v>
      </c>
      <c r="Q1217" s="94">
        <f t="shared" si="170"/>
        <v>1</v>
      </c>
      <c r="R1217" s="95" t="str">
        <f t="shared" si="171"/>
        <v>H1_2009_1</v>
      </c>
    </row>
    <row r="1218" spans="1:18">
      <c r="A1218" s="102">
        <v>1000897</v>
      </c>
      <c r="B1218" s="103">
        <v>32720.501942958523</v>
      </c>
      <c r="C1218" s="104" t="s">
        <v>22</v>
      </c>
      <c r="D1218" s="103">
        <v>39935.064761996793</v>
      </c>
      <c r="E1218" s="103">
        <v>40148.690815158589</v>
      </c>
      <c r="F1218" s="104" t="s">
        <v>20</v>
      </c>
      <c r="G1218" s="105">
        <v>22000</v>
      </c>
      <c r="H1218" s="106" t="s">
        <v>16</v>
      </c>
      <c r="I1218" s="118">
        <v>1</v>
      </c>
      <c r="J1218" s="80">
        <f t="shared" si="163"/>
        <v>22000</v>
      </c>
      <c r="K1218" s="76" t="str">
        <f t="shared" si="164"/>
        <v>H1_2009</v>
      </c>
      <c r="L1218" s="77">
        <f t="shared" si="165"/>
        <v>1</v>
      </c>
      <c r="M1218" s="78" t="str">
        <f t="shared" si="166"/>
        <v>H1_2009_1</v>
      </c>
      <c r="N1218" s="120">
        <f t="shared" si="167"/>
        <v>1</v>
      </c>
      <c r="O1218" s="92">
        <f t="shared" si="168"/>
        <v>22000</v>
      </c>
      <c r="P1218" s="93" t="str">
        <f t="shared" si="169"/>
        <v>H1_2009</v>
      </c>
      <c r="Q1218" s="94">
        <f t="shared" si="170"/>
        <v>1</v>
      </c>
      <c r="R1218" s="95" t="str">
        <f t="shared" si="171"/>
        <v>H1_2009_1</v>
      </c>
    </row>
    <row r="1219" spans="1:18">
      <c r="A1219" s="102">
        <v>1000898</v>
      </c>
      <c r="B1219" s="103">
        <v>32531.879218434653</v>
      </c>
      <c r="C1219" s="104" t="s">
        <v>22</v>
      </c>
      <c r="D1219" s="103">
        <v>39935.593302516041</v>
      </c>
      <c r="E1219" s="103">
        <v>40148.830560581649</v>
      </c>
      <c r="F1219" s="104" t="s">
        <v>25</v>
      </c>
      <c r="G1219" s="105">
        <v>129000</v>
      </c>
      <c r="H1219" s="106" t="s">
        <v>15</v>
      </c>
      <c r="I1219" s="118">
        <v>1</v>
      </c>
      <c r="J1219" s="80">
        <f t="shared" ref="J1219:J1282" si="172">$G1219</f>
        <v>129000</v>
      </c>
      <c r="K1219" s="76" t="str">
        <f t="shared" ref="K1219:K1282" si="173">"H"&amp;INT((MONTH($D1219)-1)/6)+1&amp;"_"&amp;YEAR($D1219)</f>
        <v>H1_2009</v>
      </c>
      <c r="L1219" s="77">
        <f t="shared" ref="L1219:L1282" si="174">INT(($E1219-$D1219)/(365/2))</f>
        <v>1</v>
      </c>
      <c r="M1219" s="78" t="str">
        <f t="shared" ref="M1219:M1282" si="175">$K1219&amp;"_"&amp;IF($L1219&gt;5,"6+",$L1219)</f>
        <v>H1_2009_1</v>
      </c>
      <c r="N1219" s="120">
        <f t="shared" si="167"/>
        <v>1</v>
      </c>
      <c r="O1219" s="92">
        <f t="shared" si="168"/>
        <v>129000</v>
      </c>
      <c r="P1219" s="93" t="str">
        <f t="shared" si="169"/>
        <v>H1_2009</v>
      </c>
      <c r="Q1219" s="94">
        <f t="shared" si="170"/>
        <v>1</v>
      </c>
      <c r="R1219" s="95" t="str">
        <f t="shared" si="171"/>
        <v>H1_2009_1</v>
      </c>
    </row>
    <row r="1220" spans="1:18">
      <c r="A1220" s="102">
        <v>1000898</v>
      </c>
      <c r="B1220" s="103">
        <v>32531.879218434653</v>
      </c>
      <c r="C1220" s="104" t="s">
        <v>22</v>
      </c>
      <c r="D1220" s="103">
        <v>39935.593302516041</v>
      </c>
      <c r="E1220" s="103">
        <v>40148.830560581649</v>
      </c>
      <c r="F1220" s="104" t="s">
        <v>25</v>
      </c>
      <c r="G1220" s="105">
        <v>129000</v>
      </c>
      <c r="H1220" s="106" t="s">
        <v>16</v>
      </c>
      <c r="I1220" s="118">
        <v>1</v>
      </c>
      <c r="J1220" s="80">
        <f t="shared" si="172"/>
        <v>129000</v>
      </c>
      <c r="K1220" s="76" t="str">
        <f t="shared" si="173"/>
        <v>H1_2009</v>
      </c>
      <c r="L1220" s="77">
        <f t="shared" si="174"/>
        <v>1</v>
      </c>
      <c r="M1220" s="78" t="str">
        <f t="shared" si="175"/>
        <v>H1_2009_1</v>
      </c>
      <c r="N1220" s="120">
        <f t="shared" ref="N1220:N1283" si="176">I1220</f>
        <v>1</v>
      </c>
      <c r="O1220" s="92">
        <f t="shared" ref="O1220:O1283" si="177">J1220</f>
        <v>129000</v>
      </c>
      <c r="P1220" s="93" t="str">
        <f t="shared" ref="P1220:P1283" si="178">K1220</f>
        <v>H1_2009</v>
      </c>
      <c r="Q1220" s="94">
        <f t="shared" ref="Q1220:Q1283" si="179">L1220</f>
        <v>1</v>
      </c>
      <c r="R1220" s="95" t="str">
        <f t="shared" ref="R1220:R1283" si="180">M1220</f>
        <v>H1_2009_1</v>
      </c>
    </row>
    <row r="1221" spans="1:18">
      <c r="A1221" s="102">
        <v>1000899</v>
      </c>
      <c r="B1221" s="103">
        <v>26539.840117124109</v>
      </c>
      <c r="C1221" s="104" t="s">
        <v>19</v>
      </c>
      <c r="D1221" s="103">
        <v>40145.448687939243</v>
      </c>
      <c r="E1221" s="103">
        <v>40150.479050212387</v>
      </c>
      <c r="F1221" s="104" t="s">
        <v>20</v>
      </c>
      <c r="G1221" s="105">
        <v>20000</v>
      </c>
      <c r="H1221" s="106" t="s">
        <v>15</v>
      </c>
      <c r="I1221" s="118">
        <v>1</v>
      </c>
      <c r="J1221" s="80">
        <f t="shared" si="172"/>
        <v>20000</v>
      </c>
      <c r="K1221" s="76" t="str">
        <f t="shared" si="173"/>
        <v>H2_2009</v>
      </c>
      <c r="L1221" s="77">
        <f t="shared" si="174"/>
        <v>0</v>
      </c>
      <c r="M1221" s="78" t="str">
        <f t="shared" si="175"/>
        <v>H2_2009_0</v>
      </c>
      <c r="N1221" s="120">
        <f t="shared" si="176"/>
        <v>1</v>
      </c>
      <c r="O1221" s="92">
        <f t="shared" si="177"/>
        <v>20000</v>
      </c>
      <c r="P1221" s="93" t="str">
        <f t="shared" si="178"/>
        <v>H2_2009</v>
      </c>
      <c r="Q1221" s="94">
        <f t="shared" si="179"/>
        <v>0</v>
      </c>
      <c r="R1221" s="95" t="str">
        <f t="shared" si="180"/>
        <v>H2_2009_0</v>
      </c>
    </row>
    <row r="1222" spans="1:18">
      <c r="A1222" s="102">
        <v>1000899</v>
      </c>
      <c r="B1222" s="103">
        <v>26539.840117124109</v>
      </c>
      <c r="C1222" s="104" t="s">
        <v>19</v>
      </c>
      <c r="D1222" s="103">
        <v>40145.448687939243</v>
      </c>
      <c r="E1222" s="103">
        <v>40150.479050212387</v>
      </c>
      <c r="F1222" s="104" t="s">
        <v>20</v>
      </c>
      <c r="G1222" s="105">
        <v>20000</v>
      </c>
      <c r="H1222" s="106" t="s">
        <v>16</v>
      </c>
      <c r="I1222" s="118">
        <v>1</v>
      </c>
      <c r="J1222" s="80">
        <f t="shared" si="172"/>
        <v>20000</v>
      </c>
      <c r="K1222" s="76" t="str">
        <f t="shared" si="173"/>
        <v>H2_2009</v>
      </c>
      <c r="L1222" s="77">
        <f t="shared" si="174"/>
        <v>0</v>
      </c>
      <c r="M1222" s="78" t="str">
        <f t="shared" si="175"/>
        <v>H2_2009_0</v>
      </c>
      <c r="N1222" s="120">
        <f t="shared" si="176"/>
        <v>1</v>
      </c>
      <c r="O1222" s="92">
        <f t="shared" si="177"/>
        <v>20000</v>
      </c>
      <c r="P1222" s="93" t="str">
        <f t="shared" si="178"/>
        <v>H2_2009</v>
      </c>
      <c r="Q1222" s="94">
        <f t="shared" si="179"/>
        <v>0</v>
      </c>
      <c r="R1222" s="95" t="str">
        <f t="shared" si="180"/>
        <v>H2_2009_0</v>
      </c>
    </row>
    <row r="1223" spans="1:18">
      <c r="A1223" s="102">
        <v>1000900</v>
      </c>
      <c r="B1223" s="103">
        <v>22443.163315793401</v>
      </c>
      <c r="C1223" s="104" t="s">
        <v>22</v>
      </c>
      <c r="D1223" s="103">
        <v>39423.814753916318</v>
      </c>
      <c r="E1223" s="103">
        <v>40152.539410772501</v>
      </c>
      <c r="F1223" s="104" t="s">
        <v>20</v>
      </c>
      <c r="G1223" s="105">
        <v>331000</v>
      </c>
      <c r="H1223" s="106" t="s">
        <v>15</v>
      </c>
      <c r="I1223" s="118">
        <v>1</v>
      </c>
      <c r="J1223" s="80">
        <f t="shared" si="172"/>
        <v>331000</v>
      </c>
      <c r="K1223" s="76" t="str">
        <f t="shared" si="173"/>
        <v>H2_2007</v>
      </c>
      <c r="L1223" s="77">
        <f t="shared" si="174"/>
        <v>3</v>
      </c>
      <c r="M1223" s="78" t="str">
        <f t="shared" si="175"/>
        <v>H2_2007_3</v>
      </c>
      <c r="N1223" s="120">
        <f t="shared" si="176"/>
        <v>1</v>
      </c>
      <c r="O1223" s="92">
        <f t="shared" si="177"/>
        <v>331000</v>
      </c>
      <c r="P1223" s="93" t="str">
        <f t="shared" si="178"/>
        <v>H2_2007</v>
      </c>
      <c r="Q1223" s="94">
        <f t="shared" si="179"/>
        <v>3</v>
      </c>
      <c r="R1223" s="95" t="str">
        <f t="shared" si="180"/>
        <v>H2_2007_3</v>
      </c>
    </row>
    <row r="1224" spans="1:18">
      <c r="A1224" s="102">
        <v>1000900</v>
      </c>
      <c r="B1224" s="103">
        <v>22443.163315793401</v>
      </c>
      <c r="C1224" s="104" t="s">
        <v>22</v>
      </c>
      <c r="D1224" s="103">
        <v>39423.814753916318</v>
      </c>
      <c r="E1224" s="103">
        <v>40152.539410772501</v>
      </c>
      <c r="F1224" s="104" t="s">
        <v>20</v>
      </c>
      <c r="G1224" s="105">
        <v>331000</v>
      </c>
      <c r="H1224" s="106" t="s">
        <v>16</v>
      </c>
      <c r="I1224" s="118">
        <v>1</v>
      </c>
      <c r="J1224" s="80">
        <f t="shared" si="172"/>
        <v>331000</v>
      </c>
      <c r="K1224" s="76" t="str">
        <f t="shared" si="173"/>
        <v>H2_2007</v>
      </c>
      <c r="L1224" s="77">
        <f t="shared" si="174"/>
        <v>3</v>
      </c>
      <c r="M1224" s="78" t="str">
        <f t="shared" si="175"/>
        <v>H2_2007_3</v>
      </c>
      <c r="N1224" s="120">
        <f t="shared" si="176"/>
        <v>1</v>
      </c>
      <c r="O1224" s="92">
        <f t="shared" si="177"/>
        <v>331000</v>
      </c>
      <c r="P1224" s="93" t="str">
        <f t="shared" si="178"/>
        <v>H2_2007</v>
      </c>
      <c r="Q1224" s="94">
        <f t="shared" si="179"/>
        <v>3</v>
      </c>
      <c r="R1224" s="95" t="str">
        <f t="shared" si="180"/>
        <v>H2_2007_3</v>
      </c>
    </row>
    <row r="1225" spans="1:18">
      <c r="A1225" s="102">
        <v>1000901</v>
      </c>
      <c r="B1225" s="103">
        <v>19725.844584303504</v>
      </c>
      <c r="C1225" s="104" t="s">
        <v>22</v>
      </c>
      <c r="D1225" s="103">
        <v>39655.091683613304</v>
      </c>
      <c r="E1225" s="103">
        <v>40154.710763882955</v>
      </c>
      <c r="F1225" s="104" t="s">
        <v>20</v>
      </c>
      <c r="G1225" s="105">
        <v>28000</v>
      </c>
      <c r="H1225" s="106" t="s">
        <v>15</v>
      </c>
      <c r="I1225" s="118">
        <v>1</v>
      </c>
      <c r="J1225" s="80">
        <f t="shared" si="172"/>
        <v>28000</v>
      </c>
      <c r="K1225" s="76" t="str">
        <f t="shared" si="173"/>
        <v>H2_2008</v>
      </c>
      <c r="L1225" s="77">
        <f t="shared" si="174"/>
        <v>2</v>
      </c>
      <c r="M1225" s="78" t="str">
        <f t="shared" si="175"/>
        <v>H2_2008_2</v>
      </c>
      <c r="N1225" s="120">
        <f t="shared" si="176"/>
        <v>1</v>
      </c>
      <c r="O1225" s="92">
        <f t="shared" si="177"/>
        <v>28000</v>
      </c>
      <c r="P1225" s="93" t="str">
        <f t="shared" si="178"/>
        <v>H2_2008</v>
      </c>
      <c r="Q1225" s="94">
        <f t="shared" si="179"/>
        <v>2</v>
      </c>
      <c r="R1225" s="95" t="str">
        <f t="shared" si="180"/>
        <v>H2_2008_2</v>
      </c>
    </row>
    <row r="1226" spans="1:18">
      <c r="A1226" s="102">
        <v>1000901</v>
      </c>
      <c r="B1226" s="103">
        <v>19725.844584303504</v>
      </c>
      <c r="C1226" s="104" t="s">
        <v>22</v>
      </c>
      <c r="D1226" s="103">
        <v>39655.091683613304</v>
      </c>
      <c r="E1226" s="103">
        <v>40154.710763882955</v>
      </c>
      <c r="F1226" s="104" t="s">
        <v>20</v>
      </c>
      <c r="G1226" s="105">
        <v>28000</v>
      </c>
      <c r="H1226" s="106" t="s">
        <v>16</v>
      </c>
      <c r="I1226" s="118">
        <v>1</v>
      </c>
      <c r="J1226" s="80">
        <f t="shared" si="172"/>
        <v>28000</v>
      </c>
      <c r="K1226" s="76" t="str">
        <f t="shared" si="173"/>
        <v>H2_2008</v>
      </c>
      <c r="L1226" s="77">
        <f t="shared" si="174"/>
        <v>2</v>
      </c>
      <c r="M1226" s="78" t="str">
        <f t="shared" si="175"/>
        <v>H2_2008_2</v>
      </c>
      <c r="N1226" s="120">
        <f t="shared" si="176"/>
        <v>1</v>
      </c>
      <c r="O1226" s="92">
        <f t="shared" si="177"/>
        <v>28000</v>
      </c>
      <c r="P1226" s="93" t="str">
        <f t="shared" si="178"/>
        <v>H2_2008</v>
      </c>
      <c r="Q1226" s="94">
        <f t="shared" si="179"/>
        <v>2</v>
      </c>
      <c r="R1226" s="95" t="str">
        <f t="shared" si="180"/>
        <v>H2_2008_2</v>
      </c>
    </row>
    <row r="1227" spans="1:18">
      <c r="A1227" s="102">
        <v>1000902</v>
      </c>
      <c r="B1227" s="103">
        <v>27973.980469287635</v>
      </c>
      <c r="C1227" s="104" t="s">
        <v>19</v>
      </c>
      <c r="D1227" s="103">
        <v>40104.986119509987</v>
      </c>
      <c r="E1227" s="103">
        <v>40155.563400096915</v>
      </c>
      <c r="F1227" s="104" t="s">
        <v>20</v>
      </c>
      <c r="G1227" s="105">
        <v>141000</v>
      </c>
      <c r="H1227" s="106" t="s">
        <v>15</v>
      </c>
      <c r="I1227" s="118">
        <v>1</v>
      </c>
      <c r="J1227" s="80">
        <f t="shared" si="172"/>
        <v>141000</v>
      </c>
      <c r="K1227" s="76" t="str">
        <f t="shared" si="173"/>
        <v>H2_2009</v>
      </c>
      <c r="L1227" s="77">
        <f t="shared" si="174"/>
        <v>0</v>
      </c>
      <c r="M1227" s="78" t="str">
        <f t="shared" si="175"/>
        <v>H2_2009_0</v>
      </c>
      <c r="N1227" s="120">
        <f t="shared" si="176"/>
        <v>1</v>
      </c>
      <c r="O1227" s="92">
        <f t="shared" si="177"/>
        <v>141000</v>
      </c>
      <c r="P1227" s="93" t="str">
        <f t="shared" si="178"/>
        <v>H2_2009</v>
      </c>
      <c r="Q1227" s="94">
        <f t="shared" si="179"/>
        <v>0</v>
      </c>
      <c r="R1227" s="95" t="str">
        <f t="shared" si="180"/>
        <v>H2_2009_0</v>
      </c>
    </row>
    <row r="1228" spans="1:18">
      <c r="A1228" s="102">
        <v>1000902</v>
      </c>
      <c r="B1228" s="103">
        <v>27973.980469287635</v>
      </c>
      <c r="C1228" s="104" t="s">
        <v>19</v>
      </c>
      <c r="D1228" s="103">
        <v>40104.986119509987</v>
      </c>
      <c r="E1228" s="103">
        <v>40155.563400096915</v>
      </c>
      <c r="F1228" s="104" t="s">
        <v>20</v>
      </c>
      <c r="G1228" s="105">
        <v>141000</v>
      </c>
      <c r="H1228" s="106" t="s">
        <v>16</v>
      </c>
      <c r="I1228" s="118">
        <v>1</v>
      </c>
      <c r="J1228" s="80">
        <f t="shared" si="172"/>
        <v>141000</v>
      </c>
      <c r="K1228" s="76" t="str">
        <f t="shared" si="173"/>
        <v>H2_2009</v>
      </c>
      <c r="L1228" s="77">
        <f t="shared" si="174"/>
        <v>0</v>
      </c>
      <c r="M1228" s="78" t="str">
        <f t="shared" si="175"/>
        <v>H2_2009_0</v>
      </c>
      <c r="N1228" s="120">
        <f t="shared" si="176"/>
        <v>1</v>
      </c>
      <c r="O1228" s="92">
        <f t="shared" si="177"/>
        <v>141000</v>
      </c>
      <c r="P1228" s="93" t="str">
        <f t="shared" si="178"/>
        <v>H2_2009</v>
      </c>
      <c r="Q1228" s="94">
        <f t="shared" si="179"/>
        <v>0</v>
      </c>
      <c r="R1228" s="95" t="str">
        <f t="shared" si="180"/>
        <v>H2_2009_0</v>
      </c>
    </row>
    <row r="1229" spans="1:18">
      <c r="A1229" s="102">
        <v>1000903</v>
      </c>
      <c r="B1229" s="103">
        <v>22924.018104800078</v>
      </c>
      <c r="C1229" s="104" t="s">
        <v>22</v>
      </c>
      <c r="D1229" s="103">
        <v>39181.519058809252</v>
      </c>
      <c r="E1229" s="103">
        <v>40161.8667417244</v>
      </c>
      <c r="F1229" s="104" t="s">
        <v>20</v>
      </c>
      <c r="G1229" s="105">
        <v>228000</v>
      </c>
      <c r="H1229" s="106" t="s">
        <v>15</v>
      </c>
      <c r="I1229" s="118">
        <v>1</v>
      </c>
      <c r="J1229" s="80">
        <f t="shared" si="172"/>
        <v>228000</v>
      </c>
      <c r="K1229" s="76" t="str">
        <f t="shared" si="173"/>
        <v>H1_2007</v>
      </c>
      <c r="L1229" s="77">
        <f t="shared" si="174"/>
        <v>5</v>
      </c>
      <c r="M1229" s="78" t="str">
        <f t="shared" si="175"/>
        <v>H1_2007_5</v>
      </c>
      <c r="N1229" s="120">
        <f t="shared" si="176"/>
        <v>1</v>
      </c>
      <c r="O1229" s="92">
        <f t="shared" si="177"/>
        <v>228000</v>
      </c>
      <c r="P1229" s="93" t="str">
        <f t="shared" si="178"/>
        <v>H1_2007</v>
      </c>
      <c r="Q1229" s="94">
        <f t="shared" si="179"/>
        <v>5</v>
      </c>
      <c r="R1229" s="95" t="str">
        <f t="shared" si="180"/>
        <v>H1_2007_5</v>
      </c>
    </row>
    <row r="1230" spans="1:18">
      <c r="A1230" s="102">
        <v>1000903</v>
      </c>
      <c r="B1230" s="103">
        <v>22924.018104800078</v>
      </c>
      <c r="C1230" s="104" t="s">
        <v>22</v>
      </c>
      <c r="D1230" s="103">
        <v>39181.519058809252</v>
      </c>
      <c r="E1230" s="103">
        <v>40161.8667417244</v>
      </c>
      <c r="F1230" s="104" t="s">
        <v>20</v>
      </c>
      <c r="G1230" s="105">
        <v>228000</v>
      </c>
      <c r="H1230" s="106" t="s">
        <v>16</v>
      </c>
      <c r="I1230" s="118">
        <v>1</v>
      </c>
      <c r="J1230" s="80">
        <f t="shared" si="172"/>
        <v>228000</v>
      </c>
      <c r="K1230" s="76" t="str">
        <f t="shared" si="173"/>
        <v>H1_2007</v>
      </c>
      <c r="L1230" s="77">
        <f t="shared" si="174"/>
        <v>5</v>
      </c>
      <c r="M1230" s="78" t="str">
        <f t="shared" si="175"/>
        <v>H1_2007_5</v>
      </c>
      <c r="N1230" s="120">
        <f t="shared" si="176"/>
        <v>1</v>
      </c>
      <c r="O1230" s="92">
        <f t="shared" si="177"/>
        <v>228000</v>
      </c>
      <c r="P1230" s="93" t="str">
        <f t="shared" si="178"/>
        <v>H1_2007</v>
      </c>
      <c r="Q1230" s="94">
        <f t="shared" si="179"/>
        <v>5</v>
      </c>
      <c r="R1230" s="95" t="str">
        <f t="shared" si="180"/>
        <v>H1_2007_5</v>
      </c>
    </row>
    <row r="1231" spans="1:18">
      <c r="A1231" s="102">
        <v>1000904</v>
      </c>
      <c r="B1231" s="103">
        <v>23810.602325862979</v>
      </c>
      <c r="C1231" s="104" t="s">
        <v>19</v>
      </c>
      <c r="D1231" s="103">
        <v>40070.049759544338</v>
      </c>
      <c r="E1231" s="103">
        <v>40162.16000849213</v>
      </c>
      <c r="F1231" s="104" t="s">
        <v>20</v>
      </c>
      <c r="G1231" s="105">
        <v>161000</v>
      </c>
      <c r="H1231" s="106" t="s">
        <v>15</v>
      </c>
      <c r="I1231" s="118">
        <v>1</v>
      </c>
      <c r="J1231" s="80">
        <f t="shared" si="172"/>
        <v>161000</v>
      </c>
      <c r="K1231" s="76" t="str">
        <f t="shared" si="173"/>
        <v>H2_2009</v>
      </c>
      <c r="L1231" s="77">
        <f t="shared" si="174"/>
        <v>0</v>
      </c>
      <c r="M1231" s="78" t="str">
        <f t="shared" si="175"/>
        <v>H2_2009_0</v>
      </c>
      <c r="N1231" s="120">
        <f t="shared" si="176"/>
        <v>1</v>
      </c>
      <c r="O1231" s="92">
        <f t="shared" si="177"/>
        <v>161000</v>
      </c>
      <c r="P1231" s="93" t="str">
        <f t="shared" si="178"/>
        <v>H2_2009</v>
      </c>
      <c r="Q1231" s="94">
        <f t="shared" si="179"/>
        <v>0</v>
      </c>
      <c r="R1231" s="95" t="str">
        <f t="shared" si="180"/>
        <v>H2_2009_0</v>
      </c>
    </row>
    <row r="1232" spans="1:18">
      <c r="A1232" s="102">
        <v>1000904</v>
      </c>
      <c r="B1232" s="103">
        <v>23810.602325862979</v>
      </c>
      <c r="C1232" s="104" t="s">
        <v>19</v>
      </c>
      <c r="D1232" s="103">
        <v>40070.049759544338</v>
      </c>
      <c r="E1232" s="103">
        <v>40162.16000849213</v>
      </c>
      <c r="F1232" s="104" t="s">
        <v>20</v>
      </c>
      <c r="G1232" s="105">
        <v>161000</v>
      </c>
      <c r="H1232" s="106" t="s">
        <v>16</v>
      </c>
      <c r="I1232" s="118">
        <v>1</v>
      </c>
      <c r="J1232" s="80">
        <f t="shared" si="172"/>
        <v>161000</v>
      </c>
      <c r="K1232" s="76" t="str">
        <f t="shared" si="173"/>
        <v>H2_2009</v>
      </c>
      <c r="L1232" s="77">
        <f t="shared" si="174"/>
        <v>0</v>
      </c>
      <c r="M1232" s="78" t="str">
        <f t="shared" si="175"/>
        <v>H2_2009_0</v>
      </c>
      <c r="N1232" s="120">
        <f t="shared" si="176"/>
        <v>1</v>
      </c>
      <c r="O1232" s="92">
        <f t="shared" si="177"/>
        <v>161000</v>
      </c>
      <c r="P1232" s="93" t="str">
        <f t="shared" si="178"/>
        <v>H2_2009</v>
      </c>
      <c r="Q1232" s="94">
        <f t="shared" si="179"/>
        <v>0</v>
      </c>
      <c r="R1232" s="95" t="str">
        <f t="shared" si="180"/>
        <v>H2_2009_0</v>
      </c>
    </row>
    <row r="1233" spans="1:18">
      <c r="A1233" s="102">
        <v>1000905</v>
      </c>
      <c r="B1233" s="103">
        <v>29863.841492686784</v>
      </c>
      <c r="C1233" s="104" t="s">
        <v>19</v>
      </c>
      <c r="D1233" s="103">
        <v>40145.435191840079</v>
      </c>
      <c r="E1233" s="103">
        <v>40162.442738957361</v>
      </c>
      <c r="F1233" s="104" t="s">
        <v>20</v>
      </c>
      <c r="G1233" s="105">
        <v>334000</v>
      </c>
      <c r="H1233" s="106" t="s">
        <v>15</v>
      </c>
      <c r="I1233" s="118">
        <v>1</v>
      </c>
      <c r="J1233" s="80">
        <f t="shared" si="172"/>
        <v>334000</v>
      </c>
      <c r="K1233" s="76" t="str">
        <f t="shared" si="173"/>
        <v>H2_2009</v>
      </c>
      <c r="L1233" s="77">
        <f t="shared" si="174"/>
        <v>0</v>
      </c>
      <c r="M1233" s="78" t="str">
        <f t="shared" si="175"/>
        <v>H2_2009_0</v>
      </c>
      <c r="N1233" s="120">
        <f t="shared" si="176"/>
        <v>1</v>
      </c>
      <c r="O1233" s="92">
        <f t="shared" si="177"/>
        <v>334000</v>
      </c>
      <c r="P1233" s="93" t="str">
        <f t="shared" si="178"/>
        <v>H2_2009</v>
      </c>
      <c r="Q1233" s="94">
        <f t="shared" si="179"/>
        <v>0</v>
      </c>
      <c r="R1233" s="95" t="str">
        <f t="shared" si="180"/>
        <v>H2_2009_0</v>
      </c>
    </row>
    <row r="1234" spans="1:18">
      <c r="A1234" s="102">
        <v>1000905</v>
      </c>
      <c r="B1234" s="103">
        <v>29863.841492686784</v>
      </c>
      <c r="C1234" s="104" t="s">
        <v>19</v>
      </c>
      <c r="D1234" s="103">
        <v>40145.435191840079</v>
      </c>
      <c r="E1234" s="103">
        <v>40162.442738957361</v>
      </c>
      <c r="F1234" s="104" t="s">
        <v>20</v>
      </c>
      <c r="G1234" s="105">
        <v>334000</v>
      </c>
      <c r="H1234" s="106" t="s">
        <v>16</v>
      </c>
      <c r="I1234" s="118">
        <v>1</v>
      </c>
      <c r="J1234" s="80">
        <f t="shared" si="172"/>
        <v>334000</v>
      </c>
      <c r="K1234" s="76" t="str">
        <f t="shared" si="173"/>
        <v>H2_2009</v>
      </c>
      <c r="L1234" s="77">
        <f t="shared" si="174"/>
        <v>0</v>
      </c>
      <c r="M1234" s="78" t="str">
        <f t="shared" si="175"/>
        <v>H2_2009_0</v>
      </c>
      <c r="N1234" s="120">
        <f t="shared" si="176"/>
        <v>1</v>
      </c>
      <c r="O1234" s="92">
        <f t="shared" si="177"/>
        <v>334000</v>
      </c>
      <c r="P1234" s="93" t="str">
        <f t="shared" si="178"/>
        <v>H2_2009</v>
      </c>
      <c r="Q1234" s="94">
        <f t="shared" si="179"/>
        <v>0</v>
      </c>
      <c r="R1234" s="95" t="str">
        <f t="shared" si="180"/>
        <v>H2_2009_0</v>
      </c>
    </row>
    <row r="1235" spans="1:18">
      <c r="A1235" s="102">
        <v>1000906</v>
      </c>
      <c r="B1235" s="103">
        <v>30395.849637636762</v>
      </c>
      <c r="C1235" s="104" t="s">
        <v>19</v>
      </c>
      <c r="D1235" s="103">
        <v>40142.657234340717</v>
      </c>
      <c r="E1235" s="103">
        <v>40162.790614223362</v>
      </c>
      <c r="F1235" s="104" t="s">
        <v>20</v>
      </c>
      <c r="G1235" s="105">
        <v>116000</v>
      </c>
      <c r="H1235" s="106" t="s">
        <v>15</v>
      </c>
      <c r="I1235" s="118">
        <v>1</v>
      </c>
      <c r="J1235" s="80">
        <f t="shared" si="172"/>
        <v>116000</v>
      </c>
      <c r="K1235" s="76" t="str">
        <f t="shared" si="173"/>
        <v>H2_2009</v>
      </c>
      <c r="L1235" s="77">
        <f t="shared" si="174"/>
        <v>0</v>
      </c>
      <c r="M1235" s="78" t="str">
        <f t="shared" si="175"/>
        <v>H2_2009_0</v>
      </c>
      <c r="N1235" s="120">
        <f t="shared" si="176"/>
        <v>1</v>
      </c>
      <c r="O1235" s="92">
        <f t="shared" si="177"/>
        <v>116000</v>
      </c>
      <c r="P1235" s="93" t="str">
        <f t="shared" si="178"/>
        <v>H2_2009</v>
      </c>
      <c r="Q1235" s="94">
        <f t="shared" si="179"/>
        <v>0</v>
      </c>
      <c r="R1235" s="95" t="str">
        <f t="shared" si="180"/>
        <v>H2_2009_0</v>
      </c>
    </row>
    <row r="1236" spans="1:18">
      <c r="A1236" s="102">
        <v>1000906</v>
      </c>
      <c r="B1236" s="103">
        <v>30395.849637636762</v>
      </c>
      <c r="C1236" s="104" t="s">
        <v>19</v>
      </c>
      <c r="D1236" s="103">
        <v>40142.657234340717</v>
      </c>
      <c r="E1236" s="103">
        <v>40162.790614223362</v>
      </c>
      <c r="F1236" s="104" t="s">
        <v>20</v>
      </c>
      <c r="G1236" s="105">
        <v>116000</v>
      </c>
      <c r="H1236" s="106" t="s">
        <v>16</v>
      </c>
      <c r="I1236" s="118">
        <v>1</v>
      </c>
      <c r="J1236" s="80">
        <f t="shared" si="172"/>
        <v>116000</v>
      </c>
      <c r="K1236" s="76" t="str">
        <f t="shared" si="173"/>
        <v>H2_2009</v>
      </c>
      <c r="L1236" s="77">
        <f t="shared" si="174"/>
        <v>0</v>
      </c>
      <c r="M1236" s="78" t="str">
        <f t="shared" si="175"/>
        <v>H2_2009_0</v>
      </c>
      <c r="N1236" s="120">
        <f t="shared" si="176"/>
        <v>1</v>
      </c>
      <c r="O1236" s="92">
        <f t="shared" si="177"/>
        <v>116000</v>
      </c>
      <c r="P1236" s="93" t="str">
        <f t="shared" si="178"/>
        <v>H2_2009</v>
      </c>
      <c r="Q1236" s="94">
        <f t="shared" si="179"/>
        <v>0</v>
      </c>
      <c r="R1236" s="95" t="str">
        <f t="shared" si="180"/>
        <v>H2_2009_0</v>
      </c>
    </row>
    <row r="1237" spans="1:18">
      <c r="A1237" s="102">
        <v>1000907</v>
      </c>
      <c r="B1237" s="103">
        <v>24529.210097311399</v>
      </c>
      <c r="C1237" s="104" t="s">
        <v>19</v>
      </c>
      <c r="D1237" s="103">
        <v>40001.704796482714</v>
      </c>
      <c r="E1237" s="103">
        <v>40163.195829496923</v>
      </c>
      <c r="F1237" s="104" t="s">
        <v>20</v>
      </c>
      <c r="G1237" s="105">
        <v>129000</v>
      </c>
      <c r="H1237" s="106" t="s">
        <v>15</v>
      </c>
      <c r="I1237" s="118">
        <v>1</v>
      </c>
      <c r="J1237" s="80">
        <f t="shared" si="172"/>
        <v>129000</v>
      </c>
      <c r="K1237" s="76" t="str">
        <f t="shared" si="173"/>
        <v>H2_2009</v>
      </c>
      <c r="L1237" s="77">
        <f t="shared" si="174"/>
        <v>0</v>
      </c>
      <c r="M1237" s="78" t="str">
        <f t="shared" si="175"/>
        <v>H2_2009_0</v>
      </c>
      <c r="N1237" s="120">
        <f t="shared" si="176"/>
        <v>1</v>
      </c>
      <c r="O1237" s="92">
        <f t="shared" si="177"/>
        <v>129000</v>
      </c>
      <c r="P1237" s="93" t="str">
        <f t="shared" si="178"/>
        <v>H2_2009</v>
      </c>
      <c r="Q1237" s="94">
        <f t="shared" si="179"/>
        <v>0</v>
      </c>
      <c r="R1237" s="95" t="str">
        <f t="shared" si="180"/>
        <v>H2_2009_0</v>
      </c>
    </row>
    <row r="1238" spans="1:18">
      <c r="A1238" s="102">
        <v>1000907</v>
      </c>
      <c r="B1238" s="103">
        <v>24529.210097311399</v>
      </c>
      <c r="C1238" s="104" t="s">
        <v>19</v>
      </c>
      <c r="D1238" s="103">
        <v>40001.704796482714</v>
      </c>
      <c r="E1238" s="103">
        <v>40163.195829496923</v>
      </c>
      <c r="F1238" s="104" t="s">
        <v>20</v>
      </c>
      <c r="G1238" s="105">
        <v>129000</v>
      </c>
      <c r="H1238" s="106" t="s">
        <v>16</v>
      </c>
      <c r="I1238" s="118">
        <v>1</v>
      </c>
      <c r="J1238" s="80">
        <f t="shared" si="172"/>
        <v>129000</v>
      </c>
      <c r="K1238" s="76" t="str">
        <f t="shared" si="173"/>
        <v>H2_2009</v>
      </c>
      <c r="L1238" s="77">
        <f t="shared" si="174"/>
        <v>0</v>
      </c>
      <c r="M1238" s="78" t="str">
        <f t="shared" si="175"/>
        <v>H2_2009_0</v>
      </c>
      <c r="N1238" s="120">
        <f t="shared" si="176"/>
        <v>1</v>
      </c>
      <c r="O1238" s="92">
        <f t="shared" si="177"/>
        <v>129000</v>
      </c>
      <c r="P1238" s="93" t="str">
        <f t="shared" si="178"/>
        <v>H2_2009</v>
      </c>
      <c r="Q1238" s="94">
        <f t="shared" si="179"/>
        <v>0</v>
      </c>
      <c r="R1238" s="95" t="str">
        <f t="shared" si="180"/>
        <v>H2_2009_0</v>
      </c>
    </row>
    <row r="1239" spans="1:18">
      <c r="A1239" s="102">
        <v>1000908</v>
      </c>
      <c r="B1239" s="103">
        <v>31857.930864299331</v>
      </c>
      <c r="C1239" s="104" t="s">
        <v>19</v>
      </c>
      <c r="D1239" s="103">
        <v>40007.85597582534</v>
      </c>
      <c r="E1239" s="103">
        <v>40163.429203042397</v>
      </c>
      <c r="F1239" s="104" t="s">
        <v>20</v>
      </c>
      <c r="G1239" s="105">
        <v>299000</v>
      </c>
      <c r="H1239" s="106" t="s">
        <v>15</v>
      </c>
      <c r="I1239" s="118">
        <v>1</v>
      </c>
      <c r="J1239" s="80">
        <f t="shared" si="172"/>
        <v>299000</v>
      </c>
      <c r="K1239" s="76" t="str">
        <f t="shared" si="173"/>
        <v>H2_2009</v>
      </c>
      <c r="L1239" s="77">
        <f t="shared" si="174"/>
        <v>0</v>
      </c>
      <c r="M1239" s="78" t="str">
        <f t="shared" si="175"/>
        <v>H2_2009_0</v>
      </c>
      <c r="N1239" s="120">
        <f t="shared" si="176"/>
        <v>1</v>
      </c>
      <c r="O1239" s="92">
        <f t="shared" si="177"/>
        <v>299000</v>
      </c>
      <c r="P1239" s="93" t="str">
        <f t="shared" si="178"/>
        <v>H2_2009</v>
      </c>
      <c r="Q1239" s="94">
        <f t="shared" si="179"/>
        <v>0</v>
      </c>
      <c r="R1239" s="95" t="str">
        <f t="shared" si="180"/>
        <v>H2_2009_0</v>
      </c>
    </row>
    <row r="1240" spans="1:18">
      <c r="A1240" s="102">
        <v>1000908</v>
      </c>
      <c r="B1240" s="103">
        <v>31857.930864299331</v>
      </c>
      <c r="C1240" s="104" t="s">
        <v>19</v>
      </c>
      <c r="D1240" s="103">
        <v>40007.85597582534</v>
      </c>
      <c r="E1240" s="103">
        <v>40163.429203042397</v>
      </c>
      <c r="F1240" s="104" t="s">
        <v>20</v>
      </c>
      <c r="G1240" s="105">
        <v>299000</v>
      </c>
      <c r="H1240" s="106" t="s">
        <v>16</v>
      </c>
      <c r="I1240" s="118">
        <v>1</v>
      </c>
      <c r="J1240" s="80">
        <f t="shared" si="172"/>
        <v>299000</v>
      </c>
      <c r="K1240" s="76" t="str">
        <f t="shared" si="173"/>
        <v>H2_2009</v>
      </c>
      <c r="L1240" s="77">
        <f t="shared" si="174"/>
        <v>0</v>
      </c>
      <c r="M1240" s="78" t="str">
        <f t="shared" si="175"/>
        <v>H2_2009_0</v>
      </c>
      <c r="N1240" s="120">
        <f t="shared" si="176"/>
        <v>1</v>
      </c>
      <c r="O1240" s="92">
        <f t="shared" si="177"/>
        <v>299000</v>
      </c>
      <c r="P1240" s="93" t="str">
        <f t="shared" si="178"/>
        <v>H2_2009</v>
      </c>
      <c r="Q1240" s="94">
        <f t="shared" si="179"/>
        <v>0</v>
      </c>
      <c r="R1240" s="95" t="str">
        <f t="shared" si="180"/>
        <v>H2_2009_0</v>
      </c>
    </row>
    <row r="1241" spans="1:18">
      <c r="A1241" s="102">
        <v>1000909</v>
      </c>
      <c r="B1241" s="103">
        <v>25637.998594561286</v>
      </c>
      <c r="C1241" s="104" t="s">
        <v>22</v>
      </c>
      <c r="D1241" s="103">
        <v>40086.96021850493</v>
      </c>
      <c r="E1241" s="103">
        <v>40164.105492630115</v>
      </c>
      <c r="F1241" s="104" t="s">
        <v>20</v>
      </c>
      <c r="G1241" s="105">
        <v>126000</v>
      </c>
      <c r="H1241" s="106" t="s">
        <v>15</v>
      </c>
      <c r="I1241" s="118">
        <v>1</v>
      </c>
      <c r="J1241" s="80">
        <f t="shared" si="172"/>
        <v>126000</v>
      </c>
      <c r="K1241" s="76" t="str">
        <f t="shared" si="173"/>
        <v>H2_2009</v>
      </c>
      <c r="L1241" s="77">
        <f t="shared" si="174"/>
        <v>0</v>
      </c>
      <c r="M1241" s="78" t="str">
        <f t="shared" si="175"/>
        <v>H2_2009_0</v>
      </c>
      <c r="N1241" s="120">
        <f t="shared" si="176"/>
        <v>1</v>
      </c>
      <c r="O1241" s="92">
        <f t="shared" si="177"/>
        <v>126000</v>
      </c>
      <c r="P1241" s="93" t="str">
        <f t="shared" si="178"/>
        <v>H2_2009</v>
      </c>
      <c r="Q1241" s="94">
        <f t="shared" si="179"/>
        <v>0</v>
      </c>
      <c r="R1241" s="95" t="str">
        <f t="shared" si="180"/>
        <v>H2_2009_0</v>
      </c>
    </row>
    <row r="1242" spans="1:18">
      <c r="A1242" s="102">
        <v>1000909</v>
      </c>
      <c r="B1242" s="103">
        <v>25637.998594561286</v>
      </c>
      <c r="C1242" s="104" t="s">
        <v>22</v>
      </c>
      <c r="D1242" s="103">
        <v>40086.96021850493</v>
      </c>
      <c r="E1242" s="103">
        <v>40164.105492630115</v>
      </c>
      <c r="F1242" s="104" t="s">
        <v>20</v>
      </c>
      <c r="G1242" s="105">
        <v>126000</v>
      </c>
      <c r="H1242" s="106" t="s">
        <v>16</v>
      </c>
      <c r="I1242" s="118">
        <v>1</v>
      </c>
      <c r="J1242" s="80">
        <f t="shared" si="172"/>
        <v>126000</v>
      </c>
      <c r="K1242" s="76" t="str">
        <f t="shared" si="173"/>
        <v>H2_2009</v>
      </c>
      <c r="L1242" s="77">
        <f t="shared" si="174"/>
        <v>0</v>
      </c>
      <c r="M1242" s="78" t="str">
        <f t="shared" si="175"/>
        <v>H2_2009_0</v>
      </c>
      <c r="N1242" s="120">
        <f t="shared" si="176"/>
        <v>1</v>
      </c>
      <c r="O1242" s="92">
        <f t="shared" si="177"/>
        <v>126000</v>
      </c>
      <c r="P1242" s="93" t="str">
        <f t="shared" si="178"/>
        <v>H2_2009</v>
      </c>
      <c r="Q1242" s="94">
        <f t="shared" si="179"/>
        <v>0</v>
      </c>
      <c r="R1242" s="95" t="str">
        <f t="shared" si="180"/>
        <v>H2_2009_0</v>
      </c>
    </row>
    <row r="1243" spans="1:18">
      <c r="A1243" s="102">
        <v>1000910</v>
      </c>
      <c r="B1243" s="103">
        <v>30956.006956021694</v>
      </c>
      <c r="C1243" s="104" t="s">
        <v>22</v>
      </c>
      <c r="D1243" s="103">
        <v>39439.62695467344</v>
      </c>
      <c r="E1243" s="103">
        <v>40164.511833161057</v>
      </c>
      <c r="F1243" s="104" t="s">
        <v>20</v>
      </c>
      <c r="G1243" s="105">
        <v>255000</v>
      </c>
      <c r="H1243" s="106" t="s">
        <v>15</v>
      </c>
      <c r="I1243" s="118">
        <v>1</v>
      </c>
      <c r="J1243" s="80">
        <f t="shared" si="172"/>
        <v>255000</v>
      </c>
      <c r="K1243" s="76" t="str">
        <f t="shared" si="173"/>
        <v>H2_2007</v>
      </c>
      <c r="L1243" s="77">
        <f t="shared" si="174"/>
        <v>3</v>
      </c>
      <c r="M1243" s="78" t="str">
        <f t="shared" si="175"/>
        <v>H2_2007_3</v>
      </c>
      <c r="N1243" s="120">
        <f t="shared" si="176"/>
        <v>1</v>
      </c>
      <c r="O1243" s="92">
        <f t="shared" si="177"/>
        <v>255000</v>
      </c>
      <c r="P1243" s="93" t="str">
        <f t="shared" si="178"/>
        <v>H2_2007</v>
      </c>
      <c r="Q1243" s="94">
        <f t="shared" si="179"/>
        <v>3</v>
      </c>
      <c r="R1243" s="95" t="str">
        <f t="shared" si="180"/>
        <v>H2_2007_3</v>
      </c>
    </row>
    <row r="1244" spans="1:18">
      <c r="A1244" s="102">
        <v>1000910</v>
      </c>
      <c r="B1244" s="103">
        <v>30956.006956021694</v>
      </c>
      <c r="C1244" s="104" t="s">
        <v>22</v>
      </c>
      <c r="D1244" s="103">
        <v>39439.62695467344</v>
      </c>
      <c r="E1244" s="103">
        <v>40164.511833161057</v>
      </c>
      <c r="F1244" s="104" t="s">
        <v>20</v>
      </c>
      <c r="G1244" s="105">
        <v>255000</v>
      </c>
      <c r="H1244" s="106" t="s">
        <v>16</v>
      </c>
      <c r="I1244" s="118">
        <v>1</v>
      </c>
      <c r="J1244" s="80">
        <f t="shared" si="172"/>
        <v>255000</v>
      </c>
      <c r="K1244" s="76" t="str">
        <f t="shared" si="173"/>
        <v>H2_2007</v>
      </c>
      <c r="L1244" s="77">
        <f t="shared" si="174"/>
        <v>3</v>
      </c>
      <c r="M1244" s="78" t="str">
        <f t="shared" si="175"/>
        <v>H2_2007_3</v>
      </c>
      <c r="N1244" s="120">
        <f t="shared" si="176"/>
        <v>1</v>
      </c>
      <c r="O1244" s="92">
        <f t="shared" si="177"/>
        <v>255000</v>
      </c>
      <c r="P1244" s="93" t="str">
        <f t="shared" si="178"/>
        <v>H2_2007</v>
      </c>
      <c r="Q1244" s="94">
        <f t="shared" si="179"/>
        <v>3</v>
      </c>
      <c r="R1244" s="95" t="str">
        <f t="shared" si="180"/>
        <v>H2_2007_3</v>
      </c>
    </row>
    <row r="1245" spans="1:18">
      <c r="A1245" s="102">
        <v>1000911</v>
      </c>
      <c r="B1245" s="103">
        <v>28750.863598074047</v>
      </c>
      <c r="C1245" s="104" t="s">
        <v>19</v>
      </c>
      <c r="D1245" s="103">
        <v>40104.0616531653</v>
      </c>
      <c r="E1245" s="103">
        <v>40166.249934649808</v>
      </c>
      <c r="F1245" s="104" t="s">
        <v>20</v>
      </c>
      <c r="G1245" s="105">
        <v>87000</v>
      </c>
      <c r="H1245" s="106" t="s">
        <v>15</v>
      </c>
      <c r="I1245" s="118">
        <v>1</v>
      </c>
      <c r="J1245" s="80">
        <f t="shared" si="172"/>
        <v>87000</v>
      </c>
      <c r="K1245" s="76" t="str">
        <f t="shared" si="173"/>
        <v>H2_2009</v>
      </c>
      <c r="L1245" s="77">
        <f t="shared" si="174"/>
        <v>0</v>
      </c>
      <c r="M1245" s="78" t="str">
        <f t="shared" si="175"/>
        <v>H2_2009_0</v>
      </c>
      <c r="N1245" s="120">
        <f t="shared" si="176"/>
        <v>1</v>
      </c>
      <c r="O1245" s="92">
        <f t="shared" si="177"/>
        <v>87000</v>
      </c>
      <c r="P1245" s="93" t="str">
        <f t="shared" si="178"/>
        <v>H2_2009</v>
      </c>
      <c r="Q1245" s="94">
        <f t="shared" si="179"/>
        <v>0</v>
      </c>
      <c r="R1245" s="95" t="str">
        <f t="shared" si="180"/>
        <v>H2_2009_0</v>
      </c>
    </row>
    <row r="1246" spans="1:18">
      <c r="A1246" s="102">
        <v>1000911</v>
      </c>
      <c r="B1246" s="103">
        <v>28750.863598074047</v>
      </c>
      <c r="C1246" s="104" t="s">
        <v>19</v>
      </c>
      <c r="D1246" s="103">
        <v>40104.0616531653</v>
      </c>
      <c r="E1246" s="103">
        <v>40166.249934649808</v>
      </c>
      <c r="F1246" s="104" t="s">
        <v>20</v>
      </c>
      <c r="G1246" s="105">
        <v>87000</v>
      </c>
      <c r="H1246" s="106" t="s">
        <v>16</v>
      </c>
      <c r="I1246" s="118">
        <v>1</v>
      </c>
      <c r="J1246" s="80">
        <f t="shared" si="172"/>
        <v>87000</v>
      </c>
      <c r="K1246" s="76" t="str">
        <f t="shared" si="173"/>
        <v>H2_2009</v>
      </c>
      <c r="L1246" s="77">
        <f t="shared" si="174"/>
        <v>0</v>
      </c>
      <c r="M1246" s="78" t="str">
        <f t="shared" si="175"/>
        <v>H2_2009_0</v>
      </c>
      <c r="N1246" s="120">
        <f t="shared" si="176"/>
        <v>1</v>
      </c>
      <c r="O1246" s="92">
        <f t="shared" si="177"/>
        <v>87000</v>
      </c>
      <c r="P1246" s="93" t="str">
        <f t="shared" si="178"/>
        <v>H2_2009</v>
      </c>
      <c r="Q1246" s="94">
        <f t="shared" si="179"/>
        <v>0</v>
      </c>
      <c r="R1246" s="95" t="str">
        <f t="shared" si="180"/>
        <v>H2_2009_0</v>
      </c>
    </row>
    <row r="1247" spans="1:18">
      <c r="A1247" s="102">
        <v>1000912</v>
      </c>
      <c r="B1247" s="103">
        <v>29855.921412410094</v>
      </c>
      <c r="C1247" s="104" t="s">
        <v>19</v>
      </c>
      <c r="D1247" s="103">
        <v>40106.999095690495</v>
      </c>
      <c r="E1247" s="103">
        <v>40167.452305942388</v>
      </c>
      <c r="F1247" s="104" t="s">
        <v>20</v>
      </c>
      <c r="G1247" s="105">
        <v>354000</v>
      </c>
      <c r="H1247" s="106" t="s">
        <v>15</v>
      </c>
      <c r="I1247" s="118">
        <v>1</v>
      </c>
      <c r="J1247" s="80">
        <f t="shared" si="172"/>
        <v>354000</v>
      </c>
      <c r="K1247" s="76" t="str">
        <f t="shared" si="173"/>
        <v>H2_2009</v>
      </c>
      <c r="L1247" s="77">
        <f t="shared" si="174"/>
        <v>0</v>
      </c>
      <c r="M1247" s="78" t="str">
        <f t="shared" si="175"/>
        <v>H2_2009_0</v>
      </c>
      <c r="N1247" s="120">
        <f t="shared" si="176"/>
        <v>1</v>
      </c>
      <c r="O1247" s="92">
        <f t="shared" si="177"/>
        <v>354000</v>
      </c>
      <c r="P1247" s="93" t="str">
        <f t="shared" si="178"/>
        <v>H2_2009</v>
      </c>
      <c r="Q1247" s="94">
        <f t="shared" si="179"/>
        <v>0</v>
      </c>
      <c r="R1247" s="95" t="str">
        <f t="shared" si="180"/>
        <v>H2_2009_0</v>
      </c>
    </row>
    <row r="1248" spans="1:18">
      <c r="A1248" s="102">
        <v>1000912</v>
      </c>
      <c r="B1248" s="103">
        <v>29855.921412410094</v>
      </c>
      <c r="C1248" s="104" t="s">
        <v>19</v>
      </c>
      <c r="D1248" s="103">
        <v>40106.999095690495</v>
      </c>
      <c r="E1248" s="103">
        <v>40167.452305942388</v>
      </c>
      <c r="F1248" s="104" t="s">
        <v>20</v>
      </c>
      <c r="G1248" s="105">
        <v>354000</v>
      </c>
      <c r="H1248" s="106" t="s">
        <v>16</v>
      </c>
      <c r="I1248" s="118">
        <v>1</v>
      </c>
      <c r="J1248" s="80">
        <f t="shared" si="172"/>
        <v>354000</v>
      </c>
      <c r="K1248" s="76" t="str">
        <f t="shared" si="173"/>
        <v>H2_2009</v>
      </c>
      <c r="L1248" s="77">
        <f t="shared" si="174"/>
        <v>0</v>
      </c>
      <c r="M1248" s="78" t="str">
        <f t="shared" si="175"/>
        <v>H2_2009_0</v>
      </c>
      <c r="N1248" s="120">
        <f t="shared" si="176"/>
        <v>1</v>
      </c>
      <c r="O1248" s="92">
        <f t="shared" si="177"/>
        <v>354000</v>
      </c>
      <c r="P1248" s="93" t="str">
        <f t="shared" si="178"/>
        <v>H2_2009</v>
      </c>
      <c r="Q1248" s="94">
        <f t="shared" si="179"/>
        <v>0</v>
      </c>
      <c r="R1248" s="95" t="str">
        <f t="shared" si="180"/>
        <v>H2_2009_0</v>
      </c>
    </row>
    <row r="1249" spans="1:18">
      <c r="A1249" s="102">
        <v>1000913</v>
      </c>
      <c r="B1249" s="103">
        <v>30717.216870938908</v>
      </c>
      <c r="C1249" s="104" t="s">
        <v>19</v>
      </c>
      <c r="D1249" s="103">
        <v>40068.800202650993</v>
      </c>
      <c r="E1249" s="103">
        <v>40167.766846786712</v>
      </c>
      <c r="F1249" s="104" t="s">
        <v>20</v>
      </c>
      <c r="G1249" s="105">
        <v>61000</v>
      </c>
      <c r="H1249" s="106" t="s">
        <v>15</v>
      </c>
      <c r="I1249" s="118">
        <v>1</v>
      </c>
      <c r="J1249" s="80">
        <f t="shared" si="172"/>
        <v>61000</v>
      </c>
      <c r="K1249" s="76" t="str">
        <f t="shared" si="173"/>
        <v>H2_2009</v>
      </c>
      <c r="L1249" s="77">
        <f t="shared" si="174"/>
        <v>0</v>
      </c>
      <c r="M1249" s="78" t="str">
        <f t="shared" si="175"/>
        <v>H2_2009_0</v>
      </c>
      <c r="N1249" s="120">
        <f t="shared" si="176"/>
        <v>1</v>
      </c>
      <c r="O1249" s="92">
        <f t="shared" si="177"/>
        <v>61000</v>
      </c>
      <c r="P1249" s="93" t="str">
        <f t="shared" si="178"/>
        <v>H2_2009</v>
      </c>
      <c r="Q1249" s="94">
        <f t="shared" si="179"/>
        <v>0</v>
      </c>
      <c r="R1249" s="95" t="str">
        <f t="shared" si="180"/>
        <v>H2_2009_0</v>
      </c>
    </row>
    <row r="1250" spans="1:18">
      <c r="A1250" s="102">
        <v>1000913</v>
      </c>
      <c r="B1250" s="103">
        <v>30717.216870938908</v>
      </c>
      <c r="C1250" s="104" t="s">
        <v>19</v>
      </c>
      <c r="D1250" s="103">
        <v>40068.800202650993</v>
      </c>
      <c r="E1250" s="103">
        <v>40167.766846786712</v>
      </c>
      <c r="F1250" s="104" t="s">
        <v>20</v>
      </c>
      <c r="G1250" s="105">
        <v>61000</v>
      </c>
      <c r="H1250" s="106" t="s">
        <v>16</v>
      </c>
      <c r="I1250" s="118">
        <v>1</v>
      </c>
      <c r="J1250" s="80">
        <f t="shared" si="172"/>
        <v>61000</v>
      </c>
      <c r="K1250" s="76" t="str">
        <f t="shared" si="173"/>
        <v>H2_2009</v>
      </c>
      <c r="L1250" s="77">
        <f t="shared" si="174"/>
        <v>0</v>
      </c>
      <c r="M1250" s="78" t="str">
        <f t="shared" si="175"/>
        <v>H2_2009_0</v>
      </c>
      <c r="N1250" s="120">
        <f t="shared" si="176"/>
        <v>1</v>
      </c>
      <c r="O1250" s="92">
        <f t="shared" si="177"/>
        <v>61000</v>
      </c>
      <c r="P1250" s="93" t="str">
        <f t="shared" si="178"/>
        <v>H2_2009</v>
      </c>
      <c r="Q1250" s="94">
        <f t="shared" si="179"/>
        <v>0</v>
      </c>
      <c r="R1250" s="95" t="str">
        <f t="shared" si="180"/>
        <v>H2_2009_0</v>
      </c>
    </row>
    <row r="1251" spans="1:18">
      <c r="A1251" s="102">
        <v>1000914</v>
      </c>
      <c r="B1251" s="103">
        <v>20950.43352406353</v>
      </c>
      <c r="C1251" s="104" t="s">
        <v>19</v>
      </c>
      <c r="D1251" s="103">
        <v>39995.959341194306</v>
      </c>
      <c r="E1251" s="103">
        <v>40168.408843192243</v>
      </c>
      <c r="F1251" s="104" t="s">
        <v>20</v>
      </c>
      <c r="G1251" s="105">
        <v>185000</v>
      </c>
      <c r="H1251" s="106" t="s">
        <v>15</v>
      </c>
      <c r="I1251" s="118">
        <v>1</v>
      </c>
      <c r="J1251" s="80">
        <f t="shared" si="172"/>
        <v>185000</v>
      </c>
      <c r="K1251" s="76" t="str">
        <f t="shared" si="173"/>
        <v>H2_2009</v>
      </c>
      <c r="L1251" s="77">
        <f t="shared" si="174"/>
        <v>0</v>
      </c>
      <c r="M1251" s="78" t="str">
        <f t="shared" si="175"/>
        <v>H2_2009_0</v>
      </c>
      <c r="N1251" s="120">
        <f t="shared" si="176"/>
        <v>1</v>
      </c>
      <c r="O1251" s="92">
        <f t="shared" si="177"/>
        <v>185000</v>
      </c>
      <c r="P1251" s="93" t="str">
        <f t="shared" si="178"/>
        <v>H2_2009</v>
      </c>
      <c r="Q1251" s="94">
        <f t="shared" si="179"/>
        <v>0</v>
      </c>
      <c r="R1251" s="95" t="str">
        <f t="shared" si="180"/>
        <v>H2_2009_0</v>
      </c>
    </row>
    <row r="1252" spans="1:18">
      <c r="A1252" s="102">
        <v>1000914</v>
      </c>
      <c r="B1252" s="103">
        <v>20950.43352406353</v>
      </c>
      <c r="C1252" s="104" t="s">
        <v>19</v>
      </c>
      <c r="D1252" s="103">
        <v>39995.959341194306</v>
      </c>
      <c r="E1252" s="103">
        <v>40168.408843192243</v>
      </c>
      <c r="F1252" s="104" t="s">
        <v>20</v>
      </c>
      <c r="G1252" s="105">
        <v>185000</v>
      </c>
      <c r="H1252" s="106" t="s">
        <v>16</v>
      </c>
      <c r="I1252" s="118">
        <v>1</v>
      </c>
      <c r="J1252" s="80">
        <f t="shared" si="172"/>
        <v>185000</v>
      </c>
      <c r="K1252" s="76" t="str">
        <f t="shared" si="173"/>
        <v>H2_2009</v>
      </c>
      <c r="L1252" s="77">
        <f t="shared" si="174"/>
        <v>0</v>
      </c>
      <c r="M1252" s="78" t="str">
        <f t="shared" si="175"/>
        <v>H2_2009_0</v>
      </c>
      <c r="N1252" s="120">
        <f t="shared" si="176"/>
        <v>1</v>
      </c>
      <c r="O1252" s="92">
        <f t="shared" si="177"/>
        <v>185000</v>
      </c>
      <c r="P1252" s="93" t="str">
        <f t="shared" si="178"/>
        <v>H2_2009</v>
      </c>
      <c r="Q1252" s="94">
        <f t="shared" si="179"/>
        <v>0</v>
      </c>
      <c r="R1252" s="95" t="str">
        <f t="shared" si="180"/>
        <v>H2_2009_0</v>
      </c>
    </row>
    <row r="1253" spans="1:18">
      <c r="A1253" s="102">
        <v>1000915</v>
      </c>
      <c r="B1253" s="103">
        <v>27380.362871863224</v>
      </c>
      <c r="C1253" s="104" t="s">
        <v>19</v>
      </c>
      <c r="D1253" s="103">
        <v>40109.175035592998</v>
      </c>
      <c r="E1253" s="103">
        <v>40169.152274065171</v>
      </c>
      <c r="F1253" s="104" t="s">
        <v>20</v>
      </c>
      <c r="G1253" s="105">
        <v>151000</v>
      </c>
      <c r="H1253" s="106" t="s">
        <v>15</v>
      </c>
      <c r="I1253" s="118">
        <v>1</v>
      </c>
      <c r="J1253" s="80">
        <f t="shared" si="172"/>
        <v>151000</v>
      </c>
      <c r="K1253" s="76" t="str">
        <f t="shared" si="173"/>
        <v>H2_2009</v>
      </c>
      <c r="L1253" s="77">
        <f t="shared" si="174"/>
        <v>0</v>
      </c>
      <c r="M1253" s="78" t="str">
        <f t="shared" si="175"/>
        <v>H2_2009_0</v>
      </c>
      <c r="N1253" s="120">
        <f t="shared" si="176"/>
        <v>1</v>
      </c>
      <c r="O1253" s="92">
        <f t="shared" si="177"/>
        <v>151000</v>
      </c>
      <c r="P1253" s="93" t="str">
        <f t="shared" si="178"/>
        <v>H2_2009</v>
      </c>
      <c r="Q1253" s="94">
        <f t="shared" si="179"/>
        <v>0</v>
      </c>
      <c r="R1253" s="95" t="str">
        <f t="shared" si="180"/>
        <v>H2_2009_0</v>
      </c>
    </row>
    <row r="1254" spans="1:18">
      <c r="A1254" s="102">
        <v>1000915</v>
      </c>
      <c r="B1254" s="103">
        <v>27380.362871863224</v>
      </c>
      <c r="C1254" s="104" t="s">
        <v>19</v>
      </c>
      <c r="D1254" s="103">
        <v>40109.175035592998</v>
      </c>
      <c r="E1254" s="103">
        <v>40169.152274065171</v>
      </c>
      <c r="F1254" s="104" t="s">
        <v>20</v>
      </c>
      <c r="G1254" s="105">
        <v>151000</v>
      </c>
      <c r="H1254" s="106" t="s">
        <v>16</v>
      </c>
      <c r="I1254" s="118">
        <v>1</v>
      </c>
      <c r="J1254" s="80">
        <f t="shared" si="172"/>
        <v>151000</v>
      </c>
      <c r="K1254" s="76" t="str">
        <f t="shared" si="173"/>
        <v>H2_2009</v>
      </c>
      <c r="L1254" s="77">
        <f t="shared" si="174"/>
        <v>0</v>
      </c>
      <c r="M1254" s="78" t="str">
        <f t="shared" si="175"/>
        <v>H2_2009_0</v>
      </c>
      <c r="N1254" s="120">
        <f t="shared" si="176"/>
        <v>1</v>
      </c>
      <c r="O1254" s="92">
        <f t="shared" si="177"/>
        <v>151000</v>
      </c>
      <c r="P1254" s="93" t="str">
        <f t="shared" si="178"/>
        <v>H2_2009</v>
      </c>
      <c r="Q1254" s="94">
        <f t="shared" si="179"/>
        <v>0</v>
      </c>
      <c r="R1254" s="95" t="str">
        <f t="shared" si="180"/>
        <v>H2_2009_0</v>
      </c>
    </row>
    <row r="1255" spans="1:18">
      <c r="A1255" s="102">
        <v>1000916</v>
      </c>
      <c r="B1255" s="103">
        <v>28220.815853652319</v>
      </c>
      <c r="C1255" s="104" t="s">
        <v>19</v>
      </c>
      <c r="D1255" s="103">
        <v>40156.615072765679</v>
      </c>
      <c r="E1255" s="103">
        <v>40171.196238668228</v>
      </c>
      <c r="F1255" s="104" t="s">
        <v>20</v>
      </c>
      <c r="G1255" s="105">
        <v>369000</v>
      </c>
      <c r="H1255" s="106" t="s">
        <v>15</v>
      </c>
      <c r="I1255" s="118">
        <v>1</v>
      </c>
      <c r="J1255" s="80">
        <f t="shared" si="172"/>
        <v>369000</v>
      </c>
      <c r="K1255" s="76" t="str">
        <f t="shared" si="173"/>
        <v>H2_2009</v>
      </c>
      <c r="L1255" s="77">
        <f t="shared" si="174"/>
        <v>0</v>
      </c>
      <c r="M1255" s="78" t="str">
        <f t="shared" si="175"/>
        <v>H2_2009_0</v>
      </c>
      <c r="N1255" s="120">
        <f t="shared" si="176"/>
        <v>1</v>
      </c>
      <c r="O1255" s="92">
        <f t="shared" si="177"/>
        <v>369000</v>
      </c>
      <c r="P1255" s="93" t="str">
        <f t="shared" si="178"/>
        <v>H2_2009</v>
      </c>
      <c r="Q1255" s="94">
        <f t="shared" si="179"/>
        <v>0</v>
      </c>
      <c r="R1255" s="95" t="str">
        <f t="shared" si="180"/>
        <v>H2_2009_0</v>
      </c>
    </row>
    <row r="1256" spans="1:18">
      <c r="A1256" s="102">
        <v>1000916</v>
      </c>
      <c r="B1256" s="103">
        <v>28220.815853652319</v>
      </c>
      <c r="C1256" s="104" t="s">
        <v>19</v>
      </c>
      <c r="D1256" s="103">
        <v>40156.615072765679</v>
      </c>
      <c r="E1256" s="103">
        <v>40171.196238668228</v>
      </c>
      <c r="F1256" s="104" t="s">
        <v>20</v>
      </c>
      <c r="G1256" s="105">
        <v>369000</v>
      </c>
      <c r="H1256" s="106" t="s">
        <v>16</v>
      </c>
      <c r="I1256" s="118">
        <v>1</v>
      </c>
      <c r="J1256" s="80">
        <f t="shared" si="172"/>
        <v>369000</v>
      </c>
      <c r="K1256" s="76" t="str">
        <f t="shared" si="173"/>
        <v>H2_2009</v>
      </c>
      <c r="L1256" s="77">
        <f t="shared" si="174"/>
        <v>0</v>
      </c>
      <c r="M1256" s="78" t="str">
        <f t="shared" si="175"/>
        <v>H2_2009_0</v>
      </c>
      <c r="N1256" s="120">
        <f t="shared" si="176"/>
        <v>1</v>
      </c>
      <c r="O1256" s="92">
        <f t="shared" si="177"/>
        <v>369000</v>
      </c>
      <c r="P1256" s="93" t="str">
        <f t="shared" si="178"/>
        <v>H2_2009</v>
      </c>
      <c r="Q1256" s="94">
        <f t="shared" si="179"/>
        <v>0</v>
      </c>
      <c r="R1256" s="95" t="str">
        <f t="shared" si="180"/>
        <v>H2_2009_0</v>
      </c>
    </row>
    <row r="1257" spans="1:18">
      <c r="A1257" s="102">
        <v>1000917</v>
      </c>
      <c r="B1257" s="103">
        <v>19774.056213542593</v>
      </c>
      <c r="C1257" s="104" t="s">
        <v>22</v>
      </c>
      <c r="D1257" s="103">
        <v>40105.854057112731</v>
      </c>
      <c r="E1257" s="103">
        <v>40171.571806925385</v>
      </c>
      <c r="F1257" s="104" t="s">
        <v>20</v>
      </c>
      <c r="G1257" s="105">
        <v>66000</v>
      </c>
      <c r="H1257" s="106" t="s">
        <v>15</v>
      </c>
      <c r="I1257" s="118">
        <v>1</v>
      </c>
      <c r="J1257" s="80">
        <f t="shared" si="172"/>
        <v>66000</v>
      </c>
      <c r="K1257" s="76" t="str">
        <f t="shared" si="173"/>
        <v>H2_2009</v>
      </c>
      <c r="L1257" s="77">
        <f t="shared" si="174"/>
        <v>0</v>
      </c>
      <c r="M1257" s="78" t="str">
        <f t="shared" si="175"/>
        <v>H2_2009_0</v>
      </c>
      <c r="N1257" s="120">
        <f t="shared" si="176"/>
        <v>1</v>
      </c>
      <c r="O1257" s="92">
        <f t="shared" si="177"/>
        <v>66000</v>
      </c>
      <c r="P1257" s="93" t="str">
        <f t="shared" si="178"/>
        <v>H2_2009</v>
      </c>
      <c r="Q1257" s="94">
        <f t="shared" si="179"/>
        <v>0</v>
      </c>
      <c r="R1257" s="95" t="str">
        <f t="shared" si="180"/>
        <v>H2_2009_0</v>
      </c>
    </row>
    <row r="1258" spans="1:18">
      <c r="A1258" s="102">
        <v>1000917</v>
      </c>
      <c r="B1258" s="103">
        <v>19774.056213542593</v>
      </c>
      <c r="C1258" s="104" t="s">
        <v>22</v>
      </c>
      <c r="D1258" s="103">
        <v>40105.854057112731</v>
      </c>
      <c r="E1258" s="103">
        <v>40171.571806925385</v>
      </c>
      <c r="F1258" s="104" t="s">
        <v>20</v>
      </c>
      <c r="G1258" s="105">
        <v>66000</v>
      </c>
      <c r="H1258" s="106" t="s">
        <v>16</v>
      </c>
      <c r="I1258" s="118">
        <v>1</v>
      </c>
      <c r="J1258" s="80">
        <f t="shared" si="172"/>
        <v>66000</v>
      </c>
      <c r="K1258" s="76" t="str">
        <f t="shared" si="173"/>
        <v>H2_2009</v>
      </c>
      <c r="L1258" s="77">
        <f t="shared" si="174"/>
        <v>0</v>
      </c>
      <c r="M1258" s="78" t="str">
        <f t="shared" si="175"/>
        <v>H2_2009_0</v>
      </c>
      <c r="N1258" s="120">
        <f t="shared" si="176"/>
        <v>1</v>
      </c>
      <c r="O1258" s="92">
        <f t="shared" si="177"/>
        <v>66000</v>
      </c>
      <c r="P1258" s="93" t="str">
        <f t="shared" si="178"/>
        <v>H2_2009</v>
      </c>
      <c r="Q1258" s="94">
        <f t="shared" si="179"/>
        <v>0</v>
      </c>
      <c r="R1258" s="95" t="str">
        <f t="shared" si="180"/>
        <v>H2_2009_0</v>
      </c>
    </row>
    <row r="1259" spans="1:18">
      <c r="A1259" s="102">
        <v>1000918</v>
      </c>
      <c r="B1259" s="103">
        <v>20599.487067676579</v>
      </c>
      <c r="C1259" s="104" t="s">
        <v>19</v>
      </c>
      <c r="D1259" s="103">
        <v>40042.286133036803</v>
      </c>
      <c r="E1259" s="103">
        <v>40173.38294012205</v>
      </c>
      <c r="F1259" s="104" t="s">
        <v>20</v>
      </c>
      <c r="G1259" s="105">
        <v>27000</v>
      </c>
      <c r="H1259" s="106" t="s">
        <v>15</v>
      </c>
      <c r="I1259" s="118">
        <v>1</v>
      </c>
      <c r="J1259" s="80">
        <f t="shared" si="172"/>
        <v>27000</v>
      </c>
      <c r="K1259" s="76" t="str">
        <f t="shared" si="173"/>
        <v>H2_2009</v>
      </c>
      <c r="L1259" s="77">
        <f t="shared" si="174"/>
        <v>0</v>
      </c>
      <c r="M1259" s="78" t="str">
        <f t="shared" si="175"/>
        <v>H2_2009_0</v>
      </c>
      <c r="N1259" s="120">
        <f t="shared" si="176"/>
        <v>1</v>
      </c>
      <c r="O1259" s="92">
        <f t="shared" si="177"/>
        <v>27000</v>
      </c>
      <c r="P1259" s="93" t="str">
        <f t="shared" si="178"/>
        <v>H2_2009</v>
      </c>
      <c r="Q1259" s="94">
        <f t="shared" si="179"/>
        <v>0</v>
      </c>
      <c r="R1259" s="95" t="str">
        <f t="shared" si="180"/>
        <v>H2_2009_0</v>
      </c>
    </row>
    <row r="1260" spans="1:18">
      <c r="A1260" s="102">
        <v>1000918</v>
      </c>
      <c r="B1260" s="103">
        <v>20599.487067676579</v>
      </c>
      <c r="C1260" s="104" t="s">
        <v>19</v>
      </c>
      <c r="D1260" s="103">
        <v>40042.286133036803</v>
      </c>
      <c r="E1260" s="103">
        <v>40173.38294012205</v>
      </c>
      <c r="F1260" s="104" t="s">
        <v>20</v>
      </c>
      <c r="G1260" s="105">
        <v>27000</v>
      </c>
      <c r="H1260" s="106" t="s">
        <v>16</v>
      </c>
      <c r="I1260" s="118">
        <v>1</v>
      </c>
      <c r="J1260" s="80">
        <f t="shared" si="172"/>
        <v>27000</v>
      </c>
      <c r="K1260" s="76" t="str">
        <f t="shared" si="173"/>
        <v>H2_2009</v>
      </c>
      <c r="L1260" s="77">
        <f t="shared" si="174"/>
        <v>0</v>
      </c>
      <c r="M1260" s="78" t="str">
        <f t="shared" si="175"/>
        <v>H2_2009_0</v>
      </c>
      <c r="N1260" s="120">
        <f t="shared" si="176"/>
        <v>1</v>
      </c>
      <c r="O1260" s="92">
        <f t="shared" si="177"/>
        <v>27000</v>
      </c>
      <c r="P1260" s="93" t="str">
        <f t="shared" si="178"/>
        <v>H2_2009</v>
      </c>
      <c r="Q1260" s="94">
        <f t="shared" si="179"/>
        <v>0</v>
      </c>
      <c r="R1260" s="95" t="str">
        <f t="shared" si="180"/>
        <v>H2_2009_0</v>
      </c>
    </row>
    <row r="1261" spans="1:18">
      <c r="A1261" s="102">
        <v>1000919</v>
      </c>
      <c r="B1261" s="103">
        <v>19385.719963965446</v>
      </c>
      <c r="C1261" s="104" t="s">
        <v>19</v>
      </c>
      <c r="D1261" s="103">
        <v>40111.395732547389</v>
      </c>
      <c r="E1261" s="103">
        <v>40173.701757472663</v>
      </c>
      <c r="F1261" s="104" t="s">
        <v>20</v>
      </c>
      <c r="G1261" s="105">
        <v>338000</v>
      </c>
      <c r="H1261" s="106" t="s">
        <v>15</v>
      </c>
      <c r="I1261" s="118">
        <v>1</v>
      </c>
      <c r="J1261" s="80">
        <f t="shared" si="172"/>
        <v>338000</v>
      </c>
      <c r="K1261" s="76" t="str">
        <f t="shared" si="173"/>
        <v>H2_2009</v>
      </c>
      <c r="L1261" s="77">
        <f t="shared" si="174"/>
        <v>0</v>
      </c>
      <c r="M1261" s="78" t="str">
        <f t="shared" si="175"/>
        <v>H2_2009_0</v>
      </c>
      <c r="N1261" s="120">
        <f t="shared" si="176"/>
        <v>1</v>
      </c>
      <c r="O1261" s="92">
        <f t="shared" si="177"/>
        <v>338000</v>
      </c>
      <c r="P1261" s="93" t="str">
        <f t="shared" si="178"/>
        <v>H2_2009</v>
      </c>
      <c r="Q1261" s="94">
        <f t="shared" si="179"/>
        <v>0</v>
      </c>
      <c r="R1261" s="95" t="str">
        <f t="shared" si="180"/>
        <v>H2_2009_0</v>
      </c>
    </row>
    <row r="1262" spans="1:18">
      <c r="A1262" s="102">
        <v>1000919</v>
      </c>
      <c r="B1262" s="103">
        <v>19385.719963965446</v>
      </c>
      <c r="C1262" s="104" t="s">
        <v>19</v>
      </c>
      <c r="D1262" s="103">
        <v>40111.395732547389</v>
      </c>
      <c r="E1262" s="103">
        <v>40173.701757472663</v>
      </c>
      <c r="F1262" s="104" t="s">
        <v>20</v>
      </c>
      <c r="G1262" s="105">
        <v>338000</v>
      </c>
      <c r="H1262" s="106" t="s">
        <v>16</v>
      </c>
      <c r="I1262" s="118">
        <v>1</v>
      </c>
      <c r="J1262" s="80">
        <f t="shared" si="172"/>
        <v>338000</v>
      </c>
      <c r="K1262" s="76" t="str">
        <f t="shared" si="173"/>
        <v>H2_2009</v>
      </c>
      <c r="L1262" s="77">
        <f t="shared" si="174"/>
        <v>0</v>
      </c>
      <c r="M1262" s="78" t="str">
        <f t="shared" si="175"/>
        <v>H2_2009_0</v>
      </c>
      <c r="N1262" s="120">
        <f t="shared" si="176"/>
        <v>1</v>
      </c>
      <c r="O1262" s="92">
        <f t="shared" si="177"/>
        <v>338000</v>
      </c>
      <c r="P1262" s="93" t="str">
        <f t="shared" si="178"/>
        <v>H2_2009</v>
      </c>
      <c r="Q1262" s="94">
        <f t="shared" si="179"/>
        <v>0</v>
      </c>
      <c r="R1262" s="95" t="str">
        <f t="shared" si="180"/>
        <v>H2_2009_0</v>
      </c>
    </row>
    <row r="1263" spans="1:18">
      <c r="A1263" s="102">
        <v>1000920</v>
      </c>
      <c r="B1263" s="103">
        <v>30005.844646543963</v>
      </c>
      <c r="C1263" s="104" t="s">
        <v>19</v>
      </c>
      <c r="D1263" s="103">
        <v>40042.115292186514</v>
      </c>
      <c r="E1263" s="103">
        <v>40175.933592547517</v>
      </c>
      <c r="F1263" s="104" t="s">
        <v>20</v>
      </c>
      <c r="G1263" s="105">
        <v>372000</v>
      </c>
      <c r="H1263" s="106" t="s">
        <v>15</v>
      </c>
      <c r="I1263" s="118">
        <v>1</v>
      </c>
      <c r="J1263" s="80">
        <f t="shared" si="172"/>
        <v>372000</v>
      </c>
      <c r="K1263" s="76" t="str">
        <f t="shared" si="173"/>
        <v>H2_2009</v>
      </c>
      <c r="L1263" s="77">
        <f t="shared" si="174"/>
        <v>0</v>
      </c>
      <c r="M1263" s="78" t="str">
        <f t="shared" si="175"/>
        <v>H2_2009_0</v>
      </c>
      <c r="N1263" s="120">
        <f t="shared" si="176"/>
        <v>1</v>
      </c>
      <c r="O1263" s="92">
        <f t="shared" si="177"/>
        <v>372000</v>
      </c>
      <c r="P1263" s="93" t="str">
        <f t="shared" si="178"/>
        <v>H2_2009</v>
      </c>
      <c r="Q1263" s="94">
        <f t="shared" si="179"/>
        <v>0</v>
      </c>
      <c r="R1263" s="95" t="str">
        <f t="shared" si="180"/>
        <v>H2_2009_0</v>
      </c>
    </row>
    <row r="1264" spans="1:18">
      <c r="A1264" s="102">
        <v>1000920</v>
      </c>
      <c r="B1264" s="103">
        <v>30005.844646543963</v>
      </c>
      <c r="C1264" s="104" t="s">
        <v>19</v>
      </c>
      <c r="D1264" s="103">
        <v>40042.115292186514</v>
      </c>
      <c r="E1264" s="103">
        <v>40175.933592547517</v>
      </c>
      <c r="F1264" s="104" t="s">
        <v>20</v>
      </c>
      <c r="G1264" s="105">
        <v>372000</v>
      </c>
      <c r="H1264" s="106" t="s">
        <v>16</v>
      </c>
      <c r="I1264" s="118">
        <v>1</v>
      </c>
      <c r="J1264" s="80">
        <f t="shared" si="172"/>
        <v>372000</v>
      </c>
      <c r="K1264" s="76" t="str">
        <f t="shared" si="173"/>
        <v>H2_2009</v>
      </c>
      <c r="L1264" s="77">
        <f t="shared" si="174"/>
        <v>0</v>
      </c>
      <c r="M1264" s="78" t="str">
        <f t="shared" si="175"/>
        <v>H2_2009_0</v>
      </c>
      <c r="N1264" s="120">
        <f t="shared" si="176"/>
        <v>1</v>
      </c>
      <c r="O1264" s="92">
        <f t="shared" si="177"/>
        <v>372000</v>
      </c>
      <c r="P1264" s="93" t="str">
        <f t="shared" si="178"/>
        <v>H2_2009</v>
      </c>
      <c r="Q1264" s="94">
        <f t="shared" si="179"/>
        <v>0</v>
      </c>
      <c r="R1264" s="95" t="str">
        <f t="shared" si="180"/>
        <v>H2_2009_0</v>
      </c>
    </row>
    <row r="1265" spans="1:18">
      <c r="A1265" s="102">
        <v>1000921</v>
      </c>
      <c r="B1265" s="103">
        <v>32472.791984474865</v>
      </c>
      <c r="C1265" s="104" t="s">
        <v>22</v>
      </c>
      <c r="D1265" s="103">
        <v>39790.159866631911</v>
      </c>
      <c r="E1265" s="103">
        <v>40176.155185489093</v>
      </c>
      <c r="F1265" s="104" t="s">
        <v>20</v>
      </c>
      <c r="G1265" s="105">
        <v>211000</v>
      </c>
      <c r="H1265" s="106" t="s">
        <v>15</v>
      </c>
      <c r="I1265" s="118">
        <v>1</v>
      </c>
      <c r="J1265" s="80">
        <f t="shared" si="172"/>
        <v>211000</v>
      </c>
      <c r="K1265" s="76" t="str">
        <f t="shared" si="173"/>
        <v>H2_2008</v>
      </c>
      <c r="L1265" s="77">
        <f t="shared" si="174"/>
        <v>2</v>
      </c>
      <c r="M1265" s="78" t="str">
        <f t="shared" si="175"/>
        <v>H2_2008_2</v>
      </c>
      <c r="N1265" s="120">
        <f t="shared" si="176"/>
        <v>1</v>
      </c>
      <c r="O1265" s="92">
        <f t="shared" si="177"/>
        <v>211000</v>
      </c>
      <c r="P1265" s="93" t="str">
        <f t="shared" si="178"/>
        <v>H2_2008</v>
      </c>
      <c r="Q1265" s="94">
        <f t="shared" si="179"/>
        <v>2</v>
      </c>
      <c r="R1265" s="95" t="str">
        <f t="shared" si="180"/>
        <v>H2_2008_2</v>
      </c>
    </row>
    <row r="1266" spans="1:18">
      <c r="A1266" s="102">
        <v>1000921</v>
      </c>
      <c r="B1266" s="103">
        <v>32472.791984474865</v>
      </c>
      <c r="C1266" s="104" t="s">
        <v>22</v>
      </c>
      <c r="D1266" s="103">
        <v>39790.159866631911</v>
      </c>
      <c r="E1266" s="103">
        <v>40176.155185489093</v>
      </c>
      <c r="F1266" s="104" t="s">
        <v>20</v>
      </c>
      <c r="G1266" s="105">
        <v>211000</v>
      </c>
      <c r="H1266" s="106" t="s">
        <v>16</v>
      </c>
      <c r="I1266" s="118">
        <v>1</v>
      </c>
      <c r="J1266" s="80">
        <f t="shared" si="172"/>
        <v>211000</v>
      </c>
      <c r="K1266" s="76" t="str">
        <f t="shared" si="173"/>
        <v>H2_2008</v>
      </c>
      <c r="L1266" s="77">
        <f t="shared" si="174"/>
        <v>2</v>
      </c>
      <c r="M1266" s="78" t="str">
        <f t="shared" si="175"/>
        <v>H2_2008_2</v>
      </c>
      <c r="N1266" s="120">
        <f t="shared" si="176"/>
        <v>1</v>
      </c>
      <c r="O1266" s="92">
        <f t="shared" si="177"/>
        <v>211000</v>
      </c>
      <c r="P1266" s="93" t="str">
        <f t="shared" si="178"/>
        <v>H2_2008</v>
      </c>
      <c r="Q1266" s="94">
        <f t="shared" si="179"/>
        <v>2</v>
      </c>
      <c r="R1266" s="95" t="str">
        <f t="shared" si="180"/>
        <v>H2_2008_2</v>
      </c>
    </row>
    <row r="1267" spans="1:18">
      <c r="A1267" s="102">
        <v>1000922</v>
      </c>
      <c r="B1267" s="103">
        <v>29370.978501069887</v>
      </c>
      <c r="C1267" s="104" t="s">
        <v>22</v>
      </c>
      <c r="D1267" s="103">
        <v>39979.062316187337</v>
      </c>
      <c r="E1267" s="103">
        <v>40176.223741149159</v>
      </c>
      <c r="F1267" s="104" t="s">
        <v>20</v>
      </c>
      <c r="G1267" s="105">
        <v>184000</v>
      </c>
      <c r="H1267" s="106" t="s">
        <v>15</v>
      </c>
      <c r="I1267" s="118">
        <v>1</v>
      </c>
      <c r="J1267" s="80">
        <f t="shared" si="172"/>
        <v>184000</v>
      </c>
      <c r="K1267" s="76" t="str">
        <f t="shared" si="173"/>
        <v>H1_2009</v>
      </c>
      <c r="L1267" s="77">
        <f t="shared" si="174"/>
        <v>1</v>
      </c>
      <c r="M1267" s="78" t="str">
        <f t="shared" si="175"/>
        <v>H1_2009_1</v>
      </c>
      <c r="N1267" s="120">
        <f t="shared" si="176"/>
        <v>1</v>
      </c>
      <c r="O1267" s="92">
        <f t="shared" si="177"/>
        <v>184000</v>
      </c>
      <c r="P1267" s="93" t="str">
        <f t="shared" si="178"/>
        <v>H1_2009</v>
      </c>
      <c r="Q1267" s="94">
        <f t="shared" si="179"/>
        <v>1</v>
      </c>
      <c r="R1267" s="95" t="str">
        <f t="shared" si="180"/>
        <v>H1_2009_1</v>
      </c>
    </row>
    <row r="1268" spans="1:18">
      <c r="A1268" s="102">
        <v>1000922</v>
      </c>
      <c r="B1268" s="103">
        <v>29370.978501069887</v>
      </c>
      <c r="C1268" s="104" t="s">
        <v>22</v>
      </c>
      <c r="D1268" s="103">
        <v>39979.062316187337</v>
      </c>
      <c r="E1268" s="103">
        <v>40176.223741149159</v>
      </c>
      <c r="F1268" s="104" t="s">
        <v>20</v>
      </c>
      <c r="G1268" s="105">
        <v>184000</v>
      </c>
      <c r="H1268" s="106" t="s">
        <v>16</v>
      </c>
      <c r="I1268" s="118">
        <v>1</v>
      </c>
      <c r="J1268" s="80">
        <f t="shared" si="172"/>
        <v>184000</v>
      </c>
      <c r="K1268" s="76" t="str">
        <f t="shared" si="173"/>
        <v>H1_2009</v>
      </c>
      <c r="L1268" s="77">
        <f t="shared" si="174"/>
        <v>1</v>
      </c>
      <c r="M1268" s="78" t="str">
        <f t="shared" si="175"/>
        <v>H1_2009_1</v>
      </c>
      <c r="N1268" s="120">
        <f t="shared" si="176"/>
        <v>1</v>
      </c>
      <c r="O1268" s="92">
        <f t="shared" si="177"/>
        <v>184000</v>
      </c>
      <c r="P1268" s="93" t="str">
        <f t="shared" si="178"/>
        <v>H1_2009</v>
      </c>
      <c r="Q1268" s="94">
        <f t="shared" si="179"/>
        <v>1</v>
      </c>
      <c r="R1268" s="95" t="str">
        <f t="shared" si="180"/>
        <v>H1_2009_1</v>
      </c>
    </row>
    <row r="1269" spans="1:18">
      <c r="A1269" s="102">
        <v>1000923</v>
      </c>
      <c r="B1269" s="103">
        <v>32628.491939153864</v>
      </c>
      <c r="C1269" s="104" t="s">
        <v>19</v>
      </c>
      <c r="D1269" s="103">
        <v>40065.499561191318</v>
      </c>
      <c r="E1269" s="103">
        <v>40176.966113144459</v>
      </c>
      <c r="F1269" s="104" t="s">
        <v>20</v>
      </c>
      <c r="G1269" s="105">
        <v>394000</v>
      </c>
      <c r="H1269" s="106" t="s">
        <v>15</v>
      </c>
      <c r="I1269" s="118">
        <v>1</v>
      </c>
      <c r="J1269" s="80">
        <f t="shared" si="172"/>
        <v>394000</v>
      </c>
      <c r="K1269" s="76" t="str">
        <f t="shared" si="173"/>
        <v>H2_2009</v>
      </c>
      <c r="L1269" s="77">
        <f t="shared" si="174"/>
        <v>0</v>
      </c>
      <c r="M1269" s="78" t="str">
        <f t="shared" si="175"/>
        <v>H2_2009_0</v>
      </c>
      <c r="N1269" s="120">
        <f t="shared" si="176"/>
        <v>1</v>
      </c>
      <c r="O1269" s="92">
        <f t="shared" si="177"/>
        <v>394000</v>
      </c>
      <c r="P1269" s="93" t="str">
        <f t="shared" si="178"/>
        <v>H2_2009</v>
      </c>
      <c r="Q1269" s="94">
        <f t="shared" si="179"/>
        <v>0</v>
      </c>
      <c r="R1269" s="95" t="str">
        <f t="shared" si="180"/>
        <v>H2_2009_0</v>
      </c>
    </row>
    <row r="1270" spans="1:18">
      <c r="A1270" s="102">
        <v>1000923</v>
      </c>
      <c r="B1270" s="103">
        <v>32628.491939153864</v>
      </c>
      <c r="C1270" s="104" t="s">
        <v>19</v>
      </c>
      <c r="D1270" s="103">
        <v>40065.499561191318</v>
      </c>
      <c r="E1270" s="103">
        <v>40176.966113144459</v>
      </c>
      <c r="F1270" s="104" t="s">
        <v>20</v>
      </c>
      <c r="G1270" s="105">
        <v>394000</v>
      </c>
      <c r="H1270" s="106" t="s">
        <v>16</v>
      </c>
      <c r="I1270" s="118">
        <v>1</v>
      </c>
      <c r="J1270" s="80">
        <f t="shared" si="172"/>
        <v>394000</v>
      </c>
      <c r="K1270" s="76" t="str">
        <f t="shared" si="173"/>
        <v>H2_2009</v>
      </c>
      <c r="L1270" s="77">
        <f t="shared" si="174"/>
        <v>0</v>
      </c>
      <c r="M1270" s="78" t="str">
        <f t="shared" si="175"/>
        <v>H2_2009_0</v>
      </c>
      <c r="N1270" s="120">
        <f t="shared" si="176"/>
        <v>1</v>
      </c>
      <c r="O1270" s="92">
        <f t="shared" si="177"/>
        <v>394000</v>
      </c>
      <c r="P1270" s="93" t="str">
        <f t="shared" si="178"/>
        <v>H2_2009</v>
      </c>
      <c r="Q1270" s="94">
        <f t="shared" si="179"/>
        <v>0</v>
      </c>
      <c r="R1270" s="95" t="str">
        <f t="shared" si="180"/>
        <v>H2_2009_0</v>
      </c>
    </row>
    <row r="1271" spans="1:18">
      <c r="A1271" s="102">
        <v>1000924</v>
      </c>
      <c r="B1271" s="103">
        <v>32274.736875147035</v>
      </c>
      <c r="C1271" s="104" t="s">
        <v>19</v>
      </c>
      <c r="D1271" s="103">
        <v>40039.037788857058</v>
      </c>
      <c r="E1271" s="103">
        <v>40177.327675842236</v>
      </c>
      <c r="F1271" s="104" t="s">
        <v>20</v>
      </c>
      <c r="G1271" s="105">
        <v>308000</v>
      </c>
      <c r="H1271" s="106" t="s">
        <v>15</v>
      </c>
      <c r="I1271" s="118">
        <v>1</v>
      </c>
      <c r="J1271" s="80">
        <f t="shared" si="172"/>
        <v>308000</v>
      </c>
      <c r="K1271" s="76" t="str">
        <f t="shared" si="173"/>
        <v>H2_2009</v>
      </c>
      <c r="L1271" s="77">
        <f t="shared" si="174"/>
        <v>0</v>
      </c>
      <c r="M1271" s="78" t="str">
        <f t="shared" si="175"/>
        <v>H2_2009_0</v>
      </c>
      <c r="N1271" s="120">
        <f t="shared" si="176"/>
        <v>1</v>
      </c>
      <c r="O1271" s="92">
        <f t="shared" si="177"/>
        <v>308000</v>
      </c>
      <c r="P1271" s="93" t="str">
        <f t="shared" si="178"/>
        <v>H2_2009</v>
      </c>
      <c r="Q1271" s="94">
        <f t="shared" si="179"/>
        <v>0</v>
      </c>
      <c r="R1271" s="95" t="str">
        <f t="shared" si="180"/>
        <v>H2_2009_0</v>
      </c>
    </row>
    <row r="1272" spans="1:18">
      <c r="A1272" s="102">
        <v>1000924</v>
      </c>
      <c r="B1272" s="103">
        <v>32274.736875147035</v>
      </c>
      <c r="C1272" s="104" t="s">
        <v>19</v>
      </c>
      <c r="D1272" s="103">
        <v>40039.037788857058</v>
      </c>
      <c r="E1272" s="103">
        <v>40177.327675842236</v>
      </c>
      <c r="F1272" s="104" t="s">
        <v>20</v>
      </c>
      <c r="G1272" s="105">
        <v>308000</v>
      </c>
      <c r="H1272" s="106" t="s">
        <v>16</v>
      </c>
      <c r="I1272" s="118">
        <v>1</v>
      </c>
      <c r="J1272" s="80">
        <f t="shared" si="172"/>
        <v>308000</v>
      </c>
      <c r="K1272" s="76" t="str">
        <f t="shared" si="173"/>
        <v>H2_2009</v>
      </c>
      <c r="L1272" s="77">
        <f t="shared" si="174"/>
        <v>0</v>
      </c>
      <c r="M1272" s="78" t="str">
        <f t="shared" si="175"/>
        <v>H2_2009_0</v>
      </c>
      <c r="N1272" s="120">
        <f t="shared" si="176"/>
        <v>1</v>
      </c>
      <c r="O1272" s="92">
        <f t="shared" si="177"/>
        <v>308000</v>
      </c>
      <c r="P1272" s="93" t="str">
        <f t="shared" si="178"/>
        <v>H2_2009</v>
      </c>
      <c r="Q1272" s="94">
        <f t="shared" si="179"/>
        <v>0</v>
      </c>
      <c r="R1272" s="95" t="str">
        <f t="shared" si="180"/>
        <v>H2_2009_0</v>
      </c>
    </row>
    <row r="1273" spans="1:18">
      <c r="A1273" s="102">
        <v>1000925</v>
      </c>
      <c r="B1273" s="103">
        <v>26626.840262711339</v>
      </c>
      <c r="C1273" s="104" t="s">
        <v>19</v>
      </c>
      <c r="D1273" s="103">
        <v>40110.957322832568</v>
      </c>
      <c r="E1273" s="103">
        <v>40177.95086134578</v>
      </c>
      <c r="F1273" s="104" t="s">
        <v>20</v>
      </c>
      <c r="G1273" s="105">
        <v>333000</v>
      </c>
      <c r="H1273" s="106" t="s">
        <v>15</v>
      </c>
      <c r="I1273" s="118">
        <v>1</v>
      </c>
      <c r="J1273" s="80">
        <f t="shared" si="172"/>
        <v>333000</v>
      </c>
      <c r="K1273" s="76" t="str">
        <f t="shared" si="173"/>
        <v>H2_2009</v>
      </c>
      <c r="L1273" s="77">
        <f t="shared" si="174"/>
        <v>0</v>
      </c>
      <c r="M1273" s="78" t="str">
        <f t="shared" si="175"/>
        <v>H2_2009_0</v>
      </c>
      <c r="N1273" s="120">
        <f t="shared" si="176"/>
        <v>1</v>
      </c>
      <c r="O1273" s="92">
        <f t="shared" si="177"/>
        <v>333000</v>
      </c>
      <c r="P1273" s="93" t="str">
        <f t="shared" si="178"/>
        <v>H2_2009</v>
      </c>
      <c r="Q1273" s="94">
        <f t="shared" si="179"/>
        <v>0</v>
      </c>
      <c r="R1273" s="95" t="str">
        <f t="shared" si="180"/>
        <v>H2_2009_0</v>
      </c>
    </row>
    <row r="1274" spans="1:18">
      <c r="A1274" s="102">
        <v>1000925</v>
      </c>
      <c r="B1274" s="103">
        <v>26626.840262711339</v>
      </c>
      <c r="C1274" s="104" t="s">
        <v>19</v>
      </c>
      <c r="D1274" s="103">
        <v>40110.957322832568</v>
      </c>
      <c r="E1274" s="103">
        <v>40177.95086134578</v>
      </c>
      <c r="F1274" s="104" t="s">
        <v>20</v>
      </c>
      <c r="G1274" s="105">
        <v>333000</v>
      </c>
      <c r="H1274" s="106" t="s">
        <v>16</v>
      </c>
      <c r="I1274" s="118">
        <v>1</v>
      </c>
      <c r="J1274" s="80">
        <f t="shared" si="172"/>
        <v>333000</v>
      </c>
      <c r="K1274" s="76" t="str">
        <f t="shared" si="173"/>
        <v>H2_2009</v>
      </c>
      <c r="L1274" s="77">
        <f t="shared" si="174"/>
        <v>0</v>
      </c>
      <c r="M1274" s="78" t="str">
        <f t="shared" si="175"/>
        <v>H2_2009_0</v>
      </c>
      <c r="N1274" s="120">
        <f t="shared" si="176"/>
        <v>1</v>
      </c>
      <c r="O1274" s="92">
        <f t="shared" si="177"/>
        <v>333000</v>
      </c>
      <c r="P1274" s="93" t="str">
        <f t="shared" si="178"/>
        <v>H2_2009</v>
      </c>
      <c r="Q1274" s="94">
        <f t="shared" si="179"/>
        <v>0</v>
      </c>
      <c r="R1274" s="95" t="str">
        <f t="shared" si="180"/>
        <v>H2_2009_0</v>
      </c>
    </row>
    <row r="1275" spans="1:18">
      <c r="A1275" s="102">
        <v>1000926</v>
      </c>
      <c r="B1275" s="103">
        <v>29375.382636495444</v>
      </c>
      <c r="C1275" s="104" t="s">
        <v>19</v>
      </c>
      <c r="D1275" s="103">
        <v>40121.461903303105</v>
      </c>
      <c r="E1275" s="103">
        <v>40179.481198096422</v>
      </c>
      <c r="F1275" s="104" t="s">
        <v>20</v>
      </c>
      <c r="G1275" s="105">
        <v>41000</v>
      </c>
      <c r="H1275" s="106" t="s">
        <v>15</v>
      </c>
      <c r="I1275" s="118">
        <v>1</v>
      </c>
      <c r="J1275" s="80">
        <f t="shared" si="172"/>
        <v>41000</v>
      </c>
      <c r="K1275" s="76" t="str">
        <f t="shared" si="173"/>
        <v>H2_2009</v>
      </c>
      <c r="L1275" s="77">
        <f t="shared" si="174"/>
        <v>0</v>
      </c>
      <c r="M1275" s="78" t="str">
        <f t="shared" si="175"/>
        <v>H2_2009_0</v>
      </c>
      <c r="N1275" s="120">
        <f t="shared" si="176"/>
        <v>1</v>
      </c>
      <c r="O1275" s="92">
        <f t="shared" si="177"/>
        <v>41000</v>
      </c>
      <c r="P1275" s="93" t="str">
        <f t="shared" si="178"/>
        <v>H2_2009</v>
      </c>
      <c r="Q1275" s="94">
        <f t="shared" si="179"/>
        <v>0</v>
      </c>
      <c r="R1275" s="95" t="str">
        <f t="shared" si="180"/>
        <v>H2_2009_0</v>
      </c>
    </row>
    <row r="1276" spans="1:18">
      <c r="A1276" s="102">
        <v>1000927</v>
      </c>
      <c r="B1276" s="103">
        <v>27360.483520912872</v>
      </c>
      <c r="C1276" s="104" t="s">
        <v>19</v>
      </c>
      <c r="D1276" s="103">
        <v>40139.312886110187</v>
      </c>
      <c r="E1276" s="103">
        <v>40180.117482645896</v>
      </c>
      <c r="F1276" s="104" t="s">
        <v>20</v>
      </c>
      <c r="G1276" s="105">
        <v>20000</v>
      </c>
      <c r="H1276" s="106" t="s">
        <v>15</v>
      </c>
      <c r="I1276" s="118">
        <v>1</v>
      </c>
      <c r="J1276" s="80">
        <f t="shared" si="172"/>
        <v>20000</v>
      </c>
      <c r="K1276" s="76" t="str">
        <f t="shared" si="173"/>
        <v>H2_2009</v>
      </c>
      <c r="L1276" s="77">
        <f t="shared" si="174"/>
        <v>0</v>
      </c>
      <c r="M1276" s="78" t="str">
        <f t="shared" si="175"/>
        <v>H2_2009_0</v>
      </c>
      <c r="N1276" s="120">
        <f t="shared" si="176"/>
        <v>1</v>
      </c>
      <c r="O1276" s="92">
        <f t="shared" si="177"/>
        <v>20000</v>
      </c>
      <c r="P1276" s="93" t="str">
        <f t="shared" si="178"/>
        <v>H2_2009</v>
      </c>
      <c r="Q1276" s="94">
        <f t="shared" si="179"/>
        <v>0</v>
      </c>
      <c r="R1276" s="95" t="str">
        <f t="shared" si="180"/>
        <v>H2_2009_0</v>
      </c>
    </row>
    <row r="1277" spans="1:18">
      <c r="A1277" s="102">
        <v>1000928</v>
      </c>
      <c r="B1277" s="103">
        <v>26606.201518493632</v>
      </c>
      <c r="C1277" s="104" t="s">
        <v>19</v>
      </c>
      <c r="D1277" s="103">
        <v>40165.786899223065</v>
      </c>
      <c r="E1277" s="103">
        <v>40180.279541452015</v>
      </c>
      <c r="F1277" s="104" t="s">
        <v>20</v>
      </c>
      <c r="G1277" s="105">
        <v>373000</v>
      </c>
      <c r="H1277" s="106" t="s">
        <v>15</v>
      </c>
      <c r="I1277" s="118">
        <v>1</v>
      </c>
      <c r="J1277" s="80">
        <f t="shared" si="172"/>
        <v>373000</v>
      </c>
      <c r="K1277" s="76" t="str">
        <f t="shared" si="173"/>
        <v>H2_2009</v>
      </c>
      <c r="L1277" s="77">
        <f t="shared" si="174"/>
        <v>0</v>
      </c>
      <c r="M1277" s="78" t="str">
        <f t="shared" si="175"/>
        <v>H2_2009_0</v>
      </c>
      <c r="N1277" s="120">
        <f t="shared" si="176"/>
        <v>1</v>
      </c>
      <c r="O1277" s="92">
        <f t="shared" si="177"/>
        <v>373000</v>
      </c>
      <c r="P1277" s="93" t="str">
        <f t="shared" si="178"/>
        <v>H2_2009</v>
      </c>
      <c r="Q1277" s="94">
        <f t="shared" si="179"/>
        <v>0</v>
      </c>
      <c r="R1277" s="95" t="str">
        <f t="shared" si="180"/>
        <v>H2_2009_0</v>
      </c>
    </row>
    <row r="1278" spans="1:18">
      <c r="A1278" s="102">
        <v>1000929</v>
      </c>
      <c r="B1278" s="103">
        <v>21734.992042262555</v>
      </c>
      <c r="C1278" s="104" t="s">
        <v>22</v>
      </c>
      <c r="D1278" s="103">
        <v>40082.377554436105</v>
      </c>
      <c r="E1278" s="103">
        <v>40180.960123864534</v>
      </c>
      <c r="F1278" s="104" t="s">
        <v>20</v>
      </c>
      <c r="G1278" s="105">
        <v>151000</v>
      </c>
      <c r="H1278" s="106" t="s">
        <v>15</v>
      </c>
      <c r="I1278" s="118">
        <v>1</v>
      </c>
      <c r="J1278" s="80">
        <f t="shared" si="172"/>
        <v>151000</v>
      </c>
      <c r="K1278" s="76" t="str">
        <f t="shared" si="173"/>
        <v>H2_2009</v>
      </c>
      <c r="L1278" s="77">
        <f t="shared" si="174"/>
        <v>0</v>
      </c>
      <c r="M1278" s="78" t="str">
        <f t="shared" si="175"/>
        <v>H2_2009_0</v>
      </c>
      <c r="N1278" s="120">
        <f t="shared" si="176"/>
        <v>1</v>
      </c>
      <c r="O1278" s="92">
        <f t="shared" si="177"/>
        <v>151000</v>
      </c>
      <c r="P1278" s="93" t="str">
        <f t="shared" si="178"/>
        <v>H2_2009</v>
      </c>
      <c r="Q1278" s="94">
        <f t="shared" si="179"/>
        <v>0</v>
      </c>
      <c r="R1278" s="95" t="str">
        <f t="shared" si="180"/>
        <v>H2_2009_0</v>
      </c>
    </row>
    <row r="1279" spans="1:18">
      <c r="A1279" s="102">
        <v>1000930</v>
      </c>
      <c r="B1279" s="103">
        <v>31610.365356240298</v>
      </c>
      <c r="C1279" s="104" t="s">
        <v>19</v>
      </c>
      <c r="D1279" s="103">
        <v>40169.96044523405</v>
      </c>
      <c r="E1279" s="103">
        <v>40181.013212984821</v>
      </c>
      <c r="F1279" s="104" t="s">
        <v>20</v>
      </c>
      <c r="G1279" s="105">
        <v>125000</v>
      </c>
      <c r="H1279" s="106" t="s">
        <v>15</v>
      </c>
      <c r="I1279" s="118">
        <v>1</v>
      </c>
      <c r="J1279" s="80">
        <f t="shared" si="172"/>
        <v>125000</v>
      </c>
      <c r="K1279" s="76" t="str">
        <f t="shared" si="173"/>
        <v>H2_2009</v>
      </c>
      <c r="L1279" s="77">
        <f t="shared" si="174"/>
        <v>0</v>
      </c>
      <c r="M1279" s="78" t="str">
        <f t="shared" si="175"/>
        <v>H2_2009_0</v>
      </c>
      <c r="N1279" s="120">
        <f t="shared" si="176"/>
        <v>1</v>
      </c>
      <c r="O1279" s="92">
        <f t="shared" si="177"/>
        <v>125000</v>
      </c>
      <c r="P1279" s="93" t="str">
        <f t="shared" si="178"/>
        <v>H2_2009</v>
      </c>
      <c r="Q1279" s="94">
        <f t="shared" si="179"/>
        <v>0</v>
      </c>
      <c r="R1279" s="95" t="str">
        <f t="shared" si="180"/>
        <v>H2_2009_0</v>
      </c>
    </row>
    <row r="1280" spans="1:18">
      <c r="A1280" s="102">
        <v>1000931</v>
      </c>
      <c r="B1280" s="103">
        <v>30829.451784705881</v>
      </c>
      <c r="C1280" s="104" t="s">
        <v>19</v>
      </c>
      <c r="D1280" s="103">
        <v>40053.981330365597</v>
      </c>
      <c r="E1280" s="103">
        <v>40181.187341085446</v>
      </c>
      <c r="F1280" s="104" t="s">
        <v>20</v>
      </c>
      <c r="G1280" s="105">
        <v>218000</v>
      </c>
      <c r="H1280" s="106" t="s">
        <v>15</v>
      </c>
      <c r="I1280" s="118">
        <v>1</v>
      </c>
      <c r="J1280" s="80">
        <f t="shared" si="172"/>
        <v>218000</v>
      </c>
      <c r="K1280" s="76" t="str">
        <f t="shared" si="173"/>
        <v>H2_2009</v>
      </c>
      <c r="L1280" s="77">
        <f t="shared" si="174"/>
        <v>0</v>
      </c>
      <c r="M1280" s="78" t="str">
        <f t="shared" si="175"/>
        <v>H2_2009_0</v>
      </c>
      <c r="N1280" s="120">
        <f t="shared" si="176"/>
        <v>1</v>
      </c>
      <c r="O1280" s="92">
        <f t="shared" si="177"/>
        <v>218000</v>
      </c>
      <c r="P1280" s="93" t="str">
        <f t="shared" si="178"/>
        <v>H2_2009</v>
      </c>
      <c r="Q1280" s="94">
        <f t="shared" si="179"/>
        <v>0</v>
      </c>
      <c r="R1280" s="95" t="str">
        <f t="shared" si="180"/>
        <v>H2_2009_0</v>
      </c>
    </row>
    <row r="1281" spans="1:18">
      <c r="A1281" s="102">
        <v>1000932</v>
      </c>
      <c r="B1281" s="103">
        <v>28983.602809388714</v>
      </c>
      <c r="C1281" s="104" t="s">
        <v>19</v>
      </c>
      <c r="D1281" s="103">
        <v>40121.455122036605</v>
      </c>
      <c r="E1281" s="103">
        <v>40182.662064413526</v>
      </c>
      <c r="F1281" s="104" t="s">
        <v>20</v>
      </c>
      <c r="G1281" s="105">
        <v>256000</v>
      </c>
      <c r="H1281" s="106" t="s">
        <v>15</v>
      </c>
      <c r="I1281" s="118">
        <v>1</v>
      </c>
      <c r="J1281" s="80">
        <f t="shared" si="172"/>
        <v>256000</v>
      </c>
      <c r="K1281" s="76" t="str">
        <f t="shared" si="173"/>
        <v>H2_2009</v>
      </c>
      <c r="L1281" s="77">
        <f t="shared" si="174"/>
        <v>0</v>
      </c>
      <c r="M1281" s="78" t="str">
        <f t="shared" si="175"/>
        <v>H2_2009_0</v>
      </c>
      <c r="N1281" s="120">
        <f t="shared" si="176"/>
        <v>1</v>
      </c>
      <c r="O1281" s="92">
        <f t="shared" si="177"/>
        <v>256000</v>
      </c>
      <c r="P1281" s="93" t="str">
        <f t="shared" si="178"/>
        <v>H2_2009</v>
      </c>
      <c r="Q1281" s="94">
        <f t="shared" si="179"/>
        <v>0</v>
      </c>
      <c r="R1281" s="95" t="str">
        <f t="shared" si="180"/>
        <v>H2_2009_0</v>
      </c>
    </row>
    <row r="1282" spans="1:18">
      <c r="A1282" s="102">
        <v>1000933</v>
      </c>
      <c r="B1282" s="103">
        <v>30120.574531816761</v>
      </c>
      <c r="C1282" s="104" t="s">
        <v>22</v>
      </c>
      <c r="D1282" s="103">
        <v>40150.579296854827</v>
      </c>
      <c r="E1282" s="103">
        <v>40183.353788234293</v>
      </c>
      <c r="F1282" s="104" t="s">
        <v>20</v>
      </c>
      <c r="G1282" s="105">
        <v>85000</v>
      </c>
      <c r="H1282" s="106" t="s">
        <v>15</v>
      </c>
      <c r="I1282" s="118">
        <v>1</v>
      </c>
      <c r="J1282" s="80">
        <f t="shared" si="172"/>
        <v>85000</v>
      </c>
      <c r="K1282" s="76" t="str">
        <f t="shared" si="173"/>
        <v>H2_2009</v>
      </c>
      <c r="L1282" s="77">
        <f t="shared" si="174"/>
        <v>0</v>
      </c>
      <c r="M1282" s="78" t="str">
        <f t="shared" si="175"/>
        <v>H2_2009_0</v>
      </c>
      <c r="N1282" s="120">
        <f t="shared" si="176"/>
        <v>1</v>
      </c>
      <c r="O1282" s="92">
        <f t="shared" si="177"/>
        <v>85000</v>
      </c>
      <c r="P1282" s="93" t="str">
        <f t="shared" si="178"/>
        <v>H2_2009</v>
      </c>
      <c r="Q1282" s="94">
        <f t="shared" si="179"/>
        <v>0</v>
      </c>
      <c r="R1282" s="95" t="str">
        <f t="shared" si="180"/>
        <v>H2_2009_0</v>
      </c>
    </row>
    <row r="1283" spans="1:18">
      <c r="A1283" s="102">
        <v>1000934</v>
      </c>
      <c r="B1283" s="103">
        <v>31962.592138814027</v>
      </c>
      <c r="C1283" s="104" t="s">
        <v>19</v>
      </c>
      <c r="D1283" s="103">
        <v>40104.71374432779</v>
      </c>
      <c r="E1283" s="103">
        <v>40183.432285613599</v>
      </c>
      <c r="F1283" s="104" t="s">
        <v>20</v>
      </c>
      <c r="G1283" s="105">
        <v>245000</v>
      </c>
      <c r="H1283" s="106" t="s">
        <v>15</v>
      </c>
      <c r="I1283" s="118">
        <v>1</v>
      </c>
      <c r="J1283" s="80">
        <f t="shared" ref="J1283:J1346" si="181">$G1283</f>
        <v>245000</v>
      </c>
      <c r="K1283" s="76" t="str">
        <f t="shared" ref="K1283:K1346" si="182">"H"&amp;INT((MONTH($D1283)-1)/6)+1&amp;"_"&amp;YEAR($D1283)</f>
        <v>H2_2009</v>
      </c>
      <c r="L1283" s="77">
        <f t="shared" ref="L1283:L1346" si="183">INT(($E1283-$D1283)/(365/2))</f>
        <v>0</v>
      </c>
      <c r="M1283" s="78" t="str">
        <f t="shared" ref="M1283:M1346" si="184">$K1283&amp;"_"&amp;IF($L1283&gt;5,"6+",$L1283)</f>
        <v>H2_2009_0</v>
      </c>
      <c r="N1283" s="120">
        <f t="shared" si="176"/>
        <v>1</v>
      </c>
      <c r="O1283" s="92">
        <f t="shared" si="177"/>
        <v>245000</v>
      </c>
      <c r="P1283" s="93" t="str">
        <f t="shared" si="178"/>
        <v>H2_2009</v>
      </c>
      <c r="Q1283" s="94">
        <f t="shared" si="179"/>
        <v>0</v>
      </c>
      <c r="R1283" s="95" t="str">
        <f t="shared" si="180"/>
        <v>H2_2009_0</v>
      </c>
    </row>
    <row r="1284" spans="1:18">
      <c r="A1284" s="102">
        <v>1000935</v>
      </c>
      <c r="B1284" s="103">
        <v>24136.221448947959</v>
      </c>
      <c r="C1284" s="104" t="s">
        <v>19</v>
      </c>
      <c r="D1284" s="103">
        <v>39654.188331974074</v>
      </c>
      <c r="E1284" s="103">
        <v>40186.125794743464</v>
      </c>
      <c r="F1284" s="104" t="s">
        <v>20</v>
      </c>
      <c r="G1284" s="105">
        <v>63000</v>
      </c>
      <c r="H1284" s="106" t="s">
        <v>15</v>
      </c>
      <c r="I1284" s="118">
        <v>1</v>
      </c>
      <c r="J1284" s="80">
        <f t="shared" si="181"/>
        <v>63000</v>
      </c>
      <c r="K1284" s="76" t="str">
        <f t="shared" si="182"/>
        <v>H2_2008</v>
      </c>
      <c r="L1284" s="77">
        <f t="shared" si="183"/>
        <v>2</v>
      </c>
      <c r="M1284" s="78" t="str">
        <f t="shared" si="184"/>
        <v>H2_2008_2</v>
      </c>
      <c r="N1284" s="120">
        <f t="shared" ref="N1284:N1347" si="185">I1284</f>
        <v>1</v>
      </c>
      <c r="O1284" s="92">
        <f t="shared" ref="O1284:O1347" si="186">J1284</f>
        <v>63000</v>
      </c>
      <c r="P1284" s="93" t="str">
        <f t="shared" ref="P1284:P1347" si="187">K1284</f>
        <v>H2_2008</v>
      </c>
      <c r="Q1284" s="94">
        <f t="shared" ref="Q1284:Q1347" si="188">L1284</f>
        <v>2</v>
      </c>
      <c r="R1284" s="95" t="str">
        <f t="shared" ref="R1284:R1347" si="189">M1284</f>
        <v>H2_2008_2</v>
      </c>
    </row>
    <row r="1285" spans="1:18">
      <c r="A1285" s="102">
        <v>1000936</v>
      </c>
      <c r="B1285" s="103">
        <v>24870.598706634082</v>
      </c>
      <c r="C1285" s="104" t="s">
        <v>19</v>
      </c>
      <c r="D1285" s="103">
        <v>40057.055232752711</v>
      </c>
      <c r="E1285" s="103">
        <v>40186.842310485066</v>
      </c>
      <c r="F1285" s="104" t="s">
        <v>20</v>
      </c>
      <c r="G1285" s="105">
        <v>69000</v>
      </c>
      <c r="H1285" s="106" t="s">
        <v>15</v>
      </c>
      <c r="I1285" s="118">
        <v>1</v>
      </c>
      <c r="J1285" s="80">
        <f t="shared" si="181"/>
        <v>69000</v>
      </c>
      <c r="K1285" s="76" t="str">
        <f t="shared" si="182"/>
        <v>H2_2009</v>
      </c>
      <c r="L1285" s="77">
        <f t="shared" si="183"/>
        <v>0</v>
      </c>
      <c r="M1285" s="78" t="str">
        <f t="shared" si="184"/>
        <v>H2_2009_0</v>
      </c>
      <c r="N1285" s="120">
        <f t="shared" si="185"/>
        <v>1</v>
      </c>
      <c r="O1285" s="92">
        <f t="shared" si="186"/>
        <v>69000</v>
      </c>
      <c r="P1285" s="93" t="str">
        <f t="shared" si="187"/>
        <v>H2_2009</v>
      </c>
      <c r="Q1285" s="94">
        <f t="shared" si="188"/>
        <v>0</v>
      </c>
      <c r="R1285" s="95" t="str">
        <f t="shared" si="189"/>
        <v>H2_2009_0</v>
      </c>
    </row>
    <row r="1286" spans="1:18">
      <c r="A1286" s="102">
        <v>1000937</v>
      </c>
      <c r="B1286" s="103">
        <v>26033.168135904059</v>
      </c>
      <c r="C1286" s="104" t="s">
        <v>19</v>
      </c>
      <c r="D1286" s="103">
        <v>40095.176962025973</v>
      </c>
      <c r="E1286" s="103">
        <v>40186.842898196301</v>
      </c>
      <c r="F1286" s="104" t="s">
        <v>20</v>
      </c>
      <c r="G1286" s="105">
        <v>126000</v>
      </c>
      <c r="H1286" s="106" t="s">
        <v>15</v>
      </c>
      <c r="I1286" s="118">
        <v>1</v>
      </c>
      <c r="J1286" s="80">
        <f t="shared" si="181"/>
        <v>126000</v>
      </c>
      <c r="K1286" s="76" t="str">
        <f t="shared" si="182"/>
        <v>H2_2009</v>
      </c>
      <c r="L1286" s="77">
        <f t="shared" si="183"/>
        <v>0</v>
      </c>
      <c r="M1286" s="78" t="str">
        <f t="shared" si="184"/>
        <v>H2_2009_0</v>
      </c>
      <c r="N1286" s="120">
        <f t="shared" si="185"/>
        <v>1</v>
      </c>
      <c r="O1286" s="92">
        <f t="shared" si="186"/>
        <v>126000</v>
      </c>
      <c r="P1286" s="93" t="str">
        <f t="shared" si="187"/>
        <v>H2_2009</v>
      </c>
      <c r="Q1286" s="94">
        <f t="shared" si="188"/>
        <v>0</v>
      </c>
      <c r="R1286" s="95" t="str">
        <f t="shared" si="189"/>
        <v>H2_2009_0</v>
      </c>
    </row>
    <row r="1287" spans="1:18">
      <c r="A1287" s="102">
        <v>1000938</v>
      </c>
      <c r="B1287" s="103">
        <v>29231.827068951345</v>
      </c>
      <c r="C1287" s="104" t="s">
        <v>22</v>
      </c>
      <c r="D1287" s="103">
        <v>40020.037688194418</v>
      </c>
      <c r="E1287" s="103">
        <v>40187.241138629906</v>
      </c>
      <c r="F1287" s="104" t="s">
        <v>20</v>
      </c>
      <c r="G1287" s="105">
        <v>370000</v>
      </c>
      <c r="H1287" s="106" t="s">
        <v>15</v>
      </c>
      <c r="I1287" s="118">
        <v>1</v>
      </c>
      <c r="J1287" s="80">
        <f t="shared" si="181"/>
        <v>370000</v>
      </c>
      <c r="K1287" s="76" t="str">
        <f t="shared" si="182"/>
        <v>H2_2009</v>
      </c>
      <c r="L1287" s="77">
        <f t="shared" si="183"/>
        <v>0</v>
      </c>
      <c r="M1287" s="78" t="str">
        <f t="shared" si="184"/>
        <v>H2_2009_0</v>
      </c>
      <c r="N1287" s="120">
        <f t="shared" si="185"/>
        <v>1</v>
      </c>
      <c r="O1287" s="92">
        <f t="shared" si="186"/>
        <v>370000</v>
      </c>
      <c r="P1287" s="93" t="str">
        <f t="shared" si="187"/>
        <v>H2_2009</v>
      </c>
      <c r="Q1287" s="94">
        <f t="shared" si="188"/>
        <v>0</v>
      </c>
      <c r="R1287" s="95" t="str">
        <f t="shared" si="189"/>
        <v>H2_2009_0</v>
      </c>
    </row>
    <row r="1288" spans="1:18">
      <c r="A1288" s="102">
        <v>1000939</v>
      </c>
      <c r="B1288" s="103">
        <v>31941.174830684457</v>
      </c>
      <c r="C1288" s="104" t="s">
        <v>19</v>
      </c>
      <c r="D1288" s="103">
        <v>40127.003124564755</v>
      </c>
      <c r="E1288" s="103">
        <v>40187.635972372387</v>
      </c>
      <c r="F1288" s="104" t="s">
        <v>20</v>
      </c>
      <c r="G1288" s="105">
        <v>20000</v>
      </c>
      <c r="H1288" s="106" t="s">
        <v>15</v>
      </c>
      <c r="I1288" s="118">
        <v>1</v>
      </c>
      <c r="J1288" s="80">
        <f t="shared" si="181"/>
        <v>20000</v>
      </c>
      <c r="K1288" s="76" t="str">
        <f t="shared" si="182"/>
        <v>H2_2009</v>
      </c>
      <c r="L1288" s="77">
        <f t="shared" si="183"/>
        <v>0</v>
      </c>
      <c r="M1288" s="78" t="str">
        <f t="shared" si="184"/>
        <v>H2_2009_0</v>
      </c>
      <c r="N1288" s="120">
        <f t="shared" si="185"/>
        <v>1</v>
      </c>
      <c r="O1288" s="92">
        <f t="shared" si="186"/>
        <v>20000</v>
      </c>
      <c r="P1288" s="93" t="str">
        <f t="shared" si="187"/>
        <v>H2_2009</v>
      </c>
      <c r="Q1288" s="94">
        <f t="shared" si="188"/>
        <v>0</v>
      </c>
      <c r="R1288" s="95" t="str">
        <f t="shared" si="189"/>
        <v>H2_2009_0</v>
      </c>
    </row>
    <row r="1289" spans="1:18">
      <c r="A1289" s="102">
        <v>1000940</v>
      </c>
      <c r="B1289" s="103">
        <v>22797.890098980974</v>
      </c>
      <c r="C1289" s="104" t="s">
        <v>19</v>
      </c>
      <c r="D1289" s="103">
        <v>40167.299416474532</v>
      </c>
      <c r="E1289" s="103">
        <v>40188.497695702521</v>
      </c>
      <c r="F1289" s="104" t="s">
        <v>20</v>
      </c>
      <c r="G1289" s="105">
        <v>205000</v>
      </c>
      <c r="H1289" s="106" t="s">
        <v>15</v>
      </c>
      <c r="I1289" s="118">
        <v>1</v>
      </c>
      <c r="J1289" s="80">
        <f t="shared" si="181"/>
        <v>205000</v>
      </c>
      <c r="K1289" s="76" t="str">
        <f t="shared" si="182"/>
        <v>H2_2009</v>
      </c>
      <c r="L1289" s="77">
        <f t="shared" si="183"/>
        <v>0</v>
      </c>
      <c r="M1289" s="78" t="str">
        <f t="shared" si="184"/>
        <v>H2_2009_0</v>
      </c>
      <c r="N1289" s="120">
        <f t="shared" si="185"/>
        <v>1</v>
      </c>
      <c r="O1289" s="92">
        <f t="shared" si="186"/>
        <v>205000</v>
      </c>
      <c r="P1289" s="93" t="str">
        <f t="shared" si="187"/>
        <v>H2_2009</v>
      </c>
      <c r="Q1289" s="94">
        <f t="shared" si="188"/>
        <v>0</v>
      </c>
      <c r="R1289" s="95" t="str">
        <f t="shared" si="189"/>
        <v>H2_2009_0</v>
      </c>
    </row>
    <row r="1290" spans="1:18">
      <c r="A1290" s="102">
        <v>1000941</v>
      </c>
      <c r="B1290" s="103">
        <v>24054.423286624009</v>
      </c>
      <c r="C1290" s="104" t="s">
        <v>19</v>
      </c>
      <c r="D1290" s="103">
        <v>40129.721136418142</v>
      </c>
      <c r="E1290" s="103">
        <v>40189.292247834332</v>
      </c>
      <c r="F1290" s="104" t="s">
        <v>20</v>
      </c>
      <c r="G1290" s="105">
        <v>37000</v>
      </c>
      <c r="H1290" s="106" t="s">
        <v>15</v>
      </c>
      <c r="I1290" s="118">
        <v>1</v>
      </c>
      <c r="J1290" s="80">
        <f t="shared" si="181"/>
        <v>37000</v>
      </c>
      <c r="K1290" s="76" t="str">
        <f t="shared" si="182"/>
        <v>H2_2009</v>
      </c>
      <c r="L1290" s="77">
        <f t="shared" si="183"/>
        <v>0</v>
      </c>
      <c r="M1290" s="78" t="str">
        <f t="shared" si="184"/>
        <v>H2_2009_0</v>
      </c>
      <c r="N1290" s="120">
        <f t="shared" si="185"/>
        <v>1</v>
      </c>
      <c r="O1290" s="92">
        <f t="shared" si="186"/>
        <v>37000</v>
      </c>
      <c r="P1290" s="93" t="str">
        <f t="shared" si="187"/>
        <v>H2_2009</v>
      </c>
      <c r="Q1290" s="94">
        <f t="shared" si="188"/>
        <v>0</v>
      </c>
      <c r="R1290" s="95" t="str">
        <f t="shared" si="189"/>
        <v>H2_2009_0</v>
      </c>
    </row>
    <row r="1291" spans="1:18">
      <c r="A1291" s="102">
        <v>1000942</v>
      </c>
      <c r="B1291" s="103">
        <v>19975.128529983427</v>
      </c>
      <c r="C1291" s="104" t="s">
        <v>22</v>
      </c>
      <c r="D1291" s="103">
        <v>40066.0907577002</v>
      </c>
      <c r="E1291" s="103">
        <v>40189.758866059346</v>
      </c>
      <c r="F1291" s="104" t="s">
        <v>20</v>
      </c>
      <c r="G1291" s="105">
        <v>61000</v>
      </c>
      <c r="H1291" s="106" t="s">
        <v>15</v>
      </c>
      <c r="I1291" s="118">
        <v>1</v>
      </c>
      <c r="J1291" s="80">
        <f t="shared" si="181"/>
        <v>61000</v>
      </c>
      <c r="K1291" s="76" t="str">
        <f t="shared" si="182"/>
        <v>H2_2009</v>
      </c>
      <c r="L1291" s="77">
        <f t="shared" si="183"/>
        <v>0</v>
      </c>
      <c r="M1291" s="78" t="str">
        <f t="shared" si="184"/>
        <v>H2_2009_0</v>
      </c>
      <c r="N1291" s="120">
        <f t="shared" si="185"/>
        <v>1</v>
      </c>
      <c r="O1291" s="92">
        <f t="shared" si="186"/>
        <v>61000</v>
      </c>
      <c r="P1291" s="93" t="str">
        <f t="shared" si="187"/>
        <v>H2_2009</v>
      </c>
      <c r="Q1291" s="94">
        <f t="shared" si="188"/>
        <v>0</v>
      </c>
      <c r="R1291" s="95" t="str">
        <f t="shared" si="189"/>
        <v>H2_2009_0</v>
      </c>
    </row>
    <row r="1292" spans="1:18">
      <c r="A1292" s="102">
        <v>1000943</v>
      </c>
      <c r="B1292" s="103">
        <v>21515.27120408562</v>
      </c>
      <c r="C1292" s="104" t="s">
        <v>22</v>
      </c>
      <c r="D1292" s="103">
        <v>40181.494918247241</v>
      </c>
      <c r="E1292" s="103">
        <v>40190.13577771929</v>
      </c>
      <c r="F1292" s="104" t="s">
        <v>20</v>
      </c>
      <c r="G1292" s="105">
        <v>273000</v>
      </c>
      <c r="H1292" s="106" t="s">
        <v>16</v>
      </c>
      <c r="I1292" s="118">
        <v>1</v>
      </c>
      <c r="J1292" s="80">
        <f t="shared" si="181"/>
        <v>273000</v>
      </c>
      <c r="K1292" s="76" t="str">
        <f t="shared" si="182"/>
        <v>H1_2010</v>
      </c>
      <c r="L1292" s="77">
        <f t="shared" si="183"/>
        <v>0</v>
      </c>
      <c r="M1292" s="78" t="str">
        <f t="shared" si="184"/>
        <v>H1_2010_0</v>
      </c>
      <c r="N1292" s="120">
        <f t="shared" si="185"/>
        <v>1</v>
      </c>
      <c r="O1292" s="92">
        <f t="shared" si="186"/>
        <v>273000</v>
      </c>
      <c r="P1292" s="93" t="str">
        <f t="shared" si="187"/>
        <v>H1_2010</v>
      </c>
      <c r="Q1292" s="94">
        <f t="shared" si="188"/>
        <v>0</v>
      </c>
      <c r="R1292" s="95" t="str">
        <f t="shared" si="189"/>
        <v>H1_2010_0</v>
      </c>
    </row>
    <row r="1293" spans="1:18">
      <c r="A1293" s="102">
        <v>1000944</v>
      </c>
      <c r="B1293" s="103">
        <v>32204.730483589723</v>
      </c>
      <c r="C1293" s="104" t="s">
        <v>22</v>
      </c>
      <c r="D1293" s="103">
        <v>40028.576740196841</v>
      </c>
      <c r="E1293" s="103">
        <v>40190.324039804691</v>
      </c>
      <c r="F1293" s="104" t="s">
        <v>20</v>
      </c>
      <c r="G1293" s="105">
        <v>20000</v>
      </c>
      <c r="H1293" s="106" t="s">
        <v>15</v>
      </c>
      <c r="I1293" s="118">
        <v>1</v>
      </c>
      <c r="J1293" s="80">
        <f t="shared" si="181"/>
        <v>20000</v>
      </c>
      <c r="K1293" s="76" t="str">
        <f t="shared" si="182"/>
        <v>H2_2009</v>
      </c>
      <c r="L1293" s="77">
        <f t="shared" si="183"/>
        <v>0</v>
      </c>
      <c r="M1293" s="78" t="str">
        <f t="shared" si="184"/>
        <v>H2_2009_0</v>
      </c>
      <c r="N1293" s="120">
        <f t="shared" si="185"/>
        <v>1</v>
      </c>
      <c r="O1293" s="92">
        <f t="shared" si="186"/>
        <v>20000</v>
      </c>
      <c r="P1293" s="93" t="str">
        <f t="shared" si="187"/>
        <v>H2_2009</v>
      </c>
      <c r="Q1293" s="94">
        <f t="shared" si="188"/>
        <v>0</v>
      </c>
      <c r="R1293" s="95" t="str">
        <f t="shared" si="189"/>
        <v>H2_2009_0</v>
      </c>
    </row>
    <row r="1294" spans="1:18">
      <c r="A1294" s="102">
        <v>1000945</v>
      </c>
      <c r="B1294" s="103">
        <v>32836.009525692883</v>
      </c>
      <c r="C1294" s="104" t="s">
        <v>19</v>
      </c>
      <c r="D1294" s="103">
        <v>40047.124550587301</v>
      </c>
      <c r="E1294" s="103">
        <v>40190.926687421597</v>
      </c>
      <c r="F1294" s="104" t="s">
        <v>20</v>
      </c>
      <c r="G1294" s="105">
        <v>21000</v>
      </c>
      <c r="H1294" s="106" t="s">
        <v>15</v>
      </c>
      <c r="I1294" s="118">
        <v>1</v>
      </c>
      <c r="J1294" s="80">
        <f t="shared" si="181"/>
        <v>21000</v>
      </c>
      <c r="K1294" s="76" t="str">
        <f t="shared" si="182"/>
        <v>H2_2009</v>
      </c>
      <c r="L1294" s="77">
        <f t="shared" si="183"/>
        <v>0</v>
      </c>
      <c r="M1294" s="78" t="str">
        <f t="shared" si="184"/>
        <v>H2_2009_0</v>
      </c>
      <c r="N1294" s="120">
        <f t="shared" si="185"/>
        <v>1</v>
      </c>
      <c r="O1294" s="92">
        <f t="shared" si="186"/>
        <v>21000</v>
      </c>
      <c r="P1294" s="93" t="str">
        <f t="shared" si="187"/>
        <v>H2_2009</v>
      </c>
      <c r="Q1294" s="94">
        <f t="shared" si="188"/>
        <v>0</v>
      </c>
      <c r="R1294" s="95" t="str">
        <f t="shared" si="189"/>
        <v>H2_2009_0</v>
      </c>
    </row>
    <row r="1295" spans="1:18">
      <c r="A1295" s="102">
        <v>1000946</v>
      </c>
      <c r="B1295" s="103">
        <v>30429.875870720265</v>
      </c>
      <c r="C1295" s="104" t="s">
        <v>22</v>
      </c>
      <c r="D1295" s="103">
        <v>40190.40062766608</v>
      </c>
      <c r="E1295" s="103">
        <v>40191.050527835665</v>
      </c>
      <c r="F1295" s="104" t="s">
        <v>20</v>
      </c>
      <c r="G1295" s="105">
        <v>546000</v>
      </c>
      <c r="H1295" s="106" t="s">
        <v>16</v>
      </c>
      <c r="I1295" s="118">
        <v>1</v>
      </c>
      <c r="J1295" s="80">
        <f t="shared" si="181"/>
        <v>546000</v>
      </c>
      <c r="K1295" s="76" t="str">
        <f t="shared" si="182"/>
        <v>H1_2010</v>
      </c>
      <c r="L1295" s="77">
        <f t="shared" si="183"/>
        <v>0</v>
      </c>
      <c r="M1295" s="78" t="str">
        <f t="shared" si="184"/>
        <v>H1_2010_0</v>
      </c>
      <c r="N1295" s="120">
        <f t="shared" si="185"/>
        <v>1</v>
      </c>
      <c r="O1295" s="92">
        <f t="shared" si="186"/>
        <v>546000</v>
      </c>
      <c r="P1295" s="93" t="str">
        <f t="shared" si="187"/>
        <v>H1_2010</v>
      </c>
      <c r="Q1295" s="94">
        <f t="shared" si="188"/>
        <v>0</v>
      </c>
      <c r="R1295" s="95" t="str">
        <f t="shared" si="189"/>
        <v>H1_2010_0</v>
      </c>
    </row>
    <row r="1296" spans="1:18">
      <c r="A1296" s="102">
        <v>1000947</v>
      </c>
      <c r="B1296" s="103">
        <v>24741.444864794968</v>
      </c>
      <c r="C1296" s="104" t="s">
        <v>19</v>
      </c>
      <c r="D1296" s="103">
        <v>40192.323670068639</v>
      </c>
      <c r="E1296" s="103">
        <v>40193.160741097643</v>
      </c>
      <c r="F1296" s="104" t="s">
        <v>20</v>
      </c>
      <c r="G1296" s="105">
        <v>462000</v>
      </c>
      <c r="H1296" s="106" t="s">
        <v>16</v>
      </c>
      <c r="I1296" s="118">
        <v>1</v>
      </c>
      <c r="J1296" s="80">
        <f t="shared" si="181"/>
        <v>462000</v>
      </c>
      <c r="K1296" s="76" t="str">
        <f t="shared" si="182"/>
        <v>H1_2010</v>
      </c>
      <c r="L1296" s="77">
        <f t="shared" si="183"/>
        <v>0</v>
      </c>
      <c r="M1296" s="78" t="str">
        <f t="shared" si="184"/>
        <v>H1_2010_0</v>
      </c>
      <c r="N1296" s="120">
        <f t="shared" si="185"/>
        <v>1</v>
      </c>
      <c r="O1296" s="92">
        <f t="shared" si="186"/>
        <v>462000</v>
      </c>
      <c r="P1296" s="93" t="str">
        <f t="shared" si="187"/>
        <v>H1_2010</v>
      </c>
      <c r="Q1296" s="94">
        <f t="shared" si="188"/>
        <v>0</v>
      </c>
      <c r="R1296" s="95" t="str">
        <f t="shared" si="189"/>
        <v>H1_2010_0</v>
      </c>
    </row>
    <row r="1297" spans="1:18">
      <c r="A1297" s="102">
        <v>1000948</v>
      </c>
      <c r="B1297" s="103">
        <v>20602.370243398356</v>
      </c>
      <c r="C1297" s="104" t="s">
        <v>19</v>
      </c>
      <c r="D1297" s="103">
        <v>40144.346219250205</v>
      </c>
      <c r="E1297" s="103">
        <v>40193.995766929773</v>
      </c>
      <c r="F1297" s="104" t="s">
        <v>20</v>
      </c>
      <c r="G1297" s="105">
        <v>371000</v>
      </c>
      <c r="H1297" s="106" t="s">
        <v>15</v>
      </c>
      <c r="I1297" s="118">
        <v>1</v>
      </c>
      <c r="J1297" s="80">
        <f t="shared" si="181"/>
        <v>371000</v>
      </c>
      <c r="K1297" s="76" t="str">
        <f t="shared" si="182"/>
        <v>H2_2009</v>
      </c>
      <c r="L1297" s="77">
        <f t="shared" si="183"/>
        <v>0</v>
      </c>
      <c r="M1297" s="78" t="str">
        <f t="shared" si="184"/>
        <v>H2_2009_0</v>
      </c>
      <c r="N1297" s="120">
        <f t="shared" si="185"/>
        <v>1</v>
      </c>
      <c r="O1297" s="92">
        <f t="shared" si="186"/>
        <v>371000</v>
      </c>
      <c r="P1297" s="93" t="str">
        <f t="shared" si="187"/>
        <v>H2_2009</v>
      </c>
      <c r="Q1297" s="94">
        <f t="shared" si="188"/>
        <v>0</v>
      </c>
      <c r="R1297" s="95" t="str">
        <f t="shared" si="189"/>
        <v>H2_2009_0</v>
      </c>
    </row>
    <row r="1298" spans="1:18">
      <c r="A1298" s="102">
        <v>1000949</v>
      </c>
      <c r="B1298" s="103">
        <v>28424.186742454436</v>
      </c>
      <c r="C1298" s="104" t="s">
        <v>19</v>
      </c>
      <c r="D1298" s="103">
        <v>40017.078364658781</v>
      </c>
      <c r="E1298" s="103">
        <v>40194.136139104245</v>
      </c>
      <c r="F1298" s="104" t="s">
        <v>20</v>
      </c>
      <c r="G1298" s="105">
        <v>168000</v>
      </c>
      <c r="H1298" s="106" t="s">
        <v>15</v>
      </c>
      <c r="I1298" s="118">
        <v>1</v>
      </c>
      <c r="J1298" s="80">
        <f t="shared" si="181"/>
        <v>168000</v>
      </c>
      <c r="K1298" s="76" t="str">
        <f t="shared" si="182"/>
        <v>H2_2009</v>
      </c>
      <c r="L1298" s="77">
        <f t="shared" si="183"/>
        <v>0</v>
      </c>
      <c r="M1298" s="78" t="str">
        <f t="shared" si="184"/>
        <v>H2_2009_0</v>
      </c>
      <c r="N1298" s="120">
        <f t="shared" si="185"/>
        <v>1</v>
      </c>
      <c r="O1298" s="92">
        <f t="shared" si="186"/>
        <v>168000</v>
      </c>
      <c r="P1298" s="93" t="str">
        <f t="shared" si="187"/>
        <v>H2_2009</v>
      </c>
      <c r="Q1298" s="94">
        <f t="shared" si="188"/>
        <v>0</v>
      </c>
      <c r="R1298" s="95" t="str">
        <f t="shared" si="189"/>
        <v>H2_2009_0</v>
      </c>
    </row>
    <row r="1299" spans="1:18">
      <c r="A1299" s="102">
        <v>1000950</v>
      </c>
      <c r="B1299" s="103">
        <v>31052.629047211642</v>
      </c>
      <c r="C1299" s="104" t="s">
        <v>22</v>
      </c>
      <c r="D1299" s="103">
        <v>39481.331571021568</v>
      </c>
      <c r="E1299" s="103">
        <v>40194.350270171257</v>
      </c>
      <c r="F1299" s="104" t="s">
        <v>20</v>
      </c>
      <c r="G1299" s="105">
        <v>196000</v>
      </c>
      <c r="H1299" s="106" t="s">
        <v>15</v>
      </c>
      <c r="I1299" s="118">
        <v>1</v>
      </c>
      <c r="J1299" s="80">
        <f t="shared" si="181"/>
        <v>196000</v>
      </c>
      <c r="K1299" s="76" t="str">
        <f t="shared" si="182"/>
        <v>H1_2008</v>
      </c>
      <c r="L1299" s="77">
        <f t="shared" si="183"/>
        <v>3</v>
      </c>
      <c r="M1299" s="78" t="str">
        <f t="shared" si="184"/>
        <v>H1_2008_3</v>
      </c>
      <c r="N1299" s="120">
        <f t="shared" si="185"/>
        <v>1</v>
      </c>
      <c r="O1299" s="92">
        <f t="shared" si="186"/>
        <v>196000</v>
      </c>
      <c r="P1299" s="93" t="str">
        <f t="shared" si="187"/>
        <v>H1_2008</v>
      </c>
      <c r="Q1299" s="94">
        <f t="shared" si="188"/>
        <v>3</v>
      </c>
      <c r="R1299" s="95" t="str">
        <f t="shared" si="189"/>
        <v>H1_2008_3</v>
      </c>
    </row>
    <row r="1300" spans="1:18">
      <c r="A1300" s="102">
        <v>1000951</v>
      </c>
      <c r="B1300" s="103">
        <v>20409.451282666094</v>
      </c>
      <c r="C1300" s="104" t="s">
        <v>19</v>
      </c>
      <c r="D1300" s="103">
        <v>40031.744276602578</v>
      </c>
      <c r="E1300" s="103">
        <v>40194.400976598859</v>
      </c>
      <c r="F1300" s="104" t="s">
        <v>20</v>
      </c>
      <c r="G1300" s="105">
        <v>47000</v>
      </c>
      <c r="H1300" s="106" t="s">
        <v>15</v>
      </c>
      <c r="I1300" s="118">
        <v>1</v>
      </c>
      <c r="J1300" s="80">
        <f t="shared" si="181"/>
        <v>47000</v>
      </c>
      <c r="K1300" s="76" t="str">
        <f t="shared" si="182"/>
        <v>H2_2009</v>
      </c>
      <c r="L1300" s="77">
        <f t="shared" si="183"/>
        <v>0</v>
      </c>
      <c r="M1300" s="78" t="str">
        <f t="shared" si="184"/>
        <v>H2_2009_0</v>
      </c>
      <c r="N1300" s="120">
        <f t="shared" si="185"/>
        <v>1</v>
      </c>
      <c r="O1300" s="92">
        <f t="shared" si="186"/>
        <v>47000</v>
      </c>
      <c r="P1300" s="93" t="str">
        <f t="shared" si="187"/>
        <v>H2_2009</v>
      </c>
      <c r="Q1300" s="94">
        <f t="shared" si="188"/>
        <v>0</v>
      </c>
      <c r="R1300" s="95" t="str">
        <f t="shared" si="189"/>
        <v>H2_2009_0</v>
      </c>
    </row>
    <row r="1301" spans="1:18">
      <c r="A1301" s="102">
        <v>1000952</v>
      </c>
      <c r="B1301" s="103">
        <v>23543.033720496634</v>
      </c>
      <c r="C1301" s="104" t="s">
        <v>19</v>
      </c>
      <c r="D1301" s="103">
        <v>40174.86167160621</v>
      </c>
      <c r="E1301" s="103">
        <v>40197.31372632787</v>
      </c>
      <c r="F1301" s="104" t="s">
        <v>20</v>
      </c>
      <c r="G1301" s="105">
        <v>180000</v>
      </c>
      <c r="H1301" s="106" t="s">
        <v>15</v>
      </c>
      <c r="I1301" s="118">
        <v>1</v>
      </c>
      <c r="J1301" s="80">
        <f t="shared" si="181"/>
        <v>180000</v>
      </c>
      <c r="K1301" s="76" t="str">
        <f t="shared" si="182"/>
        <v>H2_2009</v>
      </c>
      <c r="L1301" s="77">
        <f t="shared" si="183"/>
        <v>0</v>
      </c>
      <c r="M1301" s="78" t="str">
        <f t="shared" si="184"/>
        <v>H2_2009_0</v>
      </c>
      <c r="N1301" s="120">
        <f t="shared" si="185"/>
        <v>1</v>
      </c>
      <c r="O1301" s="92">
        <f t="shared" si="186"/>
        <v>180000</v>
      </c>
      <c r="P1301" s="93" t="str">
        <f t="shared" si="187"/>
        <v>H2_2009</v>
      </c>
      <c r="Q1301" s="94">
        <f t="shared" si="188"/>
        <v>0</v>
      </c>
      <c r="R1301" s="95" t="str">
        <f t="shared" si="189"/>
        <v>H2_2009_0</v>
      </c>
    </row>
    <row r="1302" spans="1:18">
      <c r="A1302" s="102">
        <v>1000953</v>
      </c>
      <c r="B1302" s="103">
        <v>19779.171281550061</v>
      </c>
      <c r="C1302" s="104" t="s">
        <v>19</v>
      </c>
      <c r="D1302" s="103">
        <v>40057.973225874281</v>
      </c>
      <c r="E1302" s="103">
        <v>40199.327535783072</v>
      </c>
      <c r="F1302" s="104" t="s">
        <v>20</v>
      </c>
      <c r="G1302" s="105">
        <v>188000</v>
      </c>
      <c r="H1302" s="106" t="s">
        <v>15</v>
      </c>
      <c r="I1302" s="118">
        <v>1</v>
      </c>
      <c r="J1302" s="80">
        <f t="shared" si="181"/>
        <v>188000</v>
      </c>
      <c r="K1302" s="76" t="str">
        <f t="shared" si="182"/>
        <v>H2_2009</v>
      </c>
      <c r="L1302" s="77">
        <f t="shared" si="183"/>
        <v>0</v>
      </c>
      <c r="M1302" s="78" t="str">
        <f t="shared" si="184"/>
        <v>H2_2009_0</v>
      </c>
      <c r="N1302" s="120">
        <f t="shared" si="185"/>
        <v>1</v>
      </c>
      <c r="O1302" s="92">
        <f t="shared" si="186"/>
        <v>188000</v>
      </c>
      <c r="P1302" s="93" t="str">
        <f t="shared" si="187"/>
        <v>H2_2009</v>
      </c>
      <c r="Q1302" s="94">
        <f t="shared" si="188"/>
        <v>0</v>
      </c>
      <c r="R1302" s="95" t="str">
        <f t="shared" si="189"/>
        <v>H2_2009_0</v>
      </c>
    </row>
    <row r="1303" spans="1:18">
      <c r="A1303" s="102">
        <v>1000954</v>
      </c>
      <c r="B1303" s="103">
        <v>22836.296759224737</v>
      </c>
      <c r="C1303" s="104" t="s">
        <v>19</v>
      </c>
      <c r="D1303" s="103">
        <v>40163.297140850023</v>
      </c>
      <c r="E1303" s="103">
        <v>40199.953879783126</v>
      </c>
      <c r="F1303" s="104" t="s">
        <v>20</v>
      </c>
      <c r="G1303" s="105">
        <v>172000</v>
      </c>
      <c r="H1303" s="106" t="s">
        <v>15</v>
      </c>
      <c r="I1303" s="118">
        <v>1</v>
      </c>
      <c r="J1303" s="80">
        <f t="shared" si="181"/>
        <v>172000</v>
      </c>
      <c r="K1303" s="76" t="str">
        <f t="shared" si="182"/>
        <v>H2_2009</v>
      </c>
      <c r="L1303" s="77">
        <f t="shared" si="183"/>
        <v>0</v>
      </c>
      <c r="M1303" s="78" t="str">
        <f t="shared" si="184"/>
        <v>H2_2009_0</v>
      </c>
      <c r="N1303" s="120">
        <f t="shared" si="185"/>
        <v>1</v>
      </c>
      <c r="O1303" s="92">
        <f t="shared" si="186"/>
        <v>172000</v>
      </c>
      <c r="P1303" s="93" t="str">
        <f t="shared" si="187"/>
        <v>H2_2009</v>
      </c>
      <c r="Q1303" s="94">
        <f t="shared" si="188"/>
        <v>0</v>
      </c>
      <c r="R1303" s="95" t="str">
        <f t="shared" si="189"/>
        <v>H2_2009_0</v>
      </c>
    </row>
    <row r="1304" spans="1:18">
      <c r="A1304" s="102">
        <v>1000955</v>
      </c>
      <c r="B1304" s="103">
        <v>31504.244491619465</v>
      </c>
      <c r="C1304" s="104" t="s">
        <v>22</v>
      </c>
      <c r="D1304" s="103">
        <v>40013.587972521847</v>
      </c>
      <c r="E1304" s="103">
        <v>40200.287659712019</v>
      </c>
      <c r="F1304" s="104" t="s">
        <v>20</v>
      </c>
      <c r="G1304" s="105">
        <v>381000</v>
      </c>
      <c r="H1304" s="106" t="s">
        <v>15</v>
      </c>
      <c r="I1304" s="118">
        <v>1</v>
      </c>
      <c r="J1304" s="80">
        <f t="shared" si="181"/>
        <v>381000</v>
      </c>
      <c r="K1304" s="76" t="str">
        <f t="shared" si="182"/>
        <v>H2_2009</v>
      </c>
      <c r="L1304" s="77">
        <f t="shared" si="183"/>
        <v>1</v>
      </c>
      <c r="M1304" s="78" t="str">
        <f t="shared" si="184"/>
        <v>H2_2009_1</v>
      </c>
      <c r="N1304" s="120">
        <f t="shared" si="185"/>
        <v>1</v>
      </c>
      <c r="O1304" s="92">
        <f t="shared" si="186"/>
        <v>381000</v>
      </c>
      <c r="P1304" s="93" t="str">
        <f t="shared" si="187"/>
        <v>H2_2009</v>
      </c>
      <c r="Q1304" s="94">
        <f t="shared" si="188"/>
        <v>1</v>
      </c>
      <c r="R1304" s="95" t="str">
        <f t="shared" si="189"/>
        <v>H2_2009_1</v>
      </c>
    </row>
    <row r="1305" spans="1:18">
      <c r="A1305" s="102">
        <v>1000956</v>
      </c>
      <c r="B1305" s="103">
        <v>32244.152194643208</v>
      </c>
      <c r="C1305" s="104" t="s">
        <v>19</v>
      </c>
      <c r="D1305" s="103">
        <v>40140.453337681261</v>
      </c>
      <c r="E1305" s="103">
        <v>40200.620703037377</v>
      </c>
      <c r="F1305" s="104" t="s">
        <v>20</v>
      </c>
      <c r="G1305" s="105">
        <v>149000</v>
      </c>
      <c r="H1305" s="106" t="s">
        <v>15</v>
      </c>
      <c r="I1305" s="118">
        <v>1</v>
      </c>
      <c r="J1305" s="80">
        <f t="shared" si="181"/>
        <v>149000</v>
      </c>
      <c r="K1305" s="76" t="str">
        <f t="shared" si="182"/>
        <v>H2_2009</v>
      </c>
      <c r="L1305" s="77">
        <f t="shared" si="183"/>
        <v>0</v>
      </c>
      <c r="M1305" s="78" t="str">
        <f t="shared" si="184"/>
        <v>H2_2009_0</v>
      </c>
      <c r="N1305" s="120">
        <f t="shared" si="185"/>
        <v>1</v>
      </c>
      <c r="O1305" s="92">
        <f t="shared" si="186"/>
        <v>149000</v>
      </c>
      <c r="P1305" s="93" t="str">
        <f t="shared" si="187"/>
        <v>H2_2009</v>
      </c>
      <c r="Q1305" s="94">
        <f t="shared" si="188"/>
        <v>0</v>
      </c>
      <c r="R1305" s="95" t="str">
        <f t="shared" si="189"/>
        <v>H2_2009_0</v>
      </c>
    </row>
    <row r="1306" spans="1:18">
      <c r="A1306" s="102">
        <v>1000957</v>
      </c>
      <c r="B1306" s="103">
        <v>20406.890194175707</v>
      </c>
      <c r="C1306" s="104" t="s">
        <v>19</v>
      </c>
      <c r="D1306" s="103">
        <v>40044.771173926878</v>
      </c>
      <c r="E1306" s="103">
        <v>40201.802547996784</v>
      </c>
      <c r="F1306" s="104" t="s">
        <v>20</v>
      </c>
      <c r="G1306" s="105">
        <v>370000</v>
      </c>
      <c r="H1306" s="106" t="s">
        <v>15</v>
      </c>
      <c r="I1306" s="118">
        <v>1</v>
      </c>
      <c r="J1306" s="80">
        <f t="shared" si="181"/>
        <v>370000</v>
      </c>
      <c r="K1306" s="76" t="str">
        <f t="shared" si="182"/>
        <v>H2_2009</v>
      </c>
      <c r="L1306" s="77">
        <f t="shared" si="183"/>
        <v>0</v>
      </c>
      <c r="M1306" s="78" t="str">
        <f t="shared" si="184"/>
        <v>H2_2009_0</v>
      </c>
      <c r="N1306" s="120">
        <f t="shared" si="185"/>
        <v>1</v>
      </c>
      <c r="O1306" s="92">
        <f t="shared" si="186"/>
        <v>370000</v>
      </c>
      <c r="P1306" s="93" t="str">
        <f t="shared" si="187"/>
        <v>H2_2009</v>
      </c>
      <c r="Q1306" s="94">
        <f t="shared" si="188"/>
        <v>0</v>
      </c>
      <c r="R1306" s="95" t="str">
        <f t="shared" si="189"/>
        <v>H2_2009_0</v>
      </c>
    </row>
    <row r="1307" spans="1:18">
      <c r="A1307" s="102">
        <v>1000958</v>
      </c>
      <c r="B1307" s="103">
        <v>23312.011476573502</v>
      </c>
      <c r="C1307" s="104" t="s">
        <v>22</v>
      </c>
      <c r="D1307" s="103">
        <v>39533.501015566828</v>
      </c>
      <c r="E1307" s="103">
        <v>40201.984563468148</v>
      </c>
      <c r="F1307" s="104" t="s">
        <v>25</v>
      </c>
      <c r="G1307" s="105">
        <v>37000</v>
      </c>
      <c r="H1307" s="106" t="s">
        <v>15</v>
      </c>
      <c r="I1307" s="118">
        <v>1</v>
      </c>
      <c r="J1307" s="80">
        <f t="shared" si="181"/>
        <v>37000</v>
      </c>
      <c r="K1307" s="76" t="str">
        <f t="shared" si="182"/>
        <v>H1_2008</v>
      </c>
      <c r="L1307" s="77">
        <f t="shared" si="183"/>
        <v>3</v>
      </c>
      <c r="M1307" s="78" t="str">
        <f t="shared" si="184"/>
        <v>H1_2008_3</v>
      </c>
      <c r="N1307" s="120">
        <f t="shared" si="185"/>
        <v>1</v>
      </c>
      <c r="O1307" s="92">
        <f t="shared" si="186"/>
        <v>37000</v>
      </c>
      <c r="P1307" s="93" t="str">
        <f t="shared" si="187"/>
        <v>H1_2008</v>
      </c>
      <c r="Q1307" s="94">
        <f t="shared" si="188"/>
        <v>3</v>
      </c>
      <c r="R1307" s="95" t="str">
        <f t="shared" si="189"/>
        <v>H1_2008_3</v>
      </c>
    </row>
    <row r="1308" spans="1:18">
      <c r="A1308" s="102">
        <v>1000959</v>
      </c>
      <c r="B1308" s="103">
        <v>24767.845790496562</v>
      </c>
      <c r="C1308" s="104" t="s">
        <v>19</v>
      </c>
      <c r="D1308" s="103">
        <v>40100.891898367721</v>
      </c>
      <c r="E1308" s="103">
        <v>40202.411203987678</v>
      </c>
      <c r="F1308" s="104" t="s">
        <v>25</v>
      </c>
      <c r="G1308" s="105">
        <v>247000</v>
      </c>
      <c r="H1308" s="106" t="s">
        <v>15</v>
      </c>
      <c r="I1308" s="118">
        <v>1</v>
      </c>
      <c r="J1308" s="80">
        <f t="shared" si="181"/>
        <v>247000</v>
      </c>
      <c r="K1308" s="76" t="str">
        <f t="shared" si="182"/>
        <v>H2_2009</v>
      </c>
      <c r="L1308" s="77">
        <f t="shared" si="183"/>
        <v>0</v>
      </c>
      <c r="M1308" s="78" t="str">
        <f t="shared" si="184"/>
        <v>H2_2009_0</v>
      </c>
      <c r="N1308" s="120">
        <f t="shared" si="185"/>
        <v>1</v>
      </c>
      <c r="O1308" s="92">
        <f t="shared" si="186"/>
        <v>247000</v>
      </c>
      <c r="P1308" s="93" t="str">
        <f t="shared" si="187"/>
        <v>H2_2009</v>
      </c>
      <c r="Q1308" s="94">
        <f t="shared" si="188"/>
        <v>0</v>
      </c>
      <c r="R1308" s="95" t="str">
        <f t="shared" si="189"/>
        <v>H2_2009_0</v>
      </c>
    </row>
    <row r="1309" spans="1:18">
      <c r="A1309" s="102">
        <v>1000960</v>
      </c>
      <c r="B1309" s="103">
        <v>22687.728122352593</v>
      </c>
      <c r="C1309" s="104" t="s">
        <v>22</v>
      </c>
      <c r="D1309" s="103">
        <v>40164.727619353325</v>
      </c>
      <c r="E1309" s="103">
        <v>40203.3450804811</v>
      </c>
      <c r="F1309" s="104" t="s">
        <v>20</v>
      </c>
      <c r="G1309" s="105">
        <v>391000</v>
      </c>
      <c r="H1309" s="106" t="s">
        <v>15</v>
      </c>
      <c r="I1309" s="118">
        <v>1</v>
      </c>
      <c r="J1309" s="80">
        <f t="shared" si="181"/>
        <v>391000</v>
      </c>
      <c r="K1309" s="76" t="str">
        <f t="shared" si="182"/>
        <v>H2_2009</v>
      </c>
      <c r="L1309" s="77">
        <f t="shared" si="183"/>
        <v>0</v>
      </c>
      <c r="M1309" s="78" t="str">
        <f t="shared" si="184"/>
        <v>H2_2009_0</v>
      </c>
      <c r="N1309" s="120">
        <f t="shared" si="185"/>
        <v>1</v>
      </c>
      <c r="O1309" s="92">
        <f t="shared" si="186"/>
        <v>391000</v>
      </c>
      <c r="P1309" s="93" t="str">
        <f t="shared" si="187"/>
        <v>H2_2009</v>
      </c>
      <c r="Q1309" s="94">
        <f t="shared" si="188"/>
        <v>0</v>
      </c>
      <c r="R1309" s="95" t="str">
        <f t="shared" si="189"/>
        <v>H2_2009_0</v>
      </c>
    </row>
    <row r="1310" spans="1:18">
      <c r="A1310" s="102">
        <v>1000961</v>
      </c>
      <c r="B1310" s="103">
        <v>23569.490235542198</v>
      </c>
      <c r="C1310" s="104" t="s">
        <v>22</v>
      </c>
      <c r="D1310" s="103">
        <v>39926.487577358799</v>
      </c>
      <c r="E1310" s="103">
        <v>40203.346177708168</v>
      </c>
      <c r="F1310" s="104" t="s">
        <v>20</v>
      </c>
      <c r="G1310" s="105">
        <v>134000</v>
      </c>
      <c r="H1310" s="106" t="s">
        <v>15</v>
      </c>
      <c r="I1310" s="118">
        <v>1</v>
      </c>
      <c r="J1310" s="80">
        <f t="shared" si="181"/>
        <v>134000</v>
      </c>
      <c r="K1310" s="76" t="str">
        <f t="shared" si="182"/>
        <v>H1_2009</v>
      </c>
      <c r="L1310" s="77">
        <f t="shared" si="183"/>
        <v>1</v>
      </c>
      <c r="M1310" s="78" t="str">
        <f t="shared" si="184"/>
        <v>H1_2009_1</v>
      </c>
      <c r="N1310" s="120">
        <f t="shared" si="185"/>
        <v>1</v>
      </c>
      <c r="O1310" s="92">
        <f t="shared" si="186"/>
        <v>134000</v>
      </c>
      <c r="P1310" s="93" t="str">
        <f t="shared" si="187"/>
        <v>H1_2009</v>
      </c>
      <c r="Q1310" s="94">
        <f t="shared" si="188"/>
        <v>1</v>
      </c>
      <c r="R1310" s="95" t="str">
        <f t="shared" si="189"/>
        <v>H1_2009_1</v>
      </c>
    </row>
    <row r="1311" spans="1:18">
      <c r="A1311" s="102">
        <v>1000962</v>
      </c>
      <c r="B1311" s="103">
        <v>31998.096843700492</v>
      </c>
      <c r="C1311" s="104" t="s">
        <v>19</v>
      </c>
      <c r="D1311" s="103">
        <v>39802.919862754512</v>
      </c>
      <c r="E1311" s="103">
        <v>40205.287013946654</v>
      </c>
      <c r="F1311" s="104" t="s">
        <v>20</v>
      </c>
      <c r="G1311" s="105">
        <v>179000</v>
      </c>
      <c r="H1311" s="106" t="s">
        <v>15</v>
      </c>
      <c r="I1311" s="118">
        <v>1</v>
      </c>
      <c r="J1311" s="80">
        <f t="shared" si="181"/>
        <v>179000</v>
      </c>
      <c r="K1311" s="76" t="str">
        <f t="shared" si="182"/>
        <v>H2_2008</v>
      </c>
      <c r="L1311" s="77">
        <f t="shared" si="183"/>
        <v>2</v>
      </c>
      <c r="M1311" s="78" t="str">
        <f t="shared" si="184"/>
        <v>H2_2008_2</v>
      </c>
      <c r="N1311" s="120">
        <f t="shared" si="185"/>
        <v>1</v>
      </c>
      <c r="O1311" s="92">
        <f t="shared" si="186"/>
        <v>179000</v>
      </c>
      <c r="P1311" s="93" t="str">
        <f t="shared" si="187"/>
        <v>H2_2008</v>
      </c>
      <c r="Q1311" s="94">
        <f t="shared" si="188"/>
        <v>2</v>
      </c>
      <c r="R1311" s="95" t="str">
        <f t="shared" si="189"/>
        <v>H2_2008_2</v>
      </c>
    </row>
    <row r="1312" spans="1:18">
      <c r="A1312" s="102">
        <v>1000963</v>
      </c>
      <c r="B1312" s="103">
        <v>28733.943855764344</v>
      </c>
      <c r="C1312" s="104" t="s">
        <v>19</v>
      </c>
      <c r="D1312" s="103">
        <v>40103.539035432892</v>
      </c>
      <c r="E1312" s="103">
        <v>40205.749132645869</v>
      </c>
      <c r="F1312" s="104" t="s">
        <v>20</v>
      </c>
      <c r="G1312" s="105">
        <v>219000</v>
      </c>
      <c r="H1312" s="106" t="s">
        <v>15</v>
      </c>
      <c r="I1312" s="118">
        <v>1</v>
      </c>
      <c r="J1312" s="80">
        <f t="shared" si="181"/>
        <v>219000</v>
      </c>
      <c r="K1312" s="76" t="str">
        <f t="shared" si="182"/>
        <v>H2_2009</v>
      </c>
      <c r="L1312" s="77">
        <f t="shared" si="183"/>
        <v>0</v>
      </c>
      <c r="M1312" s="78" t="str">
        <f t="shared" si="184"/>
        <v>H2_2009_0</v>
      </c>
      <c r="N1312" s="120">
        <f t="shared" si="185"/>
        <v>1</v>
      </c>
      <c r="O1312" s="92">
        <f t="shared" si="186"/>
        <v>219000</v>
      </c>
      <c r="P1312" s="93" t="str">
        <f t="shared" si="187"/>
        <v>H2_2009</v>
      </c>
      <c r="Q1312" s="94">
        <f t="shared" si="188"/>
        <v>0</v>
      </c>
      <c r="R1312" s="95" t="str">
        <f t="shared" si="189"/>
        <v>H2_2009_0</v>
      </c>
    </row>
    <row r="1313" spans="1:18">
      <c r="A1313" s="102">
        <v>1000964</v>
      </c>
      <c r="B1313" s="103">
        <v>23872.136967783706</v>
      </c>
      <c r="C1313" s="104" t="s">
        <v>22</v>
      </c>
      <c r="D1313" s="103">
        <v>39886.317955798884</v>
      </c>
      <c r="E1313" s="103">
        <v>40206.956188525655</v>
      </c>
      <c r="F1313" s="104" t="s">
        <v>20</v>
      </c>
      <c r="G1313" s="105">
        <v>53000</v>
      </c>
      <c r="H1313" s="106" t="s">
        <v>15</v>
      </c>
      <c r="I1313" s="118">
        <v>1</v>
      </c>
      <c r="J1313" s="80">
        <f t="shared" si="181"/>
        <v>53000</v>
      </c>
      <c r="K1313" s="76" t="str">
        <f t="shared" si="182"/>
        <v>H1_2009</v>
      </c>
      <c r="L1313" s="77">
        <f t="shared" si="183"/>
        <v>1</v>
      </c>
      <c r="M1313" s="78" t="str">
        <f t="shared" si="184"/>
        <v>H1_2009_1</v>
      </c>
      <c r="N1313" s="120">
        <f t="shared" si="185"/>
        <v>1</v>
      </c>
      <c r="O1313" s="92">
        <f t="shared" si="186"/>
        <v>53000</v>
      </c>
      <c r="P1313" s="93" t="str">
        <f t="shared" si="187"/>
        <v>H1_2009</v>
      </c>
      <c r="Q1313" s="94">
        <f t="shared" si="188"/>
        <v>1</v>
      </c>
      <c r="R1313" s="95" t="str">
        <f t="shared" si="189"/>
        <v>H1_2009_1</v>
      </c>
    </row>
    <row r="1314" spans="1:18">
      <c r="A1314" s="102">
        <v>1000965</v>
      </c>
      <c r="B1314" s="103">
        <v>19994.89592304279</v>
      </c>
      <c r="C1314" s="104" t="s">
        <v>19</v>
      </c>
      <c r="D1314" s="103">
        <v>40171.542190529093</v>
      </c>
      <c r="E1314" s="103">
        <v>40207.076256097833</v>
      </c>
      <c r="F1314" s="104" t="s">
        <v>20</v>
      </c>
      <c r="G1314" s="105">
        <v>112000</v>
      </c>
      <c r="H1314" s="106" t="s">
        <v>15</v>
      </c>
      <c r="I1314" s="118">
        <v>1</v>
      </c>
      <c r="J1314" s="80">
        <f t="shared" si="181"/>
        <v>112000</v>
      </c>
      <c r="K1314" s="76" t="str">
        <f t="shared" si="182"/>
        <v>H2_2009</v>
      </c>
      <c r="L1314" s="77">
        <f t="shared" si="183"/>
        <v>0</v>
      </c>
      <c r="M1314" s="78" t="str">
        <f t="shared" si="184"/>
        <v>H2_2009_0</v>
      </c>
      <c r="N1314" s="120">
        <f t="shared" si="185"/>
        <v>1</v>
      </c>
      <c r="O1314" s="92">
        <f t="shared" si="186"/>
        <v>112000</v>
      </c>
      <c r="P1314" s="93" t="str">
        <f t="shared" si="187"/>
        <v>H2_2009</v>
      </c>
      <c r="Q1314" s="94">
        <f t="shared" si="188"/>
        <v>0</v>
      </c>
      <c r="R1314" s="95" t="str">
        <f t="shared" si="189"/>
        <v>H2_2009_0</v>
      </c>
    </row>
    <row r="1315" spans="1:18">
      <c r="A1315" s="102">
        <v>1000966</v>
      </c>
      <c r="B1315" s="103">
        <v>26846.025837883688</v>
      </c>
      <c r="C1315" s="104" t="s">
        <v>19</v>
      </c>
      <c r="D1315" s="103">
        <v>40069.141784416803</v>
      </c>
      <c r="E1315" s="103">
        <v>40207.256818713555</v>
      </c>
      <c r="F1315" s="104" t="s">
        <v>20</v>
      </c>
      <c r="G1315" s="105">
        <v>163000</v>
      </c>
      <c r="H1315" s="106" t="s">
        <v>15</v>
      </c>
      <c r="I1315" s="118">
        <v>1</v>
      </c>
      <c r="J1315" s="80">
        <f t="shared" si="181"/>
        <v>163000</v>
      </c>
      <c r="K1315" s="76" t="str">
        <f t="shared" si="182"/>
        <v>H2_2009</v>
      </c>
      <c r="L1315" s="77">
        <f t="shared" si="183"/>
        <v>0</v>
      </c>
      <c r="M1315" s="78" t="str">
        <f t="shared" si="184"/>
        <v>H2_2009_0</v>
      </c>
      <c r="N1315" s="120">
        <f t="shared" si="185"/>
        <v>1</v>
      </c>
      <c r="O1315" s="92">
        <f t="shared" si="186"/>
        <v>163000</v>
      </c>
      <c r="P1315" s="93" t="str">
        <f t="shared" si="187"/>
        <v>H2_2009</v>
      </c>
      <c r="Q1315" s="94">
        <f t="shared" si="188"/>
        <v>0</v>
      </c>
      <c r="R1315" s="95" t="str">
        <f t="shared" si="189"/>
        <v>H2_2009_0</v>
      </c>
    </row>
    <row r="1316" spans="1:18">
      <c r="A1316" s="102">
        <v>1000967</v>
      </c>
      <c r="B1316" s="103">
        <v>28968.351499992415</v>
      </c>
      <c r="C1316" s="104" t="s">
        <v>22</v>
      </c>
      <c r="D1316" s="103">
        <v>40088.461491299007</v>
      </c>
      <c r="E1316" s="103">
        <v>40208.237161521138</v>
      </c>
      <c r="F1316" s="104" t="s">
        <v>20</v>
      </c>
      <c r="G1316" s="105">
        <v>62000</v>
      </c>
      <c r="H1316" s="106" t="s">
        <v>15</v>
      </c>
      <c r="I1316" s="118">
        <v>1</v>
      </c>
      <c r="J1316" s="80">
        <f t="shared" si="181"/>
        <v>62000</v>
      </c>
      <c r="K1316" s="76" t="str">
        <f t="shared" si="182"/>
        <v>H2_2009</v>
      </c>
      <c r="L1316" s="77">
        <f t="shared" si="183"/>
        <v>0</v>
      </c>
      <c r="M1316" s="78" t="str">
        <f t="shared" si="184"/>
        <v>H2_2009_0</v>
      </c>
      <c r="N1316" s="120">
        <f t="shared" si="185"/>
        <v>1</v>
      </c>
      <c r="O1316" s="92">
        <f t="shared" si="186"/>
        <v>62000</v>
      </c>
      <c r="P1316" s="93" t="str">
        <f t="shared" si="187"/>
        <v>H2_2009</v>
      </c>
      <c r="Q1316" s="94">
        <f t="shared" si="188"/>
        <v>0</v>
      </c>
      <c r="R1316" s="95" t="str">
        <f t="shared" si="189"/>
        <v>H2_2009_0</v>
      </c>
    </row>
    <row r="1317" spans="1:18">
      <c r="A1317" s="102">
        <v>1000968</v>
      </c>
      <c r="B1317" s="103">
        <v>19796.151001367187</v>
      </c>
      <c r="C1317" s="104" t="s">
        <v>19</v>
      </c>
      <c r="D1317" s="103">
        <v>40126.622410448748</v>
      </c>
      <c r="E1317" s="103">
        <v>40208.454676514259</v>
      </c>
      <c r="F1317" s="104" t="s">
        <v>20</v>
      </c>
      <c r="G1317" s="105">
        <v>314000</v>
      </c>
      <c r="H1317" s="106" t="s">
        <v>15</v>
      </c>
      <c r="I1317" s="118">
        <v>1</v>
      </c>
      <c r="J1317" s="80">
        <f t="shared" si="181"/>
        <v>314000</v>
      </c>
      <c r="K1317" s="76" t="str">
        <f t="shared" si="182"/>
        <v>H2_2009</v>
      </c>
      <c r="L1317" s="77">
        <f t="shared" si="183"/>
        <v>0</v>
      </c>
      <c r="M1317" s="78" t="str">
        <f t="shared" si="184"/>
        <v>H2_2009_0</v>
      </c>
      <c r="N1317" s="120">
        <f t="shared" si="185"/>
        <v>1</v>
      </c>
      <c r="O1317" s="92">
        <f t="shared" si="186"/>
        <v>314000</v>
      </c>
      <c r="P1317" s="93" t="str">
        <f t="shared" si="187"/>
        <v>H2_2009</v>
      </c>
      <c r="Q1317" s="94">
        <f t="shared" si="188"/>
        <v>0</v>
      </c>
      <c r="R1317" s="95" t="str">
        <f t="shared" si="189"/>
        <v>H2_2009_0</v>
      </c>
    </row>
    <row r="1318" spans="1:18">
      <c r="A1318" s="102">
        <v>1000969</v>
      </c>
      <c r="B1318" s="103">
        <v>24598.715057159821</v>
      </c>
      <c r="C1318" s="104" t="s">
        <v>22</v>
      </c>
      <c r="D1318" s="103">
        <v>40024.325642013493</v>
      </c>
      <c r="E1318" s="103">
        <v>40208.546134460681</v>
      </c>
      <c r="F1318" s="104" t="s">
        <v>20</v>
      </c>
      <c r="G1318" s="105">
        <v>55000</v>
      </c>
      <c r="H1318" s="106" t="s">
        <v>15</v>
      </c>
      <c r="I1318" s="118">
        <v>1</v>
      </c>
      <c r="J1318" s="80">
        <f t="shared" si="181"/>
        <v>55000</v>
      </c>
      <c r="K1318" s="76" t="str">
        <f t="shared" si="182"/>
        <v>H2_2009</v>
      </c>
      <c r="L1318" s="77">
        <f t="shared" si="183"/>
        <v>1</v>
      </c>
      <c r="M1318" s="78" t="str">
        <f t="shared" si="184"/>
        <v>H2_2009_1</v>
      </c>
      <c r="N1318" s="120">
        <f t="shared" si="185"/>
        <v>1</v>
      </c>
      <c r="O1318" s="92">
        <f t="shared" si="186"/>
        <v>55000</v>
      </c>
      <c r="P1318" s="93" t="str">
        <f t="shared" si="187"/>
        <v>H2_2009</v>
      </c>
      <c r="Q1318" s="94">
        <f t="shared" si="188"/>
        <v>1</v>
      </c>
      <c r="R1318" s="95" t="str">
        <f t="shared" si="189"/>
        <v>H2_2009_1</v>
      </c>
    </row>
    <row r="1319" spans="1:18">
      <c r="A1319" s="102">
        <v>1000970</v>
      </c>
      <c r="B1319" s="103">
        <v>25409.261902499376</v>
      </c>
      <c r="C1319" s="104" t="s">
        <v>19</v>
      </c>
      <c r="D1319" s="103">
        <v>40193.048371361641</v>
      </c>
      <c r="E1319" s="103">
        <v>40210.09470331671</v>
      </c>
      <c r="F1319" s="104" t="s">
        <v>25</v>
      </c>
      <c r="G1319" s="105">
        <v>324000</v>
      </c>
      <c r="H1319" s="106" t="s">
        <v>16</v>
      </c>
      <c r="I1319" s="118">
        <v>1</v>
      </c>
      <c r="J1319" s="80">
        <f t="shared" si="181"/>
        <v>324000</v>
      </c>
      <c r="K1319" s="76" t="str">
        <f t="shared" si="182"/>
        <v>H1_2010</v>
      </c>
      <c r="L1319" s="77">
        <f t="shared" si="183"/>
        <v>0</v>
      </c>
      <c r="M1319" s="78" t="str">
        <f t="shared" si="184"/>
        <v>H1_2010_0</v>
      </c>
      <c r="N1319" s="120">
        <f t="shared" si="185"/>
        <v>1</v>
      </c>
      <c r="O1319" s="92">
        <f t="shared" si="186"/>
        <v>324000</v>
      </c>
      <c r="P1319" s="93" t="str">
        <f t="shared" si="187"/>
        <v>H1_2010</v>
      </c>
      <c r="Q1319" s="94">
        <f t="shared" si="188"/>
        <v>0</v>
      </c>
      <c r="R1319" s="95" t="str">
        <f t="shared" si="189"/>
        <v>H1_2010_0</v>
      </c>
    </row>
    <row r="1320" spans="1:18">
      <c r="A1320" s="102">
        <v>1000971</v>
      </c>
      <c r="B1320" s="103">
        <v>19568.576827322715</v>
      </c>
      <c r="C1320" s="104" t="s">
        <v>22</v>
      </c>
      <c r="D1320" s="103">
        <v>39897.774391243118</v>
      </c>
      <c r="E1320" s="103">
        <v>40210.637384132475</v>
      </c>
      <c r="F1320" s="104" t="s">
        <v>20</v>
      </c>
      <c r="G1320" s="105">
        <v>23000</v>
      </c>
      <c r="H1320" s="106" t="s">
        <v>15</v>
      </c>
      <c r="I1320" s="118">
        <v>1</v>
      </c>
      <c r="J1320" s="80">
        <f t="shared" si="181"/>
        <v>23000</v>
      </c>
      <c r="K1320" s="76" t="str">
        <f t="shared" si="182"/>
        <v>H1_2009</v>
      </c>
      <c r="L1320" s="77">
        <f t="shared" si="183"/>
        <v>1</v>
      </c>
      <c r="M1320" s="78" t="str">
        <f t="shared" si="184"/>
        <v>H1_2009_1</v>
      </c>
      <c r="N1320" s="120">
        <f t="shared" si="185"/>
        <v>1</v>
      </c>
      <c r="O1320" s="92">
        <f t="shared" si="186"/>
        <v>23000</v>
      </c>
      <c r="P1320" s="93" t="str">
        <f t="shared" si="187"/>
        <v>H1_2009</v>
      </c>
      <c r="Q1320" s="94">
        <f t="shared" si="188"/>
        <v>1</v>
      </c>
      <c r="R1320" s="95" t="str">
        <f t="shared" si="189"/>
        <v>H1_2009_1</v>
      </c>
    </row>
    <row r="1321" spans="1:18">
      <c r="A1321" s="102">
        <v>1000972</v>
      </c>
      <c r="B1321" s="103">
        <v>23698.427591592448</v>
      </c>
      <c r="C1321" s="104" t="s">
        <v>19</v>
      </c>
      <c r="D1321" s="103">
        <v>40163.57975762977</v>
      </c>
      <c r="E1321" s="103">
        <v>40210.648404334468</v>
      </c>
      <c r="F1321" s="104" t="s">
        <v>20</v>
      </c>
      <c r="G1321" s="105">
        <v>124000</v>
      </c>
      <c r="H1321" s="106" t="s">
        <v>15</v>
      </c>
      <c r="I1321" s="118">
        <v>1</v>
      </c>
      <c r="J1321" s="80">
        <f t="shared" si="181"/>
        <v>124000</v>
      </c>
      <c r="K1321" s="76" t="str">
        <f t="shared" si="182"/>
        <v>H2_2009</v>
      </c>
      <c r="L1321" s="77">
        <f t="shared" si="183"/>
        <v>0</v>
      </c>
      <c r="M1321" s="78" t="str">
        <f t="shared" si="184"/>
        <v>H2_2009_0</v>
      </c>
      <c r="N1321" s="120">
        <f t="shared" si="185"/>
        <v>1</v>
      </c>
      <c r="O1321" s="92">
        <f t="shared" si="186"/>
        <v>124000</v>
      </c>
      <c r="P1321" s="93" t="str">
        <f t="shared" si="187"/>
        <v>H2_2009</v>
      </c>
      <c r="Q1321" s="94">
        <f t="shared" si="188"/>
        <v>0</v>
      </c>
      <c r="R1321" s="95" t="str">
        <f t="shared" si="189"/>
        <v>H2_2009_0</v>
      </c>
    </row>
    <row r="1322" spans="1:18">
      <c r="A1322" s="102">
        <v>1000973</v>
      </c>
      <c r="B1322" s="103">
        <v>25362.250015871632</v>
      </c>
      <c r="C1322" s="104" t="s">
        <v>22</v>
      </c>
      <c r="D1322" s="103">
        <v>38993.525990852962</v>
      </c>
      <c r="E1322" s="103">
        <v>40211.704654691312</v>
      </c>
      <c r="F1322" s="104" t="s">
        <v>20</v>
      </c>
      <c r="G1322" s="105">
        <v>142000</v>
      </c>
      <c r="H1322" s="106" t="s">
        <v>14</v>
      </c>
      <c r="I1322" s="118">
        <v>1</v>
      </c>
      <c r="J1322" s="80">
        <f t="shared" si="181"/>
        <v>142000</v>
      </c>
      <c r="K1322" s="76" t="str">
        <f t="shared" si="182"/>
        <v>H2_2006</v>
      </c>
      <c r="L1322" s="77">
        <f t="shared" si="183"/>
        <v>6</v>
      </c>
      <c r="M1322" s="78" t="str">
        <f t="shared" si="184"/>
        <v>H2_2006_6+</v>
      </c>
      <c r="N1322" s="120">
        <f t="shared" si="185"/>
        <v>1</v>
      </c>
      <c r="O1322" s="92">
        <f t="shared" si="186"/>
        <v>142000</v>
      </c>
      <c r="P1322" s="93" t="str">
        <f t="shared" si="187"/>
        <v>H2_2006</v>
      </c>
      <c r="Q1322" s="94">
        <f t="shared" si="188"/>
        <v>6</v>
      </c>
      <c r="R1322" s="95" t="str">
        <f t="shared" si="189"/>
        <v>H2_2006_6+</v>
      </c>
    </row>
    <row r="1323" spans="1:18">
      <c r="A1323" s="102">
        <v>1000974</v>
      </c>
      <c r="B1323" s="103">
        <v>32212.763195155596</v>
      </c>
      <c r="C1323" s="104" t="s">
        <v>19</v>
      </c>
      <c r="D1323" s="103">
        <v>40201.035067977878</v>
      </c>
      <c r="E1323" s="103">
        <v>40213.740080695221</v>
      </c>
      <c r="F1323" s="104" t="s">
        <v>20</v>
      </c>
      <c r="G1323" s="105">
        <v>155000</v>
      </c>
      <c r="H1323" s="106" t="s">
        <v>16</v>
      </c>
      <c r="I1323" s="118">
        <v>1</v>
      </c>
      <c r="J1323" s="80">
        <f t="shared" si="181"/>
        <v>155000</v>
      </c>
      <c r="K1323" s="76" t="str">
        <f t="shared" si="182"/>
        <v>H1_2010</v>
      </c>
      <c r="L1323" s="77">
        <f t="shared" si="183"/>
        <v>0</v>
      </c>
      <c r="M1323" s="78" t="str">
        <f t="shared" si="184"/>
        <v>H1_2010_0</v>
      </c>
      <c r="N1323" s="120">
        <f t="shared" si="185"/>
        <v>1</v>
      </c>
      <c r="O1323" s="92">
        <f t="shared" si="186"/>
        <v>155000</v>
      </c>
      <c r="P1323" s="93" t="str">
        <f t="shared" si="187"/>
        <v>H1_2010</v>
      </c>
      <c r="Q1323" s="94">
        <f t="shared" si="188"/>
        <v>0</v>
      </c>
      <c r="R1323" s="95" t="str">
        <f t="shared" si="189"/>
        <v>H1_2010_0</v>
      </c>
    </row>
    <row r="1324" spans="1:18">
      <c r="A1324" s="102">
        <v>1000975</v>
      </c>
      <c r="B1324" s="103">
        <v>29939.50264746882</v>
      </c>
      <c r="C1324" s="104" t="s">
        <v>19</v>
      </c>
      <c r="D1324" s="103">
        <v>40048.621009599003</v>
      </c>
      <c r="E1324" s="103">
        <v>40213.862709699759</v>
      </c>
      <c r="F1324" s="104" t="s">
        <v>20</v>
      </c>
      <c r="G1324" s="105">
        <v>234000</v>
      </c>
      <c r="H1324" s="106" t="s">
        <v>15</v>
      </c>
      <c r="I1324" s="118">
        <v>1</v>
      </c>
      <c r="J1324" s="80">
        <f t="shared" si="181"/>
        <v>234000</v>
      </c>
      <c r="K1324" s="76" t="str">
        <f t="shared" si="182"/>
        <v>H2_2009</v>
      </c>
      <c r="L1324" s="77">
        <f t="shared" si="183"/>
        <v>0</v>
      </c>
      <c r="M1324" s="78" t="str">
        <f t="shared" si="184"/>
        <v>H2_2009_0</v>
      </c>
      <c r="N1324" s="120">
        <f t="shared" si="185"/>
        <v>1</v>
      </c>
      <c r="O1324" s="92">
        <f t="shared" si="186"/>
        <v>234000</v>
      </c>
      <c r="P1324" s="93" t="str">
        <f t="shared" si="187"/>
        <v>H2_2009</v>
      </c>
      <c r="Q1324" s="94">
        <f t="shared" si="188"/>
        <v>0</v>
      </c>
      <c r="R1324" s="95" t="str">
        <f t="shared" si="189"/>
        <v>H2_2009_0</v>
      </c>
    </row>
    <row r="1325" spans="1:18">
      <c r="A1325" s="102">
        <v>1000976</v>
      </c>
      <c r="B1325" s="103">
        <v>27004.898791920892</v>
      </c>
      <c r="C1325" s="104" t="s">
        <v>19</v>
      </c>
      <c r="D1325" s="103">
        <v>40176.692435126613</v>
      </c>
      <c r="E1325" s="103">
        <v>40215.010531872678</v>
      </c>
      <c r="F1325" s="104" t="s">
        <v>20</v>
      </c>
      <c r="G1325" s="105">
        <v>348000</v>
      </c>
      <c r="H1325" s="106" t="s">
        <v>16</v>
      </c>
      <c r="I1325" s="118">
        <v>1</v>
      </c>
      <c r="J1325" s="80">
        <f t="shared" si="181"/>
        <v>348000</v>
      </c>
      <c r="K1325" s="76" t="str">
        <f t="shared" si="182"/>
        <v>H2_2009</v>
      </c>
      <c r="L1325" s="77">
        <f t="shared" si="183"/>
        <v>0</v>
      </c>
      <c r="M1325" s="78" t="str">
        <f t="shared" si="184"/>
        <v>H2_2009_0</v>
      </c>
      <c r="N1325" s="120">
        <f t="shared" si="185"/>
        <v>1</v>
      </c>
      <c r="O1325" s="92">
        <f t="shared" si="186"/>
        <v>348000</v>
      </c>
      <c r="P1325" s="93" t="str">
        <f t="shared" si="187"/>
        <v>H2_2009</v>
      </c>
      <c r="Q1325" s="94">
        <f t="shared" si="188"/>
        <v>0</v>
      </c>
      <c r="R1325" s="95" t="str">
        <f t="shared" si="189"/>
        <v>H2_2009_0</v>
      </c>
    </row>
    <row r="1326" spans="1:18">
      <c r="A1326" s="102">
        <v>1000977</v>
      </c>
      <c r="B1326" s="103">
        <v>32317.212985560138</v>
      </c>
      <c r="C1326" s="104" t="s">
        <v>19</v>
      </c>
      <c r="D1326" s="103">
        <v>40087.03985196643</v>
      </c>
      <c r="E1326" s="103">
        <v>40216.413359255188</v>
      </c>
      <c r="F1326" s="104" t="s">
        <v>20</v>
      </c>
      <c r="G1326" s="105">
        <v>203000</v>
      </c>
      <c r="H1326" s="106" t="s">
        <v>15</v>
      </c>
      <c r="I1326" s="118">
        <v>1</v>
      </c>
      <c r="J1326" s="80">
        <f t="shared" si="181"/>
        <v>203000</v>
      </c>
      <c r="K1326" s="76" t="str">
        <f t="shared" si="182"/>
        <v>H2_2009</v>
      </c>
      <c r="L1326" s="77">
        <f t="shared" si="183"/>
        <v>0</v>
      </c>
      <c r="M1326" s="78" t="str">
        <f t="shared" si="184"/>
        <v>H2_2009_0</v>
      </c>
      <c r="N1326" s="120">
        <f t="shared" si="185"/>
        <v>1</v>
      </c>
      <c r="O1326" s="92">
        <f t="shared" si="186"/>
        <v>203000</v>
      </c>
      <c r="P1326" s="93" t="str">
        <f t="shared" si="187"/>
        <v>H2_2009</v>
      </c>
      <c r="Q1326" s="94">
        <f t="shared" si="188"/>
        <v>0</v>
      </c>
      <c r="R1326" s="95" t="str">
        <f t="shared" si="189"/>
        <v>H2_2009_0</v>
      </c>
    </row>
    <row r="1327" spans="1:18">
      <c r="A1327" s="102">
        <v>1000978</v>
      </c>
      <c r="B1327" s="103">
        <v>31390.356384450013</v>
      </c>
      <c r="C1327" s="104" t="s">
        <v>22</v>
      </c>
      <c r="D1327" s="103">
        <v>39531.434249482314</v>
      </c>
      <c r="E1327" s="103">
        <v>40219.355390678218</v>
      </c>
      <c r="F1327" s="104" t="s">
        <v>20</v>
      </c>
      <c r="G1327" s="105">
        <v>370000</v>
      </c>
      <c r="H1327" s="106" t="s">
        <v>15</v>
      </c>
      <c r="I1327" s="118">
        <v>1</v>
      </c>
      <c r="J1327" s="80">
        <f t="shared" si="181"/>
        <v>370000</v>
      </c>
      <c r="K1327" s="76" t="str">
        <f t="shared" si="182"/>
        <v>H1_2008</v>
      </c>
      <c r="L1327" s="77">
        <f t="shared" si="183"/>
        <v>3</v>
      </c>
      <c r="M1327" s="78" t="str">
        <f t="shared" si="184"/>
        <v>H1_2008_3</v>
      </c>
      <c r="N1327" s="120">
        <f t="shared" si="185"/>
        <v>1</v>
      </c>
      <c r="O1327" s="92">
        <f t="shared" si="186"/>
        <v>370000</v>
      </c>
      <c r="P1327" s="93" t="str">
        <f t="shared" si="187"/>
        <v>H1_2008</v>
      </c>
      <c r="Q1327" s="94">
        <f t="shared" si="188"/>
        <v>3</v>
      </c>
      <c r="R1327" s="95" t="str">
        <f t="shared" si="189"/>
        <v>H1_2008_3</v>
      </c>
    </row>
    <row r="1328" spans="1:18">
      <c r="A1328" s="102">
        <v>1000979</v>
      </c>
      <c r="B1328" s="103">
        <v>28642.180359800888</v>
      </c>
      <c r="C1328" s="104" t="s">
        <v>22</v>
      </c>
      <c r="D1328" s="103">
        <v>40113.313482426056</v>
      </c>
      <c r="E1328" s="103">
        <v>40219.454241264997</v>
      </c>
      <c r="F1328" s="104" t="s">
        <v>20</v>
      </c>
      <c r="G1328" s="105">
        <v>340000</v>
      </c>
      <c r="H1328" s="106" t="s">
        <v>15</v>
      </c>
      <c r="I1328" s="118">
        <v>1</v>
      </c>
      <c r="J1328" s="80">
        <f t="shared" si="181"/>
        <v>340000</v>
      </c>
      <c r="K1328" s="76" t="str">
        <f t="shared" si="182"/>
        <v>H2_2009</v>
      </c>
      <c r="L1328" s="77">
        <f t="shared" si="183"/>
        <v>0</v>
      </c>
      <c r="M1328" s="78" t="str">
        <f t="shared" si="184"/>
        <v>H2_2009_0</v>
      </c>
      <c r="N1328" s="120">
        <f t="shared" si="185"/>
        <v>1</v>
      </c>
      <c r="O1328" s="92">
        <f t="shared" si="186"/>
        <v>340000</v>
      </c>
      <c r="P1328" s="93" t="str">
        <f t="shared" si="187"/>
        <v>H2_2009</v>
      </c>
      <c r="Q1328" s="94">
        <f t="shared" si="188"/>
        <v>0</v>
      </c>
      <c r="R1328" s="95" t="str">
        <f t="shared" si="189"/>
        <v>H2_2009_0</v>
      </c>
    </row>
    <row r="1329" spans="1:18">
      <c r="A1329" s="102">
        <v>1000980</v>
      </c>
      <c r="B1329" s="103">
        <v>20483.740598866687</v>
      </c>
      <c r="C1329" s="104" t="s">
        <v>19</v>
      </c>
      <c r="D1329" s="103">
        <v>40174.092811944516</v>
      </c>
      <c r="E1329" s="103">
        <v>40219.594434256091</v>
      </c>
      <c r="F1329" s="104" t="s">
        <v>20</v>
      </c>
      <c r="G1329" s="105">
        <v>108000</v>
      </c>
      <c r="H1329" s="106" t="s">
        <v>15</v>
      </c>
      <c r="I1329" s="118">
        <v>1</v>
      </c>
      <c r="J1329" s="80">
        <f t="shared" si="181"/>
        <v>108000</v>
      </c>
      <c r="K1329" s="76" t="str">
        <f t="shared" si="182"/>
        <v>H2_2009</v>
      </c>
      <c r="L1329" s="77">
        <f t="shared" si="183"/>
        <v>0</v>
      </c>
      <c r="M1329" s="78" t="str">
        <f t="shared" si="184"/>
        <v>H2_2009_0</v>
      </c>
      <c r="N1329" s="120">
        <f t="shared" si="185"/>
        <v>1</v>
      </c>
      <c r="O1329" s="92">
        <f t="shared" si="186"/>
        <v>108000</v>
      </c>
      <c r="P1329" s="93" t="str">
        <f t="shared" si="187"/>
        <v>H2_2009</v>
      </c>
      <c r="Q1329" s="94">
        <f t="shared" si="188"/>
        <v>0</v>
      </c>
      <c r="R1329" s="95" t="str">
        <f t="shared" si="189"/>
        <v>H2_2009_0</v>
      </c>
    </row>
    <row r="1330" spans="1:18">
      <c r="A1330" s="102">
        <v>1000981</v>
      </c>
      <c r="B1330" s="103">
        <v>20098.073445839145</v>
      </c>
      <c r="C1330" s="104" t="s">
        <v>19</v>
      </c>
      <c r="D1330" s="103">
        <v>40172.920049957225</v>
      </c>
      <c r="E1330" s="103">
        <v>40221.42741498867</v>
      </c>
      <c r="F1330" s="104" t="s">
        <v>20</v>
      </c>
      <c r="G1330" s="105">
        <v>160000</v>
      </c>
      <c r="H1330" s="106" t="s">
        <v>15</v>
      </c>
      <c r="I1330" s="118">
        <v>1</v>
      </c>
      <c r="J1330" s="80">
        <f t="shared" si="181"/>
        <v>160000</v>
      </c>
      <c r="K1330" s="76" t="str">
        <f t="shared" si="182"/>
        <v>H2_2009</v>
      </c>
      <c r="L1330" s="77">
        <f t="shared" si="183"/>
        <v>0</v>
      </c>
      <c r="M1330" s="78" t="str">
        <f t="shared" si="184"/>
        <v>H2_2009_0</v>
      </c>
      <c r="N1330" s="120">
        <f t="shared" si="185"/>
        <v>1</v>
      </c>
      <c r="O1330" s="92">
        <f t="shared" si="186"/>
        <v>160000</v>
      </c>
      <c r="P1330" s="93" t="str">
        <f t="shared" si="187"/>
        <v>H2_2009</v>
      </c>
      <c r="Q1330" s="94">
        <f t="shared" si="188"/>
        <v>0</v>
      </c>
      <c r="R1330" s="95" t="str">
        <f t="shared" si="189"/>
        <v>H2_2009_0</v>
      </c>
    </row>
    <row r="1331" spans="1:18">
      <c r="A1331" s="102">
        <v>1000982</v>
      </c>
      <c r="B1331" s="103">
        <v>30854.303482448879</v>
      </c>
      <c r="C1331" s="104" t="s">
        <v>19</v>
      </c>
      <c r="D1331" s="103">
        <v>40183.535624125878</v>
      </c>
      <c r="E1331" s="103">
        <v>40221.896934814991</v>
      </c>
      <c r="F1331" s="104" t="s">
        <v>20</v>
      </c>
      <c r="G1331" s="105">
        <v>327000</v>
      </c>
      <c r="H1331" s="106" t="s">
        <v>16</v>
      </c>
      <c r="I1331" s="118">
        <v>1</v>
      </c>
      <c r="J1331" s="80">
        <f t="shared" si="181"/>
        <v>327000</v>
      </c>
      <c r="K1331" s="76" t="str">
        <f t="shared" si="182"/>
        <v>H1_2010</v>
      </c>
      <c r="L1331" s="77">
        <f t="shared" si="183"/>
        <v>0</v>
      </c>
      <c r="M1331" s="78" t="str">
        <f t="shared" si="184"/>
        <v>H1_2010_0</v>
      </c>
      <c r="N1331" s="120">
        <f t="shared" si="185"/>
        <v>1</v>
      </c>
      <c r="O1331" s="92">
        <f t="shared" si="186"/>
        <v>327000</v>
      </c>
      <c r="P1331" s="93" t="str">
        <f t="shared" si="187"/>
        <v>H1_2010</v>
      </c>
      <c r="Q1331" s="94">
        <f t="shared" si="188"/>
        <v>0</v>
      </c>
      <c r="R1331" s="95" t="str">
        <f t="shared" si="189"/>
        <v>H1_2010_0</v>
      </c>
    </row>
    <row r="1332" spans="1:18">
      <c r="A1332" s="102">
        <v>1000983</v>
      </c>
      <c r="B1332" s="103">
        <v>25681.115401381059</v>
      </c>
      <c r="C1332" s="104" t="s">
        <v>22</v>
      </c>
      <c r="D1332" s="103">
        <v>39552.522355382462</v>
      </c>
      <c r="E1332" s="103">
        <v>40222.323221444727</v>
      </c>
      <c r="F1332" s="104" t="s">
        <v>20</v>
      </c>
      <c r="G1332" s="105">
        <v>269000</v>
      </c>
      <c r="H1332" s="106" t="s">
        <v>15</v>
      </c>
      <c r="I1332" s="118">
        <v>1</v>
      </c>
      <c r="J1332" s="80">
        <f t="shared" si="181"/>
        <v>269000</v>
      </c>
      <c r="K1332" s="76" t="str">
        <f t="shared" si="182"/>
        <v>H1_2008</v>
      </c>
      <c r="L1332" s="77">
        <f t="shared" si="183"/>
        <v>3</v>
      </c>
      <c r="M1332" s="78" t="str">
        <f t="shared" si="184"/>
        <v>H1_2008_3</v>
      </c>
      <c r="N1332" s="120">
        <f t="shared" si="185"/>
        <v>1</v>
      </c>
      <c r="O1332" s="92">
        <f t="shared" si="186"/>
        <v>269000</v>
      </c>
      <c r="P1332" s="93" t="str">
        <f t="shared" si="187"/>
        <v>H1_2008</v>
      </c>
      <c r="Q1332" s="94">
        <f t="shared" si="188"/>
        <v>3</v>
      </c>
      <c r="R1332" s="95" t="str">
        <f t="shared" si="189"/>
        <v>H1_2008_3</v>
      </c>
    </row>
    <row r="1333" spans="1:18">
      <c r="A1333" s="102">
        <v>1000984</v>
      </c>
      <c r="B1333" s="103">
        <v>27739.603199599493</v>
      </c>
      <c r="C1333" s="104" t="s">
        <v>22</v>
      </c>
      <c r="D1333" s="103">
        <v>40104.713889142615</v>
      </c>
      <c r="E1333" s="103">
        <v>40224.87501708226</v>
      </c>
      <c r="F1333" s="104" t="s">
        <v>20</v>
      </c>
      <c r="G1333" s="105">
        <v>60000</v>
      </c>
      <c r="H1333" s="106" t="s">
        <v>15</v>
      </c>
      <c r="I1333" s="118">
        <v>1</v>
      </c>
      <c r="J1333" s="80">
        <f t="shared" si="181"/>
        <v>60000</v>
      </c>
      <c r="K1333" s="76" t="str">
        <f t="shared" si="182"/>
        <v>H2_2009</v>
      </c>
      <c r="L1333" s="77">
        <f t="shared" si="183"/>
        <v>0</v>
      </c>
      <c r="M1333" s="78" t="str">
        <f t="shared" si="184"/>
        <v>H2_2009_0</v>
      </c>
      <c r="N1333" s="120">
        <f t="shared" si="185"/>
        <v>1</v>
      </c>
      <c r="O1333" s="92">
        <f t="shared" si="186"/>
        <v>60000</v>
      </c>
      <c r="P1333" s="93" t="str">
        <f t="shared" si="187"/>
        <v>H2_2009</v>
      </c>
      <c r="Q1333" s="94">
        <f t="shared" si="188"/>
        <v>0</v>
      </c>
      <c r="R1333" s="95" t="str">
        <f t="shared" si="189"/>
        <v>H2_2009_0</v>
      </c>
    </row>
    <row r="1334" spans="1:18">
      <c r="A1334" s="102">
        <v>1000985</v>
      </c>
      <c r="B1334" s="103">
        <v>19995.149091121704</v>
      </c>
      <c r="C1334" s="104" t="s">
        <v>22</v>
      </c>
      <c r="D1334" s="103">
        <v>39973.927046703866</v>
      </c>
      <c r="E1334" s="103">
        <v>40230.354514044942</v>
      </c>
      <c r="F1334" s="104" t="s">
        <v>20</v>
      </c>
      <c r="G1334" s="105">
        <v>193000</v>
      </c>
      <c r="H1334" s="106" t="s">
        <v>15</v>
      </c>
      <c r="I1334" s="118">
        <v>1</v>
      </c>
      <c r="J1334" s="80">
        <f t="shared" si="181"/>
        <v>193000</v>
      </c>
      <c r="K1334" s="76" t="str">
        <f t="shared" si="182"/>
        <v>H1_2009</v>
      </c>
      <c r="L1334" s="77">
        <f t="shared" si="183"/>
        <v>1</v>
      </c>
      <c r="M1334" s="78" t="str">
        <f t="shared" si="184"/>
        <v>H1_2009_1</v>
      </c>
      <c r="N1334" s="120">
        <f t="shared" si="185"/>
        <v>1</v>
      </c>
      <c r="O1334" s="92">
        <f t="shared" si="186"/>
        <v>193000</v>
      </c>
      <c r="P1334" s="93" t="str">
        <f t="shared" si="187"/>
        <v>H1_2009</v>
      </c>
      <c r="Q1334" s="94">
        <f t="shared" si="188"/>
        <v>1</v>
      </c>
      <c r="R1334" s="95" t="str">
        <f t="shared" si="189"/>
        <v>H1_2009_1</v>
      </c>
    </row>
    <row r="1335" spans="1:18">
      <c r="A1335" s="102">
        <v>1000986</v>
      </c>
      <c r="B1335" s="103">
        <v>29138.479130330757</v>
      </c>
      <c r="C1335" s="104" t="s">
        <v>19</v>
      </c>
      <c r="D1335" s="103">
        <v>40224.306873807604</v>
      </c>
      <c r="E1335" s="103">
        <v>40231.370124697547</v>
      </c>
      <c r="F1335" s="104" t="s">
        <v>20</v>
      </c>
      <c r="G1335" s="105">
        <v>477000</v>
      </c>
      <c r="H1335" s="106" t="s">
        <v>16</v>
      </c>
      <c r="I1335" s="118">
        <v>1</v>
      </c>
      <c r="J1335" s="80">
        <f t="shared" si="181"/>
        <v>477000</v>
      </c>
      <c r="K1335" s="76" t="str">
        <f t="shared" si="182"/>
        <v>H1_2010</v>
      </c>
      <c r="L1335" s="77">
        <f t="shared" si="183"/>
        <v>0</v>
      </c>
      <c r="M1335" s="78" t="str">
        <f t="shared" si="184"/>
        <v>H1_2010_0</v>
      </c>
      <c r="N1335" s="120">
        <f t="shared" si="185"/>
        <v>1</v>
      </c>
      <c r="O1335" s="92">
        <f t="shared" si="186"/>
        <v>477000</v>
      </c>
      <c r="P1335" s="93" t="str">
        <f t="shared" si="187"/>
        <v>H1_2010</v>
      </c>
      <c r="Q1335" s="94">
        <f t="shared" si="188"/>
        <v>0</v>
      </c>
      <c r="R1335" s="95" t="str">
        <f t="shared" si="189"/>
        <v>H1_2010_0</v>
      </c>
    </row>
    <row r="1336" spans="1:18">
      <c r="A1336" s="102">
        <v>1000987</v>
      </c>
      <c r="B1336" s="103">
        <v>26930.929245422682</v>
      </c>
      <c r="C1336" s="104" t="s">
        <v>22</v>
      </c>
      <c r="D1336" s="103">
        <v>39938.765283543049</v>
      </c>
      <c r="E1336" s="103">
        <v>40232.187709071688</v>
      </c>
      <c r="F1336" s="104" t="s">
        <v>20</v>
      </c>
      <c r="G1336" s="105">
        <v>336000</v>
      </c>
      <c r="H1336" s="106" t="s">
        <v>15</v>
      </c>
      <c r="I1336" s="118">
        <v>1</v>
      </c>
      <c r="J1336" s="80">
        <f t="shared" si="181"/>
        <v>336000</v>
      </c>
      <c r="K1336" s="76" t="str">
        <f t="shared" si="182"/>
        <v>H1_2009</v>
      </c>
      <c r="L1336" s="77">
        <f t="shared" si="183"/>
        <v>1</v>
      </c>
      <c r="M1336" s="78" t="str">
        <f t="shared" si="184"/>
        <v>H1_2009_1</v>
      </c>
      <c r="N1336" s="120">
        <f t="shared" si="185"/>
        <v>1</v>
      </c>
      <c r="O1336" s="92">
        <f t="shared" si="186"/>
        <v>336000</v>
      </c>
      <c r="P1336" s="93" t="str">
        <f t="shared" si="187"/>
        <v>H1_2009</v>
      </c>
      <c r="Q1336" s="94">
        <f t="shared" si="188"/>
        <v>1</v>
      </c>
      <c r="R1336" s="95" t="str">
        <f t="shared" si="189"/>
        <v>H1_2009_1</v>
      </c>
    </row>
    <row r="1337" spans="1:18">
      <c r="A1337" s="102">
        <v>1000988</v>
      </c>
      <c r="B1337" s="103">
        <v>21830.164314093996</v>
      </c>
      <c r="C1337" s="104" t="s">
        <v>19</v>
      </c>
      <c r="D1337" s="103">
        <v>40208.810385541641</v>
      </c>
      <c r="E1337" s="103">
        <v>40232.798917132262</v>
      </c>
      <c r="F1337" s="104" t="s">
        <v>25</v>
      </c>
      <c r="G1337" s="105">
        <v>241000</v>
      </c>
      <c r="H1337" s="106" t="s">
        <v>16</v>
      </c>
      <c r="I1337" s="118">
        <v>1</v>
      </c>
      <c r="J1337" s="80">
        <f t="shared" si="181"/>
        <v>241000</v>
      </c>
      <c r="K1337" s="76" t="str">
        <f t="shared" si="182"/>
        <v>H1_2010</v>
      </c>
      <c r="L1337" s="77">
        <f t="shared" si="183"/>
        <v>0</v>
      </c>
      <c r="M1337" s="78" t="str">
        <f t="shared" si="184"/>
        <v>H1_2010_0</v>
      </c>
      <c r="N1337" s="120">
        <f t="shared" si="185"/>
        <v>1</v>
      </c>
      <c r="O1337" s="92">
        <f t="shared" si="186"/>
        <v>241000</v>
      </c>
      <c r="P1337" s="93" t="str">
        <f t="shared" si="187"/>
        <v>H1_2010</v>
      </c>
      <c r="Q1337" s="94">
        <f t="shared" si="188"/>
        <v>0</v>
      </c>
      <c r="R1337" s="95" t="str">
        <f t="shared" si="189"/>
        <v>H1_2010_0</v>
      </c>
    </row>
    <row r="1338" spans="1:18">
      <c r="A1338" s="102">
        <v>1000989</v>
      </c>
      <c r="B1338" s="103">
        <v>30326.47693492502</v>
      </c>
      <c r="C1338" s="104" t="s">
        <v>19</v>
      </c>
      <c r="D1338" s="103">
        <v>40105.516611467414</v>
      </c>
      <c r="E1338" s="103">
        <v>40232.926402869598</v>
      </c>
      <c r="F1338" s="104" t="s">
        <v>20</v>
      </c>
      <c r="G1338" s="105">
        <v>324000</v>
      </c>
      <c r="H1338" s="106" t="s">
        <v>15</v>
      </c>
      <c r="I1338" s="118">
        <v>1</v>
      </c>
      <c r="J1338" s="80">
        <f t="shared" si="181"/>
        <v>324000</v>
      </c>
      <c r="K1338" s="76" t="str">
        <f t="shared" si="182"/>
        <v>H2_2009</v>
      </c>
      <c r="L1338" s="77">
        <f t="shared" si="183"/>
        <v>0</v>
      </c>
      <c r="M1338" s="78" t="str">
        <f t="shared" si="184"/>
        <v>H2_2009_0</v>
      </c>
      <c r="N1338" s="120">
        <f t="shared" si="185"/>
        <v>1</v>
      </c>
      <c r="O1338" s="92">
        <f t="shared" si="186"/>
        <v>324000</v>
      </c>
      <c r="P1338" s="93" t="str">
        <f t="shared" si="187"/>
        <v>H2_2009</v>
      </c>
      <c r="Q1338" s="94">
        <f t="shared" si="188"/>
        <v>0</v>
      </c>
      <c r="R1338" s="95" t="str">
        <f t="shared" si="189"/>
        <v>H2_2009_0</v>
      </c>
    </row>
    <row r="1339" spans="1:18">
      <c r="A1339" s="102">
        <v>1000990</v>
      </c>
      <c r="B1339" s="103">
        <v>28733.28588647443</v>
      </c>
      <c r="C1339" s="104" t="s">
        <v>22</v>
      </c>
      <c r="D1339" s="103">
        <v>40230.202554147574</v>
      </c>
      <c r="E1339" s="103">
        <v>40233.121023948719</v>
      </c>
      <c r="F1339" s="104" t="s">
        <v>20</v>
      </c>
      <c r="G1339" s="105">
        <v>28000</v>
      </c>
      <c r="H1339" s="106" t="s">
        <v>16</v>
      </c>
      <c r="I1339" s="118">
        <v>1</v>
      </c>
      <c r="J1339" s="80">
        <f t="shared" si="181"/>
        <v>28000</v>
      </c>
      <c r="K1339" s="76" t="str">
        <f t="shared" si="182"/>
        <v>H1_2010</v>
      </c>
      <c r="L1339" s="77">
        <f t="shared" si="183"/>
        <v>0</v>
      </c>
      <c r="M1339" s="78" t="str">
        <f t="shared" si="184"/>
        <v>H1_2010_0</v>
      </c>
      <c r="N1339" s="120">
        <f t="shared" si="185"/>
        <v>1</v>
      </c>
      <c r="O1339" s="92">
        <f t="shared" si="186"/>
        <v>28000</v>
      </c>
      <c r="P1339" s="93" t="str">
        <f t="shared" si="187"/>
        <v>H1_2010</v>
      </c>
      <c r="Q1339" s="94">
        <f t="shared" si="188"/>
        <v>0</v>
      </c>
      <c r="R1339" s="95" t="str">
        <f t="shared" si="189"/>
        <v>H1_2010_0</v>
      </c>
    </row>
    <row r="1340" spans="1:18">
      <c r="A1340" s="102">
        <v>1000991</v>
      </c>
      <c r="B1340" s="103">
        <v>27603.839109897213</v>
      </c>
      <c r="C1340" s="104" t="s">
        <v>19</v>
      </c>
      <c r="D1340" s="103">
        <v>40180.788907503302</v>
      </c>
      <c r="E1340" s="103">
        <v>40233.354442271542</v>
      </c>
      <c r="F1340" s="104" t="s">
        <v>20</v>
      </c>
      <c r="G1340" s="105">
        <v>389000</v>
      </c>
      <c r="H1340" s="106" t="s">
        <v>16</v>
      </c>
      <c r="I1340" s="118">
        <v>1</v>
      </c>
      <c r="J1340" s="80">
        <f t="shared" si="181"/>
        <v>389000</v>
      </c>
      <c r="K1340" s="76" t="str">
        <f t="shared" si="182"/>
        <v>H1_2010</v>
      </c>
      <c r="L1340" s="77">
        <f t="shared" si="183"/>
        <v>0</v>
      </c>
      <c r="M1340" s="78" t="str">
        <f t="shared" si="184"/>
        <v>H1_2010_0</v>
      </c>
      <c r="N1340" s="120">
        <f t="shared" si="185"/>
        <v>1</v>
      </c>
      <c r="O1340" s="92">
        <f t="shared" si="186"/>
        <v>389000</v>
      </c>
      <c r="P1340" s="93" t="str">
        <f t="shared" si="187"/>
        <v>H1_2010</v>
      </c>
      <c r="Q1340" s="94">
        <f t="shared" si="188"/>
        <v>0</v>
      </c>
      <c r="R1340" s="95" t="str">
        <f t="shared" si="189"/>
        <v>H1_2010_0</v>
      </c>
    </row>
    <row r="1341" spans="1:18">
      <c r="A1341" s="102">
        <v>1000992</v>
      </c>
      <c r="B1341" s="103">
        <v>23818.482929194248</v>
      </c>
      <c r="C1341" s="104" t="s">
        <v>19</v>
      </c>
      <c r="D1341" s="103">
        <v>40063.412878194722</v>
      </c>
      <c r="E1341" s="103">
        <v>40234.731839442975</v>
      </c>
      <c r="F1341" s="104" t="s">
        <v>20</v>
      </c>
      <c r="G1341" s="105">
        <v>201000</v>
      </c>
      <c r="H1341" s="106" t="s">
        <v>15</v>
      </c>
      <c r="I1341" s="118">
        <v>1</v>
      </c>
      <c r="J1341" s="80">
        <f t="shared" si="181"/>
        <v>201000</v>
      </c>
      <c r="K1341" s="76" t="str">
        <f t="shared" si="182"/>
        <v>H2_2009</v>
      </c>
      <c r="L1341" s="77">
        <f t="shared" si="183"/>
        <v>0</v>
      </c>
      <c r="M1341" s="78" t="str">
        <f t="shared" si="184"/>
        <v>H2_2009_0</v>
      </c>
      <c r="N1341" s="120">
        <f t="shared" si="185"/>
        <v>1</v>
      </c>
      <c r="O1341" s="92">
        <f t="shared" si="186"/>
        <v>201000</v>
      </c>
      <c r="P1341" s="93" t="str">
        <f t="shared" si="187"/>
        <v>H2_2009</v>
      </c>
      <c r="Q1341" s="94">
        <f t="shared" si="188"/>
        <v>0</v>
      </c>
      <c r="R1341" s="95" t="str">
        <f t="shared" si="189"/>
        <v>H2_2009_0</v>
      </c>
    </row>
    <row r="1342" spans="1:18">
      <c r="A1342" s="102">
        <v>1000993</v>
      </c>
      <c r="B1342" s="103">
        <v>25371.828749692955</v>
      </c>
      <c r="C1342" s="104" t="s">
        <v>19</v>
      </c>
      <c r="D1342" s="103">
        <v>40099.724832239008</v>
      </c>
      <c r="E1342" s="103">
        <v>40234.955675668716</v>
      </c>
      <c r="F1342" s="104" t="s">
        <v>25</v>
      </c>
      <c r="G1342" s="105">
        <v>63000</v>
      </c>
      <c r="H1342" s="106" t="s">
        <v>15</v>
      </c>
      <c r="I1342" s="118">
        <v>1</v>
      </c>
      <c r="J1342" s="80">
        <f t="shared" si="181"/>
        <v>63000</v>
      </c>
      <c r="K1342" s="76" t="str">
        <f t="shared" si="182"/>
        <v>H2_2009</v>
      </c>
      <c r="L1342" s="77">
        <f t="shared" si="183"/>
        <v>0</v>
      </c>
      <c r="M1342" s="78" t="str">
        <f t="shared" si="184"/>
        <v>H2_2009_0</v>
      </c>
      <c r="N1342" s="120">
        <f t="shared" si="185"/>
        <v>1</v>
      </c>
      <c r="O1342" s="92">
        <f t="shared" si="186"/>
        <v>63000</v>
      </c>
      <c r="P1342" s="93" t="str">
        <f t="shared" si="187"/>
        <v>H2_2009</v>
      </c>
      <c r="Q1342" s="94">
        <f t="shared" si="188"/>
        <v>0</v>
      </c>
      <c r="R1342" s="95" t="str">
        <f t="shared" si="189"/>
        <v>H2_2009_0</v>
      </c>
    </row>
    <row r="1343" spans="1:18">
      <c r="A1343" s="102">
        <v>1000994</v>
      </c>
      <c r="B1343" s="103">
        <v>19617.557412696329</v>
      </c>
      <c r="C1343" s="104" t="s">
        <v>19</v>
      </c>
      <c r="D1343" s="103">
        <v>40165.289139968379</v>
      </c>
      <c r="E1343" s="103">
        <v>40235.953843182229</v>
      </c>
      <c r="F1343" s="104" t="s">
        <v>20</v>
      </c>
      <c r="G1343" s="105">
        <v>78000</v>
      </c>
      <c r="H1343" s="106" t="s">
        <v>15</v>
      </c>
      <c r="I1343" s="118">
        <v>1</v>
      </c>
      <c r="J1343" s="80">
        <f t="shared" si="181"/>
        <v>78000</v>
      </c>
      <c r="K1343" s="76" t="str">
        <f t="shared" si="182"/>
        <v>H2_2009</v>
      </c>
      <c r="L1343" s="77">
        <f t="shared" si="183"/>
        <v>0</v>
      </c>
      <c r="M1343" s="78" t="str">
        <f t="shared" si="184"/>
        <v>H2_2009_0</v>
      </c>
      <c r="N1343" s="120">
        <f t="shared" si="185"/>
        <v>1</v>
      </c>
      <c r="O1343" s="92">
        <f t="shared" si="186"/>
        <v>78000</v>
      </c>
      <c r="P1343" s="93" t="str">
        <f t="shared" si="187"/>
        <v>H2_2009</v>
      </c>
      <c r="Q1343" s="94">
        <f t="shared" si="188"/>
        <v>0</v>
      </c>
      <c r="R1343" s="95" t="str">
        <f t="shared" si="189"/>
        <v>H2_2009_0</v>
      </c>
    </row>
    <row r="1344" spans="1:18">
      <c r="A1344" s="102">
        <v>1000995</v>
      </c>
      <c r="B1344" s="103">
        <v>28963.523438781573</v>
      </c>
      <c r="C1344" s="104" t="s">
        <v>19</v>
      </c>
      <c r="D1344" s="103">
        <v>40220.425570291372</v>
      </c>
      <c r="E1344" s="103">
        <v>40236.984290077111</v>
      </c>
      <c r="F1344" s="104" t="s">
        <v>20</v>
      </c>
      <c r="G1344" s="105">
        <v>385000</v>
      </c>
      <c r="H1344" s="106" t="s">
        <v>16</v>
      </c>
      <c r="I1344" s="118">
        <v>1</v>
      </c>
      <c r="J1344" s="80">
        <f t="shared" si="181"/>
        <v>385000</v>
      </c>
      <c r="K1344" s="76" t="str">
        <f t="shared" si="182"/>
        <v>H1_2010</v>
      </c>
      <c r="L1344" s="77">
        <f t="shared" si="183"/>
        <v>0</v>
      </c>
      <c r="M1344" s="78" t="str">
        <f t="shared" si="184"/>
        <v>H1_2010_0</v>
      </c>
      <c r="N1344" s="120">
        <f t="shared" si="185"/>
        <v>1</v>
      </c>
      <c r="O1344" s="92">
        <f t="shared" si="186"/>
        <v>385000</v>
      </c>
      <c r="P1344" s="93" t="str">
        <f t="shared" si="187"/>
        <v>H1_2010</v>
      </c>
      <c r="Q1344" s="94">
        <f t="shared" si="188"/>
        <v>0</v>
      </c>
      <c r="R1344" s="95" t="str">
        <f t="shared" si="189"/>
        <v>H1_2010_0</v>
      </c>
    </row>
    <row r="1345" spans="1:18">
      <c r="A1345" s="102">
        <v>1000996</v>
      </c>
      <c r="B1345" s="103">
        <v>21090.582030992668</v>
      </c>
      <c r="C1345" s="104" t="s">
        <v>22</v>
      </c>
      <c r="D1345" s="103">
        <v>39628.571650517988</v>
      </c>
      <c r="E1345" s="103">
        <v>40237.795980731709</v>
      </c>
      <c r="F1345" s="104" t="s">
        <v>25</v>
      </c>
      <c r="G1345" s="105">
        <v>114000</v>
      </c>
      <c r="H1345" s="106" t="s">
        <v>15</v>
      </c>
      <c r="I1345" s="118">
        <v>1</v>
      </c>
      <c r="J1345" s="80">
        <f t="shared" si="181"/>
        <v>114000</v>
      </c>
      <c r="K1345" s="76" t="str">
        <f t="shared" si="182"/>
        <v>H1_2008</v>
      </c>
      <c r="L1345" s="77">
        <f t="shared" si="183"/>
        <v>3</v>
      </c>
      <c r="M1345" s="78" t="str">
        <f t="shared" si="184"/>
        <v>H1_2008_3</v>
      </c>
      <c r="N1345" s="120">
        <f t="shared" si="185"/>
        <v>1</v>
      </c>
      <c r="O1345" s="92">
        <f t="shared" si="186"/>
        <v>114000</v>
      </c>
      <c r="P1345" s="93" t="str">
        <f t="shared" si="187"/>
        <v>H1_2008</v>
      </c>
      <c r="Q1345" s="94">
        <f t="shared" si="188"/>
        <v>3</v>
      </c>
      <c r="R1345" s="95" t="str">
        <f t="shared" si="189"/>
        <v>H1_2008_3</v>
      </c>
    </row>
    <row r="1346" spans="1:18">
      <c r="A1346" s="102">
        <v>1000997</v>
      </c>
      <c r="B1346" s="103">
        <v>24246.522690660262</v>
      </c>
      <c r="C1346" s="104" t="s">
        <v>19</v>
      </c>
      <c r="D1346" s="103">
        <v>40129.853602253876</v>
      </c>
      <c r="E1346" s="103">
        <v>40238.898466400307</v>
      </c>
      <c r="F1346" s="104" t="s">
        <v>20</v>
      </c>
      <c r="G1346" s="105">
        <v>220000</v>
      </c>
      <c r="H1346" s="106" t="s">
        <v>15</v>
      </c>
      <c r="I1346" s="118">
        <v>1</v>
      </c>
      <c r="J1346" s="80">
        <f t="shared" si="181"/>
        <v>220000</v>
      </c>
      <c r="K1346" s="76" t="str">
        <f t="shared" si="182"/>
        <v>H2_2009</v>
      </c>
      <c r="L1346" s="77">
        <f t="shared" si="183"/>
        <v>0</v>
      </c>
      <c r="M1346" s="78" t="str">
        <f t="shared" si="184"/>
        <v>H2_2009_0</v>
      </c>
      <c r="N1346" s="120">
        <f t="shared" si="185"/>
        <v>1</v>
      </c>
      <c r="O1346" s="92">
        <f t="shared" si="186"/>
        <v>220000</v>
      </c>
      <c r="P1346" s="93" t="str">
        <f t="shared" si="187"/>
        <v>H2_2009</v>
      </c>
      <c r="Q1346" s="94">
        <f t="shared" si="188"/>
        <v>0</v>
      </c>
      <c r="R1346" s="95" t="str">
        <f t="shared" si="189"/>
        <v>H2_2009_0</v>
      </c>
    </row>
    <row r="1347" spans="1:18">
      <c r="A1347" s="102">
        <v>1000998</v>
      </c>
      <c r="B1347" s="103">
        <v>27468.432193660294</v>
      </c>
      <c r="C1347" s="104" t="s">
        <v>19</v>
      </c>
      <c r="D1347" s="103">
        <v>40149.279647927273</v>
      </c>
      <c r="E1347" s="103">
        <v>40240.493290275066</v>
      </c>
      <c r="F1347" s="104" t="s">
        <v>20</v>
      </c>
      <c r="G1347" s="105">
        <v>354000</v>
      </c>
      <c r="H1347" s="106" t="s">
        <v>15</v>
      </c>
      <c r="I1347" s="118">
        <v>1</v>
      </c>
      <c r="J1347" s="80">
        <f t="shared" ref="J1347:J1410" si="190">$G1347</f>
        <v>354000</v>
      </c>
      <c r="K1347" s="76" t="str">
        <f t="shared" ref="K1347:K1410" si="191">"H"&amp;INT((MONTH($D1347)-1)/6)+1&amp;"_"&amp;YEAR($D1347)</f>
        <v>H2_2009</v>
      </c>
      <c r="L1347" s="77">
        <f t="shared" ref="L1347:L1410" si="192">INT(($E1347-$D1347)/(365/2))</f>
        <v>0</v>
      </c>
      <c r="M1347" s="78" t="str">
        <f t="shared" ref="M1347:M1410" si="193">$K1347&amp;"_"&amp;IF($L1347&gt;5,"6+",$L1347)</f>
        <v>H2_2009_0</v>
      </c>
      <c r="N1347" s="120">
        <f t="shared" si="185"/>
        <v>1</v>
      </c>
      <c r="O1347" s="92">
        <f t="shared" si="186"/>
        <v>354000</v>
      </c>
      <c r="P1347" s="93" t="str">
        <f t="shared" si="187"/>
        <v>H2_2009</v>
      </c>
      <c r="Q1347" s="94">
        <f t="shared" si="188"/>
        <v>0</v>
      </c>
      <c r="R1347" s="95" t="str">
        <f t="shared" si="189"/>
        <v>H2_2009_0</v>
      </c>
    </row>
    <row r="1348" spans="1:18">
      <c r="A1348" s="102">
        <v>1000999</v>
      </c>
      <c r="B1348" s="103">
        <v>27689.465786027671</v>
      </c>
      <c r="C1348" s="104" t="s">
        <v>19</v>
      </c>
      <c r="D1348" s="103">
        <v>40174.27179879952</v>
      </c>
      <c r="E1348" s="103">
        <v>40241.124801531019</v>
      </c>
      <c r="F1348" s="104" t="s">
        <v>20</v>
      </c>
      <c r="G1348" s="105">
        <v>210000</v>
      </c>
      <c r="H1348" s="106" t="s">
        <v>15</v>
      </c>
      <c r="I1348" s="118">
        <v>1</v>
      </c>
      <c r="J1348" s="80">
        <f t="shared" si="190"/>
        <v>210000</v>
      </c>
      <c r="K1348" s="76" t="str">
        <f t="shared" si="191"/>
        <v>H2_2009</v>
      </c>
      <c r="L1348" s="77">
        <f t="shared" si="192"/>
        <v>0</v>
      </c>
      <c r="M1348" s="78" t="str">
        <f t="shared" si="193"/>
        <v>H2_2009_0</v>
      </c>
      <c r="N1348" s="120">
        <f t="shared" ref="N1348:N1411" si="194">I1348</f>
        <v>1</v>
      </c>
      <c r="O1348" s="92">
        <f t="shared" ref="O1348:O1411" si="195">J1348</f>
        <v>210000</v>
      </c>
      <c r="P1348" s="93" t="str">
        <f t="shared" ref="P1348:P1411" si="196">K1348</f>
        <v>H2_2009</v>
      </c>
      <c r="Q1348" s="94">
        <f t="shared" ref="Q1348:Q1411" si="197">L1348</f>
        <v>0</v>
      </c>
      <c r="R1348" s="95" t="str">
        <f t="shared" ref="R1348:R1411" si="198">M1348</f>
        <v>H2_2009_0</v>
      </c>
    </row>
    <row r="1349" spans="1:18">
      <c r="A1349" s="102">
        <v>1001000</v>
      </c>
      <c r="B1349" s="103">
        <v>20400.483460487183</v>
      </c>
      <c r="C1349" s="104" t="s">
        <v>22</v>
      </c>
      <c r="D1349" s="103">
        <v>39393.59601889785</v>
      </c>
      <c r="E1349" s="103">
        <v>40242.627903216053</v>
      </c>
      <c r="F1349" s="104" t="s">
        <v>20</v>
      </c>
      <c r="G1349" s="105">
        <v>155000</v>
      </c>
      <c r="H1349" s="106" t="s">
        <v>15</v>
      </c>
      <c r="I1349" s="118">
        <v>1</v>
      </c>
      <c r="J1349" s="80">
        <f t="shared" si="190"/>
        <v>155000</v>
      </c>
      <c r="K1349" s="76" t="str">
        <f t="shared" si="191"/>
        <v>H2_2007</v>
      </c>
      <c r="L1349" s="77">
        <f t="shared" si="192"/>
        <v>4</v>
      </c>
      <c r="M1349" s="78" t="str">
        <f t="shared" si="193"/>
        <v>H2_2007_4</v>
      </c>
      <c r="N1349" s="120">
        <f t="shared" si="194"/>
        <v>1</v>
      </c>
      <c r="O1349" s="92">
        <f t="shared" si="195"/>
        <v>155000</v>
      </c>
      <c r="P1349" s="93" t="str">
        <f t="shared" si="196"/>
        <v>H2_2007</v>
      </c>
      <c r="Q1349" s="94">
        <f t="shared" si="197"/>
        <v>4</v>
      </c>
      <c r="R1349" s="95" t="str">
        <f t="shared" si="198"/>
        <v>H2_2007_4</v>
      </c>
    </row>
    <row r="1350" spans="1:18">
      <c r="A1350" s="102">
        <v>1001001</v>
      </c>
      <c r="B1350" s="103">
        <v>31370.69880625674</v>
      </c>
      <c r="C1350" s="104" t="s">
        <v>22</v>
      </c>
      <c r="D1350" s="103">
        <v>40208.732516604367</v>
      </c>
      <c r="E1350" s="103">
        <v>40243.632724427494</v>
      </c>
      <c r="F1350" s="104" t="s">
        <v>20</v>
      </c>
      <c r="G1350" s="105">
        <v>372000</v>
      </c>
      <c r="H1350" s="106" t="s">
        <v>16</v>
      </c>
      <c r="I1350" s="118">
        <v>1</v>
      </c>
      <c r="J1350" s="80">
        <f t="shared" si="190"/>
        <v>372000</v>
      </c>
      <c r="K1350" s="76" t="str">
        <f t="shared" si="191"/>
        <v>H1_2010</v>
      </c>
      <c r="L1350" s="77">
        <f t="shared" si="192"/>
        <v>0</v>
      </c>
      <c r="M1350" s="78" t="str">
        <f t="shared" si="193"/>
        <v>H1_2010_0</v>
      </c>
      <c r="N1350" s="120">
        <f t="shared" si="194"/>
        <v>1</v>
      </c>
      <c r="O1350" s="92">
        <f t="shared" si="195"/>
        <v>372000</v>
      </c>
      <c r="P1350" s="93" t="str">
        <f t="shared" si="196"/>
        <v>H1_2010</v>
      </c>
      <c r="Q1350" s="94">
        <f t="shared" si="197"/>
        <v>0</v>
      </c>
      <c r="R1350" s="95" t="str">
        <f t="shared" si="198"/>
        <v>H1_2010_0</v>
      </c>
    </row>
    <row r="1351" spans="1:18">
      <c r="A1351" s="102">
        <v>1001002</v>
      </c>
      <c r="B1351" s="103">
        <v>23737.759168791454</v>
      </c>
      <c r="C1351" s="104" t="s">
        <v>22</v>
      </c>
      <c r="D1351" s="103">
        <v>39855.083498310734</v>
      </c>
      <c r="E1351" s="103">
        <v>40243.773184135665</v>
      </c>
      <c r="F1351" s="104" t="s">
        <v>20</v>
      </c>
      <c r="G1351" s="105">
        <v>76000</v>
      </c>
      <c r="H1351" s="106" t="s">
        <v>15</v>
      </c>
      <c r="I1351" s="118">
        <v>1</v>
      </c>
      <c r="J1351" s="80">
        <f t="shared" si="190"/>
        <v>76000</v>
      </c>
      <c r="K1351" s="76" t="str">
        <f t="shared" si="191"/>
        <v>H1_2009</v>
      </c>
      <c r="L1351" s="77">
        <f t="shared" si="192"/>
        <v>2</v>
      </c>
      <c r="M1351" s="78" t="str">
        <f t="shared" si="193"/>
        <v>H1_2009_2</v>
      </c>
      <c r="N1351" s="120">
        <f t="shared" si="194"/>
        <v>1</v>
      </c>
      <c r="O1351" s="92">
        <f t="shared" si="195"/>
        <v>76000</v>
      </c>
      <c r="P1351" s="93" t="str">
        <f t="shared" si="196"/>
        <v>H1_2009</v>
      </c>
      <c r="Q1351" s="94">
        <f t="shared" si="197"/>
        <v>2</v>
      </c>
      <c r="R1351" s="95" t="str">
        <f t="shared" si="198"/>
        <v>H1_2009_2</v>
      </c>
    </row>
    <row r="1352" spans="1:18">
      <c r="A1352" s="102">
        <v>1001003</v>
      </c>
      <c r="B1352" s="103">
        <v>22644.53346587273</v>
      </c>
      <c r="C1352" s="104" t="s">
        <v>22</v>
      </c>
      <c r="D1352" s="103">
        <v>39671.70001824238</v>
      </c>
      <c r="E1352" s="103">
        <v>40244.947352640804</v>
      </c>
      <c r="F1352" s="104" t="s">
        <v>20</v>
      </c>
      <c r="G1352" s="105">
        <v>134000</v>
      </c>
      <c r="H1352" s="106" t="s">
        <v>15</v>
      </c>
      <c r="I1352" s="118">
        <v>1</v>
      </c>
      <c r="J1352" s="80">
        <f t="shared" si="190"/>
        <v>134000</v>
      </c>
      <c r="K1352" s="76" t="str">
        <f t="shared" si="191"/>
        <v>H2_2008</v>
      </c>
      <c r="L1352" s="77">
        <f t="shared" si="192"/>
        <v>3</v>
      </c>
      <c r="M1352" s="78" t="str">
        <f t="shared" si="193"/>
        <v>H2_2008_3</v>
      </c>
      <c r="N1352" s="120">
        <f t="shared" si="194"/>
        <v>1</v>
      </c>
      <c r="O1352" s="92">
        <f t="shared" si="195"/>
        <v>134000</v>
      </c>
      <c r="P1352" s="93" t="str">
        <f t="shared" si="196"/>
        <v>H2_2008</v>
      </c>
      <c r="Q1352" s="94">
        <f t="shared" si="197"/>
        <v>3</v>
      </c>
      <c r="R1352" s="95" t="str">
        <f t="shared" si="198"/>
        <v>H2_2008_3</v>
      </c>
    </row>
    <row r="1353" spans="1:18">
      <c r="A1353" s="102">
        <v>1001004</v>
      </c>
      <c r="B1353" s="103">
        <v>23408.884279847811</v>
      </c>
      <c r="C1353" s="104" t="s">
        <v>22</v>
      </c>
      <c r="D1353" s="103">
        <v>40080.854188473168</v>
      </c>
      <c r="E1353" s="103">
        <v>40245.780575876051</v>
      </c>
      <c r="F1353" s="104" t="s">
        <v>20</v>
      </c>
      <c r="G1353" s="105">
        <v>267000</v>
      </c>
      <c r="H1353" s="106" t="s">
        <v>15</v>
      </c>
      <c r="I1353" s="118">
        <v>1</v>
      </c>
      <c r="J1353" s="80">
        <f t="shared" si="190"/>
        <v>267000</v>
      </c>
      <c r="K1353" s="76" t="str">
        <f t="shared" si="191"/>
        <v>H2_2009</v>
      </c>
      <c r="L1353" s="77">
        <f t="shared" si="192"/>
        <v>0</v>
      </c>
      <c r="M1353" s="78" t="str">
        <f t="shared" si="193"/>
        <v>H2_2009_0</v>
      </c>
      <c r="N1353" s="120">
        <f t="shared" si="194"/>
        <v>1</v>
      </c>
      <c r="O1353" s="92">
        <f t="shared" si="195"/>
        <v>267000</v>
      </c>
      <c r="P1353" s="93" t="str">
        <f t="shared" si="196"/>
        <v>H2_2009</v>
      </c>
      <c r="Q1353" s="94">
        <f t="shared" si="197"/>
        <v>0</v>
      </c>
      <c r="R1353" s="95" t="str">
        <f t="shared" si="198"/>
        <v>H2_2009_0</v>
      </c>
    </row>
    <row r="1354" spans="1:18">
      <c r="A1354" s="102">
        <v>1001005</v>
      </c>
      <c r="B1354" s="103">
        <v>31948.046271191393</v>
      </c>
      <c r="C1354" s="104" t="s">
        <v>19</v>
      </c>
      <c r="D1354" s="103">
        <v>40094.274304747232</v>
      </c>
      <c r="E1354" s="103">
        <v>40245.871555470614</v>
      </c>
      <c r="F1354" s="104" t="s">
        <v>20</v>
      </c>
      <c r="G1354" s="105">
        <v>255000</v>
      </c>
      <c r="H1354" s="106" t="s">
        <v>15</v>
      </c>
      <c r="I1354" s="118">
        <v>1</v>
      </c>
      <c r="J1354" s="80">
        <f t="shared" si="190"/>
        <v>255000</v>
      </c>
      <c r="K1354" s="76" t="str">
        <f t="shared" si="191"/>
        <v>H2_2009</v>
      </c>
      <c r="L1354" s="77">
        <f t="shared" si="192"/>
        <v>0</v>
      </c>
      <c r="M1354" s="78" t="str">
        <f t="shared" si="193"/>
        <v>H2_2009_0</v>
      </c>
      <c r="N1354" s="120">
        <f t="shared" si="194"/>
        <v>1</v>
      </c>
      <c r="O1354" s="92">
        <f t="shared" si="195"/>
        <v>255000</v>
      </c>
      <c r="P1354" s="93" t="str">
        <f t="shared" si="196"/>
        <v>H2_2009</v>
      </c>
      <c r="Q1354" s="94">
        <f t="shared" si="197"/>
        <v>0</v>
      </c>
      <c r="R1354" s="95" t="str">
        <f t="shared" si="198"/>
        <v>H2_2009_0</v>
      </c>
    </row>
    <row r="1355" spans="1:18">
      <c r="A1355" s="102">
        <v>1001006</v>
      </c>
      <c r="B1355" s="103">
        <v>23661.685689326885</v>
      </c>
      <c r="C1355" s="104" t="s">
        <v>22</v>
      </c>
      <c r="D1355" s="103">
        <v>40114.627912104443</v>
      </c>
      <c r="E1355" s="103">
        <v>40246.292557775603</v>
      </c>
      <c r="F1355" s="104" t="s">
        <v>20</v>
      </c>
      <c r="G1355" s="105">
        <v>126000</v>
      </c>
      <c r="H1355" s="106" t="s">
        <v>15</v>
      </c>
      <c r="I1355" s="118">
        <v>1</v>
      </c>
      <c r="J1355" s="80">
        <f t="shared" si="190"/>
        <v>126000</v>
      </c>
      <c r="K1355" s="76" t="str">
        <f t="shared" si="191"/>
        <v>H2_2009</v>
      </c>
      <c r="L1355" s="77">
        <f t="shared" si="192"/>
        <v>0</v>
      </c>
      <c r="M1355" s="78" t="str">
        <f t="shared" si="193"/>
        <v>H2_2009_0</v>
      </c>
      <c r="N1355" s="120">
        <f t="shared" si="194"/>
        <v>1</v>
      </c>
      <c r="O1355" s="92">
        <f t="shared" si="195"/>
        <v>126000</v>
      </c>
      <c r="P1355" s="93" t="str">
        <f t="shared" si="196"/>
        <v>H2_2009</v>
      </c>
      <c r="Q1355" s="94">
        <f t="shared" si="197"/>
        <v>0</v>
      </c>
      <c r="R1355" s="95" t="str">
        <f t="shared" si="198"/>
        <v>H2_2009_0</v>
      </c>
    </row>
    <row r="1356" spans="1:18">
      <c r="A1356" s="102">
        <v>1001007</v>
      </c>
      <c r="B1356" s="103">
        <v>32505.92961238536</v>
      </c>
      <c r="C1356" s="104" t="s">
        <v>19</v>
      </c>
      <c r="D1356" s="103">
        <v>40093.921944912887</v>
      </c>
      <c r="E1356" s="103">
        <v>40246.333323831175</v>
      </c>
      <c r="F1356" s="104" t="s">
        <v>20</v>
      </c>
      <c r="G1356" s="105">
        <v>146000</v>
      </c>
      <c r="H1356" s="106" t="s">
        <v>15</v>
      </c>
      <c r="I1356" s="118">
        <v>1</v>
      </c>
      <c r="J1356" s="80">
        <f t="shared" si="190"/>
        <v>146000</v>
      </c>
      <c r="K1356" s="76" t="str">
        <f t="shared" si="191"/>
        <v>H2_2009</v>
      </c>
      <c r="L1356" s="77">
        <f t="shared" si="192"/>
        <v>0</v>
      </c>
      <c r="M1356" s="78" t="str">
        <f t="shared" si="193"/>
        <v>H2_2009_0</v>
      </c>
      <c r="N1356" s="120">
        <f t="shared" si="194"/>
        <v>1</v>
      </c>
      <c r="O1356" s="92">
        <f t="shared" si="195"/>
        <v>146000</v>
      </c>
      <c r="P1356" s="93" t="str">
        <f t="shared" si="196"/>
        <v>H2_2009</v>
      </c>
      <c r="Q1356" s="94">
        <f t="shared" si="197"/>
        <v>0</v>
      </c>
      <c r="R1356" s="95" t="str">
        <f t="shared" si="198"/>
        <v>H2_2009_0</v>
      </c>
    </row>
    <row r="1357" spans="1:18">
      <c r="A1357" s="102">
        <v>1001008</v>
      </c>
      <c r="B1357" s="103">
        <v>31865.702243317821</v>
      </c>
      <c r="C1357" s="104" t="s">
        <v>19</v>
      </c>
      <c r="D1357" s="103">
        <v>40200.230031630155</v>
      </c>
      <c r="E1357" s="103">
        <v>40246.579685257762</v>
      </c>
      <c r="F1357" s="104" t="s">
        <v>20</v>
      </c>
      <c r="G1357" s="105">
        <v>294000</v>
      </c>
      <c r="H1357" s="106" t="s">
        <v>16</v>
      </c>
      <c r="I1357" s="118">
        <v>1</v>
      </c>
      <c r="J1357" s="80">
        <f t="shared" si="190"/>
        <v>294000</v>
      </c>
      <c r="K1357" s="76" t="str">
        <f t="shared" si="191"/>
        <v>H1_2010</v>
      </c>
      <c r="L1357" s="77">
        <f t="shared" si="192"/>
        <v>0</v>
      </c>
      <c r="M1357" s="78" t="str">
        <f t="shared" si="193"/>
        <v>H1_2010_0</v>
      </c>
      <c r="N1357" s="120">
        <f t="shared" si="194"/>
        <v>1</v>
      </c>
      <c r="O1357" s="92">
        <f t="shared" si="195"/>
        <v>294000</v>
      </c>
      <c r="P1357" s="93" t="str">
        <f t="shared" si="196"/>
        <v>H1_2010</v>
      </c>
      <c r="Q1357" s="94">
        <f t="shared" si="197"/>
        <v>0</v>
      </c>
      <c r="R1357" s="95" t="str">
        <f t="shared" si="198"/>
        <v>H1_2010_0</v>
      </c>
    </row>
    <row r="1358" spans="1:18">
      <c r="A1358" s="102">
        <v>1001009</v>
      </c>
      <c r="B1358" s="103">
        <v>21300.477510536803</v>
      </c>
      <c r="C1358" s="104" t="s">
        <v>19</v>
      </c>
      <c r="D1358" s="103">
        <v>40210.185063037323</v>
      </c>
      <c r="E1358" s="103">
        <v>40247.6268004347</v>
      </c>
      <c r="F1358" s="104" t="s">
        <v>20</v>
      </c>
      <c r="G1358" s="105">
        <v>38000</v>
      </c>
      <c r="H1358" s="106" t="s">
        <v>16</v>
      </c>
      <c r="I1358" s="118">
        <v>1</v>
      </c>
      <c r="J1358" s="80">
        <f t="shared" si="190"/>
        <v>38000</v>
      </c>
      <c r="K1358" s="76" t="str">
        <f t="shared" si="191"/>
        <v>H1_2010</v>
      </c>
      <c r="L1358" s="77">
        <f t="shared" si="192"/>
        <v>0</v>
      </c>
      <c r="M1358" s="78" t="str">
        <f t="shared" si="193"/>
        <v>H1_2010_0</v>
      </c>
      <c r="N1358" s="120">
        <f t="shared" si="194"/>
        <v>1</v>
      </c>
      <c r="O1358" s="92">
        <f t="shared" si="195"/>
        <v>38000</v>
      </c>
      <c r="P1358" s="93" t="str">
        <f t="shared" si="196"/>
        <v>H1_2010</v>
      </c>
      <c r="Q1358" s="94">
        <f t="shared" si="197"/>
        <v>0</v>
      </c>
      <c r="R1358" s="95" t="str">
        <f t="shared" si="198"/>
        <v>H1_2010_0</v>
      </c>
    </row>
    <row r="1359" spans="1:18">
      <c r="A1359" s="102">
        <v>1001010</v>
      </c>
      <c r="B1359" s="103">
        <v>20213.834932697362</v>
      </c>
      <c r="C1359" s="104" t="s">
        <v>22</v>
      </c>
      <c r="D1359" s="103">
        <v>39886.398070693838</v>
      </c>
      <c r="E1359" s="103">
        <v>40249.021774370936</v>
      </c>
      <c r="F1359" s="104" t="s">
        <v>20</v>
      </c>
      <c r="G1359" s="105">
        <v>117000</v>
      </c>
      <c r="H1359" s="106" t="s">
        <v>15</v>
      </c>
      <c r="I1359" s="118">
        <v>1</v>
      </c>
      <c r="J1359" s="80">
        <f t="shared" si="190"/>
        <v>117000</v>
      </c>
      <c r="K1359" s="76" t="str">
        <f t="shared" si="191"/>
        <v>H1_2009</v>
      </c>
      <c r="L1359" s="77">
        <f t="shared" si="192"/>
        <v>1</v>
      </c>
      <c r="M1359" s="78" t="str">
        <f t="shared" si="193"/>
        <v>H1_2009_1</v>
      </c>
      <c r="N1359" s="120">
        <f t="shared" si="194"/>
        <v>1</v>
      </c>
      <c r="O1359" s="92">
        <f t="shared" si="195"/>
        <v>117000</v>
      </c>
      <c r="P1359" s="93" t="str">
        <f t="shared" si="196"/>
        <v>H1_2009</v>
      </c>
      <c r="Q1359" s="94">
        <f t="shared" si="197"/>
        <v>1</v>
      </c>
      <c r="R1359" s="95" t="str">
        <f t="shared" si="198"/>
        <v>H1_2009_1</v>
      </c>
    </row>
    <row r="1360" spans="1:18">
      <c r="A1360" s="102">
        <v>1001011</v>
      </c>
      <c r="B1360" s="103">
        <v>24744.88652754798</v>
      </c>
      <c r="C1360" s="104" t="s">
        <v>22</v>
      </c>
      <c r="D1360" s="103">
        <v>39996.70116215149</v>
      </c>
      <c r="E1360" s="103">
        <v>40249.69776002298</v>
      </c>
      <c r="F1360" s="104" t="s">
        <v>20</v>
      </c>
      <c r="G1360" s="105">
        <v>72000</v>
      </c>
      <c r="H1360" s="106" t="s">
        <v>15</v>
      </c>
      <c r="I1360" s="118">
        <v>1</v>
      </c>
      <c r="J1360" s="80">
        <f t="shared" si="190"/>
        <v>72000</v>
      </c>
      <c r="K1360" s="76" t="str">
        <f t="shared" si="191"/>
        <v>H2_2009</v>
      </c>
      <c r="L1360" s="77">
        <f t="shared" si="192"/>
        <v>1</v>
      </c>
      <c r="M1360" s="78" t="str">
        <f t="shared" si="193"/>
        <v>H2_2009_1</v>
      </c>
      <c r="N1360" s="120">
        <f t="shared" si="194"/>
        <v>1</v>
      </c>
      <c r="O1360" s="92">
        <f t="shared" si="195"/>
        <v>72000</v>
      </c>
      <c r="P1360" s="93" t="str">
        <f t="shared" si="196"/>
        <v>H2_2009</v>
      </c>
      <c r="Q1360" s="94">
        <f t="shared" si="197"/>
        <v>1</v>
      </c>
      <c r="R1360" s="95" t="str">
        <f t="shared" si="198"/>
        <v>H2_2009_1</v>
      </c>
    </row>
    <row r="1361" spans="1:18">
      <c r="A1361" s="102">
        <v>1001012</v>
      </c>
      <c r="B1361" s="103">
        <v>32041.911404914172</v>
      </c>
      <c r="C1361" s="104" t="s">
        <v>19</v>
      </c>
      <c r="D1361" s="103">
        <v>40164.658674494676</v>
      </c>
      <c r="E1361" s="103">
        <v>40250.588405277726</v>
      </c>
      <c r="F1361" s="104" t="s">
        <v>20</v>
      </c>
      <c r="G1361" s="105">
        <v>239000</v>
      </c>
      <c r="H1361" s="106" t="s">
        <v>15</v>
      </c>
      <c r="I1361" s="118">
        <v>1</v>
      </c>
      <c r="J1361" s="80">
        <f t="shared" si="190"/>
        <v>239000</v>
      </c>
      <c r="K1361" s="76" t="str">
        <f t="shared" si="191"/>
        <v>H2_2009</v>
      </c>
      <c r="L1361" s="77">
        <f t="shared" si="192"/>
        <v>0</v>
      </c>
      <c r="M1361" s="78" t="str">
        <f t="shared" si="193"/>
        <v>H2_2009_0</v>
      </c>
      <c r="N1361" s="120">
        <f t="shared" si="194"/>
        <v>1</v>
      </c>
      <c r="O1361" s="92">
        <f t="shared" si="195"/>
        <v>239000</v>
      </c>
      <c r="P1361" s="93" t="str">
        <f t="shared" si="196"/>
        <v>H2_2009</v>
      </c>
      <c r="Q1361" s="94">
        <f t="shared" si="197"/>
        <v>0</v>
      </c>
      <c r="R1361" s="95" t="str">
        <f t="shared" si="198"/>
        <v>H2_2009_0</v>
      </c>
    </row>
    <row r="1362" spans="1:18">
      <c r="A1362" s="102">
        <v>1001013</v>
      </c>
      <c r="B1362" s="103">
        <v>27452.574153751615</v>
      </c>
      <c r="C1362" s="104" t="s">
        <v>22</v>
      </c>
      <c r="D1362" s="103">
        <v>40090.378805303932</v>
      </c>
      <c r="E1362" s="103">
        <v>40251.727747244411</v>
      </c>
      <c r="F1362" s="104" t="s">
        <v>20</v>
      </c>
      <c r="G1362" s="105">
        <v>54000</v>
      </c>
      <c r="H1362" s="106" t="s">
        <v>15</v>
      </c>
      <c r="I1362" s="118">
        <v>1</v>
      </c>
      <c r="J1362" s="80">
        <f t="shared" si="190"/>
        <v>54000</v>
      </c>
      <c r="K1362" s="76" t="str">
        <f t="shared" si="191"/>
        <v>H2_2009</v>
      </c>
      <c r="L1362" s="77">
        <f t="shared" si="192"/>
        <v>0</v>
      </c>
      <c r="M1362" s="78" t="str">
        <f t="shared" si="193"/>
        <v>H2_2009_0</v>
      </c>
      <c r="N1362" s="120">
        <f t="shared" si="194"/>
        <v>1</v>
      </c>
      <c r="O1362" s="92">
        <f t="shared" si="195"/>
        <v>54000</v>
      </c>
      <c r="P1362" s="93" t="str">
        <f t="shared" si="196"/>
        <v>H2_2009</v>
      </c>
      <c r="Q1362" s="94">
        <f t="shared" si="197"/>
        <v>0</v>
      </c>
      <c r="R1362" s="95" t="str">
        <f t="shared" si="198"/>
        <v>H2_2009_0</v>
      </c>
    </row>
    <row r="1363" spans="1:18">
      <c r="A1363" s="102">
        <v>1001014</v>
      </c>
      <c r="B1363" s="103">
        <v>25118.842164730231</v>
      </c>
      <c r="C1363" s="104" t="s">
        <v>19</v>
      </c>
      <c r="D1363" s="103">
        <v>40195.800242969155</v>
      </c>
      <c r="E1363" s="103">
        <v>40252.396936638928</v>
      </c>
      <c r="F1363" s="104" t="s">
        <v>20</v>
      </c>
      <c r="G1363" s="105">
        <v>124000</v>
      </c>
      <c r="H1363" s="106" t="s">
        <v>16</v>
      </c>
      <c r="I1363" s="118">
        <v>1</v>
      </c>
      <c r="J1363" s="80">
        <f t="shared" si="190"/>
        <v>124000</v>
      </c>
      <c r="K1363" s="76" t="str">
        <f t="shared" si="191"/>
        <v>H1_2010</v>
      </c>
      <c r="L1363" s="77">
        <f t="shared" si="192"/>
        <v>0</v>
      </c>
      <c r="M1363" s="78" t="str">
        <f t="shared" si="193"/>
        <v>H1_2010_0</v>
      </c>
      <c r="N1363" s="120">
        <f t="shared" si="194"/>
        <v>1</v>
      </c>
      <c r="O1363" s="92">
        <f t="shared" si="195"/>
        <v>124000</v>
      </c>
      <c r="P1363" s="93" t="str">
        <f t="shared" si="196"/>
        <v>H1_2010</v>
      </c>
      <c r="Q1363" s="94">
        <f t="shared" si="197"/>
        <v>0</v>
      </c>
      <c r="R1363" s="95" t="str">
        <f t="shared" si="198"/>
        <v>H1_2010_0</v>
      </c>
    </row>
    <row r="1364" spans="1:18">
      <c r="A1364" s="102">
        <v>1001015</v>
      </c>
      <c r="B1364" s="103">
        <v>25579.830535752204</v>
      </c>
      <c r="C1364" s="104" t="s">
        <v>22</v>
      </c>
      <c r="D1364" s="103">
        <v>39562.463413679201</v>
      </c>
      <c r="E1364" s="103">
        <v>40253.855662604772</v>
      </c>
      <c r="F1364" s="104" t="s">
        <v>20</v>
      </c>
      <c r="G1364" s="105">
        <v>220000</v>
      </c>
      <c r="H1364" s="106" t="s">
        <v>15</v>
      </c>
      <c r="I1364" s="118">
        <v>1</v>
      </c>
      <c r="J1364" s="80">
        <f t="shared" si="190"/>
        <v>220000</v>
      </c>
      <c r="K1364" s="76" t="str">
        <f t="shared" si="191"/>
        <v>H1_2008</v>
      </c>
      <c r="L1364" s="77">
        <f t="shared" si="192"/>
        <v>3</v>
      </c>
      <c r="M1364" s="78" t="str">
        <f t="shared" si="193"/>
        <v>H1_2008_3</v>
      </c>
      <c r="N1364" s="120">
        <f t="shared" si="194"/>
        <v>1</v>
      </c>
      <c r="O1364" s="92">
        <f t="shared" si="195"/>
        <v>220000</v>
      </c>
      <c r="P1364" s="93" t="str">
        <f t="shared" si="196"/>
        <v>H1_2008</v>
      </c>
      <c r="Q1364" s="94">
        <f t="shared" si="197"/>
        <v>3</v>
      </c>
      <c r="R1364" s="95" t="str">
        <f t="shared" si="198"/>
        <v>H1_2008_3</v>
      </c>
    </row>
    <row r="1365" spans="1:18">
      <c r="A1365" s="102">
        <v>1001016</v>
      </c>
      <c r="B1365" s="103">
        <v>22032.141041537507</v>
      </c>
      <c r="C1365" s="104" t="s">
        <v>19</v>
      </c>
      <c r="D1365" s="103">
        <v>40196.702280797901</v>
      </c>
      <c r="E1365" s="103">
        <v>40254.898777449191</v>
      </c>
      <c r="F1365" s="104" t="s">
        <v>20</v>
      </c>
      <c r="G1365" s="105">
        <v>441000</v>
      </c>
      <c r="H1365" s="106" t="s">
        <v>16</v>
      </c>
      <c r="I1365" s="118">
        <v>1</v>
      </c>
      <c r="J1365" s="80">
        <f t="shared" si="190"/>
        <v>441000</v>
      </c>
      <c r="K1365" s="76" t="str">
        <f t="shared" si="191"/>
        <v>H1_2010</v>
      </c>
      <c r="L1365" s="77">
        <f t="shared" si="192"/>
        <v>0</v>
      </c>
      <c r="M1365" s="78" t="str">
        <f t="shared" si="193"/>
        <v>H1_2010_0</v>
      </c>
      <c r="N1365" s="120">
        <f t="shared" si="194"/>
        <v>1</v>
      </c>
      <c r="O1365" s="92">
        <f t="shared" si="195"/>
        <v>441000</v>
      </c>
      <c r="P1365" s="93" t="str">
        <f t="shared" si="196"/>
        <v>H1_2010</v>
      </c>
      <c r="Q1365" s="94">
        <f t="shared" si="197"/>
        <v>0</v>
      </c>
      <c r="R1365" s="95" t="str">
        <f t="shared" si="198"/>
        <v>H1_2010_0</v>
      </c>
    </row>
    <row r="1366" spans="1:18">
      <c r="A1366" s="102">
        <v>1001017</v>
      </c>
      <c r="B1366" s="103">
        <v>21696.440125232184</v>
      </c>
      <c r="C1366" s="104" t="s">
        <v>19</v>
      </c>
      <c r="D1366" s="103">
        <v>40180.892709057058</v>
      </c>
      <c r="E1366" s="103">
        <v>40255.071505310283</v>
      </c>
      <c r="F1366" s="104" t="s">
        <v>20</v>
      </c>
      <c r="G1366" s="105">
        <v>435000</v>
      </c>
      <c r="H1366" s="106" t="s">
        <v>16</v>
      </c>
      <c r="I1366" s="118">
        <v>1</v>
      </c>
      <c r="J1366" s="80">
        <f t="shared" si="190"/>
        <v>435000</v>
      </c>
      <c r="K1366" s="76" t="str">
        <f t="shared" si="191"/>
        <v>H1_2010</v>
      </c>
      <c r="L1366" s="77">
        <f t="shared" si="192"/>
        <v>0</v>
      </c>
      <c r="M1366" s="78" t="str">
        <f t="shared" si="193"/>
        <v>H1_2010_0</v>
      </c>
      <c r="N1366" s="120">
        <f t="shared" si="194"/>
        <v>1</v>
      </c>
      <c r="O1366" s="92">
        <f t="shared" si="195"/>
        <v>435000</v>
      </c>
      <c r="P1366" s="93" t="str">
        <f t="shared" si="196"/>
        <v>H1_2010</v>
      </c>
      <c r="Q1366" s="94">
        <f t="shared" si="197"/>
        <v>0</v>
      </c>
      <c r="R1366" s="95" t="str">
        <f t="shared" si="198"/>
        <v>H1_2010_0</v>
      </c>
    </row>
    <row r="1367" spans="1:18">
      <c r="A1367" s="102">
        <v>1001018</v>
      </c>
      <c r="B1367" s="103">
        <v>32590.49992152716</v>
      </c>
      <c r="C1367" s="104" t="s">
        <v>22</v>
      </c>
      <c r="D1367" s="103">
        <v>39790.310742624642</v>
      </c>
      <c r="E1367" s="103">
        <v>40255.565905335054</v>
      </c>
      <c r="F1367" s="104" t="s">
        <v>20</v>
      </c>
      <c r="G1367" s="105">
        <v>20000</v>
      </c>
      <c r="H1367" s="106" t="s">
        <v>15</v>
      </c>
      <c r="I1367" s="118">
        <v>1</v>
      </c>
      <c r="J1367" s="80">
        <f t="shared" si="190"/>
        <v>20000</v>
      </c>
      <c r="K1367" s="76" t="str">
        <f t="shared" si="191"/>
        <v>H2_2008</v>
      </c>
      <c r="L1367" s="77">
        <f t="shared" si="192"/>
        <v>2</v>
      </c>
      <c r="M1367" s="78" t="str">
        <f t="shared" si="193"/>
        <v>H2_2008_2</v>
      </c>
      <c r="N1367" s="120">
        <f t="shared" si="194"/>
        <v>1</v>
      </c>
      <c r="O1367" s="92">
        <f t="shared" si="195"/>
        <v>20000</v>
      </c>
      <c r="P1367" s="93" t="str">
        <f t="shared" si="196"/>
        <v>H2_2008</v>
      </c>
      <c r="Q1367" s="94">
        <f t="shared" si="197"/>
        <v>2</v>
      </c>
      <c r="R1367" s="95" t="str">
        <f t="shared" si="198"/>
        <v>H2_2008_2</v>
      </c>
    </row>
    <row r="1368" spans="1:18">
      <c r="A1368" s="102">
        <v>1001019</v>
      </c>
      <c r="B1368" s="103">
        <v>29907.576453653506</v>
      </c>
      <c r="C1368" s="104" t="s">
        <v>19</v>
      </c>
      <c r="D1368" s="103">
        <v>40166.323189122639</v>
      </c>
      <c r="E1368" s="103">
        <v>40258.115777797138</v>
      </c>
      <c r="F1368" s="104" t="s">
        <v>20</v>
      </c>
      <c r="G1368" s="105">
        <v>203000</v>
      </c>
      <c r="H1368" s="106" t="s">
        <v>15</v>
      </c>
      <c r="I1368" s="118">
        <v>1</v>
      </c>
      <c r="J1368" s="80">
        <f t="shared" si="190"/>
        <v>203000</v>
      </c>
      <c r="K1368" s="76" t="str">
        <f t="shared" si="191"/>
        <v>H2_2009</v>
      </c>
      <c r="L1368" s="77">
        <f t="shared" si="192"/>
        <v>0</v>
      </c>
      <c r="M1368" s="78" t="str">
        <f t="shared" si="193"/>
        <v>H2_2009_0</v>
      </c>
      <c r="N1368" s="120">
        <f t="shared" si="194"/>
        <v>1</v>
      </c>
      <c r="O1368" s="92">
        <f t="shared" si="195"/>
        <v>203000</v>
      </c>
      <c r="P1368" s="93" t="str">
        <f t="shared" si="196"/>
        <v>H2_2009</v>
      </c>
      <c r="Q1368" s="94">
        <f t="shared" si="197"/>
        <v>0</v>
      </c>
      <c r="R1368" s="95" t="str">
        <f t="shared" si="198"/>
        <v>H2_2009_0</v>
      </c>
    </row>
    <row r="1369" spans="1:18">
      <c r="A1369" s="102">
        <v>1001020</v>
      </c>
      <c r="B1369" s="103">
        <v>25750.810913764399</v>
      </c>
      <c r="C1369" s="104" t="s">
        <v>22</v>
      </c>
      <c r="D1369" s="103">
        <v>39538.293520731037</v>
      </c>
      <c r="E1369" s="103">
        <v>40259.292167766245</v>
      </c>
      <c r="F1369" s="104" t="s">
        <v>20</v>
      </c>
      <c r="G1369" s="105">
        <v>32000</v>
      </c>
      <c r="H1369" s="106" t="s">
        <v>15</v>
      </c>
      <c r="I1369" s="118">
        <v>1</v>
      </c>
      <c r="J1369" s="80">
        <f t="shared" si="190"/>
        <v>32000</v>
      </c>
      <c r="K1369" s="76" t="str">
        <f t="shared" si="191"/>
        <v>H1_2008</v>
      </c>
      <c r="L1369" s="77">
        <f t="shared" si="192"/>
        <v>3</v>
      </c>
      <c r="M1369" s="78" t="str">
        <f t="shared" si="193"/>
        <v>H1_2008_3</v>
      </c>
      <c r="N1369" s="120">
        <f t="shared" si="194"/>
        <v>1</v>
      </c>
      <c r="O1369" s="92">
        <f t="shared" si="195"/>
        <v>32000</v>
      </c>
      <c r="P1369" s="93" t="str">
        <f t="shared" si="196"/>
        <v>H1_2008</v>
      </c>
      <c r="Q1369" s="94">
        <f t="shared" si="197"/>
        <v>3</v>
      </c>
      <c r="R1369" s="95" t="str">
        <f t="shared" si="198"/>
        <v>H1_2008_3</v>
      </c>
    </row>
    <row r="1370" spans="1:18">
      <c r="A1370" s="102">
        <v>1001021</v>
      </c>
      <c r="B1370" s="103">
        <v>25119.200275506253</v>
      </c>
      <c r="C1370" s="104" t="s">
        <v>22</v>
      </c>
      <c r="D1370" s="103">
        <v>39737.726004902288</v>
      </c>
      <c r="E1370" s="103">
        <v>40260.984304981823</v>
      </c>
      <c r="F1370" s="104" t="s">
        <v>20</v>
      </c>
      <c r="G1370" s="105">
        <v>169000</v>
      </c>
      <c r="H1370" s="106" t="s">
        <v>15</v>
      </c>
      <c r="I1370" s="118">
        <v>1</v>
      </c>
      <c r="J1370" s="80">
        <f t="shared" si="190"/>
        <v>169000</v>
      </c>
      <c r="K1370" s="76" t="str">
        <f t="shared" si="191"/>
        <v>H2_2008</v>
      </c>
      <c r="L1370" s="77">
        <f t="shared" si="192"/>
        <v>2</v>
      </c>
      <c r="M1370" s="78" t="str">
        <f t="shared" si="193"/>
        <v>H2_2008_2</v>
      </c>
      <c r="N1370" s="120">
        <f t="shared" si="194"/>
        <v>1</v>
      </c>
      <c r="O1370" s="92">
        <f t="shared" si="195"/>
        <v>169000</v>
      </c>
      <c r="P1370" s="93" t="str">
        <f t="shared" si="196"/>
        <v>H2_2008</v>
      </c>
      <c r="Q1370" s="94">
        <f t="shared" si="197"/>
        <v>2</v>
      </c>
      <c r="R1370" s="95" t="str">
        <f t="shared" si="198"/>
        <v>H2_2008_2</v>
      </c>
    </row>
    <row r="1371" spans="1:18">
      <c r="A1371" s="102">
        <v>1001022</v>
      </c>
      <c r="B1371" s="103">
        <v>23686.154021156373</v>
      </c>
      <c r="C1371" s="104" t="s">
        <v>19</v>
      </c>
      <c r="D1371" s="103">
        <v>40094.432192263434</v>
      </c>
      <c r="E1371" s="103">
        <v>40263.081682599302</v>
      </c>
      <c r="F1371" s="104" t="s">
        <v>20</v>
      </c>
      <c r="G1371" s="105">
        <v>20000</v>
      </c>
      <c r="H1371" s="106" t="s">
        <v>15</v>
      </c>
      <c r="I1371" s="118">
        <v>1</v>
      </c>
      <c r="J1371" s="80">
        <f t="shared" si="190"/>
        <v>20000</v>
      </c>
      <c r="K1371" s="76" t="str">
        <f t="shared" si="191"/>
        <v>H2_2009</v>
      </c>
      <c r="L1371" s="77">
        <f t="shared" si="192"/>
        <v>0</v>
      </c>
      <c r="M1371" s="78" t="str">
        <f t="shared" si="193"/>
        <v>H2_2009_0</v>
      </c>
      <c r="N1371" s="120">
        <f t="shared" si="194"/>
        <v>1</v>
      </c>
      <c r="O1371" s="92">
        <f t="shared" si="195"/>
        <v>20000</v>
      </c>
      <c r="P1371" s="93" t="str">
        <f t="shared" si="196"/>
        <v>H2_2009</v>
      </c>
      <c r="Q1371" s="94">
        <f t="shared" si="197"/>
        <v>0</v>
      </c>
      <c r="R1371" s="95" t="str">
        <f t="shared" si="198"/>
        <v>H2_2009_0</v>
      </c>
    </row>
    <row r="1372" spans="1:18">
      <c r="A1372" s="102">
        <v>1001023</v>
      </c>
      <c r="B1372" s="103">
        <v>30299.050590076553</v>
      </c>
      <c r="C1372" s="104" t="s">
        <v>19</v>
      </c>
      <c r="D1372" s="103">
        <v>40098.437082880278</v>
      </c>
      <c r="E1372" s="103">
        <v>40263.731758774054</v>
      </c>
      <c r="F1372" s="104" t="s">
        <v>20</v>
      </c>
      <c r="G1372" s="105">
        <v>296000</v>
      </c>
      <c r="H1372" s="106" t="s">
        <v>15</v>
      </c>
      <c r="I1372" s="118">
        <v>1</v>
      </c>
      <c r="J1372" s="80">
        <f t="shared" si="190"/>
        <v>296000</v>
      </c>
      <c r="K1372" s="76" t="str">
        <f t="shared" si="191"/>
        <v>H2_2009</v>
      </c>
      <c r="L1372" s="77">
        <f t="shared" si="192"/>
        <v>0</v>
      </c>
      <c r="M1372" s="78" t="str">
        <f t="shared" si="193"/>
        <v>H2_2009_0</v>
      </c>
      <c r="N1372" s="120">
        <f t="shared" si="194"/>
        <v>1</v>
      </c>
      <c r="O1372" s="92">
        <f t="shared" si="195"/>
        <v>296000</v>
      </c>
      <c r="P1372" s="93" t="str">
        <f t="shared" si="196"/>
        <v>H2_2009</v>
      </c>
      <c r="Q1372" s="94">
        <f t="shared" si="197"/>
        <v>0</v>
      </c>
      <c r="R1372" s="95" t="str">
        <f t="shared" si="198"/>
        <v>H2_2009_0</v>
      </c>
    </row>
    <row r="1373" spans="1:18">
      <c r="A1373" s="102">
        <v>1001024</v>
      </c>
      <c r="B1373" s="103">
        <v>20703.697734968871</v>
      </c>
      <c r="C1373" s="104" t="s">
        <v>19</v>
      </c>
      <c r="D1373" s="103">
        <v>40190.482996856328</v>
      </c>
      <c r="E1373" s="103">
        <v>40266.729035652628</v>
      </c>
      <c r="F1373" s="104" t="s">
        <v>20</v>
      </c>
      <c r="G1373" s="105">
        <v>463000</v>
      </c>
      <c r="H1373" s="106" t="s">
        <v>16</v>
      </c>
      <c r="I1373" s="118">
        <v>1</v>
      </c>
      <c r="J1373" s="80">
        <f t="shared" si="190"/>
        <v>463000</v>
      </c>
      <c r="K1373" s="76" t="str">
        <f t="shared" si="191"/>
        <v>H1_2010</v>
      </c>
      <c r="L1373" s="77">
        <f t="shared" si="192"/>
        <v>0</v>
      </c>
      <c r="M1373" s="78" t="str">
        <f t="shared" si="193"/>
        <v>H1_2010_0</v>
      </c>
      <c r="N1373" s="120">
        <f t="shared" si="194"/>
        <v>1</v>
      </c>
      <c r="O1373" s="92">
        <f t="shared" si="195"/>
        <v>463000</v>
      </c>
      <c r="P1373" s="93" t="str">
        <f t="shared" si="196"/>
        <v>H1_2010</v>
      </c>
      <c r="Q1373" s="94">
        <f t="shared" si="197"/>
        <v>0</v>
      </c>
      <c r="R1373" s="95" t="str">
        <f t="shared" si="198"/>
        <v>H1_2010_0</v>
      </c>
    </row>
    <row r="1374" spans="1:18">
      <c r="A1374" s="102">
        <v>1001025</v>
      </c>
      <c r="B1374" s="103">
        <v>20470.713677245498</v>
      </c>
      <c r="C1374" s="104" t="s">
        <v>22</v>
      </c>
      <c r="D1374" s="103">
        <v>40192.32434489506</v>
      </c>
      <c r="E1374" s="103">
        <v>40266.90598171344</v>
      </c>
      <c r="F1374" s="104" t="s">
        <v>20</v>
      </c>
      <c r="G1374" s="105">
        <v>32000</v>
      </c>
      <c r="H1374" s="106" t="s">
        <v>16</v>
      </c>
      <c r="I1374" s="118">
        <v>1</v>
      </c>
      <c r="J1374" s="80">
        <f t="shared" si="190"/>
        <v>32000</v>
      </c>
      <c r="K1374" s="76" t="str">
        <f t="shared" si="191"/>
        <v>H1_2010</v>
      </c>
      <c r="L1374" s="77">
        <f t="shared" si="192"/>
        <v>0</v>
      </c>
      <c r="M1374" s="78" t="str">
        <f t="shared" si="193"/>
        <v>H1_2010_0</v>
      </c>
      <c r="N1374" s="120">
        <f t="shared" si="194"/>
        <v>1</v>
      </c>
      <c r="O1374" s="92">
        <f t="shared" si="195"/>
        <v>32000</v>
      </c>
      <c r="P1374" s="93" t="str">
        <f t="shared" si="196"/>
        <v>H1_2010</v>
      </c>
      <c r="Q1374" s="94">
        <f t="shared" si="197"/>
        <v>0</v>
      </c>
      <c r="R1374" s="95" t="str">
        <f t="shared" si="198"/>
        <v>H1_2010_0</v>
      </c>
    </row>
    <row r="1375" spans="1:18">
      <c r="A1375" s="102">
        <v>1001026</v>
      </c>
      <c r="B1375" s="103">
        <v>19856.044619597458</v>
      </c>
      <c r="C1375" s="104" t="s">
        <v>22</v>
      </c>
      <c r="D1375" s="103">
        <v>39938.340837649004</v>
      </c>
      <c r="E1375" s="103">
        <v>40267.080405314373</v>
      </c>
      <c r="F1375" s="104" t="s">
        <v>20</v>
      </c>
      <c r="G1375" s="105">
        <v>315000</v>
      </c>
      <c r="H1375" s="106" t="s">
        <v>15</v>
      </c>
      <c r="I1375" s="118">
        <v>1</v>
      </c>
      <c r="J1375" s="80">
        <f t="shared" si="190"/>
        <v>315000</v>
      </c>
      <c r="K1375" s="76" t="str">
        <f t="shared" si="191"/>
        <v>H1_2009</v>
      </c>
      <c r="L1375" s="77">
        <f t="shared" si="192"/>
        <v>1</v>
      </c>
      <c r="M1375" s="78" t="str">
        <f t="shared" si="193"/>
        <v>H1_2009_1</v>
      </c>
      <c r="N1375" s="120">
        <f t="shared" si="194"/>
        <v>1</v>
      </c>
      <c r="O1375" s="92">
        <f t="shared" si="195"/>
        <v>315000</v>
      </c>
      <c r="P1375" s="93" t="str">
        <f t="shared" si="196"/>
        <v>H1_2009</v>
      </c>
      <c r="Q1375" s="94">
        <f t="shared" si="197"/>
        <v>1</v>
      </c>
      <c r="R1375" s="95" t="str">
        <f t="shared" si="198"/>
        <v>H1_2009_1</v>
      </c>
    </row>
    <row r="1376" spans="1:18">
      <c r="A1376" s="102">
        <v>1001027</v>
      </c>
      <c r="B1376" s="103">
        <v>25631.417764555714</v>
      </c>
      <c r="C1376" s="104" t="s">
        <v>22</v>
      </c>
      <c r="D1376" s="103">
        <v>40210.490980674447</v>
      </c>
      <c r="E1376" s="103">
        <v>40270.675400577122</v>
      </c>
      <c r="F1376" s="104" t="s">
        <v>20</v>
      </c>
      <c r="G1376" s="105">
        <v>575000</v>
      </c>
      <c r="H1376" s="106" t="s">
        <v>16</v>
      </c>
      <c r="I1376" s="118">
        <v>1</v>
      </c>
      <c r="J1376" s="80">
        <f t="shared" si="190"/>
        <v>575000</v>
      </c>
      <c r="K1376" s="76" t="str">
        <f t="shared" si="191"/>
        <v>H1_2010</v>
      </c>
      <c r="L1376" s="77">
        <f t="shared" si="192"/>
        <v>0</v>
      </c>
      <c r="M1376" s="78" t="str">
        <f t="shared" si="193"/>
        <v>H1_2010_0</v>
      </c>
      <c r="N1376" s="120">
        <f t="shared" si="194"/>
        <v>1</v>
      </c>
      <c r="O1376" s="92">
        <f t="shared" si="195"/>
        <v>575000</v>
      </c>
      <c r="P1376" s="93" t="str">
        <f t="shared" si="196"/>
        <v>H1_2010</v>
      </c>
      <c r="Q1376" s="94">
        <f t="shared" si="197"/>
        <v>0</v>
      </c>
      <c r="R1376" s="95" t="str">
        <f t="shared" si="198"/>
        <v>H1_2010_0</v>
      </c>
    </row>
    <row r="1377" spans="1:18">
      <c r="A1377" s="102">
        <v>1001028</v>
      </c>
      <c r="B1377" s="103">
        <v>30031.53184611359</v>
      </c>
      <c r="C1377" s="104" t="s">
        <v>19</v>
      </c>
      <c r="D1377" s="103">
        <v>40154.122915879874</v>
      </c>
      <c r="E1377" s="103">
        <v>40271.281407587259</v>
      </c>
      <c r="F1377" s="104" t="s">
        <v>20</v>
      </c>
      <c r="G1377" s="105">
        <v>200000</v>
      </c>
      <c r="H1377" s="106" t="s">
        <v>15</v>
      </c>
      <c r="I1377" s="118">
        <v>1</v>
      </c>
      <c r="J1377" s="80">
        <f t="shared" si="190"/>
        <v>200000</v>
      </c>
      <c r="K1377" s="76" t="str">
        <f t="shared" si="191"/>
        <v>H2_2009</v>
      </c>
      <c r="L1377" s="77">
        <f t="shared" si="192"/>
        <v>0</v>
      </c>
      <c r="M1377" s="78" t="str">
        <f t="shared" si="193"/>
        <v>H2_2009_0</v>
      </c>
      <c r="N1377" s="120">
        <f t="shared" si="194"/>
        <v>1</v>
      </c>
      <c r="O1377" s="92">
        <f t="shared" si="195"/>
        <v>200000</v>
      </c>
      <c r="P1377" s="93" t="str">
        <f t="shared" si="196"/>
        <v>H2_2009</v>
      </c>
      <c r="Q1377" s="94">
        <f t="shared" si="197"/>
        <v>0</v>
      </c>
      <c r="R1377" s="95" t="str">
        <f t="shared" si="198"/>
        <v>H2_2009_0</v>
      </c>
    </row>
    <row r="1378" spans="1:18">
      <c r="A1378" s="102">
        <v>1001029</v>
      </c>
      <c r="B1378" s="103">
        <v>19413.546534923844</v>
      </c>
      <c r="C1378" s="104" t="s">
        <v>19</v>
      </c>
      <c r="D1378" s="103">
        <v>40237.628297411859</v>
      </c>
      <c r="E1378" s="103">
        <v>40272.549554026904</v>
      </c>
      <c r="F1378" s="104" t="s">
        <v>20</v>
      </c>
      <c r="G1378" s="105">
        <v>166000</v>
      </c>
      <c r="H1378" s="106" t="s">
        <v>16</v>
      </c>
      <c r="I1378" s="118">
        <v>1</v>
      </c>
      <c r="J1378" s="80">
        <f t="shared" si="190"/>
        <v>166000</v>
      </c>
      <c r="K1378" s="76" t="str">
        <f t="shared" si="191"/>
        <v>H1_2010</v>
      </c>
      <c r="L1378" s="77">
        <f t="shared" si="192"/>
        <v>0</v>
      </c>
      <c r="M1378" s="78" t="str">
        <f t="shared" si="193"/>
        <v>H1_2010_0</v>
      </c>
      <c r="N1378" s="120">
        <f t="shared" si="194"/>
        <v>1</v>
      </c>
      <c r="O1378" s="92">
        <f t="shared" si="195"/>
        <v>166000</v>
      </c>
      <c r="P1378" s="93" t="str">
        <f t="shared" si="196"/>
        <v>H1_2010</v>
      </c>
      <c r="Q1378" s="94">
        <f t="shared" si="197"/>
        <v>0</v>
      </c>
      <c r="R1378" s="95" t="str">
        <f t="shared" si="198"/>
        <v>H1_2010_0</v>
      </c>
    </row>
    <row r="1379" spans="1:18">
      <c r="A1379" s="102">
        <v>1001030</v>
      </c>
      <c r="B1379" s="103">
        <v>23079.711346366719</v>
      </c>
      <c r="C1379" s="104" t="s">
        <v>22</v>
      </c>
      <c r="D1379" s="103">
        <v>40238.206965462938</v>
      </c>
      <c r="E1379" s="103">
        <v>40272.577249515612</v>
      </c>
      <c r="F1379" s="104" t="s">
        <v>25</v>
      </c>
      <c r="G1379" s="105">
        <v>343000</v>
      </c>
      <c r="H1379" s="106" t="s">
        <v>16</v>
      </c>
      <c r="I1379" s="118">
        <v>1</v>
      </c>
      <c r="J1379" s="80">
        <f t="shared" si="190"/>
        <v>343000</v>
      </c>
      <c r="K1379" s="76" t="str">
        <f t="shared" si="191"/>
        <v>H1_2010</v>
      </c>
      <c r="L1379" s="77">
        <f t="shared" si="192"/>
        <v>0</v>
      </c>
      <c r="M1379" s="78" t="str">
        <f t="shared" si="193"/>
        <v>H1_2010_0</v>
      </c>
      <c r="N1379" s="120">
        <f t="shared" si="194"/>
        <v>1</v>
      </c>
      <c r="O1379" s="92">
        <f t="shared" si="195"/>
        <v>343000</v>
      </c>
      <c r="P1379" s="93" t="str">
        <f t="shared" si="196"/>
        <v>H1_2010</v>
      </c>
      <c r="Q1379" s="94">
        <f t="shared" si="197"/>
        <v>0</v>
      </c>
      <c r="R1379" s="95" t="str">
        <f t="shared" si="198"/>
        <v>H1_2010_0</v>
      </c>
    </row>
    <row r="1380" spans="1:18">
      <c r="A1380" s="102">
        <v>1001031</v>
      </c>
      <c r="B1380" s="103">
        <v>24510.701140354588</v>
      </c>
      <c r="C1380" s="104" t="s">
        <v>22</v>
      </c>
      <c r="D1380" s="103">
        <v>40085.262149746384</v>
      </c>
      <c r="E1380" s="103">
        <v>40272.79169746914</v>
      </c>
      <c r="F1380" s="104" t="s">
        <v>20</v>
      </c>
      <c r="G1380" s="105">
        <v>126000</v>
      </c>
      <c r="H1380" s="106" t="s">
        <v>15</v>
      </c>
      <c r="I1380" s="118">
        <v>1</v>
      </c>
      <c r="J1380" s="80">
        <f t="shared" si="190"/>
        <v>126000</v>
      </c>
      <c r="K1380" s="76" t="str">
        <f t="shared" si="191"/>
        <v>H2_2009</v>
      </c>
      <c r="L1380" s="77">
        <f t="shared" si="192"/>
        <v>1</v>
      </c>
      <c r="M1380" s="78" t="str">
        <f t="shared" si="193"/>
        <v>H2_2009_1</v>
      </c>
      <c r="N1380" s="120">
        <f t="shared" si="194"/>
        <v>1</v>
      </c>
      <c r="O1380" s="92">
        <f t="shared" si="195"/>
        <v>126000</v>
      </c>
      <c r="P1380" s="93" t="str">
        <f t="shared" si="196"/>
        <v>H2_2009</v>
      </c>
      <c r="Q1380" s="94">
        <f t="shared" si="197"/>
        <v>1</v>
      </c>
      <c r="R1380" s="95" t="str">
        <f t="shared" si="198"/>
        <v>H2_2009_1</v>
      </c>
    </row>
    <row r="1381" spans="1:18">
      <c r="A1381" s="102">
        <v>1001032</v>
      </c>
      <c r="B1381" s="103">
        <v>23485.974979592807</v>
      </c>
      <c r="C1381" s="104" t="s">
        <v>19</v>
      </c>
      <c r="D1381" s="103">
        <v>40164.493869238628</v>
      </c>
      <c r="E1381" s="103">
        <v>40275.51755448195</v>
      </c>
      <c r="F1381" s="104" t="s">
        <v>20</v>
      </c>
      <c r="G1381" s="105">
        <v>288000</v>
      </c>
      <c r="H1381" s="106" t="s">
        <v>15</v>
      </c>
      <c r="I1381" s="118">
        <v>1</v>
      </c>
      <c r="J1381" s="80">
        <f t="shared" si="190"/>
        <v>288000</v>
      </c>
      <c r="K1381" s="76" t="str">
        <f t="shared" si="191"/>
        <v>H2_2009</v>
      </c>
      <c r="L1381" s="77">
        <f t="shared" si="192"/>
        <v>0</v>
      </c>
      <c r="M1381" s="78" t="str">
        <f t="shared" si="193"/>
        <v>H2_2009_0</v>
      </c>
      <c r="N1381" s="120">
        <f t="shared" si="194"/>
        <v>1</v>
      </c>
      <c r="O1381" s="92">
        <f t="shared" si="195"/>
        <v>288000</v>
      </c>
      <c r="P1381" s="93" t="str">
        <f t="shared" si="196"/>
        <v>H2_2009</v>
      </c>
      <c r="Q1381" s="94">
        <f t="shared" si="197"/>
        <v>0</v>
      </c>
      <c r="R1381" s="95" t="str">
        <f t="shared" si="198"/>
        <v>H2_2009_0</v>
      </c>
    </row>
    <row r="1382" spans="1:18">
      <c r="A1382" s="102">
        <v>1001033</v>
      </c>
      <c r="B1382" s="103">
        <v>28119.650192350717</v>
      </c>
      <c r="C1382" s="104" t="s">
        <v>19</v>
      </c>
      <c r="D1382" s="103">
        <v>40115.437583136605</v>
      </c>
      <c r="E1382" s="103">
        <v>40276.84727336112</v>
      </c>
      <c r="F1382" s="104" t="s">
        <v>20</v>
      </c>
      <c r="G1382" s="105">
        <v>147000</v>
      </c>
      <c r="H1382" s="106" t="s">
        <v>15</v>
      </c>
      <c r="I1382" s="118">
        <v>1</v>
      </c>
      <c r="J1382" s="80">
        <f t="shared" si="190"/>
        <v>147000</v>
      </c>
      <c r="K1382" s="76" t="str">
        <f t="shared" si="191"/>
        <v>H2_2009</v>
      </c>
      <c r="L1382" s="77">
        <f t="shared" si="192"/>
        <v>0</v>
      </c>
      <c r="M1382" s="78" t="str">
        <f t="shared" si="193"/>
        <v>H2_2009_0</v>
      </c>
      <c r="N1382" s="120">
        <f t="shared" si="194"/>
        <v>1</v>
      </c>
      <c r="O1382" s="92">
        <f t="shared" si="195"/>
        <v>147000</v>
      </c>
      <c r="P1382" s="93" t="str">
        <f t="shared" si="196"/>
        <v>H2_2009</v>
      </c>
      <c r="Q1382" s="94">
        <f t="shared" si="197"/>
        <v>0</v>
      </c>
      <c r="R1382" s="95" t="str">
        <f t="shared" si="198"/>
        <v>H2_2009_0</v>
      </c>
    </row>
    <row r="1383" spans="1:18">
      <c r="A1383" s="102">
        <v>1001034</v>
      </c>
      <c r="B1383" s="103">
        <v>23660.546024299634</v>
      </c>
      <c r="C1383" s="104" t="s">
        <v>19</v>
      </c>
      <c r="D1383" s="103">
        <v>40132.609862353034</v>
      </c>
      <c r="E1383" s="103">
        <v>40277.394271664991</v>
      </c>
      <c r="F1383" s="104" t="s">
        <v>20</v>
      </c>
      <c r="G1383" s="105">
        <v>34000</v>
      </c>
      <c r="H1383" s="106" t="s">
        <v>15</v>
      </c>
      <c r="I1383" s="118">
        <v>1</v>
      </c>
      <c r="J1383" s="80">
        <f t="shared" si="190"/>
        <v>34000</v>
      </c>
      <c r="K1383" s="76" t="str">
        <f t="shared" si="191"/>
        <v>H2_2009</v>
      </c>
      <c r="L1383" s="77">
        <f t="shared" si="192"/>
        <v>0</v>
      </c>
      <c r="M1383" s="78" t="str">
        <f t="shared" si="193"/>
        <v>H2_2009_0</v>
      </c>
      <c r="N1383" s="120">
        <f t="shared" si="194"/>
        <v>1</v>
      </c>
      <c r="O1383" s="92">
        <f t="shared" si="195"/>
        <v>34000</v>
      </c>
      <c r="P1383" s="93" t="str">
        <f t="shared" si="196"/>
        <v>H2_2009</v>
      </c>
      <c r="Q1383" s="94">
        <f t="shared" si="197"/>
        <v>0</v>
      </c>
      <c r="R1383" s="95" t="str">
        <f t="shared" si="198"/>
        <v>H2_2009_0</v>
      </c>
    </row>
    <row r="1384" spans="1:18">
      <c r="A1384" s="102">
        <v>1001035</v>
      </c>
      <c r="B1384" s="103">
        <v>22182.01110643601</v>
      </c>
      <c r="C1384" s="104" t="s">
        <v>22</v>
      </c>
      <c r="D1384" s="103">
        <v>39949.378388275174</v>
      </c>
      <c r="E1384" s="103">
        <v>40278.779043379305</v>
      </c>
      <c r="F1384" s="104" t="s">
        <v>20</v>
      </c>
      <c r="G1384" s="105">
        <v>90000</v>
      </c>
      <c r="H1384" s="106" t="s">
        <v>15</v>
      </c>
      <c r="I1384" s="118">
        <v>1</v>
      </c>
      <c r="J1384" s="80">
        <f t="shared" si="190"/>
        <v>90000</v>
      </c>
      <c r="K1384" s="76" t="str">
        <f t="shared" si="191"/>
        <v>H1_2009</v>
      </c>
      <c r="L1384" s="77">
        <f t="shared" si="192"/>
        <v>1</v>
      </c>
      <c r="M1384" s="78" t="str">
        <f t="shared" si="193"/>
        <v>H1_2009_1</v>
      </c>
      <c r="N1384" s="120">
        <f t="shared" si="194"/>
        <v>1</v>
      </c>
      <c r="O1384" s="92">
        <f t="shared" si="195"/>
        <v>90000</v>
      </c>
      <c r="P1384" s="93" t="str">
        <f t="shared" si="196"/>
        <v>H1_2009</v>
      </c>
      <c r="Q1384" s="94">
        <f t="shared" si="197"/>
        <v>1</v>
      </c>
      <c r="R1384" s="95" t="str">
        <f t="shared" si="198"/>
        <v>H1_2009_1</v>
      </c>
    </row>
    <row r="1385" spans="1:18">
      <c r="A1385" s="102">
        <v>1001036</v>
      </c>
      <c r="B1385" s="103">
        <v>32617.294053146565</v>
      </c>
      <c r="C1385" s="104" t="s">
        <v>19</v>
      </c>
      <c r="D1385" s="103">
        <v>40114.010268923288</v>
      </c>
      <c r="E1385" s="103">
        <v>40279.044634744008</v>
      </c>
      <c r="F1385" s="104" t="s">
        <v>20</v>
      </c>
      <c r="G1385" s="105">
        <v>240000</v>
      </c>
      <c r="H1385" s="106" t="s">
        <v>15</v>
      </c>
      <c r="I1385" s="118">
        <v>1</v>
      </c>
      <c r="J1385" s="80">
        <f t="shared" si="190"/>
        <v>240000</v>
      </c>
      <c r="K1385" s="76" t="str">
        <f t="shared" si="191"/>
        <v>H2_2009</v>
      </c>
      <c r="L1385" s="77">
        <f t="shared" si="192"/>
        <v>0</v>
      </c>
      <c r="M1385" s="78" t="str">
        <f t="shared" si="193"/>
        <v>H2_2009_0</v>
      </c>
      <c r="N1385" s="120">
        <f t="shared" si="194"/>
        <v>1</v>
      </c>
      <c r="O1385" s="92">
        <f t="shared" si="195"/>
        <v>240000</v>
      </c>
      <c r="P1385" s="93" t="str">
        <f t="shared" si="196"/>
        <v>H2_2009</v>
      </c>
      <c r="Q1385" s="94">
        <f t="shared" si="197"/>
        <v>0</v>
      </c>
      <c r="R1385" s="95" t="str">
        <f t="shared" si="198"/>
        <v>H2_2009_0</v>
      </c>
    </row>
    <row r="1386" spans="1:18">
      <c r="A1386" s="102">
        <v>1001037</v>
      </c>
      <c r="B1386" s="103">
        <v>27857.825265944579</v>
      </c>
      <c r="C1386" s="104" t="s">
        <v>19</v>
      </c>
      <c r="D1386" s="103">
        <v>40160.193831793425</v>
      </c>
      <c r="E1386" s="103">
        <v>40279.315714777586</v>
      </c>
      <c r="F1386" s="104" t="s">
        <v>20</v>
      </c>
      <c r="G1386" s="105">
        <v>395000</v>
      </c>
      <c r="H1386" s="106" t="s">
        <v>15</v>
      </c>
      <c r="I1386" s="118">
        <v>1</v>
      </c>
      <c r="J1386" s="80">
        <f t="shared" si="190"/>
        <v>395000</v>
      </c>
      <c r="K1386" s="76" t="str">
        <f t="shared" si="191"/>
        <v>H2_2009</v>
      </c>
      <c r="L1386" s="77">
        <f t="shared" si="192"/>
        <v>0</v>
      </c>
      <c r="M1386" s="78" t="str">
        <f t="shared" si="193"/>
        <v>H2_2009_0</v>
      </c>
      <c r="N1386" s="120">
        <f t="shared" si="194"/>
        <v>1</v>
      </c>
      <c r="O1386" s="92">
        <f t="shared" si="195"/>
        <v>395000</v>
      </c>
      <c r="P1386" s="93" t="str">
        <f t="shared" si="196"/>
        <v>H2_2009</v>
      </c>
      <c r="Q1386" s="94">
        <f t="shared" si="197"/>
        <v>0</v>
      </c>
      <c r="R1386" s="95" t="str">
        <f t="shared" si="198"/>
        <v>H2_2009_0</v>
      </c>
    </row>
    <row r="1387" spans="1:18">
      <c r="A1387" s="102">
        <v>1001038</v>
      </c>
      <c r="B1387" s="103">
        <v>28037.127315101079</v>
      </c>
      <c r="C1387" s="104" t="s">
        <v>19</v>
      </c>
      <c r="D1387" s="103">
        <v>40275.658064116607</v>
      </c>
      <c r="E1387" s="103">
        <v>40280.045868507827</v>
      </c>
      <c r="F1387" s="104" t="s">
        <v>20</v>
      </c>
      <c r="G1387" s="105">
        <v>20000</v>
      </c>
      <c r="H1387" s="106" t="s">
        <v>16</v>
      </c>
      <c r="I1387" s="118">
        <v>1</v>
      </c>
      <c r="J1387" s="80">
        <f t="shared" si="190"/>
        <v>20000</v>
      </c>
      <c r="K1387" s="76" t="str">
        <f t="shared" si="191"/>
        <v>H1_2010</v>
      </c>
      <c r="L1387" s="77">
        <f t="shared" si="192"/>
        <v>0</v>
      </c>
      <c r="M1387" s="78" t="str">
        <f t="shared" si="193"/>
        <v>H1_2010_0</v>
      </c>
      <c r="N1387" s="120">
        <f t="shared" si="194"/>
        <v>1</v>
      </c>
      <c r="O1387" s="92">
        <f t="shared" si="195"/>
        <v>20000</v>
      </c>
      <c r="P1387" s="93" t="str">
        <f t="shared" si="196"/>
        <v>H1_2010</v>
      </c>
      <c r="Q1387" s="94">
        <f t="shared" si="197"/>
        <v>0</v>
      </c>
      <c r="R1387" s="95" t="str">
        <f t="shared" si="198"/>
        <v>H1_2010_0</v>
      </c>
    </row>
    <row r="1388" spans="1:18">
      <c r="A1388" s="102">
        <v>1001039</v>
      </c>
      <c r="B1388" s="103">
        <v>24404.951173928148</v>
      </c>
      <c r="C1388" s="104" t="s">
        <v>22</v>
      </c>
      <c r="D1388" s="103">
        <v>39094.008123856504</v>
      </c>
      <c r="E1388" s="103">
        <v>40280.961585915218</v>
      </c>
      <c r="F1388" s="104" t="s">
        <v>20</v>
      </c>
      <c r="G1388" s="105">
        <v>99000</v>
      </c>
      <c r="H1388" s="106" t="s">
        <v>15</v>
      </c>
      <c r="I1388" s="118">
        <v>1</v>
      </c>
      <c r="J1388" s="80">
        <f t="shared" si="190"/>
        <v>99000</v>
      </c>
      <c r="K1388" s="76" t="str">
        <f t="shared" si="191"/>
        <v>H1_2007</v>
      </c>
      <c r="L1388" s="77">
        <f t="shared" si="192"/>
        <v>6</v>
      </c>
      <c r="M1388" s="78" t="str">
        <f t="shared" si="193"/>
        <v>H1_2007_6+</v>
      </c>
      <c r="N1388" s="120">
        <f t="shared" si="194"/>
        <v>1</v>
      </c>
      <c r="O1388" s="92">
        <f t="shared" si="195"/>
        <v>99000</v>
      </c>
      <c r="P1388" s="93" t="str">
        <f t="shared" si="196"/>
        <v>H1_2007</v>
      </c>
      <c r="Q1388" s="94">
        <f t="shared" si="197"/>
        <v>6</v>
      </c>
      <c r="R1388" s="95" t="str">
        <f t="shared" si="198"/>
        <v>H1_2007_6+</v>
      </c>
    </row>
    <row r="1389" spans="1:18">
      <c r="A1389" s="102">
        <v>1001040</v>
      </c>
      <c r="B1389" s="112">
        <v>22717</v>
      </c>
      <c r="C1389" s="113" t="s">
        <v>22</v>
      </c>
      <c r="D1389" s="112">
        <v>39539</v>
      </c>
      <c r="E1389" s="112">
        <v>40281</v>
      </c>
      <c r="F1389" s="113" t="s">
        <v>20</v>
      </c>
      <c r="G1389" s="114">
        <v>2000000</v>
      </c>
      <c r="H1389" s="115" t="s">
        <v>15</v>
      </c>
      <c r="I1389" s="118">
        <v>1</v>
      </c>
      <c r="J1389" s="80">
        <f t="shared" si="190"/>
        <v>2000000</v>
      </c>
      <c r="K1389" s="76" t="str">
        <f t="shared" si="191"/>
        <v>H1_2008</v>
      </c>
      <c r="L1389" s="77">
        <f t="shared" si="192"/>
        <v>4</v>
      </c>
      <c r="M1389" s="111" t="str">
        <f t="shared" si="193"/>
        <v>H1_2008_4</v>
      </c>
      <c r="N1389" s="120">
        <f t="shared" si="194"/>
        <v>1</v>
      </c>
      <c r="O1389" s="92">
        <f t="shared" si="195"/>
        <v>2000000</v>
      </c>
      <c r="P1389" s="93" t="str">
        <f t="shared" si="196"/>
        <v>H1_2008</v>
      </c>
      <c r="Q1389" s="94">
        <f t="shared" si="197"/>
        <v>4</v>
      </c>
      <c r="R1389" s="95" t="str">
        <f t="shared" si="198"/>
        <v>H1_2008_4</v>
      </c>
    </row>
    <row r="1390" spans="1:18">
      <c r="A1390" s="102">
        <v>1001041</v>
      </c>
      <c r="B1390" s="103">
        <v>23114.920286984547</v>
      </c>
      <c r="C1390" s="104" t="s">
        <v>19</v>
      </c>
      <c r="D1390" s="103">
        <v>40121.232474105542</v>
      </c>
      <c r="E1390" s="103">
        <v>40281.860213509965</v>
      </c>
      <c r="F1390" s="104" t="s">
        <v>20</v>
      </c>
      <c r="G1390" s="105">
        <v>73000</v>
      </c>
      <c r="H1390" s="106" t="s">
        <v>15</v>
      </c>
      <c r="I1390" s="118">
        <v>1</v>
      </c>
      <c r="J1390" s="80">
        <f t="shared" si="190"/>
        <v>73000</v>
      </c>
      <c r="K1390" s="76" t="str">
        <f t="shared" si="191"/>
        <v>H2_2009</v>
      </c>
      <c r="L1390" s="77">
        <f t="shared" si="192"/>
        <v>0</v>
      </c>
      <c r="M1390" s="78" t="str">
        <f t="shared" si="193"/>
        <v>H2_2009_0</v>
      </c>
      <c r="N1390" s="120">
        <f t="shared" si="194"/>
        <v>1</v>
      </c>
      <c r="O1390" s="92">
        <f t="shared" si="195"/>
        <v>73000</v>
      </c>
      <c r="P1390" s="93" t="str">
        <f t="shared" si="196"/>
        <v>H2_2009</v>
      </c>
      <c r="Q1390" s="94">
        <f t="shared" si="197"/>
        <v>0</v>
      </c>
      <c r="R1390" s="95" t="str">
        <f t="shared" si="198"/>
        <v>H2_2009_0</v>
      </c>
    </row>
    <row r="1391" spans="1:18">
      <c r="A1391" s="102">
        <v>1001042</v>
      </c>
      <c r="B1391" s="103">
        <v>21598.335424645495</v>
      </c>
      <c r="C1391" s="104" t="s">
        <v>19</v>
      </c>
      <c r="D1391" s="103">
        <v>40134.639606957055</v>
      </c>
      <c r="E1391" s="103">
        <v>40282.208930145673</v>
      </c>
      <c r="F1391" s="104" t="s">
        <v>20</v>
      </c>
      <c r="G1391" s="105">
        <v>319000</v>
      </c>
      <c r="H1391" s="106" t="s">
        <v>15</v>
      </c>
      <c r="I1391" s="118">
        <v>1</v>
      </c>
      <c r="J1391" s="80">
        <f t="shared" si="190"/>
        <v>319000</v>
      </c>
      <c r="K1391" s="76" t="str">
        <f t="shared" si="191"/>
        <v>H2_2009</v>
      </c>
      <c r="L1391" s="77">
        <f t="shared" si="192"/>
        <v>0</v>
      </c>
      <c r="M1391" s="78" t="str">
        <f t="shared" si="193"/>
        <v>H2_2009_0</v>
      </c>
      <c r="N1391" s="120">
        <f t="shared" si="194"/>
        <v>1</v>
      </c>
      <c r="O1391" s="92">
        <f t="shared" si="195"/>
        <v>319000</v>
      </c>
      <c r="P1391" s="93" t="str">
        <f t="shared" si="196"/>
        <v>H2_2009</v>
      </c>
      <c r="Q1391" s="94">
        <f t="shared" si="197"/>
        <v>0</v>
      </c>
      <c r="R1391" s="95" t="str">
        <f t="shared" si="198"/>
        <v>H2_2009_0</v>
      </c>
    </row>
    <row r="1392" spans="1:18">
      <c r="A1392" s="102">
        <v>1001043</v>
      </c>
      <c r="B1392" s="103">
        <v>21082.614966744444</v>
      </c>
      <c r="C1392" s="104" t="s">
        <v>19</v>
      </c>
      <c r="D1392" s="103">
        <v>40232.665768697407</v>
      </c>
      <c r="E1392" s="103">
        <v>40284.269088647903</v>
      </c>
      <c r="F1392" s="104" t="s">
        <v>20</v>
      </c>
      <c r="G1392" s="105">
        <v>587000</v>
      </c>
      <c r="H1392" s="106" t="s">
        <v>16</v>
      </c>
      <c r="I1392" s="118">
        <v>1</v>
      </c>
      <c r="J1392" s="80">
        <f t="shared" si="190"/>
        <v>587000</v>
      </c>
      <c r="K1392" s="76" t="str">
        <f t="shared" si="191"/>
        <v>H1_2010</v>
      </c>
      <c r="L1392" s="77">
        <f t="shared" si="192"/>
        <v>0</v>
      </c>
      <c r="M1392" s="78" t="str">
        <f t="shared" si="193"/>
        <v>H1_2010_0</v>
      </c>
      <c r="N1392" s="120">
        <f t="shared" si="194"/>
        <v>1</v>
      </c>
      <c r="O1392" s="92">
        <f t="shared" si="195"/>
        <v>587000</v>
      </c>
      <c r="P1392" s="93" t="str">
        <f t="shared" si="196"/>
        <v>H1_2010</v>
      </c>
      <c r="Q1392" s="94">
        <f t="shared" si="197"/>
        <v>0</v>
      </c>
      <c r="R1392" s="95" t="str">
        <f t="shared" si="198"/>
        <v>H1_2010_0</v>
      </c>
    </row>
    <row r="1393" spans="1:18">
      <c r="A1393" s="102">
        <v>1001044</v>
      </c>
      <c r="B1393" s="103">
        <v>27612.787648740283</v>
      </c>
      <c r="C1393" s="104" t="s">
        <v>22</v>
      </c>
      <c r="D1393" s="103">
        <v>40269.460353904447</v>
      </c>
      <c r="E1393" s="103">
        <v>40287.235000191315</v>
      </c>
      <c r="F1393" s="104" t="s">
        <v>25</v>
      </c>
      <c r="G1393" s="105">
        <v>160000</v>
      </c>
      <c r="H1393" s="106" t="s">
        <v>16</v>
      </c>
      <c r="I1393" s="118">
        <v>1</v>
      </c>
      <c r="J1393" s="80">
        <f t="shared" si="190"/>
        <v>160000</v>
      </c>
      <c r="K1393" s="76" t="str">
        <f t="shared" si="191"/>
        <v>H1_2010</v>
      </c>
      <c r="L1393" s="77">
        <f t="shared" si="192"/>
        <v>0</v>
      </c>
      <c r="M1393" s="78" t="str">
        <f t="shared" si="193"/>
        <v>H1_2010_0</v>
      </c>
      <c r="N1393" s="120">
        <f t="shared" si="194"/>
        <v>1</v>
      </c>
      <c r="O1393" s="92">
        <f t="shared" si="195"/>
        <v>160000</v>
      </c>
      <c r="P1393" s="93" t="str">
        <f t="shared" si="196"/>
        <v>H1_2010</v>
      </c>
      <c r="Q1393" s="94">
        <f t="shared" si="197"/>
        <v>0</v>
      </c>
      <c r="R1393" s="95" t="str">
        <f t="shared" si="198"/>
        <v>H1_2010_0</v>
      </c>
    </row>
    <row r="1394" spans="1:18">
      <c r="A1394" s="102">
        <v>1001045</v>
      </c>
      <c r="B1394" s="103">
        <v>20651.913851756435</v>
      </c>
      <c r="C1394" s="104" t="s">
        <v>22</v>
      </c>
      <c r="D1394" s="103">
        <v>40235.241475459261</v>
      </c>
      <c r="E1394" s="103">
        <v>40288.413959436642</v>
      </c>
      <c r="F1394" s="104" t="s">
        <v>20</v>
      </c>
      <c r="G1394" s="105">
        <v>61000</v>
      </c>
      <c r="H1394" s="106" t="s">
        <v>16</v>
      </c>
      <c r="I1394" s="118">
        <v>1</v>
      </c>
      <c r="J1394" s="80">
        <f t="shared" si="190"/>
        <v>61000</v>
      </c>
      <c r="K1394" s="76" t="str">
        <f t="shared" si="191"/>
        <v>H1_2010</v>
      </c>
      <c r="L1394" s="77">
        <f t="shared" si="192"/>
        <v>0</v>
      </c>
      <c r="M1394" s="78" t="str">
        <f t="shared" si="193"/>
        <v>H1_2010_0</v>
      </c>
      <c r="N1394" s="120">
        <f t="shared" si="194"/>
        <v>1</v>
      </c>
      <c r="O1394" s="92">
        <f t="shared" si="195"/>
        <v>61000</v>
      </c>
      <c r="P1394" s="93" t="str">
        <f t="shared" si="196"/>
        <v>H1_2010</v>
      </c>
      <c r="Q1394" s="94">
        <f t="shared" si="197"/>
        <v>0</v>
      </c>
      <c r="R1394" s="95" t="str">
        <f t="shared" si="198"/>
        <v>H1_2010_0</v>
      </c>
    </row>
    <row r="1395" spans="1:18">
      <c r="A1395" s="102">
        <v>1001046</v>
      </c>
      <c r="B1395" s="103">
        <v>28829.48377275066</v>
      </c>
      <c r="C1395" s="104" t="s">
        <v>22</v>
      </c>
      <c r="D1395" s="103">
        <v>39624.307225723373</v>
      </c>
      <c r="E1395" s="103">
        <v>40288.99340379471</v>
      </c>
      <c r="F1395" s="104" t="s">
        <v>20</v>
      </c>
      <c r="G1395" s="105">
        <v>20000</v>
      </c>
      <c r="H1395" s="106" t="s">
        <v>15</v>
      </c>
      <c r="I1395" s="118">
        <v>1</v>
      </c>
      <c r="J1395" s="80">
        <f t="shared" si="190"/>
        <v>20000</v>
      </c>
      <c r="K1395" s="76" t="str">
        <f t="shared" si="191"/>
        <v>H1_2008</v>
      </c>
      <c r="L1395" s="77">
        <f t="shared" si="192"/>
        <v>3</v>
      </c>
      <c r="M1395" s="78" t="str">
        <f t="shared" si="193"/>
        <v>H1_2008_3</v>
      </c>
      <c r="N1395" s="120">
        <f t="shared" si="194"/>
        <v>1</v>
      </c>
      <c r="O1395" s="92">
        <f t="shared" si="195"/>
        <v>20000</v>
      </c>
      <c r="P1395" s="93" t="str">
        <f t="shared" si="196"/>
        <v>H1_2008</v>
      </c>
      <c r="Q1395" s="94">
        <f t="shared" si="197"/>
        <v>3</v>
      </c>
      <c r="R1395" s="95" t="str">
        <f t="shared" si="198"/>
        <v>H1_2008_3</v>
      </c>
    </row>
    <row r="1396" spans="1:18">
      <c r="A1396" s="102">
        <v>1001047</v>
      </c>
      <c r="B1396" s="103">
        <v>31138.125213149047</v>
      </c>
      <c r="C1396" s="104" t="s">
        <v>19</v>
      </c>
      <c r="D1396" s="103">
        <v>40225.216384932872</v>
      </c>
      <c r="E1396" s="103">
        <v>40291.774236746904</v>
      </c>
      <c r="F1396" s="104" t="s">
        <v>20</v>
      </c>
      <c r="G1396" s="105">
        <v>211000</v>
      </c>
      <c r="H1396" s="106" t="s">
        <v>16</v>
      </c>
      <c r="I1396" s="118">
        <v>1</v>
      </c>
      <c r="J1396" s="80">
        <f t="shared" si="190"/>
        <v>211000</v>
      </c>
      <c r="K1396" s="76" t="str">
        <f t="shared" si="191"/>
        <v>H1_2010</v>
      </c>
      <c r="L1396" s="77">
        <f t="shared" si="192"/>
        <v>0</v>
      </c>
      <c r="M1396" s="78" t="str">
        <f t="shared" si="193"/>
        <v>H1_2010_0</v>
      </c>
      <c r="N1396" s="120">
        <f t="shared" si="194"/>
        <v>1</v>
      </c>
      <c r="O1396" s="92">
        <f t="shared" si="195"/>
        <v>211000</v>
      </c>
      <c r="P1396" s="93" t="str">
        <f t="shared" si="196"/>
        <v>H1_2010</v>
      </c>
      <c r="Q1396" s="94">
        <f t="shared" si="197"/>
        <v>0</v>
      </c>
      <c r="R1396" s="95" t="str">
        <f t="shared" si="198"/>
        <v>H1_2010_0</v>
      </c>
    </row>
    <row r="1397" spans="1:18">
      <c r="A1397" s="102">
        <v>1001048</v>
      </c>
      <c r="B1397" s="103">
        <v>28792.315714299562</v>
      </c>
      <c r="C1397" s="104" t="s">
        <v>19</v>
      </c>
      <c r="D1397" s="103">
        <v>40173.94388943947</v>
      </c>
      <c r="E1397" s="103">
        <v>40292.583023051106</v>
      </c>
      <c r="F1397" s="104" t="s">
        <v>20</v>
      </c>
      <c r="G1397" s="105">
        <v>296000</v>
      </c>
      <c r="H1397" s="106" t="s">
        <v>15</v>
      </c>
      <c r="I1397" s="118">
        <v>1</v>
      </c>
      <c r="J1397" s="80">
        <f t="shared" si="190"/>
        <v>296000</v>
      </c>
      <c r="K1397" s="76" t="str">
        <f t="shared" si="191"/>
        <v>H2_2009</v>
      </c>
      <c r="L1397" s="77">
        <f t="shared" si="192"/>
        <v>0</v>
      </c>
      <c r="M1397" s="78" t="str">
        <f t="shared" si="193"/>
        <v>H2_2009_0</v>
      </c>
      <c r="N1397" s="120">
        <f t="shared" si="194"/>
        <v>1</v>
      </c>
      <c r="O1397" s="92">
        <f t="shared" si="195"/>
        <v>296000</v>
      </c>
      <c r="P1397" s="93" t="str">
        <f t="shared" si="196"/>
        <v>H2_2009</v>
      </c>
      <c r="Q1397" s="94">
        <f t="shared" si="197"/>
        <v>0</v>
      </c>
      <c r="R1397" s="95" t="str">
        <f t="shared" si="198"/>
        <v>H2_2009_0</v>
      </c>
    </row>
    <row r="1398" spans="1:18">
      <c r="A1398" s="102">
        <v>1001049</v>
      </c>
      <c r="B1398" s="103">
        <v>30541.559262300529</v>
      </c>
      <c r="C1398" s="104" t="s">
        <v>22</v>
      </c>
      <c r="D1398" s="103">
        <v>39931.081771411984</v>
      </c>
      <c r="E1398" s="103">
        <v>40292.678411738329</v>
      </c>
      <c r="F1398" s="104" t="s">
        <v>20</v>
      </c>
      <c r="G1398" s="105">
        <v>297000</v>
      </c>
      <c r="H1398" s="106" t="s">
        <v>15</v>
      </c>
      <c r="I1398" s="118">
        <v>1</v>
      </c>
      <c r="J1398" s="80">
        <f t="shared" si="190"/>
        <v>297000</v>
      </c>
      <c r="K1398" s="76" t="str">
        <f t="shared" si="191"/>
        <v>H1_2009</v>
      </c>
      <c r="L1398" s="77">
        <f t="shared" si="192"/>
        <v>1</v>
      </c>
      <c r="M1398" s="78" t="str">
        <f t="shared" si="193"/>
        <v>H1_2009_1</v>
      </c>
      <c r="N1398" s="120">
        <f t="shared" si="194"/>
        <v>1</v>
      </c>
      <c r="O1398" s="92">
        <f t="shared" si="195"/>
        <v>297000</v>
      </c>
      <c r="P1398" s="93" t="str">
        <f t="shared" si="196"/>
        <v>H1_2009</v>
      </c>
      <c r="Q1398" s="94">
        <f t="shared" si="197"/>
        <v>1</v>
      </c>
      <c r="R1398" s="95" t="str">
        <f t="shared" si="198"/>
        <v>H1_2009_1</v>
      </c>
    </row>
    <row r="1399" spans="1:18">
      <c r="A1399" s="102">
        <v>1001050</v>
      </c>
      <c r="B1399" s="103">
        <v>25510.197299421114</v>
      </c>
      <c r="C1399" s="104" t="s">
        <v>19</v>
      </c>
      <c r="D1399" s="103">
        <v>40135.646435465664</v>
      </c>
      <c r="E1399" s="103">
        <v>40296.505571968468</v>
      </c>
      <c r="F1399" s="104" t="s">
        <v>20</v>
      </c>
      <c r="G1399" s="105">
        <v>187000</v>
      </c>
      <c r="H1399" s="106" t="s">
        <v>15</v>
      </c>
      <c r="I1399" s="118">
        <v>1</v>
      </c>
      <c r="J1399" s="80">
        <f t="shared" si="190"/>
        <v>187000</v>
      </c>
      <c r="K1399" s="76" t="str">
        <f t="shared" si="191"/>
        <v>H2_2009</v>
      </c>
      <c r="L1399" s="77">
        <f t="shared" si="192"/>
        <v>0</v>
      </c>
      <c r="M1399" s="78" t="str">
        <f t="shared" si="193"/>
        <v>H2_2009_0</v>
      </c>
      <c r="N1399" s="120">
        <f t="shared" si="194"/>
        <v>1</v>
      </c>
      <c r="O1399" s="92">
        <f t="shared" si="195"/>
        <v>187000</v>
      </c>
      <c r="P1399" s="93" t="str">
        <f t="shared" si="196"/>
        <v>H2_2009</v>
      </c>
      <c r="Q1399" s="94">
        <f t="shared" si="197"/>
        <v>0</v>
      </c>
      <c r="R1399" s="95" t="str">
        <f t="shared" si="198"/>
        <v>H2_2009_0</v>
      </c>
    </row>
    <row r="1400" spans="1:18">
      <c r="A1400" s="102">
        <v>1001051</v>
      </c>
      <c r="B1400" s="112">
        <v>32875</v>
      </c>
      <c r="C1400" s="113" t="s">
        <v>22</v>
      </c>
      <c r="D1400" s="112">
        <v>39978</v>
      </c>
      <c r="E1400" s="112">
        <v>40298</v>
      </c>
      <c r="F1400" s="113" t="s">
        <v>20</v>
      </c>
      <c r="G1400" s="114">
        <v>1500000</v>
      </c>
      <c r="H1400" s="115" t="s">
        <v>15</v>
      </c>
      <c r="I1400" s="118">
        <v>1</v>
      </c>
      <c r="J1400" s="80">
        <f t="shared" si="190"/>
        <v>1500000</v>
      </c>
      <c r="K1400" s="76" t="str">
        <f t="shared" si="191"/>
        <v>H1_2009</v>
      </c>
      <c r="L1400" s="77">
        <f t="shared" si="192"/>
        <v>1</v>
      </c>
      <c r="M1400" s="111" t="str">
        <f t="shared" si="193"/>
        <v>H1_2009_1</v>
      </c>
      <c r="N1400" s="120">
        <f t="shared" si="194"/>
        <v>1</v>
      </c>
      <c r="O1400" s="92">
        <f t="shared" si="195"/>
        <v>1500000</v>
      </c>
      <c r="P1400" s="93" t="str">
        <f t="shared" si="196"/>
        <v>H1_2009</v>
      </c>
      <c r="Q1400" s="94">
        <f t="shared" si="197"/>
        <v>1</v>
      </c>
      <c r="R1400" s="95" t="str">
        <f t="shared" si="198"/>
        <v>H1_2009_1</v>
      </c>
    </row>
    <row r="1401" spans="1:18">
      <c r="A1401" s="102">
        <v>1001052</v>
      </c>
      <c r="B1401" s="103">
        <v>30679.313943345725</v>
      </c>
      <c r="C1401" s="104" t="s">
        <v>19</v>
      </c>
      <c r="D1401" s="103">
        <v>40141.358176710673</v>
      </c>
      <c r="E1401" s="103">
        <v>40299.946207724402</v>
      </c>
      <c r="F1401" s="104" t="s">
        <v>20</v>
      </c>
      <c r="G1401" s="105">
        <v>57000</v>
      </c>
      <c r="H1401" s="106" t="s">
        <v>15</v>
      </c>
      <c r="I1401" s="118">
        <v>1</v>
      </c>
      <c r="J1401" s="80">
        <f t="shared" si="190"/>
        <v>57000</v>
      </c>
      <c r="K1401" s="76" t="str">
        <f t="shared" si="191"/>
        <v>H2_2009</v>
      </c>
      <c r="L1401" s="77">
        <f t="shared" si="192"/>
        <v>0</v>
      </c>
      <c r="M1401" s="78" t="str">
        <f t="shared" si="193"/>
        <v>H2_2009_0</v>
      </c>
      <c r="N1401" s="120">
        <f t="shared" si="194"/>
        <v>1</v>
      </c>
      <c r="O1401" s="92">
        <f t="shared" si="195"/>
        <v>57000</v>
      </c>
      <c r="P1401" s="93" t="str">
        <f t="shared" si="196"/>
        <v>H2_2009</v>
      </c>
      <c r="Q1401" s="94">
        <f t="shared" si="197"/>
        <v>0</v>
      </c>
      <c r="R1401" s="95" t="str">
        <f t="shared" si="198"/>
        <v>H2_2009_0</v>
      </c>
    </row>
    <row r="1402" spans="1:18">
      <c r="A1402" s="102">
        <v>1001053</v>
      </c>
      <c r="B1402" s="103">
        <v>32832.260783829654</v>
      </c>
      <c r="C1402" s="104" t="s">
        <v>19</v>
      </c>
      <c r="D1402" s="103">
        <v>40283.825298295727</v>
      </c>
      <c r="E1402" s="103">
        <v>40300.68085333128</v>
      </c>
      <c r="F1402" s="104" t="s">
        <v>20</v>
      </c>
      <c r="G1402" s="105">
        <v>213000</v>
      </c>
      <c r="H1402" s="106" t="s">
        <v>16</v>
      </c>
      <c r="I1402" s="118">
        <v>1</v>
      </c>
      <c r="J1402" s="80">
        <f t="shared" si="190"/>
        <v>213000</v>
      </c>
      <c r="K1402" s="76" t="str">
        <f t="shared" si="191"/>
        <v>H1_2010</v>
      </c>
      <c r="L1402" s="77">
        <f t="shared" si="192"/>
        <v>0</v>
      </c>
      <c r="M1402" s="78" t="str">
        <f t="shared" si="193"/>
        <v>H1_2010_0</v>
      </c>
      <c r="N1402" s="120">
        <f t="shared" si="194"/>
        <v>1</v>
      </c>
      <c r="O1402" s="92">
        <f t="shared" si="195"/>
        <v>213000</v>
      </c>
      <c r="P1402" s="93" t="str">
        <f t="shared" si="196"/>
        <v>H1_2010</v>
      </c>
      <c r="Q1402" s="94">
        <f t="shared" si="197"/>
        <v>0</v>
      </c>
      <c r="R1402" s="95" t="str">
        <f t="shared" si="198"/>
        <v>H1_2010_0</v>
      </c>
    </row>
    <row r="1403" spans="1:18">
      <c r="A1403" s="102">
        <v>1001054</v>
      </c>
      <c r="B1403" s="103">
        <v>26788.509821035812</v>
      </c>
      <c r="C1403" s="104" t="s">
        <v>19</v>
      </c>
      <c r="D1403" s="103">
        <v>40226.797201204026</v>
      </c>
      <c r="E1403" s="103">
        <v>40301.626445915994</v>
      </c>
      <c r="F1403" s="104" t="s">
        <v>20</v>
      </c>
      <c r="G1403" s="105">
        <v>74000</v>
      </c>
      <c r="H1403" s="106" t="s">
        <v>16</v>
      </c>
      <c r="I1403" s="118">
        <v>1</v>
      </c>
      <c r="J1403" s="80">
        <f t="shared" si="190"/>
        <v>74000</v>
      </c>
      <c r="K1403" s="76" t="str">
        <f t="shared" si="191"/>
        <v>H1_2010</v>
      </c>
      <c r="L1403" s="77">
        <f t="shared" si="192"/>
        <v>0</v>
      </c>
      <c r="M1403" s="78" t="str">
        <f t="shared" si="193"/>
        <v>H1_2010_0</v>
      </c>
      <c r="N1403" s="120">
        <f t="shared" si="194"/>
        <v>1</v>
      </c>
      <c r="O1403" s="92">
        <f t="shared" si="195"/>
        <v>74000</v>
      </c>
      <c r="P1403" s="93" t="str">
        <f t="shared" si="196"/>
        <v>H1_2010</v>
      </c>
      <c r="Q1403" s="94">
        <f t="shared" si="197"/>
        <v>0</v>
      </c>
      <c r="R1403" s="95" t="str">
        <f t="shared" si="198"/>
        <v>H1_2010_0</v>
      </c>
    </row>
    <row r="1404" spans="1:18">
      <c r="A1404" s="102">
        <v>1001055</v>
      </c>
      <c r="B1404" s="103">
        <v>24250.604666757885</v>
      </c>
      <c r="C1404" s="104" t="s">
        <v>22</v>
      </c>
      <c r="D1404" s="103">
        <v>39949.572420537661</v>
      </c>
      <c r="E1404" s="103">
        <v>40302.059332452642</v>
      </c>
      <c r="F1404" s="104" t="s">
        <v>20</v>
      </c>
      <c r="G1404" s="105">
        <v>52000</v>
      </c>
      <c r="H1404" s="106" t="s">
        <v>15</v>
      </c>
      <c r="I1404" s="118">
        <v>1</v>
      </c>
      <c r="J1404" s="80">
        <f t="shared" si="190"/>
        <v>52000</v>
      </c>
      <c r="K1404" s="76" t="str">
        <f t="shared" si="191"/>
        <v>H1_2009</v>
      </c>
      <c r="L1404" s="77">
        <f t="shared" si="192"/>
        <v>1</v>
      </c>
      <c r="M1404" s="78" t="str">
        <f t="shared" si="193"/>
        <v>H1_2009_1</v>
      </c>
      <c r="N1404" s="120">
        <f t="shared" si="194"/>
        <v>1</v>
      </c>
      <c r="O1404" s="92">
        <f t="shared" si="195"/>
        <v>52000</v>
      </c>
      <c r="P1404" s="93" t="str">
        <f t="shared" si="196"/>
        <v>H1_2009</v>
      </c>
      <c r="Q1404" s="94">
        <f t="shared" si="197"/>
        <v>1</v>
      </c>
      <c r="R1404" s="95" t="str">
        <f t="shared" si="198"/>
        <v>H1_2009_1</v>
      </c>
    </row>
    <row r="1405" spans="1:18">
      <c r="A1405" s="102">
        <v>1001056</v>
      </c>
      <c r="B1405" s="103">
        <v>22744.831535133693</v>
      </c>
      <c r="C1405" s="104" t="s">
        <v>22</v>
      </c>
      <c r="D1405" s="103">
        <v>40101.169961181462</v>
      </c>
      <c r="E1405" s="103">
        <v>40304.731734238259</v>
      </c>
      <c r="F1405" s="104" t="s">
        <v>20</v>
      </c>
      <c r="G1405" s="105">
        <v>20000</v>
      </c>
      <c r="H1405" s="106" t="s">
        <v>15</v>
      </c>
      <c r="I1405" s="118">
        <v>1</v>
      </c>
      <c r="J1405" s="80">
        <f t="shared" si="190"/>
        <v>20000</v>
      </c>
      <c r="K1405" s="76" t="str">
        <f t="shared" si="191"/>
        <v>H2_2009</v>
      </c>
      <c r="L1405" s="77">
        <f t="shared" si="192"/>
        <v>1</v>
      </c>
      <c r="M1405" s="78" t="str">
        <f t="shared" si="193"/>
        <v>H2_2009_1</v>
      </c>
      <c r="N1405" s="120">
        <f t="shared" si="194"/>
        <v>1</v>
      </c>
      <c r="O1405" s="92">
        <f t="shared" si="195"/>
        <v>20000</v>
      </c>
      <c r="P1405" s="93" t="str">
        <f t="shared" si="196"/>
        <v>H2_2009</v>
      </c>
      <c r="Q1405" s="94">
        <f t="shared" si="197"/>
        <v>1</v>
      </c>
      <c r="R1405" s="95" t="str">
        <f t="shared" si="198"/>
        <v>H2_2009_1</v>
      </c>
    </row>
    <row r="1406" spans="1:18">
      <c r="A1406" s="102">
        <v>1001057</v>
      </c>
      <c r="B1406" s="103">
        <v>26956.405707249571</v>
      </c>
      <c r="C1406" s="104" t="s">
        <v>19</v>
      </c>
      <c r="D1406" s="103">
        <v>40251.247304213073</v>
      </c>
      <c r="E1406" s="103">
        <v>40304.780557412509</v>
      </c>
      <c r="F1406" s="104" t="s">
        <v>20</v>
      </c>
      <c r="G1406" s="105">
        <v>122000</v>
      </c>
      <c r="H1406" s="106" t="s">
        <v>16</v>
      </c>
      <c r="I1406" s="118">
        <v>1</v>
      </c>
      <c r="J1406" s="80">
        <f t="shared" si="190"/>
        <v>122000</v>
      </c>
      <c r="K1406" s="76" t="str">
        <f t="shared" si="191"/>
        <v>H1_2010</v>
      </c>
      <c r="L1406" s="77">
        <f t="shared" si="192"/>
        <v>0</v>
      </c>
      <c r="M1406" s="78" t="str">
        <f t="shared" si="193"/>
        <v>H1_2010_0</v>
      </c>
      <c r="N1406" s="120">
        <f t="shared" si="194"/>
        <v>1</v>
      </c>
      <c r="O1406" s="92">
        <f t="shared" si="195"/>
        <v>122000</v>
      </c>
      <c r="P1406" s="93" t="str">
        <f t="shared" si="196"/>
        <v>H1_2010</v>
      </c>
      <c r="Q1406" s="94">
        <f t="shared" si="197"/>
        <v>0</v>
      </c>
      <c r="R1406" s="95" t="str">
        <f t="shared" si="198"/>
        <v>H1_2010_0</v>
      </c>
    </row>
    <row r="1407" spans="1:18">
      <c r="A1407" s="102">
        <v>1001058</v>
      </c>
      <c r="B1407" s="103">
        <v>32511.128781626216</v>
      </c>
      <c r="C1407" s="104" t="s">
        <v>19</v>
      </c>
      <c r="D1407" s="103">
        <v>40254.863249832895</v>
      </c>
      <c r="E1407" s="103">
        <v>40306.462929739151</v>
      </c>
      <c r="F1407" s="104" t="s">
        <v>20</v>
      </c>
      <c r="G1407" s="105">
        <v>254000</v>
      </c>
      <c r="H1407" s="106" t="s">
        <v>16</v>
      </c>
      <c r="I1407" s="118">
        <v>1</v>
      </c>
      <c r="J1407" s="80">
        <f t="shared" si="190"/>
        <v>254000</v>
      </c>
      <c r="K1407" s="76" t="str">
        <f t="shared" si="191"/>
        <v>H1_2010</v>
      </c>
      <c r="L1407" s="77">
        <f t="shared" si="192"/>
        <v>0</v>
      </c>
      <c r="M1407" s="78" t="str">
        <f t="shared" si="193"/>
        <v>H1_2010_0</v>
      </c>
      <c r="N1407" s="120">
        <f t="shared" si="194"/>
        <v>1</v>
      </c>
      <c r="O1407" s="92">
        <f t="shared" si="195"/>
        <v>254000</v>
      </c>
      <c r="P1407" s="93" t="str">
        <f t="shared" si="196"/>
        <v>H1_2010</v>
      </c>
      <c r="Q1407" s="94">
        <f t="shared" si="197"/>
        <v>0</v>
      </c>
      <c r="R1407" s="95" t="str">
        <f t="shared" si="198"/>
        <v>H1_2010_0</v>
      </c>
    </row>
    <row r="1408" spans="1:18">
      <c r="A1408" s="102">
        <v>1001059</v>
      </c>
      <c r="B1408" s="103">
        <v>20956.66371220869</v>
      </c>
      <c r="C1408" s="104" t="s">
        <v>22</v>
      </c>
      <c r="D1408" s="103">
        <v>39703.896073039577</v>
      </c>
      <c r="E1408" s="103">
        <v>40308.343009233147</v>
      </c>
      <c r="F1408" s="104" t="s">
        <v>20</v>
      </c>
      <c r="G1408" s="105">
        <v>136000</v>
      </c>
      <c r="H1408" s="106" t="s">
        <v>15</v>
      </c>
      <c r="I1408" s="118">
        <v>1</v>
      </c>
      <c r="J1408" s="80">
        <f t="shared" si="190"/>
        <v>136000</v>
      </c>
      <c r="K1408" s="76" t="str">
        <f t="shared" si="191"/>
        <v>H2_2008</v>
      </c>
      <c r="L1408" s="77">
        <f t="shared" si="192"/>
        <v>3</v>
      </c>
      <c r="M1408" s="78" t="str">
        <f t="shared" si="193"/>
        <v>H2_2008_3</v>
      </c>
      <c r="N1408" s="120">
        <f t="shared" si="194"/>
        <v>1</v>
      </c>
      <c r="O1408" s="92">
        <f t="shared" si="195"/>
        <v>136000</v>
      </c>
      <c r="P1408" s="93" t="str">
        <f t="shared" si="196"/>
        <v>H2_2008</v>
      </c>
      <c r="Q1408" s="94">
        <f t="shared" si="197"/>
        <v>3</v>
      </c>
      <c r="R1408" s="95" t="str">
        <f t="shared" si="198"/>
        <v>H2_2008_3</v>
      </c>
    </row>
    <row r="1409" spans="1:18">
      <c r="A1409" s="102">
        <v>1001060</v>
      </c>
      <c r="B1409" s="103">
        <v>23253.443130380547</v>
      </c>
      <c r="C1409" s="104" t="s">
        <v>22</v>
      </c>
      <c r="D1409" s="103">
        <v>39595.295260292303</v>
      </c>
      <c r="E1409" s="103">
        <v>40309.247837180956</v>
      </c>
      <c r="F1409" s="104" t="s">
        <v>20</v>
      </c>
      <c r="G1409" s="105">
        <v>309000</v>
      </c>
      <c r="H1409" s="106" t="s">
        <v>15</v>
      </c>
      <c r="I1409" s="118">
        <v>1</v>
      </c>
      <c r="J1409" s="80">
        <f t="shared" si="190"/>
        <v>309000</v>
      </c>
      <c r="K1409" s="76" t="str">
        <f t="shared" si="191"/>
        <v>H1_2008</v>
      </c>
      <c r="L1409" s="77">
        <f t="shared" si="192"/>
        <v>3</v>
      </c>
      <c r="M1409" s="78" t="str">
        <f t="shared" si="193"/>
        <v>H1_2008_3</v>
      </c>
      <c r="N1409" s="120">
        <f t="shared" si="194"/>
        <v>1</v>
      </c>
      <c r="O1409" s="92">
        <f t="shared" si="195"/>
        <v>309000</v>
      </c>
      <c r="P1409" s="93" t="str">
        <f t="shared" si="196"/>
        <v>H1_2008</v>
      </c>
      <c r="Q1409" s="94">
        <f t="shared" si="197"/>
        <v>3</v>
      </c>
      <c r="R1409" s="95" t="str">
        <f t="shared" si="198"/>
        <v>H1_2008_3</v>
      </c>
    </row>
    <row r="1410" spans="1:18">
      <c r="A1410" s="102">
        <v>1001061</v>
      </c>
      <c r="B1410" s="103">
        <v>24895.22171769114</v>
      </c>
      <c r="C1410" s="104" t="s">
        <v>19</v>
      </c>
      <c r="D1410" s="103">
        <v>40209.054123531096</v>
      </c>
      <c r="E1410" s="103">
        <v>40309.588908958052</v>
      </c>
      <c r="F1410" s="104" t="s">
        <v>20</v>
      </c>
      <c r="G1410" s="105">
        <v>167000</v>
      </c>
      <c r="H1410" s="106" t="s">
        <v>16</v>
      </c>
      <c r="I1410" s="118">
        <v>1</v>
      </c>
      <c r="J1410" s="80">
        <f t="shared" si="190"/>
        <v>167000</v>
      </c>
      <c r="K1410" s="76" t="str">
        <f t="shared" si="191"/>
        <v>H1_2010</v>
      </c>
      <c r="L1410" s="77">
        <f t="shared" si="192"/>
        <v>0</v>
      </c>
      <c r="M1410" s="78" t="str">
        <f t="shared" si="193"/>
        <v>H1_2010_0</v>
      </c>
      <c r="N1410" s="120">
        <f t="shared" si="194"/>
        <v>1</v>
      </c>
      <c r="O1410" s="92">
        <f t="shared" si="195"/>
        <v>167000</v>
      </c>
      <c r="P1410" s="93" t="str">
        <f t="shared" si="196"/>
        <v>H1_2010</v>
      </c>
      <c r="Q1410" s="94">
        <f t="shared" si="197"/>
        <v>0</v>
      </c>
      <c r="R1410" s="95" t="str">
        <f t="shared" si="198"/>
        <v>H1_2010_0</v>
      </c>
    </row>
    <row r="1411" spans="1:18">
      <c r="A1411" s="102">
        <v>1001062</v>
      </c>
      <c r="B1411" s="103">
        <v>23733.057286837575</v>
      </c>
      <c r="C1411" s="104" t="s">
        <v>19</v>
      </c>
      <c r="D1411" s="103">
        <v>40193.510572018502</v>
      </c>
      <c r="E1411" s="103">
        <v>40312.015656513948</v>
      </c>
      <c r="F1411" s="104" t="s">
        <v>20</v>
      </c>
      <c r="G1411" s="105">
        <v>90000</v>
      </c>
      <c r="H1411" s="106" t="s">
        <v>16</v>
      </c>
      <c r="I1411" s="118">
        <v>1</v>
      </c>
      <c r="J1411" s="80">
        <f t="shared" ref="J1411:J1474" si="199">$G1411</f>
        <v>90000</v>
      </c>
      <c r="K1411" s="76" t="str">
        <f t="shared" ref="K1411:K1474" si="200">"H"&amp;INT((MONTH($D1411)-1)/6)+1&amp;"_"&amp;YEAR($D1411)</f>
        <v>H1_2010</v>
      </c>
      <c r="L1411" s="77">
        <f t="shared" ref="L1411:L1474" si="201">INT(($E1411-$D1411)/(365/2))</f>
        <v>0</v>
      </c>
      <c r="M1411" s="78" t="str">
        <f t="shared" ref="M1411:M1474" si="202">$K1411&amp;"_"&amp;IF($L1411&gt;5,"6+",$L1411)</f>
        <v>H1_2010_0</v>
      </c>
      <c r="N1411" s="120">
        <f t="shared" si="194"/>
        <v>1</v>
      </c>
      <c r="O1411" s="92">
        <f t="shared" si="195"/>
        <v>90000</v>
      </c>
      <c r="P1411" s="93" t="str">
        <f t="shared" si="196"/>
        <v>H1_2010</v>
      </c>
      <c r="Q1411" s="94">
        <f t="shared" si="197"/>
        <v>0</v>
      </c>
      <c r="R1411" s="95" t="str">
        <f t="shared" si="198"/>
        <v>H1_2010_0</v>
      </c>
    </row>
    <row r="1412" spans="1:18">
      <c r="A1412" s="102">
        <v>1001063</v>
      </c>
      <c r="B1412" s="103">
        <v>24145.331619514749</v>
      </c>
      <c r="C1412" s="104" t="s">
        <v>19</v>
      </c>
      <c r="D1412" s="103">
        <v>40234.008603204464</v>
      </c>
      <c r="E1412" s="103">
        <v>40312.682458991796</v>
      </c>
      <c r="F1412" s="104" t="s">
        <v>20</v>
      </c>
      <c r="G1412" s="105">
        <v>334000</v>
      </c>
      <c r="H1412" s="106" t="s">
        <v>16</v>
      </c>
      <c r="I1412" s="118">
        <v>1</v>
      </c>
      <c r="J1412" s="80">
        <f t="shared" si="199"/>
        <v>334000</v>
      </c>
      <c r="K1412" s="76" t="str">
        <f t="shared" si="200"/>
        <v>H1_2010</v>
      </c>
      <c r="L1412" s="77">
        <f t="shared" si="201"/>
        <v>0</v>
      </c>
      <c r="M1412" s="78" t="str">
        <f t="shared" si="202"/>
        <v>H1_2010_0</v>
      </c>
      <c r="N1412" s="120">
        <f t="shared" ref="N1412:N1475" si="203">I1412</f>
        <v>1</v>
      </c>
      <c r="O1412" s="92">
        <f t="shared" ref="O1412:O1475" si="204">J1412</f>
        <v>334000</v>
      </c>
      <c r="P1412" s="93" t="str">
        <f t="shared" ref="P1412:P1475" si="205">K1412</f>
        <v>H1_2010</v>
      </c>
      <c r="Q1412" s="94">
        <f t="shared" ref="Q1412:Q1475" si="206">L1412</f>
        <v>0</v>
      </c>
      <c r="R1412" s="95" t="str">
        <f t="shared" ref="R1412:R1475" si="207">M1412</f>
        <v>H1_2010_0</v>
      </c>
    </row>
    <row r="1413" spans="1:18">
      <c r="A1413" s="102">
        <v>1001064</v>
      </c>
      <c r="B1413" s="103">
        <v>25737.520263285107</v>
      </c>
      <c r="C1413" s="104" t="s">
        <v>19</v>
      </c>
      <c r="D1413" s="103">
        <v>40148.088199766637</v>
      </c>
      <c r="E1413" s="103">
        <v>40313.535210087415</v>
      </c>
      <c r="F1413" s="104" t="s">
        <v>20</v>
      </c>
      <c r="G1413" s="105">
        <v>227000</v>
      </c>
      <c r="H1413" s="106" t="s">
        <v>15</v>
      </c>
      <c r="I1413" s="118">
        <v>1</v>
      </c>
      <c r="J1413" s="80">
        <f t="shared" si="199"/>
        <v>227000</v>
      </c>
      <c r="K1413" s="76" t="str">
        <f t="shared" si="200"/>
        <v>H2_2009</v>
      </c>
      <c r="L1413" s="77">
        <f t="shared" si="201"/>
        <v>0</v>
      </c>
      <c r="M1413" s="78" t="str">
        <f t="shared" si="202"/>
        <v>H2_2009_0</v>
      </c>
      <c r="N1413" s="120">
        <f t="shared" si="203"/>
        <v>1</v>
      </c>
      <c r="O1413" s="92">
        <f t="shared" si="204"/>
        <v>227000</v>
      </c>
      <c r="P1413" s="93" t="str">
        <f t="shared" si="205"/>
        <v>H2_2009</v>
      </c>
      <c r="Q1413" s="94">
        <f t="shared" si="206"/>
        <v>0</v>
      </c>
      <c r="R1413" s="95" t="str">
        <f t="shared" si="207"/>
        <v>H2_2009_0</v>
      </c>
    </row>
    <row r="1414" spans="1:18">
      <c r="A1414" s="102">
        <v>1001065</v>
      </c>
      <c r="B1414" s="103">
        <v>22565.657308230457</v>
      </c>
      <c r="C1414" s="104" t="s">
        <v>22</v>
      </c>
      <c r="D1414" s="103">
        <v>39864.278018583718</v>
      </c>
      <c r="E1414" s="103">
        <v>40314.77340819034</v>
      </c>
      <c r="F1414" s="104" t="s">
        <v>20</v>
      </c>
      <c r="G1414" s="105">
        <v>285000</v>
      </c>
      <c r="H1414" s="106" t="s">
        <v>15</v>
      </c>
      <c r="I1414" s="118">
        <v>1</v>
      </c>
      <c r="J1414" s="80">
        <f t="shared" si="199"/>
        <v>285000</v>
      </c>
      <c r="K1414" s="76" t="str">
        <f t="shared" si="200"/>
        <v>H1_2009</v>
      </c>
      <c r="L1414" s="77">
        <f t="shared" si="201"/>
        <v>2</v>
      </c>
      <c r="M1414" s="78" t="str">
        <f t="shared" si="202"/>
        <v>H1_2009_2</v>
      </c>
      <c r="N1414" s="120">
        <f t="shared" si="203"/>
        <v>1</v>
      </c>
      <c r="O1414" s="92">
        <f t="shared" si="204"/>
        <v>285000</v>
      </c>
      <c r="P1414" s="93" t="str">
        <f t="shared" si="205"/>
        <v>H1_2009</v>
      </c>
      <c r="Q1414" s="94">
        <f t="shared" si="206"/>
        <v>2</v>
      </c>
      <c r="R1414" s="95" t="str">
        <f t="shared" si="207"/>
        <v>H1_2009_2</v>
      </c>
    </row>
    <row r="1415" spans="1:18">
      <c r="A1415" s="102">
        <v>1001066</v>
      </c>
      <c r="B1415" s="103">
        <v>28502.307388630878</v>
      </c>
      <c r="C1415" s="104" t="s">
        <v>22</v>
      </c>
      <c r="D1415" s="103">
        <v>39923.758593273087</v>
      </c>
      <c r="E1415" s="103">
        <v>40314.792085094858</v>
      </c>
      <c r="F1415" s="104" t="s">
        <v>20</v>
      </c>
      <c r="G1415" s="105">
        <v>115000</v>
      </c>
      <c r="H1415" s="106" t="s">
        <v>15</v>
      </c>
      <c r="I1415" s="118">
        <v>1</v>
      </c>
      <c r="J1415" s="80">
        <f t="shared" si="199"/>
        <v>115000</v>
      </c>
      <c r="K1415" s="76" t="str">
        <f t="shared" si="200"/>
        <v>H1_2009</v>
      </c>
      <c r="L1415" s="77">
        <f t="shared" si="201"/>
        <v>2</v>
      </c>
      <c r="M1415" s="78" t="str">
        <f t="shared" si="202"/>
        <v>H1_2009_2</v>
      </c>
      <c r="N1415" s="120">
        <f t="shared" si="203"/>
        <v>1</v>
      </c>
      <c r="O1415" s="92">
        <f t="shared" si="204"/>
        <v>115000</v>
      </c>
      <c r="P1415" s="93" t="str">
        <f t="shared" si="205"/>
        <v>H1_2009</v>
      </c>
      <c r="Q1415" s="94">
        <f t="shared" si="206"/>
        <v>2</v>
      </c>
      <c r="R1415" s="95" t="str">
        <f t="shared" si="207"/>
        <v>H1_2009_2</v>
      </c>
    </row>
    <row r="1416" spans="1:18">
      <c r="A1416" s="102">
        <v>1001067</v>
      </c>
      <c r="B1416" s="103">
        <v>21366.813912596466</v>
      </c>
      <c r="C1416" s="104" t="s">
        <v>19</v>
      </c>
      <c r="D1416" s="103">
        <v>40192.44216262937</v>
      </c>
      <c r="E1416" s="103">
        <v>40316.230165859502</v>
      </c>
      <c r="F1416" s="104" t="s">
        <v>20</v>
      </c>
      <c r="G1416" s="105">
        <v>390000</v>
      </c>
      <c r="H1416" s="106" t="s">
        <v>16</v>
      </c>
      <c r="I1416" s="118">
        <v>1</v>
      </c>
      <c r="J1416" s="80">
        <f t="shared" si="199"/>
        <v>390000</v>
      </c>
      <c r="K1416" s="76" t="str">
        <f t="shared" si="200"/>
        <v>H1_2010</v>
      </c>
      <c r="L1416" s="77">
        <f t="shared" si="201"/>
        <v>0</v>
      </c>
      <c r="M1416" s="78" t="str">
        <f t="shared" si="202"/>
        <v>H1_2010_0</v>
      </c>
      <c r="N1416" s="120">
        <f t="shared" si="203"/>
        <v>1</v>
      </c>
      <c r="O1416" s="92">
        <f t="shared" si="204"/>
        <v>390000</v>
      </c>
      <c r="P1416" s="93" t="str">
        <f t="shared" si="205"/>
        <v>H1_2010</v>
      </c>
      <c r="Q1416" s="94">
        <f t="shared" si="206"/>
        <v>0</v>
      </c>
      <c r="R1416" s="95" t="str">
        <f t="shared" si="207"/>
        <v>H1_2010_0</v>
      </c>
    </row>
    <row r="1417" spans="1:18">
      <c r="A1417" s="102">
        <v>1001068</v>
      </c>
      <c r="B1417" s="103">
        <v>32110.815933724825</v>
      </c>
      <c r="C1417" s="104" t="s">
        <v>22</v>
      </c>
      <c r="D1417" s="103">
        <v>39832.59802743802</v>
      </c>
      <c r="E1417" s="103">
        <v>40316.360532169478</v>
      </c>
      <c r="F1417" s="104" t="s">
        <v>20</v>
      </c>
      <c r="G1417" s="105">
        <v>294000</v>
      </c>
      <c r="H1417" s="106" t="s">
        <v>15</v>
      </c>
      <c r="I1417" s="118">
        <v>1</v>
      </c>
      <c r="J1417" s="80">
        <f t="shared" si="199"/>
        <v>294000</v>
      </c>
      <c r="K1417" s="76" t="str">
        <f t="shared" si="200"/>
        <v>H1_2009</v>
      </c>
      <c r="L1417" s="77">
        <f t="shared" si="201"/>
        <v>2</v>
      </c>
      <c r="M1417" s="78" t="str">
        <f t="shared" si="202"/>
        <v>H1_2009_2</v>
      </c>
      <c r="N1417" s="120">
        <f t="shared" si="203"/>
        <v>1</v>
      </c>
      <c r="O1417" s="92">
        <f t="shared" si="204"/>
        <v>294000</v>
      </c>
      <c r="P1417" s="93" t="str">
        <f t="shared" si="205"/>
        <v>H1_2009</v>
      </c>
      <c r="Q1417" s="94">
        <f t="shared" si="206"/>
        <v>2</v>
      </c>
      <c r="R1417" s="95" t="str">
        <f t="shared" si="207"/>
        <v>H1_2009_2</v>
      </c>
    </row>
    <row r="1418" spans="1:18">
      <c r="A1418" s="102">
        <v>1001069</v>
      </c>
      <c r="B1418" s="103">
        <v>25741.31920059336</v>
      </c>
      <c r="C1418" s="104" t="s">
        <v>19</v>
      </c>
      <c r="D1418" s="103">
        <v>40240.954169052267</v>
      </c>
      <c r="E1418" s="103">
        <v>40316.642231264166</v>
      </c>
      <c r="F1418" s="104" t="s">
        <v>20</v>
      </c>
      <c r="G1418" s="105">
        <v>502000</v>
      </c>
      <c r="H1418" s="106" t="s">
        <v>16</v>
      </c>
      <c r="I1418" s="118">
        <v>1</v>
      </c>
      <c r="J1418" s="80">
        <f t="shared" si="199"/>
        <v>502000</v>
      </c>
      <c r="K1418" s="76" t="str">
        <f t="shared" si="200"/>
        <v>H1_2010</v>
      </c>
      <c r="L1418" s="77">
        <f t="shared" si="201"/>
        <v>0</v>
      </c>
      <c r="M1418" s="78" t="str">
        <f t="shared" si="202"/>
        <v>H1_2010_0</v>
      </c>
      <c r="N1418" s="120">
        <f t="shared" si="203"/>
        <v>1</v>
      </c>
      <c r="O1418" s="92">
        <f t="shared" si="204"/>
        <v>502000</v>
      </c>
      <c r="P1418" s="93" t="str">
        <f t="shared" si="205"/>
        <v>H1_2010</v>
      </c>
      <c r="Q1418" s="94">
        <f t="shared" si="206"/>
        <v>0</v>
      </c>
      <c r="R1418" s="95" t="str">
        <f t="shared" si="207"/>
        <v>H1_2010_0</v>
      </c>
    </row>
    <row r="1419" spans="1:18">
      <c r="A1419" s="102">
        <v>1001070</v>
      </c>
      <c r="B1419" s="103">
        <v>21145.60419101224</v>
      </c>
      <c r="C1419" s="104" t="s">
        <v>19</v>
      </c>
      <c r="D1419" s="103">
        <v>40194.369267699913</v>
      </c>
      <c r="E1419" s="103">
        <v>40317.858698001561</v>
      </c>
      <c r="F1419" s="104" t="s">
        <v>20</v>
      </c>
      <c r="G1419" s="105">
        <v>279000</v>
      </c>
      <c r="H1419" s="106" t="s">
        <v>16</v>
      </c>
      <c r="I1419" s="118">
        <v>1</v>
      </c>
      <c r="J1419" s="80">
        <f t="shared" si="199"/>
        <v>279000</v>
      </c>
      <c r="K1419" s="76" t="str">
        <f t="shared" si="200"/>
        <v>H1_2010</v>
      </c>
      <c r="L1419" s="77">
        <f t="shared" si="201"/>
        <v>0</v>
      </c>
      <c r="M1419" s="78" t="str">
        <f t="shared" si="202"/>
        <v>H1_2010_0</v>
      </c>
      <c r="N1419" s="120">
        <f t="shared" si="203"/>
        <v>1</v>
      </c>
      <c r="O1419" s="92">
        <f t="shared" si="204"/>
        <v>279000</v>
      </c>
      <c r="P1419" s="93" t="str">
        <f t="shared" si="205"/>
        <v>H1_2010</v>
      </c>
      <c r="Q1419" s="94">
        <f t="shared" si="206"/>
        <v>0</v>
      </c>
      <c r="R1419" s="95" t="str">
        <f t="shared" si="207"/>
        <v>H1_2010_0</v>
      </c>
    </row>
    <row r="1420" spans="1:18">
      <c r="A1420" s="102">
        <v>1001071</v>
      </c>
      <c r="B1420" s="103">
        <v>22796.305121307018</v>
      </c>
      <c r="C1420" s="104" t="s">
        <v>22</v>
      </c>
      <c r="D1420" s="103">
        <v>39645.255503834582</v>
      </c>
      <c r="E1420" s="103">
        <v>40318.746714635876</v>
      </c>
      <c r="F1420" s="104" t="s">
        <v>20</v>
      </c>
      <c r="G1420" s="105">
        <v>20000</v>
      </c>
      <c r="H1420" s="106" t="s">
        <v>15</v>
      </c>
      <c r="I1420" s="118">
        <v>1</v>
      </c>
      <c r="J1420" s="80">
        <f t="shared" si="199"/>
        <v>20000</v>
      </c>
      <c r="K1420" s="76" t="str">
        <f t="shared" si="200"/>
        <v>H2_2008</v>
      </c>
      <c r="L1420" s="77">
        <f t="shared" si="201"/>
        <v>3</v>
      </c>
      <c r="M1420" s="78" t="str">
        <f t="shared" si="202"/>
        <v>H2_2008_3</v>
      </c>
      <c r="N1420" s="120">
        <f t="shared" si="203"/>
        <v>1</v>
      </c>
      <c r="O1420" s="92">
        <f t="shared" si="204"/>
        <v>20000</v>
      </c>
      <c r="P1420" s="93" t="str">
        <f t="shared" si="205"/>
        <v>H2_2008</v>
      </c>
      <c r="Q1420" s="94">
        <f t="shared" si="206"/>
        <v>3</v>
      </c>
      <c r="R1420" s="95" t="str">
        <f t="shared" si="207"/>
        <v>H2_2008_3</v>
      </c>
    </row>
    <row r="1421" spans="1:18">
      <c r="A1421" s="102">
        <v>1001072</v>
      </c>
      <c r="B1421" s="103">
        <v>25356.134940009906</v>
      </c>
      <c r="C1421" s="104" t="s">
        <v>22</v>
      </c>
      <c r="D1421" s="103">
        <v>40065.391184136723</v>
      </c>
      <c r="E1421" s="103">
        <v>40319.099646202048</v>
      </c>
      <c r="F1421" s="104" t="s">
        <v>20</v>
      </c>
      <c r="G1421" s="105">
        <v>212000</v>
      </c>
      <c r="H1421" s="106" t="s">
        <v>15</v>
      </c>
      <c r="I1421" s="118">
        <v>1</v>
      </c>
      <c r="J1421" s="80">
        <f t="shared" si="199"/>
        <v>212000</v>
      </c>
      <c r="K1421" s="76" t="str">
        <f t="shared" si="200"/>
        <v>H2_2009</v>
      </c>
      <c r="L1421" s="77">
        <f t="shared" si="201"/>
        <v>1</v>
      </c>
      <c r="M1421" s="78" t="str">
        <f t="shared" si="202"/>
        <v>H2_2009_1</v>
      </c>
      <c r="N1421" s="120">
        <f t="shared" si="203"/>
        <v>1</v>
      </c>
      <c r="O1421" s="92">
        <f t="shared" si="204"/>
        <v>212000</v>
      </c>
      <c r="P1421" s="93" t="str">
        <f t="shared" si="205"/>
        <v>H2_2009</v>
      </c>
      <c r="Q1421" s="94">
        <f t="shared" si="206"/>
        <v>1</v>
      </c>
      <c r="R1421" s="95" t="str">
        <f t="shared" si="207"/>
        <v>H2_2009_1</v>
      </c>
    </row>
    <row r="1422" spans="1:18">
      <c r="A1422" s="102">
        <v>1001073</v>
      </c>
      <c r="B1422" s="103">
        <v>28865.344521130275</v>
      </c>
      <c r="C1422" s="104" t="s">
        <v>22</v>
      </c>
      <c r="D1422" s="103">
        <v>39851.23320900098</v>
      </c>
      <c r="E1422" s="103">
        <v>40320.252718560252</v>
      </c>
      <c r="F1422" s="104" t="s">
        <v>20</v>
      </c>
      <c r="G1422" s="105">
        <v>71000</v>
      </c>
      <c r="H1422" s="106" t="s">
        <v>15</v>
      </c>
      <c r="I1422" s="118">
        <v>1</v>
      </c>
      <c r="J1422" s="80">
        <f t="shared" si="199"/>
        <v>71000</v>
      </c>
      <c r="K1422" s="76" t="str">
        <f t="shared" si="200"/>
        <v>H1_2009</v>
      </c>
      <c r="L1422" s="77">
        <f t="shared" si="201"/>
        <v>2</v>
      </c>
      <c r="M1422" s="78" t="str">
        <f t="shared" si="202"/>
        <v>H1_2009_2</v>
      </c>
      <c r="N1422" s="120">
        <f t="shared" si="203"/>
        <v>1</v>
      </c>
      <c r="O1422" s="92">
        <f t="shared" si="204"/>
        <v>71000</v>
      </c>
      <c r="P1422" s="93" t="str">
        <f t="shared" si="205"/>
        <v>H1_2009</v>
      </c>
      <c r="Q1422" s="94">
        <f t="shared" si="206"/>
        <v>2</v>
      </c>
      <c r="R1422" s="95" t="str">
        <f t="shared" si="207"/>
        <v>H1_2009_2</v>
      </c>
    </row>
    <row r="1423" spans="1:18">
      <c r="A1423" s="102">
        <v>1001074</v>
      </c>
      <c r="B1423" s="103">
        <v>28995.916830804781</v>
      </c>
      <c r="C1423" s="104" t="s">
        <v>19</v>
      </c>
      <c r="D1423" s="103">
        <v>40303.172458907473</v>
      </c>
      <c r="E1423" s="103">
        <v>40320.529769661603</v>
      </c>
      <c r="F1423" s="104" t="s">
        <v>20</v>
      </c>
      <c r="G1423" s="105">
        <v>282000</v>
      </c>
      <c r="H1423" s="106" t="s">
        <v>16</v>
      </c>
      <c r="I1423" s="118">
        <v>1</v>
      </c>
      <c r="J1423" s="80">
        <f t="shared" si="199"/>
        <v>282000</v>
      </c>
      <c r="K1423" s="76" t="str">
        <f t="shared" si="200"/>
        <v>H1_2010</v>
      </c>
      <c r="L1423" s="77">
        <f t="shared" si="201"/>
        <v>0</v>
      </c>
      <c r="M1423" s="78" t="str">
        <f t="shared" si="202"/>
        <v>H1_2010_0</v>
      </c>
      <c r="N1423" s="120">
        <f t="shared" si="203"/>
        <v>1</v>
      </c>
      <c r="O1423" s="92">
        <f t="shared" si="204"/>
        <v>282000</v>
      </c>
      <c r="P1423" s="93" t="str">
        <f t="shared" si="205"/>
        <v>H1_2010</v>
      </c>
      <c r="Q1423" s="94">
        <f t="shared" si="206"/>
        <v>0</v>
      </c>
      <c r="R1423" s="95" t="str">
        <f t="shared" si="207"/>
        <v>H1_2010_0</v>
      </c>
    </row>
    <row r="1424" spans="1:18">
      <c r="A1424" s="102">
        <v>1001075</v>
      </c>
      <c r="B1424" s="103">
        <v>23764.379305106158</v>
      </c>
      <c r="C1424" s="104" t="s">
        <v>19</v>
      </c>
      <c r="D1424" s="103">
        <v>40222.144521065937</v>
      </c>
      <c r="E1424" s="103">
        <v>40320.749809912537</v>
      </c>
      <c r="F1424" s="104" t="s">
        <v>20</v>
      </c>
      <c r="G1424" s="105">
        <v>402000</v>
      </c>
      <c r="H1424" s="106" t="s">
        <v>16</v>
      </c>
      <c r="I1424" s="118">
        <v>1</v>
      </c>
      <c r="J1424" s="80">
        <f t="shared" si="199"/>
        <v>402000</v>
      </c>
      <c r="K1424" s="76" t="str">
        <f t="shared" si="200"/>
        <v>H1_2010</v>
      </c>
      <c r="L1424" s="77">
        <f t="shared" si="201"/>
        <v>0</v>
      </c>
      <c r="M1424" s="78" t="str">
        <f t="shared" si="202"/>
        <v>H1_2010_0</v>
      </c>
      <c r="N1424" s="120">
        <f t="shared" si="203"/>
        <v>1</v>
      </c>
      <c r="O1424" s="92">
        <f t="shared" si="204"/>
        <v>402000</v>
      </c>
      <c r="P1424" s="93" t="str">
        <f t="shared" si="205"/>
        <v>H1_2010</v>
      </c>
      <c r="Q1424" s="94">
        <f t="shared" si="206"/>
        <v>0</v>
      </c>
      <c r="R1424" s="95" t="str">
        <f t="shared" si="207"/>
        <v>H1_2010_0</v>
      </c>
    </row>
    <row r="1425" spans="1:18">
      <c r="A1425" s="102">
        <v>1001076</v>
      </c>
      <c r="B1425" s="103">
        <v>31408.52120206437</v>
      </c>
      <c r="C1425" s="104" t="s">
        <v>22</v>
      </c>
      <c r="D1425" s="103">
        <v>39801.03871704769</v>
      </c>
      <c r="E1425" s="103">
        <v>40321.500542275448</v>
      </c>
      <c r="F1425" s="104" t="s">
        <v>20</v>
      </c>
      <c r="G1425" s="105">
        <v>275000</v>
      </c>
      <c r="H1425" s="106" t="s">
        <v>15</v>
      </c>
      <c r="I1425" s="118">
        <v>1</v>
      </c>
      <c r="J1425" s="80">
        <f t="shared" si="199"/>
        <v>275000</v>
      </c>
      <c r="K1425" s="76" t="str">
        <f t="shared" si="200"/>
        <v>H2_2008</v>
      </c>
      <c r="L1425" s="77">
        <f t="shared" si="201"/>
        <v>2</v>
      </c>
      <c r="M1425" s="78" t="str">
        <f t="shared" si="202"/>
        <v>H2_2008_2</v>
      </c>
      <c r="N1425" s="120">
        <f t="shared" si="203"/>
        <v>1</v>
      </c>
      <c r="O1425" s="92">
        <f t="shared" si="204"/>
        <v>275000</v>
      </c>
      <c r="P1425" s="93" t="str">
        <f t="shared" si="205"/>
        <v>H2_2008</v>
      </c>
      <c r="Q1425" s="94">
        <f t="shared" si="206"/>
        <v>2</v>
      </c>
      <c r="R1425" s="95" t="str">
        <f t="shared" si="207"/>
        <v>H2_2008_2</v>
      </c>
    </row>
    <row r="1426" spans="1:18">
      <c r="A1426" s="102">
        <v>1001077</v>
      </c>
      <c r="B1426" s="103">
        <v>19496.644596013095</v>
      </c>
      <c r="C1426" s="104" t="s">
        <v>22</v>
      </c>
      <c r="D1426" s="103">
        <v>40126.736529705486</v>
      </c>
      <c r="E1426" s="103">
        <v>40321.554881775461</v>
      </c>
      <c r="F1426" s="104" t="s">
        <v>25</v>
      </c>
      <c r="G1426" s="105">
        <v>115000</v>
      </c>
      <c r="H1426" s="106" t="s">
        <v>15</v>
      </c>
      <c r="I1426" s="118">
        <v>1</v>
      </c>
      <c r="J1426" s="80">
        <f t="shared" si="199"/>
        <v>115000</v>
      </c>
      <c r="K1426" s="76" t="str">
        <f t="shared" si="200"/>
        <v>H2_2009</v>
      </c>
      <c r="L1426" s="77">
        <f t="shared" si="201"/>
        <v>1</v>
      </c>
      <c r="M1426" s="78" t="str">
        <f t="shared" si="202"/>
        <v>H2_2009_1</v>
      </c>
      <c r="N1426" s="120">
        <f t="shared" si="203"/>
        <v>1</v>
      </c>
      <c r="O1426" s="92">
        <f t="shared" si="204"/>
        <v>115000</v>
      </c>
      <c r="P1426" s="93" t="str">
        <f t="shared" si="205"/>
        <v>H2_2009</v>
      </c>
      <c r="Q1426" s="94">
        <f t="shared" si="206"/>
        <v>1</v>
      </c>
      <c r="R1426" s="95" t="str">
        <f t="shared" si="207"/>
        <v>H2_2009_1</v>
      </c>
    </row>
    <row r="1427" spans="1:18">
      <c r="A1427" s="102">
        <v>1001078</v>
      </c>
      <c r="B1427" s="103">
        <v>21347.388148245063</v>
      </c>
      <c r="C1427" s="104" t="s">
        <v>22</v>
      </c>
      <c r="D1427" s="103">
        <v>39120.449270916768</v>
      </c>
      <c r="E1427" s="103">
        <v>40322.564656783288</v>
      </c>
      <c r="F1427" s="104" t="s">
        <v>25</v>
      </c>
      <c r="G1427" s="105">
        <v>294000</v>
      </c>
      <c r="H1427" s="106" t="s">
        <v>15</v>
      </c>
      <c r="I1427" s="118">
        <v>1</v>
      </c>
      <c r="J1427" s="80">
        <f t="shared" si="199"/>
        <v>294000</v>
      </c>
      <c r="K1427" s="76" t="str">
        <f t="shared" si="200"/>
        <v>H1_2007</v>
      </c>
      <c r="L1427" s="77">
        <f t="shared" si="201"/>
        <v>6</v>
      </c>
      <c r="M1427" s="78" t="str">
        <f t="shared" si="202"/>
        <v>H1_2007_6+</v>
      </c>
      <c r="N1427" s="120">
        <f t="shared" si="203"/>
        <v>1</v>
      </c>
      <c r="O1427" s="92">
        <f t="shared" si="204"/>
        <v>294000</v>
      </c>
      <c r="P1427" s="93" t="str">
        <f t="shared" si="205"/>
        <v>H1_2007</v>
      </c>
      <c r="Q1427" s="94">
        <f t="shared" si="206"/>
        <v>6</v>
      </c>
      <c r="R1427" s="95" t="str">
        <f t="shared" si="207"/>
        <v>H1_2007_6+</v>
      </c>
    </row>
    <row r="1428" spans="1:18">
      <c r="A1428" s="102">
        <v>1001079</v>
      </c>
      <c r="B1428" s="103">
        <v>28172.331452596649</v>
      </c>
      <c r="C1428" s="104" t="s">
        <v>19</v>
      </c>
      <c r="D1428" s="103">
        <v>40278.989573527593</v>
      </c>
      <c r="E1428" s="103">
        <v>40324.129708050896</v>
      </c>
      <c r="F1428" s="104" t="s">
        <v>20</v>
      </c>
      <c r="G1428" s="105">
        <v>112000</v>
      </c>
      <c r="H1428" s="106" t="s">
        <v>16</v>
      </c>
      <c r="I1428" s="118">
        <v>1</v>
      </c>
      <c r="J1428" s="80">
        <f t="shared" si="199"/>
        <v>112000</v>
      </c>
      <c r="K1428" s="76" t="str">
        <f t="shared" si="200"/>
        <v>H1_2010</v>
      </c>
      <c r="L1428" s="77">
        <f t="shared" si="201"/>
        <v>0</v>
      </c>
      <c r="M1428" s="78" t="str">
        <f t="shared" si="202"/>
        <v>H1_2010_0</v>
      </c>
      <c r="N1428" s="120">
        <f t="shared" si="203"/>
        <v>1</v>
      </c>
      <c r="O1428" s="92">
        <f t="shared" si="204"/>
        <v>112000</v>
      </c>
      <c r="P1428" s="93" t="str">
        <f t="shared" si="205"/>
        <v>H1_2010</v>
      </c>
      <c r="Q1428" s="94">
        <f t="shared" si="206"/>
        <v>0</v>
      </c>
      <c r="R1428" s="95" t="str">
        <f t="shared" si="207"/>
        <v>H1_2010_0</v>
      </c>
    </row>
    <row r="1429" spans="1:18">
      <c r="A1429" s="102">
        <v>1001080</v>
      </c>
      <c r="B1429" s="103">
        <v>28145.184027043273</v>
      </c>
      <c r="C1429" s="104" t="s">
        <v>19</v>
      </c>
      <c r="D1429" s="103">
        <v>40191.280078930031</v>
      </c>
      <c r="E1429" s="103">
        <v>40324.558977722008</v>
      </c>
      <c r="F1429" s="104" t="s">
        <v>20</v>
      </c>
      <c r="G1429" s="105">
        <v>437000</v>
      </c>
      <c r="H1429" s="106" t="s">
        <v>16</v>
      </c>
      <c r="I1429" s="118">
        <v>1</v>
      </c>
      <c r="J1429" s="80">
        <f t="shared" si="199"/>
        <v>437000</v>
      </c>
      <c r="K1429" s="76" t="str">
        <f t="shared" si="200"/>
        <v>H1_2010</v>
      </c>
      <c r="L1429" s="77">
        <f t="shared" si="201"/>
        <v>0</v>
      </c>
      <c r="M1429" s="78" t="str">
        <f t="shared" si="202"/>
        <v>H1_2010_0</v>
      </c>
      <c r="N1429" s="120">
        <f t="shared" si="203"/>
        <v>1</v>
      </c>
      <c r="O1429" s="92">
        <f t="shared" si="204"/>
        <v>437000</v>
      </c>
      <c r="P1429" s="93" t="str">
        <f t="shared" si="205"/>
        <v>H1_2010</v>
      </c>
      <c r="Q1429" s="94">
        <f t="shared" si="206"/>
        <v>0</v>
      </c>
      <c r="R1429" s="95" t="str">
        <f t="shared" si="207"/>
        <v>H1_2010_0</v>
      </c>
    </row>
    <row r="1430" spans="1:18">
      <c r="A1430" s="102">
        <v>1001081</v>
      </c>
      <c r="B1430" s="103">
        <v>31903.023886942396</v>
      </c>
      <c r="C1430" s="104" t="s">
        <v>22</v>
      </c>
      <c r="D1430" s="103">
        <v>39329.366692072137</v>
      </c>
      <c r="E1430" s="103">
        <v>40326.141095338724</v>
      </c>
      <c r="F1430" s="104" t="s">
        <v>20</v>
      </c>
      <c r="G1430" s="105">
        <v>217000</v>
      </c>
      <c r="H1430" s="106" t="s">
        <v>15</v>
      </c>
      <c r="I1430" s="118">
        <v>1</v>
      </c>
      <c r="J1430" s="80">
        <f t="shared" si="199"/>
        <v>217000</v>
      </c>
      <c r="K1430" s="76" t="str">
        <f t="shared" si="200"/>
        <v>H2_2007</v>
      </c>
      <c r="L1430" s="77">
        <f t="shared" si="201"/>
        <v>5</v>
      </c>
      <c r="M1430" s="78" t="str">
        <f t="shared" si="202"/>
        <v>H2_2007_5</v>
      </c>
      <c r="N1430" s="120">
        <f t="shared" si="203"/>
        <v>1</v>
      </c>
      <c r="O1430" s="92">
        <f t="shared" si="204"/>
        <v>217000</v>
      </c>
      <c r="P1430" s="93" t="str">
        <f t="shared" si="205"/>
        <v>H2_2007</v>
      </c>
      <c r="Q1430" s="94">
        <f t="shared" si="206"/>
        <v>5</v>
      </c>
      <c r="R1430" s="95" t="str">
        <f t="shared" si="207"/>
        <v>H2_2007_5</v>
      </c>
    </row>
    <row r="1431" spans="1:18">
      <c r="A1431" s="102">
        <v>1001082</v>
      </c>
      <c r="B1431" s="103">
        <v>25068.189972870194</v>
      </c>
      <c r="C1431" s="104" t="s">
        <v>22</v>
      </c>
      <c r="D1431" s="103">
        <v>39812.915195726986</v>
      </c>
      <c r="E1431" s="103">
        <v>40326.237089588562</v>
      </c>
      <c r="F1431" s="104" t="s">
        <v>20</v>
      </c>
      <c r="G1431" s="105">
        <v>49000</v>
      </c>
      <c r="H1431" s="106" t="s">
        <v>15</v>
      </c>
      <c r="I1431" s="118">
        <v>1</v>
      </c>
      <c r="J1431" s="80">
        <f t="shared" si="199"/>
        <v>49000</v>
      </c>
      <c r="K1431" s="76" t="str">
        <f t="shared" si="200"/>
        <v>H2_2008</v>
      </c>
      <c r="L1431" s="77">
        <f t="shared" si="201"/>
        <v>2</v>
      </c>
      <c r="M1431" s="78" t="str">
        <f t="shared" si="202"/>
        <v>H2_2008_2</v>
      </c>
      <c r="N1431" s="120">
        <f t="shared" si="203"/>
        <v>1</v>
      </c>
      <c r="O1431" s="92">
        <f t="shared" si="204"/>
        <v>49000</v>
      </c>
      <c r="P1431" s="93" t="str">
        <f t="shared" si="205"/>
        <v>H2_2008</v>
      </c>
      <c r="Q1431" s="94">
        <f t="shared" si="206"/>
        <v>2</v>
      </c>
      <c r="R1431" s="95" t="str">
        <f t="shared" si="207"/>
        <v>H2_2008_2</v>
      </c>
    </row>
    <row r="1432" spans="1:18">
      <c r="A1432" s="102">
        <v>1001083</v>
      </c>
      <c r="B1432" s="103">
        <v>19628.489146308046</v>
      </c>
      <c r="C1432" s="104" t="s">
        <v>19</v>
      </c>
      <c r="D1432" s="103">
        <v>40227.375310202224</v>
      </c>
      <c r="E1432" s="103">
        <v>40326.643440023603</v>
      </c>
      <c r="F1432" s="104" t="s">
        <v>20</v>
      </c>
      <c r="G1432" s="105">
        <v>333000</v>
      </c>
      <c r="H1432" s="106" t="s">
        <v>16</v>
      </c>
      <c r="I1432" s="118">
        <v>1</v>
      </c>
      <c r="J1432" s="80">
        <f t="shared" si="199"/>
        <v>333000</v>
      </c>
      <c r="K1432" s="76" t="str">
        <f t="shared" si="200"/>
        <v>H1_2010</v>
      </c>
      <c r="L1432" s="77">
        <f t="shared" si="201"/>
        <v>0</v>
      </c>
      <c r="M1432" s="78" t="str">
        <f t="shared" si="202"/>
        <v>H1_2010_0</v>
      </c>
      <c r="N1432" s="120">
        <f t="shared" si="203"/>
        <v>1</v>
      </c>
      <c r="O1432" s="92">
        <f t="shared" si="204"/>
        <v>333000</v>
      </c>
      <c r="P1432" s="93" t="str">
        <f t="shared" si="205"/>
        <v>H1_2010</v>
      </c>
      <c r="Q1432" s="94">
        <f t="shared" si="206"/>
        <v>0</v>
      </c>
      <c r="R1432" s="95" t="str">
        <f t="shared" si="207"/>
        <v>H1_2010_0</v>
      </c>
    </row>
    <row r="1433" spans="1:18">
      <c r="A1433" s="102">
        <v>1001084</v>
      </c>
      <c r="B1433" s="103">
        <v>27814.931448676507</v>
      </c>
      <c r="C1433" s="104" t="s">
        <v>19</v>
      </c>
      <c r="D1433" s="103">
        <v>40276.115801186483</v>
      </c>
      <c r="E1433" s="103">
        <v>40326.708530763477</v>
      </c>
      <c r="F1433" s="104" t="s">
        <v>20</v>
      </c>
      <c r="G1433" s="105">
        <v>451000</v>
      </c>
      <c r="H1433" s="106" t="s">
        <v>16</v>
      </c>
      <c r="I1433" s="118">
        <v>1</v>
      </c>
      <c r="J1433" s="80">
        <f t="shared" si="199"/>
        <v>451000</v>
      </c>
      <c r="K1433" s="76" t="str">
        <f t="shared" si="200"/>
        <v>H1_2010</v>
      </c>
      <c r="L1433" s="77">
        <f t="shared" si="201"/>
        <v>0</v>
      </c>
      <c r="M1433" s="78" t="str">
        <f t="shared" si="202"/>
        <v>H1_2010_0</v>
      </c>
      <c r="N1433" s="120">
        <f t="shared" si="203"/>
        <v>1</v>
      </c>
      <c r="O1433" s="92">
        <f t="shared" si="204"/>
        <v>451000</v>
      </c>
      <c r="P1433" s="93" t="str">
        <f t="shared" si="205"/>
        <v>H1_2010</v>
      </c>
      <c r="Q1433" s="94">
        <f t="shared" si="206"/>
        <v>0</v>
      </c>
      <c r="R1433" s="95" t="str">
        <f t="shared" si="207"/>
        <v>H1_2010_0</v>
      </c>
    </row>
    <row r="1434" spans="1:18">
      <c r="A1434" s="102">
        <v>1001085</v>
      </c>
      <c r="B1434" s="103">
        <v>28212.728691772951</v>
      </c>
      <c r="C1434" s="104" t="s">
        <v>22</v>
      </c>
      <c r="D1434" s="103">
        <v>39912.033392604426</v>
      </c>
      <c r="E1434" s="103">
        <v>40328.981264247959</v>
      </c>
      <c r="F1434" s="104" t="s">
        <v>20</v>
      </c>
      <c r="G1434" s="105">
        <v>277000</v>
      </c>
      <c r="H1434" s="106" t="s">
        <v>15</v>
      </c>
      <c r="I1434" s="118">
        <v>1</v>
      </c>
      <c r="J1434" s="80">
        <f t="shared" si="199"/>
        <v>277000</v>
      </c>
      <c r="K1434" s="76" t="str">
        <f t="shared" si="200"/>
        <v>H1_2009</v>
      </c>
      <c r="L1434" s="77">
        <f t="shared" si="201"/>
        <v>2</v>
      </c>
      <c r="M1434" s="78" t="str">
        <f t="shared" si="202"/>
        <v>H1_2009_2</v>
      </c>
      <c r="N1434" s="120">
        <f t="shared" si="203"/>
        <v>1</v>
      </c>
      <c r="O1434" s="92">
        <f t="shared" si="204"/>
        <v>277000</v>
      </c>
      <c r="P1434" s="93" t="str">
        <f t="shared" si="205"/>
        <v>H1_2009</v>
      </c>
      <c r="Q1434" s="94">
        <f t="shared" si="206"/>
        <v>2</v>
      </c>
      <c r="R1434" s="95" t="str">
        <f t="shared" si="207"/>
        <v>H1_2009_2</v>
      </c>
    </row>
    <row r="1435" spans="1:18">
      <c r="A1435" s="102">
        <v>1001086</v>
      </c>
      <c r="B1435" s="103">
        <v>26558.542677624486</v>
      </c>
      <c r="C1435" s="104" t="s">
        <v>22</v>
      </c>
      <c r="D1435" s="103">
        <v>40117.821394447725</v>
      </c>
      <c r="E1435" s="103">
        <v>40329.159226847813</v>
      </c>
      <c r="F1435" s="104" t="s">
        <v>20</v>
      </c>
      <c r="G1435" s="105">
        <v>258000</v>
      </c>
      <c r="H1435" s="106" t="s">
        <v>15</v>
      </c>
      <c r="I1435" s="118">
        <v>1</v>
      </c>
      <c r="J1435" s="80">
        <f t="shared" si="199"/>
        <v>258000</v>
      </c>
      <c r="K1435" s="76" t="str">
        <f t="shared" si="200"/>
        <v>H2_2009</v>
      </c>
      <c r="L1435" s="77">
        <f t="shared" si="201"/>
        <v>1</v>
      </c>
      <c r="M1435" s="78" t="str">
        <f t="shared" si="202"/>
        <v>H2_2009_1</v>
      </c>
      <c r="N1435" s="120">
        <f t="shared" si="203"/>
        <v>1</v>
      </c>
      <c r="O1435" s="92">
        <f t="shared" si="204"/>
        <v>258000</v>
      </c>
      <c r="P1435" s="93" t="str">
        <f t="shared" si="205"/>
        <v>H2_2009</v>
      </c>
      <c r="Q1435" s="94">
        <f t="shared" si="206"/>
        <v>1</v>
      </c>
      <c r="R1435" s="95" t="str">
        <f t="shared" si="207"/>
        <v>H2_2009_1</v>
      </c>
    </row>
    <row r="1436" spans="1:18">
      <c r="A1436" s="102">
        <v>1001087</v>
      </c>
      <c r="B1436" s="103">
        <v>22872.090244679119</v>
      </c>
      <c r="C1436" s="104" t="s">
        <v>19</v>
      </c>
      <c r="D1436" s="103">
        <v>40267.761372767745</v>
      </c>
      <c r="E1436" s="103">
        <v>40330.652581621624</v>
      </c>
      <c r="F1436" s="104" t="s">
        <v>20</v>
      </c>
      <c r="G1436" s="105">
        <v>237000</v>
      </c>
      <c r="H1436" s="106" t="s">
        <v>16</v>
      </c>
      <c r="I1436" s="118">
        <v>1</v>
      </c>
      <c r="J1436" s="80">
        <f t="shared" si="199"/>
        <v>237000</v>
      </c>
      <c r="K1436" s="76" t="str">
        <f t="shared" si="200"/>
        <v>H1_2010</v>
      </c>
      <c r="L1436" s="77">
        <f t="shared" si="201"/>
        <v>0</v>
      </c>
      <c r="M1436" s="78" t="str">
        <f t="shared" si="202"/>
        <v>H1_2010_0</v>
      </c>
      <c r="N1436" s="120">
        <f t="shared" si="203"/>
        <v>1</v>
      </c>
      <c r="O1436" s="92">
        <f t="shared" si="204"/>
        <v>237000</v>
      </c>
      <c r="P1436" s="93" t="str">
        <f t="shared" si="205"/>
        <v>H1_2010</v>
      </c>
      <c r="Q1436" s="94">
        <f t="shared" si="206"/>
        <v>0</v>
      </c>
      <c r="R1436" s="95" t="str">
        <f t="shared" si="207"/>
        <v>H1_2010_0</v>
      </c>
    </row>
    <row r="1437" spans="1:18">
      <c r="A1437" s="102">
        <v>1001088</v>
      </c>
      <c r="B1437" s="103">
        <v>25155.80098453653</v>
      </c>
      <c r="C1437" s="104" t="s">
        <v>19</v>
      </c>
      <c r="D1437" s="103">
        <v>40291.505566625863</v>
      </c>
      <c r="E1437" s="103">
        <v>40331.455942046814</v>
      </c>
      <c r="F1437" s="104" t="s">
        <v>20</v>
      </c>
      <c r="G1437" s="105">
        <v>61000</v>
      </c>
      <c r="H1437" s="106" t="s">
        <v>16</v>
      </c>
      <c r="I1437" s="118">
        <v>1</v>
      </c>
      <c r="J1437" s="80">
        <f t="shared" si="199"/>
        <v>61000</v>
      </c>
      <c r="K1437" s="76" t="str">
        <f t="shared" si="200"/>
        <v>H1_2010</v>
      </c>
      <c r="L1437" s="77">
        <f t="shared" si="201"/>
        <v>0</v>
      </c>
      <c r="M1437" s="78" t="str">
        <f t="shared" si="202"/>
        <v>H1_2010_0</v>
      </c>
      <c r="N1437" s="120">
        <f t="shared" si="203"/>
        <v>1</v>
      </c>
      <c r="O1437" s="92">
        <f t="shared" si="204"/>
        <v>61000</v>
      </c>
      <c r="P1437" s="93" t="str">
        <f t="shared" si="205"/>
        <v>H1_2010</v>
      </c>
      <c r="Q1437" s="94">
        <f t="shared" si="206"/>
        <v>0</v>
      </c>
      <c r="R1437" s="95" t="str">
        <f t="shared" si="207"/>
        <v>H1_2010_0</v>
      </c>
    </row>
    <row r="1438" spans="1:18">
      <c r="A1438" s="102">
        <v>1001089</v>
      </c>
      <c r="B1438" s="103">
        <v>27062.745693859251</v>
      </c>
      <c r="C1438" s="104" t="s">
        <v>19</v>
      </c>
      <c r="D1438" s="103">
        <v>40265.887148325157</v>
      </c>
      <c r="E1438" s="103">
        <v>40332.240888335647</v>
      </c>
      <c r="F1438" s="104" t="s">
        <v>20</v>
      </c>
      <c r="G1438" s="105">
        <v>106000</v>
      </c>
      <c r="H1438" s="106" t="s">
        <v>16</v>
      </c>
      <c r="I1438" s="118">
        <v>1</v>
      </c>
      <c r="J1438" s="80">
        <f t="shared" si="199"/>
        <v>106000</v>
      </c>
      <c r="K1438" s="76" t="str">
        <f t="shared" si="200"/>
        <v>H1_2010</v>
      </c>
      <c r="L1438" s="77">
        <f t="shared" si="201"/>
        <v>0</v>
      </c>
      <c r="M1438" s="78" t="str">
        <f t="shared" si="202"/>
        <v>H1_2010_0</v>
      </c>
      <c r="N1438" s="120">
        <f t="shared" si="203"/>
        <v>1</v>
      </c>
      <c r="O1438" s="92">
        <f t="shared" si="204"/>
        <v>106000</v>
      </c>
      <c r="P1438" s="93" t="str">
        <f t="shared" si="205"/>
        <v>H1_2010</v>
      </c>
      <c r="Q1438" s="94">
        <f t="shared" si="206"/>
        <v>0</v>
      </c>
      <c r="R1438" s="95" t="str">
        <f t="shared" si="207"/>
        <v>H1_2010_0</v>
      </c>
    </row>
    <row r="1439" spans="1:18">
      <c r="A1439" s="102">
        <v>1001090</v>
      </c>
      <c r="B1439" s="103">
        <v>23344.506871572219</v>
      </c>
      <c r="C1439" s="104" t="s">
        <v>19</v>
      </c>
      <c r="D1439" s="103">
        <v>40303.263498649561</v>
      </c>
      <c r="E1439" s="103">
        <v>40332.431852499365</v>
      </c>
      <c r="F1439" s="104" t="s">
        <v>20</v>
      </c>
      <c r="G1439" s="105">
        <v>276000</v>
      </c>
      <c r="H1439" s="106" t="s">
        <v>16</v>
      </c>
      <c r="I1439" s="118">
        <v>1</v>
      </c>
      <c r="J1439" s="80">
        <f t="shared" si="199"/>
        <v>276000</v>
      </c>
      <c r="K1439" s="76" t="str">
        <f t="shared" si="200"/>
        <v>H1_2010</v>
      </c>
      <c r="L1439" s="77">
        <f t="shared" si="201"/>
        <v>0</v>
      </c>
      <c r="M1439" s="78" t="str">
        <f t="shared" si="202"/>
        <v>H1_2010_0</v>
      </c>
      <c r="N1439" s="120">
        <f t="shared" si="203"/>
        <v>1</v>
      </c>
      <c r="O1439" s="92">
        <f t="shared" si="204"/>
        <v>276000</v>
      </c>
      <c r="P1439" s="93" t="str">
        <f t="shared" si="205"/>
        <v>H1_2010</v>
      </c>
      <c r="Q1439" s="94">
        <f t="shared" si="206"/>
        <v>0</v>
      </c>
      <c r="R1439" s="95" t="str">
        <f t="shared" si="207"/>
        <v>H1_2010_0</v>
      </c>
    </row>
    <row r="1440" spans="1:18">
      <c r="A1440" s="102">
        <v>1001091</v>
      </c>
      <c r="B1440" s="103">
        <v>21079.377062737585</v>
      </c>
      <c r="C1440" s="104" t="s">
        <v>19</v>
      </c>
      <c r="D1440" s="103">
        <v>40271.637006626661</v>
      </c>
      <c r="E1440" s="103">
        <v>40333.127646013781</v>
      </c>
      <c r="F1440" s="104" t="s">
        <v>20</v>
      </c>
      <c r="G1440" s="105">
        <v>196000</v>
      </c>
      <c r="H1440" s="106" t="s">
        <v>16</v>
      </c>
      <c r="I1440" s="118">
        <v>1</v>
      </c>
      <c r="J1440" s="80">
        <f t="shared" si="199"/>
        <v>196000</v>
      </c>
      <c r="K1440" s="76" t="str">
        <f t="shared" si="200"/>
        <v>H1_2010</v>
      </c>
      <c r="L1440" s="77">
        <f t="shared" si="201"/>
        <v>0</v>
      </c>
      <c r="M1440" s="78" t="str">
        <f t="shared" si="202"/>
        <v>H1_2010_0</v>
      </c>
      <c r="N1440" s="120">
        <f t="shared" si="203"/>
        <v>1</v>
      </c>
      <c r="O1440" s="92">
        <f t="shared" si="204"/>
        <v>196000</v>
      </c>
      <c r="P1440" s="93" t="str">
        <f t="shared" si="205"/>
        <v>H1_2010</v>
      </c>
      <c r="Q1440" s="94">
        <f t="shared" si="206"/>
        <v>0</v>
      </c>
      <c r="R1440" s="95" t="str">
        <f t="shared" si="207"/>
        <v>H1_2010_0</v>
      </c>
    </row>
    <row r="1441" spans="1:18">
      <c r="A1441" s="102">
        <v>1001092</v>
      </c>
      <c r="B1441" s="103">
        <v>29271.496055165302</v>
      </c>
      <c r="C1441" s="104" t="s">
        <v>22</v>
      </c>
      <c r="D1441" s="103">
        <v>39694.189213360369</v>
      </c>
      <c r="E1441" s="103">
        <v>40333.288297245548</v>
      </c>
      <c r="F1441" s="104" t="s">
        <v>25</v>
      </c>
      <c r="G1441" s="105">
        <v>141000</v>
      </c>
      <c r="H1441" s="106" t="s">
        <v>15</v>
      </c>
      <c r="I1441" s="118">
        <v>1</v>
      </c>
      <c r="J1441" s="80">
        <f t="shared" si="199"/>
        <v>141000</v>
      </c>
      <c r="K1441" s="76" t="str">
        <f t="shared" si="200"/>
        <v>H2_2008</v>
      </c>
      <c r="L1441" s="77">
        <f t="shared" si="201"/>
        <v>3</v>
      </c>
      <c r="M1441" s="78" t="str">
        <f t="shared" si="202"/>
        <v>H2_2008_3</v>
      </c>
      <c r="N1441" s="120">
        <f t="shared" si="203"/>
        <v>1</v>
      </c>
      <c r="O1441" s="92">
        <f t="shared" si="204"/>
        <v>141000</v>
      </c>
      <c r="P1441" s="93" t="str">
        <f t="shared" si="205"/>
        <v>H2_2008</v>
      </c>
      <c r="Q1441" s="94">
        <f t="shared" si="206"/>
        <v>3</v>
      </c>
      <c r="R1441" s="95" t="str">
        <f t="shared" si="207"/>
        <v>H2_2008_3</v>
      </c>
    </row>
    <row r="1442" spans="1:18">
      <c r="A1442" s="102">
        <v>1001093</v>
      </c>
      <c r="B1442" s="103">
        <v>30250.208446308578</v>
      </c>
      <c r="C1442" s="104" t="s">
        <v>22</v>
      </c>
      <c r="D1442" s="103">
        <v>40126.650758543678</v>
      </c>
      <c r="E1442" s="103">
        <v>40334.696078084096</v>
      </c>
      <c r="F1442" s="104" t="s">
        <v>20</v>
      </c>
      <c r="G1442" s="105">
        <v>152000</v>
      </c>
      <c r="H1442" s="106" t="s">
        <v>15</v>
      </c>
      <c r="I1442" s="118">
        <v>1</v>
      </c>
      <c r="J1442" s="80">
        <f t="shared" si="199"/>
        <v>152000</v>
      </c>
      <c r="K1442" s="76" t="str">
        <f t="shared" si="200"/>
        <v>H2_2009</v>
      </c>
      <c r="L1442" s="77">
        <f t="shared" si="201"/>
        <v>1</v>
      </c>
      <c r="M1442" s="78" t="str">
        <f t="shared" si="202"/>
        <v>H2_2009_1</v>
      </c>
      <c r="N1442" s="120">
        <f t="shared" si="203"/>
        <v>1</v>
      </c>
      <c r="O1442" s="92">
        <f t="shared" si="204"/>
        <v>152000</v>
      </c>
      <c r="P1442" s="93" t="str">
        <f t="shared" si="205"/>
        <v>H2_2009</v>
      </c>
      <c r="Q1442" s="94">
        <f t="shared" si="206"/>
        <v>1</v>
      </c>
      <c r="R1442" s="95" t="str">
        <f t="shared" si="207"/>
        <v>H2_2009_1</v>
      </c>
    </row>
    <row r="1443" spans="1:18">
      <c r="A1443" s="102">
        <v>1001094</v>
      </c>
      <c r="B1443" s="103">
        <v>24059.426906003129</v>
      </c>
      <c r="C1443" s="104" t="s">
        <v>19</v>
      </c>
      <c r="D1443" s="103">
        <v>40168.051525989045</v>
      </c>
      <c r="E1443" s="103">
        <v>40334.885050644043</v>
      </c>
      <c r="F1443" s="104" t="s">
        <v>20</v>
      </c>
      <c r="G1443" s="105">
        <v>57000</v>
      </c>
      <c r="H1443" s="106" t="s">
        <v>15</v>
      </c>
      <c r="I1443" s="118">
        <v>1</v>
      </c>
      <c r="J1443" s="80">
        <f t="shared" si="199"/>
        <v>57000</v>
      </c>
      <c r="K1443" s="76" t="str">
        <f t="shared" si="200"/>
        <v>H2_2009</v>
      </c>
      <c r="L1443" s="77">
        <f t="shared" si="201"/>
        <v>0</v>
      </c>
      <c r="M1443" s="78" t="str">
        <f t="shared" si="202"/>
        <v>H2_2009_0</v>
      </c>
      <c r="N1443" s="120">
        <f t="shared" si="203"/>
        <v>1</v>
      </c>
      <c r="O1443" s="92">
        <f t="shared" si="204"/>
        <v>57000</v>
      </c>
      <c r="P1443" s="93" t="str">
        <f t="shared" si="205"/>
        <v>H2_2009</v>
      </c>
      <c r="Q1443" s="94">
        <f t="shared" si="206"/>
        <v>0</v>
      </c>
      <c r="R1443" s="95" t="str">
        <f t="shared" si="207"/>
        <v>H2_2009_0</v>
      </c>
    </row>
    <row r="1444" spans="1:18">
      <c r="A1444" s="102">
        <v>1001095</v>
      </c>
      <c r="B1444" s="103">
        <v>27104.861113141662</v>
      </c>
      <c r="C1444" s="104" t="s">
        <v>19</v>
      </c>
      <c r="D1444" s="103">
        <v>40220.282791514925</v>
      </c>
      <c r="E1444" s="103">
        <v>40336.292219987932</v>
      </c>
      <c r="F1444" s="104" t="s">
        <v>20</v>
      </c>
      <c r="G1444" s="105">
        <v>550000</v>
      </c>
      <c r="H1444" s="106" t="s">
        <v>16</v>
      </c>
      <c r="I1444" s="118">
        <v>1</v>
      </c>
      <c r="J1444" s="80">
        <f t="shared" si="199"/>
        <v>550000</v>
      </c>
      <c r="K1444" s="76" t="str">
        <f t="shared" si="200"/>
        <v>H1_2010</v>
      </c>
      <c r="L1444" s="77">
        <f t="shared" si="201"/>
        <v>0</v>
      </c>
      <c r="M1444" s="78" t="str">
        <f t="shared" si="202"/>
        <v>H1_2010_0</v>
      </c>
      <c r="N1444" s="120">
        <f t="shared" si="203"/>
        <v>1</v>
      </c>
      <c r="O1444" s="92">
        <f t="shared" si="204"/>
        <v>550000</v>
      </c>
      <c r="P1444" s="93" t="str">
        <f t="shared" si="205"/>
        <v>H1_2010</v>
      </c>
      <c r="Q1444" s="94">
        <f t="shared" si="206"/>
        <v>0</v>
      </c>
      <c r="R1444" s="95" t="str">
        <f t="shared" si="207"/>
        <v>H1_2010_0</v>
      </c>
    </row>
    <row r="1445" spans="1:18">
      <c r="A1445" s="102">
        <v>1001096</v>
      </c>
      <c r="B1445" s="103">
        <v>27327.653975349527</v>
      </c>
      <c r="C1445" s="104" t="s">
        <v>22</v>
      </c>
      <c r="D1445" s="103">
        <v>40323.374594019166</v>
      </c>
      <c r="E1445" s="103">
        <v>40337.814780394794</v>
      </c>
      <c r="F1445" s="104" t="s">
        <v>20</v>
      </c>
      <c r="G1445" s="105">
        <v>20000</v>
      </c>
      <c r="H1445" s="106" t="s">
        <v>16</v>
      </c>
      <c r="I1445" s="118">
        <v>1</v>
      </c>
      <c r="J1445" s="80">
        <f t="shared" si="199"/>
        <v>20000</v>
      </c>
      <c r="K1445" s="76" t="str">
        <f t="shared" si="200"/>
        <v>H1_2010</v>
      </c>
      <c r="L1445" s="77">
        <f t="shared" si="201"/>
        <v>0</v>
      </c>
      <c r="M1445" s="78" t="str">
        <f t="shared" si="202"/>
        <v>H1_2010_0</v>
      </c>
      <c r="N1445" s="120">
        <f t="shared" si="203"/>
        <v>1</v>
      </c>
      <c r="O1445" s="92">
        <f t="shared" si="204"/>
        <v>20000</v>
      </c>
      <c r="P1445" s="93" t="str">
        <f t="shared" si="205"/>
        <v>H1_2010</v>
      </c>
      <c r="Q1445" s="94">
        <f t="shared" si="206"/>
        <v>0</v>
      </c>
      <c r="R1445" s="95" t="str">
        <f t="shared" si="207"/>
        <v>H1_2010_0</v>
      </c>
    </row>
    <row r="1446" spans="1:18">
      <c r="A1446" s="102">
        <v>1001097</v>
      </c>
      <c r="B1446" s="103">
        <v>28111.917192542598</v>
      </c>
      <c r="C1446" s="104" t="s">
        <v>19</v>
      </c>
      <c r="D1446" s="103">
        <v>40168.500027228642</v>
      </c>
      <c r="E1446" s="103">
        <v>40339.93643224187</v>
      </c>
      <c r="F1446" s="104" t="s">
        <v>20</v>
      </c>
      <c r="G1446" s="105">
        <v>173000</v>
      </c>
      <c r="H1446" s="106" t="s">
        <v>15</v>
      </c>
      <c r="I1446" s="118">
        <v>1</v>
      </c>
      <c r="J1446" s="80">
        <f t="shared" si="199"/>
        <v>173000</v>
      </c>
      <c r="K1446" s="76" t="str">
        <f t="shared" si="200"/>
        <v>H2_2009</v>
      </c>
      <c r="L1446" s="77">
        <f t="shared" si="201"/>
        <v>0</v>
      </c>
      <c r="M1446" s="78" t="str">
        <f t="shared" si="202"/>
        <v>H2_2009_0</v>
      </c>
      <c r="N1446" s="120">
        <f t="shared" si="203"/>
        <v>1</v>
      </c>
      <c r="O1446" s="92">
        <f t="shared" si="204"/>
        <v>173000</v>
      </c>
      <c r="P1446" s="93" t="str">
        <f t="shared" si="205"/>
        <v>H2_2009</v>
      </c>
      <c r="Q1446" s="94">
        <f t="shared" si="206"/>
        <v>0</v>
      </c>
      <c r="R1446" s="95" t="str">
        <f t="shared" si="207"/>
        <v>H2_2009_0</v>
      </c>
    </row>
    <row r="1447" spans="1:18">
      <c r="A1447" s="102">
        <v>1001098</v>
      </c>
      <c r="B1447" s="103">
        <v>30106.872169561539</v>
      </c>
      <c r="C1447" s="104" t="s">
        <v>19</v>
      </c>
      <c r="D1447" s="103">
        <v>40174.617521528467</v>
      </c>
      <c r="E1447" s="103">
        <v>40340.049267560833</v>
      </c>
      <c r="F1447" s="104" t="s">
        <v>20</v>
      </c>
      <c r="G1447" s="105">
        <v>196000</v>
      </c>
      <c r="H1447" s="106" t="s">
        <v>15</v>
      </c>
      <c r="I1447" s="118">
        <v>1</v>
      </c>
      <c r="J1447" s="80">
        <f t="shared" si="199"/>
        <v>196000</v>
      </c>
      <c r="K1447" s="76" t="str">
        <f t="shared" si="200"/>
        <v>H2_2009</v>
      </c>
      <c r="L1447" s="77">
        <f t="shared" si="201"/>
        <v>0</v>
      </c>
      <c r="M1447" s="78" t="str">
        <f t="shared" si="202"/>
        <v>H2_2009_0</v>
      </c>
      <c r="N1447" s="120">
        <f t="shared" si="203"/>
        <v>1</v>
      </c>
      <c r="O1447" s="92">
        <f t="shared" si="204"/>
        <v>196000</v>
      </c>
      <c r="P1447" s="93" t="str">
        <f t="shared" si="205"/>
        <v>H2_2009</v>
      </c>
      <c r="Q1447" s="94">
        <f t="shared" si="206"/>
        <v>0</v>
      </c>
      <c r="R1447" s="95" t="str">
        <f t="shared" si="207"/>
        <v>H2_2009_0</v>
      </c>
    </row>
    <row r="1448" spans="1:18">
      <c r="A1448" s="102">
        <v>1001099</v>
      </c>
      <c r="B1448" s="103">
        <v>25242.939309644727</v>
      </c>
      <c r="C1448" s="104" t="s">
        <v>19</v>
      </c>
      <c r="D1448" s="103">
        <v>40306.835777402041</v>
      </c>
      <c r="E1448" s="103">
        <v>40341.426032406162</v>
      </c>
      <c r="F1448" s="104" t="s">
        <v>20</v>
      </c>
      <c r="G1448" s="105">
        <v>44000</v>
      </c>
      <c r="H1448" s="106" t="s">
        <v>16</v>
      </c>
      <c r="I1448" s="118">
        <v>1</v>
      </c>
      <c r="J1448" s="80">
        <f t="shared" si="199"/>
        <v>44000</v>
      </c>
      <c r="K1448" s="76" t="str">
        <f t="shared" si="200"/>
        <v>H1_2010</v>
      </c>
      <c r="L1448" s="77">
        <f t="shared" si="201"/>
        <v>0</v>
      </c>
      <c r="M1448" s="78" t="str">
        <f t="shared" si="202"/>
        <v>H1_2010_0</v>
      </c>
      <c r="N1448" s="120">
        <f t="shared" si="203"/>
        <v>1</v>
      </c>
      <c r="O1448" s="92">
        <f t="shared" si="204"/>
        <v>44000</v>
      </c>
      <c r="P1448" s="93" t="str">
        <f t="shared" si="205"/>
        <v>H1_2010</v>
      </c>
      <c r="Q1448" s="94">
        <f t="shared" si="206"/>
        <v>0</v>
      </c>
      <c r="R1448" s="95" t="str">
        <f t="shared" si="207"/>
        <v>H1_2010_0</v>
      </c>
    </row>
    <row r="1449" spans="1:18">
      <c r="A1449" s="102">
        <v>1001100</v>
      </c>
      <c r="B1449" s="103">
        <v>21961.909615002529</v>
      </c>
      <c r="C1449" s="104" t="s">
        <v>19</v>
      </c>
      <c r="D1449" s="103">
        <v>40179.009764302078</v>
      </c>
      <c r="E1449" s="103">
        <v>40341.608410232424</v>
      </c>
      <c r="F1449" s="104" t="s">
        <v>20</v>
      </c>
      <c r="G1449" s="105">
        <v>258000</v>
      </c>
      <c r="H1449" s="106" t="s">
        <v>16</v>
      </c>
      <c r="I1449" s="118">
        <v>1</v>
      </c>
      <c r="J1449" s="80">
        <f t="shared" si="199"/>
        <v>258000</v>
      </c>
      <c r="K1449" s="76" t="str">
        <f t="shared" si="200"/>
        <v>H1_2010</v>
      </c>
      <c r="L1449" s="77">
        <f t="shared" si="201"/>
        <v>0</v>
      </c>
      <c r="M1449" s="78" t="str">
        <f t="shared" si="202"/>
        <v>H1_2010_0</v>
      </c>
      <c r="N1449" s="120">
        <f t="shared" si="203"/>
        <v>1</v>
      </c>
      <c r="O1449" s="92">
        <f t="shared" si="204"/>
        <v>258000</v>
      </c>
      <c r="P1449" s="93" t="str">
        <f t="shared" si="205"/>
        <v>H1_2010</v>
      </c>
      <c r="Q1449" s="94">
        <f t="shared" si="206"/>
        <v>0</v>
      </c>
      <c r="R1449" s="95" t="str">
        <f t="shared" si="207"/>
        <v>H1_2010_0</v>
      </c>
    </row>
    <row r="1450" spans="1:18">
      <c r="A1450" s="102">
        <v>1001101</v>
      </c>
      <c r="B1450" s="103">
        <v>25009.733561663204</v>
      </c>
      <c r="C1450" s="104" t="s">
        <v>19</v>
      </c>
      <c r="D1450" s="103">
        <v>40298.309228950275</v>
      </c>
      <c r="E1450" s="103">
        <v>40342.9121026461</v>
      </c>
      <c r="F1450" s="104" t="s">
        <v>20</v>
      </c>
      <c r="G1450" s="105">
        <v>269000</v>
      </c>
      <c r="H1450" s="106" t="s">
        <v>16</v>
      </c>
      <c r="I1450" s="118">
        <v>1</v>
      </c>
      <c r="J1450" s="80">
        <f t="shared" si="199"/>
        <v>269000</v>
      </c>
      <c r="K1450" s="76" t="str">
        <f t="shared" si="200"/>
        <v>H1_2010</v>
      </c>
      <c r="L1450" s="77">
        <f t="shared" si="201"/>
        <v>0</v>
      </c>
      <c r="M1450" s="78" t="str">
        <f t="shared" si="202"/>
        <v>H1_2010_0</v>
      </c>
      <c r="N1450" s="120">
        <f t="shared" si="203"/>
        <v>1</v>
      </c>
      <c r="O1450" s="92">
        <f t="shared" si="204"/>
        <v>269000</v>
      </c>
      <c r="P1450" s="93" t="str">
        <f t="shared" si="205"/>
        <v>H1_2010</v>
      </c>
      <c r="Q1450" s="94">
        <f t="shared" si="206"/>
        <v>0</v>
      </c>
      <c r="R1450" s="95" t="str">
        <f t="shared" si="207"/>
        <v>H1_2010_0</v>
      </c>
    </row>
    <row r="1451" spans="1:18">
      <c r="A1451" s="102">
        <v>1001102</v>
      </c>
      <c r="B1451" s="103">
        <v>24553.350645747247</v>
      </c>
      <c r="C1451" s="104" t="s">
        <v>19</v>
      </c>
      <c r="D1451" s="103">
        <v>40296.53979073224</v>
      </c>
      <c r="E1451" s="103">
        <v>40344.183222452659</v>
      </c>
      <c r="F1451" s="104" t="s">
        <v>20</v>
      </c>
      <c r="G1451" s="105">
        <v>476000</v>
      </c>
      <c r="H1451" s="106" t="s">
        <v>16</v>
      </c>
      <c r="I1451" s="118">
        <v>1</v>
      </c>
      <c r="J1451" s="80">
        <f t="shared" si="199"/>
        <v>476000</v>
      </c>
      <c r="K1451" s="76" t="str">
        <f t="shared" si="200"/>
        <v>H1_2010</v>
      </c>
      <c r="L1451" s="77">
        <f t="shared" si="201"/>
        <v>0</v>
      </c>
      <c r="M1451" s="78" t="str">
        <f t="shared" si="202"/>
        <v>H1_2010_0</v>
      </c>
      <c r="N1451" s="120">
        <f t="shared" si="203"/>
        <v>1</v>
      </c>
      <c r="O1451" s="92">
        <f t="shared" si="204"/>
        <v>476000</v>
      </c>
      <c r="P1451" s="93" t="str">
        <f t="shared" si="205"/>
        <v>H1_2010</v>
      </c>
      <c r="Q1451" s="94">
        <f t="shared" si="206"/>
        <v>0</v>
      </c>
      <c r="R1451" s="95" t="str">
        <f t="shared" si="207"/>
        <v>H1_2010_0</v>
      </c>
    </row>
    <row r="1452" spans="1:18">
      <c r="A1452" s="102">
        <v>1001103</v>
      </c>
      <c r="B1452" s="103">
        <v>24167.189949209369</v>
      </c>
      <c r="C1452" s="104" t="s">
        <v>19</v>
      </c>
      <c r="D1452" s="103">
        <v>40233.798826979189</v>
      </c>
      <c r="E1452" s="103">
        <v>40347.599819686293</v>
      </c>
      <c r="F1452" s="104" t="s">
        <v>20</v>
      </c>
      <c r="G1452" s="105">
        <v>187000</v>
      </c>
      <c r="H1452" s="106" t="s">
        <v>16</v>
      </c>
      <c r="I1452" s="118">
        <v>1</v>
      </c>
      <c r="J1452" s="80">
        <f t="shared" si="199"/>
        <v>187000</v>
      </c>
      <c r="K1452" s="76" t="str">
        <f t="shared" si="200"/>
        <v>H1_2010</v>
      </c>
      <c r="L1452" s="77">
        <f t="shared" si="201"/>
        <v>0</v>
      </c>
      <c r="M1452" s="78" t="str">
        <f t="shared" si="202"/>
        <v>H1_2010_0</v>
      </c>
      <c r="N1452" s="120">
        <f t="shared" si="203"/>
        <v>1</v>
      </c>
      <c r="O1452" s="92">
        <f t="shared" si="204"/>
        <v>187000</v>
      </c>
      <c r="P1452" s="93" t="str">
        <f t="shared" si="205"/>
        <v>H1_2010</v>
      </c>
      <c r="Q1452" s="94">
        <f t="shared" si="206"/>
        <v>0</v>
      </c>
      <c r="R1452" s="95" t="str">
        <f t="shared" si="207"/>
        <v>H1_2010_0</v>
      </c>
    </row>
    <row r="1453" spans="1:18">
      <c r="A1453" s="102">
        <v>1001104</v>
      </c>
      <c r="B1453" s="103">
        <v>28897.029497686577</v>
      </c>
      <c r="C1453" s="104" t="s">
        <v>19</v>
      </c>
      <c r="D1453" s="103">
        <v>40256.655213762831</v>
      </c>
      <c r="E1453" s="103">
        <v>40347.966014950201</v>
      </c>
      <c r="F1453" s="104" t="s">
        <v>20</v>
      </c>
      <c r="G1453" s="105">
        <v>376000</v>
      </c>
      <c r="H1453" s="106" t="s">
        <v>16</v>
      </c>
      <c r="I1453" s="118">
        <v>1</v>
      </c>
      <c r="J1453" s="80">
        <f t="shared" si="199"/>
        <v>376000</v>
      </c>
      <c r="K1453" s="76" t="str">
        <f t="shared" si="200"/>
        <v>H1_2010</v>
      </c>
      <c r="L1453" s="77">
        <f t="shared" si="201"/>
        <v>0</v>
      </c>
      <c r="M1453" s="78" t="str">
        <f t="shared" si="202"/>
        <v>H1_2010_0</v>
      </c>
      <c r="N1453" s="120">
        <f t="shared" si="203"/>
        <v>1</v>
      </c>
      <c r="O1453" s="92">
        <f t="shared" si="204"/>
        <v>376000</v>
      </c>
      <c r="P1453" s="93" t="str">
        <f t="shared" si="205"/>
        <v>H1_2010</v>
      </c>
      <c r="Q1453" s="94">
        <f t="shared" si="206"/>
        <v>0</v>
      </c>
      <c r="R1453" s="95" t="str">
        <f t="shared" si="207"/>
        <v>H1_2010_0</v>
      </c>
    </row>
    <row r="1454" spans="1:18">
      <c r="A1454" s="102">
        <v>1001105</v>
      </c>
      <c r="B1454" s="103">
        <v>32550.600889048375</v>
      </c>
      <c r="C1454" s="104" t="s">
        <v>22</v>
      </c>
      <c r="D1454" s="103">
        <v>40171.467782887841</v>
      </c>
      <c r="E1454" s="103">
        <v>40348.072073218238</v>
      </c>
      <c r="F1454" s="104" t="s">
        <v>20</v>
      </c>
      <c r="G1454" s="105">
        <v>156000</v>
      </c>
      <c r="H1454" s="106" t="s">
        <v>15</v>
      </c>
      <c r="I1454" s="118">
        <v>1</v>
      </c>
      <c r="J1454" s="80">
        <f t="shared" si="199"/>
        <v>156000</v>
      </c>
      <c r="K1454" s="76" t="str">
        <f t="shared" si="200"/>
        <v>H2_2009</v>
      </c>
      <c r="L1454" s="77">
        <f t="shared" si="201"/>
        <v>0</v>
      </c>
      <c r="M1454" s="78" t="str">
        <f t="shared" si="202"/>
        <v>H2_2009_0</v>
      </c>
      <c r="N1454" s="120">
        <f t="shared" si="203"/>
        <v>1</v>
      </c>
      <c r="O1454" s="92">
        <f t="shared" si="204"/>
        <v>156000</v>
      </c>
      <c r="P1454" s="93" t="str">
        <f t="shared" si="205"/>
        <v>H2_2009</v>
      </c>
      <c r="Q1454" s="94">
        <f t="shared" si="206"/>
        <v>0</v>
      </c>
      <c r="R1454" s="95" t="str">
        <f t="shared" si="207"/>
        <v>H2_2009_0</v>
      </c>
    </row>
    <row r="1455" spans="1:18">
      <c r="A1455" s="102">
        <v>1001106</v>
      </c>
      <c r="B1455" s="103">
        <v>30694.747740590188</v>
      </c>
      <c r="C1455" s="104" t="s">
        <v>19</v>
      </c>
      <c r="D1455" s="103">
        <v>40332.663139324257</v>
      </c>
      <c r="E1455" s="103">
        <v>40348.889349003963</v>
      </c>
      <c r="F1455" s="104" t="s">
        <v>20</v>
      </c>
      <c r="G1455" s="105">
        <v>210000</v>
      </c>
      <c r="H1455" s="106" t="s">
        <v>16</v>
      </c>
      <c r="I1455" s="118">
        <v>1</v>
      </c>
      <c r="J1455" s="80">
        <f t="shared" si="199"/>
        <v>210000</v>
      </c>
      <c r="K1455" s="76" t="str">
        <f t="shared" si="200"/>
        <v>H1_2010</v>
      </c>
      <c r="L1455" s="77">
        <f t="shared" si="201"/>
        <v>0</v>
      </c>
      <c r="M1455" s="78" t="str">
        <f t="shared" si="202"/>
        <v>H1_2010_0</v>
      </c>
      <c r="N1455" s="120">
        <f t="shared" si="203"/>
        <v>1</v>
      </c>
      <c r="O1455" s="92">
        <f t="shared" si="204"/>
        <v>210000</v>
      </c>
      <c r="P1455" s="93" t="str">
        <f t="shared" si="205"/>
        <v>H1_2010</v>
      </c>
      <c r="Q1455" s="94">
        <f t="shared" si="206"/>
        <v>0</v>
      </c>
      <c r="R1455" s="95" t="str">
        <f t="shared" si="207"/>
        <v>H1_2010_0</v>
      </c>
    </row>
    <row r="1456" spans="1:18">
      <c r="A1456" s="102">
        <v>1001107</v>
      </c>
      <c r="B1456" s="103">
        <v>22343.81903835847</v>
      </c>
      <c r="C1456" s="104" t="s">
        <v>22</v>
      </c>
      <c r="D1456" s="103">
        <v>40212.640173887783</v>
      </c>
      <c r="E1456" s="103">
        <v>40349.789428662516</v>
      </c>
      <c r="F1456" s="104" t="s">
        <v>20</v>
      </c>
      <c r="G1456" s="105">
        <v>213000</v>
      </c>
      <c r="H1456" s="106" t="s">
        <v>16</v>
      </c>
      <c r="I1456" s="118">
        <v>1</v>
      </c>
      <c r="J1456" s="80">
        <f t="shared" si="199"/>
        <v>213000</v>
      </c>
      <c r="K1456" s="76" t="str">
        <f t="shared" si="200"/>
        <v>H1_2010</v>
      </c>
      <c r="L1456" s="77">
        <f t="shared" si="201"/>
        <v>0</v>
      </c>
      <c r="M1456" s="78" t="str">
        <f t="shared" si="202"/>
        <v>H1_2010_0</v>
      </c>
      <c r="N1456" s="120">
        <f t="shared" si="203"/>
        <v>1</v>
      </c>
      <c r="O1456" s="92">
        <f t="shared" si="204"/>
        <v>213000</v>
      </c>
      <c r="P1456" s="93" t="str">
        <f t="shared" si="205"/>
        <v>H1_2010</v>
      </c>
      <c r="Q1456" s="94">
        <f t="shared" si="206"/>
        <v>0</v>
      </c>
      <c r="R1456" s="95" t="str">
        <f t="shared" si="207"/>
        <v>H1_2010_0</v>
      </c>
    </row>
    <row r="1457" spans="1:18">
      <c r="A1457" s="102">
        <v>1001108</v>
      </c>
      <c r="B1457" s="103">
        <v>27985.773971220457</v>
      </c>
      <c r="C1457" s="104" t="s">
        <v>19</v>
      </c>
      <c r="D1457" s="103">
        <v>40225.824624887835</v>
      </c>
      <c r="E1457" s="103">
        <v>40349.956935383241</v>
      </c>
      <c r="F1457" s="104" t="s">
        <v>20</v>
      </c>
      <c r="G1457" s="105">
        <v>131000</v>
      </c>
      <c r="H1457" s="106" t="s">
        <v>16</v>
      </c>
      <c r="I1457" s="118">
        <v>1</v>
      </c>
      <c r="J1457" s="80">
        <f t="shared" si="199"/>
        <v>131000</v>
      </c>
      <c r="K1457" s="76" t="str">
        <f t="shared" si="200"/>
        <v>H1_2010</v>
      </c>
      <c r="L1457" s="77">
        <f t="shared" si="201"/>
        <v>0</v>
      </c>
      <c r="M1457" s="78" t="str">
        <f t="shared" si="202"/>
        <v>H1_2010_0</v>
      </c>
      <c r="N1457" s="120">
        <f t="shared" si="203"/>
        <v>1</v>
      </c>
      <c r="O1457" s="92">
        <f t="shared" si="204"/>
        <v>131000</v>
      </c>
      <c r="P1457" s="93" t="str">
        <f t="shared" si="205"/>
        <v>H1_2010</v>
      </c>
      <c r="Q1457" s="94">
        <f t="shared" si="206"/>
        <v>0</v>
      </c>
      <c r="R1457" s="95" t="str">
        <f t="shared" si="207"/>
        <v>H1_2010_0</v>
      </c>
    </row>
    <row r="1458" spans="1:18">
      <c r="A1458" s="102">
        <v>1001109</v>
      </c>
      <c r="B1458" s="103">
        <v>21671.278344304159</v>
      </c>
      <c r="C1458" s="104" t="s">
        <v>19</v>
      </c>
      <c r="D1458" s="103">
        <v>40317.003314106332</v>
      </c>
      <c r="E1458" s="103">
        <v>40350.44762769193</v>
      </c>
      <c r="F1458" s="104" t="s">
        <v>20</v>
      </c>
      <c r="G1458" s="105">
        <v>542000</v>
      </c>
      <c r="H1458" s="106" t="s">
        <v>16</v>
      </c>
      <c r="I1458" s="118">
        <v>1</v>
      </c>
      <c r="J1458" s="80">
        <f t="shared" si="199"/>
        <v>542000</v>
      </c>
      <c r="K1458" s="76" t="str">
        <f t="shared" si="200"/>
        <v>H1_2010</v>
      </c>
      <c r="L1458" s="77">
        <f t="shared" si="201"/>
        <v>0</v>
      </c>
      <c r="M1458" s="78" t="str">
        <f t="shared" si="202"/>
        <v>H1_2010_0</v>
      </c>
      <c r="N1458" s="120">
        <f t="shared" si="203"/>
        <v>1</v>
      </c>
      <c r="O1458" s="92">
        <f t="shared" si="204"/>
        <v>542000</v>
      </c>
      <c r="P1458" s="93" t="str">
        <f t="shared" si="205"/>
        <v>H1_2010</v>
      </c>
      <c r="Q1458" s="94">
        <f t="shared" si="206"/>
        <v>0</v>
      </c>
      <c r="R1458" s="95" t="str">
        <f t="shared" si="207"/>
        <v>H1_2010_0</v>
      </c>
    </row>
    <row r="1459" spans="1:18">
      <c r="A1459" s="102">
        <v>1001110</v>
      </c>
      <c r="B1459" s="103">
        <v>20851.443432279975</v>
      </c>
      <c r="C1459" s="104" t="s">
        <v>19</v>
      </c>
      <c r="D1459" s="103">
        <v>40307.460440315044</v>
      </c>
      <c r="E1459" s="103">
        <v>40351.883951947573</v>
      </c>
      <c r="F1459" s="104" t="s">
        <v>20</v>
      </c>
      <c r="G1459" s="105">
        <v>120000</v>
      </c>
      <c r="H1459" s="106" t="s">
        <v>16</v>
      </c>
      <c r="I1459" s="118">
        <v>1</v>
      </c>
      <c r="J1459" s="80">
        <f t="shared" si="199"/>
        <v>120000</v>
      </c>
      <c r="K1459" s="76" t="str">
        <f t="shared" si="200"/>
        <v>H1_2010</v>
      </c>
      <c r="L1459" s="77">
        <f t="shared" si="201"/>
        <v>0</v>
      </c>
      <c r="M1459" s="78" t="str">
        <f t="shared" si="202"/>
        <v>H1_2010_0</v>
      </c>
      <c r="N1459" s="120">
        <f t="shared" si="203"/>
        <v>1</v>
      </c>
      <c r="O1459" s="92">
        <f t="shared" si="204"/>
        <v>120000</v>
      </c>
      <c r="P1459" s="93" t="str">
        <f t="shared" si="205"/>
        <v>H1_2010</v>
      </c>
      <c r="Q1459" s="94">
        <f t="shared" si="206"/>
        <v>0</v>
      </c>
      <c r="R1459" s="95" t="str">
        <f t="shared" si="207"/>
        <v>H1_2010_0</v>
      </c>
    </row>
    <row r="1460" spans="1:18">
      <c r="A1460" s="102">
        <v>1001111</v>
      </c>
      <c r="B1460" s="103">
        <v>20012.35859164803</v>
      </c>
      <c r="C1460" s="104" t="s">
        <v>22</v>
      </c>
      <c r="D1460" s="103">
        <v>39598.579520508567</v>
      </c>
      <c r="E1460" s="103">
        <v>40351.953778969611</v>
      </c>
      <c r="F1460" s="104" t="s">
        <v>20</v>
      </c>
      <c r="G1460" s="105">
        <v>263000</v>
      </c>
      <c r="H1460" s="106" t="s">
        <v>15</v>
      </c>
      <c r="I1460" s="118">
        <v>1</v>
      </c>
      <c r="J1460" s="80">
        <f t="shared" si="199"/>
        <v>263000</v>
      </c>
      <c r="K1460" s="76" t="str">
        <f t="shared" si="200"/>
        <v>H1_2008</v>
      </c>
      <c r="L1460" s="77">
        <f t="shared" si="201"/>
        <v>4</v>
      </c>
      <c r="M1460" s="78" t="str">
        <f t="shared" si="202"/>
        <v>H1_2008_4</v>
      </c>
      <c r="N1460" s="120">
        <f t="shared" si="203"/>
        <v>1</v>
      </c>
      <c r="O1460" s="92">
        <f t="shared" si="204"/>
        <v>263000</v>
      </c>
      <c r="P1460" s="93" t="str">
        <f t="shared" si="205"/>
        <v>H1_2008</v>
      </c>
      <c r="Q1460" s="94">
        <f t="shared" si="206"/>
        <v>4</v>
      </c>
      <c r="R1460" s="95" t="str">
        <f t="shared" si="207"/>
        <v>H1_2008_4</v>
      </c>
    </row>
    <row r="1461" spans="1:18">
      <c r="A1461" s="102">
        <v>1001112</v>
      </c>
      <c r="B1461" s="103">
        <v>31671.971090046565</v>
      </c>
      <c r="C1461" s="104" t="s">
        <v>19</v>
      </c>
      <c r="D1461" s="103">
        <v>40252.074392781578</v>
      </c>
      <c r="E1461" s="103">
        <v>40352.411125044244</v>
      </c>
      <c r="F1461" s="104" t="s">
        <v>20</v>
      </c>
      <c r="G1461" s="105">
        <v>437000</v>
      </c>
      <c r="H1461" s="106" t="s">
        <v>16</v>
      </c>
      <c r="I1461" s="118">
        <v>1</v>
      </c>
      <c r="J1461" s="80">
        <f t="shared" si="199"/>
        <v>437000</v>
      </c>
      <c r="K1461" s="76" t="str">
        <f t="shared" si="200"/>
        <v>H1_2010</v>
      </c>
      <c r="L1461" s="77">
        <f t="shared" si="201"/>
        <v>0</v>
      </c>
      <c r="M1461" s="78" t="str">
        <f t="shared" si="202"/>
        <v>H1_2010_0</v>
      </c>
      <c r="N1461" s="120">
        <f t="shared" si="203"/>
        <v>1</v>
      </c>
      <c r="O1461" s="92">
        <f t="shared" si="204"/>
        <v>437000</v>
      </c>
      <c r="P1461" s="93" t="str">
        <f t="shared" si="205"/>
        <v>H1_2010</v>
      </c>
      <c r="Q1461" s="94">
        <f t="shared" si="206"/>
        <v>0</v>
      </c>
      <c r="R1461" s="95" t="str">
        <f t="shared" si="207"/>
        <v>H1_2010_0</v>
      </c>
    </row>
    <row r="1462" spans="1:18">
      <c r="A1462" s="102">
        <v>1001113</v>
      </c>
      <c r="B1462" s="103">
        <v>31154.862737636089</v>
      </c>
      <c r="C1462" s="104" t="s">
        <v>19</v>
      </c>
      <c r="D1462" s="103">
        <v>40308.340107201264</v>
      </c>
      <c r="E1462" s="103">
        <v>40353.038638161597</v>
      </c>
      <c r="F1462" s="104" t="s">
        <v>20</v>
      </c>
      <c r="G1462" s="105">
        <v>425000</v>
      </c>
      <c r="H1462" s="106" t="s">
        <v>16</v>
      </c>
      <c r="I1462" s="118">
        <v>1</v>
      </c>
      <c r="J1462" s="80">
        <f t="shared" si="199"/>
        <v>425000</v>
      </c>
      <c r="K1462" s="76" t="str">
        <f t="shared" si="200"/>
        <v>H1_2010</v>
      </c>
      <c r="L1462" s="77">
        <f t="shared" si="201"/>
        <v>0</v>
      </c>
      <c r="M1462" s="78" t="str">
        <f t="shared" si="202"/>
        <v>H1_2010_0</v>
      </c>
      <c r="N1462" s="120">
        <f t="shared" si="203"/>
        <v>1</v>
      </c>
      <c r="O1462" s="92">
        <f t="shared" si="204"/>
        <v>425000</v>
      </c>
      <c r="P1462" s="93" t="str">
        <f t="shared" si="205"/>
        <v>H1_2010</v>
      </c>
      <c r="Q1462" s="94">
        <f t="shared" si="206"/>
        <v>0</v>
      </c>
      <c r="R1462" s="95" t="str">
        <f t="shared" si="207"/>
        <v>H1_2010_0</v>
      </c>
    </row>
    <row r="1463" spans="1:18">
      <c r="A1463" s="102">
        <v>1001114</v>
      </c>
      <c r="B1463" s="103">
        <v>29648.900649395706</v>
      </c>
      <c r="C1463" s="104" t="s">
        <v>22</v>
      </c>
      <c r="D1463" s="103">
        <v>40312.567599784961</v>
      </c>
      <c r="E1463" s="103">
        <v>40355.526997822955</v>
      </c>
      <c r="F1463" s="104" t="s">
        <v>20</v>
      </c>
      <c r="G1463" s="105">
        <v>407000</v>
      </c>
      <c r="H1463" s="106" t="s">
        <v>16</v>
      </c>
      <c r="I1463" s="118">
        <v>1</v>
      </c>
      <c r="J1463" s="80">
        <f t="shared" si="199"/>
        <v>407000</v>
      </c>
      <c r="K1463" s="76" t="str">
        <f t="shared" si="200"/>
        <v>H1_2010</v>
      </c>
      <c r="L1463" s="77">
        <f t="shared" si="201"/>
        <v>0</v>
      </c>
      <c r="M1463" s="78" t="str">
        <f t="shared" si="202"/>
        <v>H1_2010_0</v>
      </c>
      <c r="N1463" s="120">
        <f t="shared" si="203"/>
        <v>1</v>
      </c>
      <c r="O1463" s="92">
        <f t="shared" si="204"/>
        <v>407000</v>
      </c>
      <c r="P1463" s="93" t="str">
        <f t="shared" si="205"/>
        <v>H1_2010</v>
      </c>
      <c r="Q1463" s="94">
        <f t="shared" si="206"/>
        <v>0</v>
      </c>
      <c r="R1463" s="95" t="str">
        <f t="shared" si="207"/>
        <v>H1_2010_0</v>
      </c>
    </row>
    <row r="1464" spans="1:18">
      <c r="A1464" s="102">
        <v>1001115</v>
      </c>
      <c r="B1464" s="103">
        <v>20137.064865088203</v>
      </c>
      <c r="C1464" s="104" t="s">
        <v>22</v>
      </c>
      <c r="D1464" s="103">
        <v>39768.441034107251</v>
      </c>
      <c r="E1464" s="103">
        <v>40356.288989348526</v>
      </c>
      <c r="F1464" s="104" t="s">
        <v>20</v>
      </c>
      <c r="G1464" s="105">
        <v>207000</v>
      </c>
      <c r="H1464" s="106" t="s">
        <v>15</v>
      </c>
      <c r="I1464" s="118">
        <v>1</v>
      </c>
      <c r="J1464" s="80">
        <f t="shared" si="199"/>
        <v>207000</v>
      </c>
      <c r="K1464" s="76" t="str">
        <f t="shared" si="200"/>
        <v>H2_2008</v>
      </c>
      <c r="L1464" s="77">
        <f t="shared" si="201"/>
        <v>3</v>
      </c>
      <c r="M1464" s="78" t="str">
        <f t="shared" si="202"/>
        <v>H2_2008_3</v>
      </c>
      <c r="N1464" s="120">
        <f t="shared" si="203"/>
        <v>1</v>
      </c>
      <c r="O1464" s="92">
        <f t="shared" si="204"/>
        <v>207000</v>
      </c>
      <c r="P1464" s="93" t="str">
        <f t="shared" si="205"/>
        <v>H2_2008</v>
      </c>
      <c r="Q1464" s="94">
        <f t="shared" si="206"/>
        <v>3</v>
      </c>
      <c r="R1464" s="95" t="str">
        <f t="shared" si="207"/>
        <v>H2_2008_3</v>
      </c>
    </row>
    <row r="1465" spans="1:18">
      <c r="A1465" s="102">
        <v>1001116</v>
      </c>
      <c r="B1465" s="103">
        <v>24751.3782118538</v>
      </c>
      <c r="C1465" s="104" t="s">
        <v>22</v>
      </c>
      <c r="D1465" s="103">
        <v>39659.330530191779</v>
      </c>
      <c r="E1465" s="103">
        <v>40357.462207913268</v>
      </c>
      <c r="F1465" s="104" t="s">
        <v>20</v>
      </c>
      <c r="G1465" s="105">
        <v>387000</v>
      </c>
      <c r="H1465" s="106" t="s">
        <v>15</v>
      </c>
      <c r="I1465" s="118">
        <v>1</v>
      </c>
      <c r="J1465" s="80">
        <f t="shared" si="199"/>
        <v>387000</v>
      </c>
      <c r="K1465" s="76" t="str">
        <f t="shared" si="200"/>
        <v>H2_2008</v>
      </c>
      <c r="L1465" s="77">
        <f t="shared" si="201"/>
        <v>3</v>
      </c>
      <c r="M1465" s="78" t="str">
        <f t="shared" si="202"/>
        <v>H2_2008_3</v>
      </c>
      <c r="N1465" s="120">
        <f t="shared" si="203"/>
        <v>1</v>
      </c>
      <c r="O1465" s="92">
        <f t="shared" si="204"/>
        <v>387000</v>
      </c>
      <c r="P1465" s="93" t="str">
        <f t="shared" si="205"/>
        <v>H2_2008</v>
      </c>
      <c r="Q1465" s="94">
        <f t="shared" si="206"/>
        <v>3</v>
      </c>
      <c r="R1465" s="95" t="str">
        <f t="shared" si="207"/>
        <v>H2_2008_3</v>
      </c>
    </row>
    <row r="1466" spans="1:18">
      <c r="A1466" s="102">
        <v>1001117</v>
      </c>
      <c r="B1466" s="103">
        <v>23962.022639127761</v>
      </c>
      <c r="C1466" s="104" t="s">
        <v>19</v>
      </c>
      <c r="D1466" s="103">
        <v>40323.296339256791</v>
      </c>
      <c r="E1466" s="103">
        <v>40358.172275965444</v>
      </c>
      <c r="F1466" s="104" t="s">
        <v>20</v>
      </c>
      <c r="G1466" s="105">
        <v>348000</v>
      </c>
      <c r="H1466" s="106" t="s">
        <v>16</v>
      </c>
      <c r="I1466" s="118">
        <v>1</v>
      </c>
      <c r="J1466" s="80">
        <f t="shared" si="199"/>
        <v>348000</v>
      </c>
      <c r="K1466" s="76" t="str">
        <f t="shared" si="200"/>
        <v>H1_2010</v>
      </c>
      <c r="L1466" s="77">
        <f t="shared" si="201"/>
        <v>0</v>
      </c>
      <c r="M1466" s="78" t="str">
        <f t="shared" si="202"/>
        <v>H1_2010_0</v>
      </c>
      <c r="N1466" s="120">
        <f t="shared" si="203"/>
        <v>1</v>
      </c>
      <c r="O1466" s="92">
        <f t="shared" si="204"/>
        <v>348000</v>
      </c>
      <c r="P1466" s="93" t="str">
        <f t="shared" si="205"/>
        <v>H1_2010</v>
      </c>
      <c r="Q1466" s="94">
        <f t="shared" si="206"/>
        <v>0</v>
      </c>
      <c r="R1466" s="95" t="str">
        <f t="shared" si="207"/>
        <v>H1_2010_0</v>
      </c>
    </row>
    <row r="1467" spans="1:18">
      <c r="A1467" s="102">
        <v>1001118</v>
      </c>
      <c r="B1467" s="103">
        <v>23922.446008283136</v>
      </c>
      <c r="C1467" s="104" t="s">
        <v>19</v>
      </c>
      <c r="D1467" s="103">
        <v>40230.148716872325</v>
      </c>
      <c r="E1467" s="103">
        <v>40358.31402282929</v>
      </c>
      <c r="F1467" s="104" t="s">
        <v>20</v>
      </c>
      <c r="G1467" s="105">
        <v>370000</v>
      </c>
      <c r="H1467" s="106" t="s">
        <v>16</v>
      </c>
      <c r="I1467" s="118">
        <v>1</v>
      </c>
      <c r="J1467" s="80">
        <f t="shared" si="199"/>
        <v>370000</v>
      </c>
      <c r="K1467" s="76" t="str">
        <f t="shared" si="200"/>
        <v>H1_2010</v>
      </c>
      <c r="L1467" s="77">
        <f t="shared" si="201"/>
        <v>0</v>
      </c>
      <c r="M1467" s="78" t="str">
        <f t="shared" si="202"/>
        <v>H1_2010_0</v>
      </c>
      <c r="N1467" s="120">
        <f t="shared" si="203"/>
        <v>1</v>
      </c>
      <c r="O1467" s="92">
        <f t="shared" si="204"/>
        <v>370000</v>
      </c>
      <c r="P1467" s="93" t="str">
        <f t="shared" si="205"/>
        <v>H1_2010</v>
      </c>
      <c r="Q1467" s="94">
        <f t="shared" si="206"/>
        <v>0</v>
      </c>
      <c r="R1467" s="95" t="str">
        <f t="shared" si="207"/>
        <v>H1_2010_0</v>
      </c>
    </row>
    <row r="1468" spans="1:18">
      <c r="A1468" s="102">
        <v>1001119</v>
      </c>
      <c r="B1468" s="103">
        <v>29043.197097357377</v>
      </c>
      <c r="C1468" s="104" t="s">
        <v>19</v>
      </c>
      <c r="D1468" s="103">
        <v>39983.317643364666</v>
      </c>
      <c r="E1468" s="103">
        <v>40358.552303239259</v>
      </c>
      <c r="F1468" s="104" t="s">
        <v>20</v>
      </c>
      <c r="G1468" s="105">
        <v>274000</v>
      </c>
      <c r="H1468" s="106" t="s">
        <v>15</v>
      </c>
      <c r="I1468" s="118">
        <v>1</v>
      </c>
      <c r="J1468" s="80">
        <f t="shared" si="199"/>
        <v>274000</v>
      </c>
      <c r="K1468" s="76" t="str">
        <f t="shared" si="200"/>
        <v>H1_2009</v>
      </c>
      <c r="L1468" s="77">
        <f t="shared" si="201"/>
        <v>2</v>
      </c>
      <c r="M1468" s="78" t="str">
        <f t="shared" si="202"/>
        <v>H1_2009_2</v>
      </c>
      <c r="N1468" s="120">
        <f t="shared" si="203"/>
        <v>1</v>
      </c>
      <c r="O1468" s="92">
        <f t="shared" si="204"/>
        <v>274000</v>
      </c>
      <c r="P1468" s="93" t="str">
        <f t="shared" si="205"/>
        <v>H1_2009</v>
      </c>
      <c r="Q1468" s="94">
        <f t="shared" si="206"/>
        <v>2</v>
      </c>
      <c r="R1468" s="95" t="str">
        <f t="shared" si="207"/>
        <v>H1_2009_2</v>
      </c>
    </row>
    <row r="1469" spans="1:18">
      <c r="A1469" s="102">
        <v>1001120</v>
      </c>
      <c r="B1469" s="103">
        <v>23454.451040604228</v>
      </c>
      <c r="C1469" s="104" t="s">
        <v>19</v>
      </c>
      <c r="D1469" s="103">
        <v>40325.192189198417</v>
      </c>
      <c r="E1469" s="103">
        <v>40359.340813646551</v>
      </c>
      <c r="F1469" s="104" t="s">
        <v>20</v>
      </c>
      <c r="G1469" s="105">
        <v>519000</v>
      </c>
      <c r="H1469" s="106" t="s">
        <v>16</v>
      </c>
      <c r="I1469" s="118">
        <v>1</v>
      </c>
      <c r="J1469" s="80">
        <f t="shared" si="199"/>
        <v>519000</v>
      </c>
      <c r="K1469" s="76" t="str">
        <f t="shared" si="200"/>
        <v>H1_2010</v>
      </c>
      <c r="L1469" s="77">
        <f t="shared" si="201"/>
        <v>0</v>
      </c>
      <c r="M1469" s="78" t="str">
        <f t="shared" si="202"/>
        <v>H1_2010_0</v>
      </c>
      <c r="N1469" s="120">
        <f t="shared" si="203"/>
        <v>1</v>
      </c>
      <c r="O1469" s="92">
        <f t="shared" si="204"/>
        <v>519000</v>
      </c>
      <c r="P1469" s="93" t="str">
        <f t="shared" si="205"/>
        <v>H1_2010</v>
      </c>
      <c r="Q1469" s="94">
        <f t="shared" si="206"/>
        <v>0</v>
      </c>
      <c r="R1469" s="95" t="str">
        <f t="shared" si="207"/>
        <v>H1_2010_0</v>
      </c>
    </row>
    <row r="1470" spans="1:18">
      <c r="A1470" s="102">
        <v>1001121</v>
      </c>
      <c r="B1470" s="103">
        <v>24599.59131782348</v>
      </c>
      <c r="C1470" s="104" t="s">
        <v>22</v>
      </c>
      <c r="D1470" s="103">
        <v>38927.364514915542</v>
      </c>
      <c r="E1470" s="103">
        <v>40360.069043666284</v>
      </c>
      <c r="F1470" s="104" t="s">
        <v>20</v>
      </c>
      <c r="G1470" s="105">
        <v>144000</v>
      </c>
      <c r="H1470" s="106" t="s">
        <v>14</v>
      </c>
      <c r="I1470" s="118">
        <v>1</v>
      </c>
      <c r="J1470" s="80">
        <f t="shared" si="199"/>
        <v>144000</v>
      </c>
      <c r="K1470" s="76" t="str">
        <f t="shared" si="200"/>
        <v>H2_2006</v>
      </c>
      <c r="L1470" s="77">
        <f t="shared" si="201"/>
        <v>7</v>
      </c>
      <c r="M1470" s="78" t="str">
        <f t="shared" si="202"/>
        <v>H2_2006_6+</v>
      </c>
      <c r="N1470" s="120">
        <f t="shared" si="203"/>
        <v>1</v>
      </c>
      <c r="O1470" s="92">
        <f t="shared" si="204"/>
        <v>144000</v>
      </c>
      <c r="P1470" s="93" t="str">
        <f t="shared" si="205"/>
        <v>H2_2006</v>
      </c>
      <c r="Q1470" s="94">
        <f t="shared" si="206"/>
        <v>7</v>
      </c>
      <c r="R1470" s="95" t="str">
        <f t="shared" si="207"/>
        <v>H2_2006_6+</v>
      </c>
    </row>
    <row r="1471" spans="1:18">
      <c r="A1471" s="102">
        <v>1001122</v>
      </c>
      <c r="B1471" s="103">
        <v>32747.908645232412</v>
      </c>
      <c r="C1471" s="104" t="s">
        <v>19</v>
      </c>
      <c r="D1471" s="103">
        <v>40269.825683657298</v>
      </c>
      <c r="E1471" s="103">
        <v>40361.648800076284</v>
      </c>
      <c r="F1471" s="104" t="s">
        <v>20</v>
      </c>
      <c r="G1471" s="105">
        <v>415000</v>
      </c>
      <c r="H1471" s="106" t="s">
        <v>16</v>
      </c>
      <c r="I1471" s="118">
        <v>1</v>
      </c>
      <c r="J1471" s="80">
        <f t="shared" si="199"/>
        <v>415000</v>
      </c>
      <c r="K1471" s="76" t="str">
        <f t="shared" si="200"/>
        <v>H1_2010</v>
      </c>
      <c r="L1471" s="77">
        <f t="shared" si="201"/>
        <v>0</v>
      </c>
      <c r="M1471" s="78" t="str">
        <f t="shared" si="202"/>
        <v>H1_2010_0</v>
      </c>
      <c r="N1471" s="120">
        <f t="shared" si="203"/>
        <v>1</v>
      </c>
      <c r="O1471" s="92">
        <f t="shared" si="204"/>
        <v>415000</v>
      </c>
      <c r="P1471" s="93" t="str">
        <f t="shared" si="205"/>
        <v>H1_2010</v>
      </c>
      <c r="Q1471" s="94">
        <f t="shared" si="206"/>
        <v>0</v>
      </c>
      <c r="R1471" s="95" t="str">
        <f t="shared" si="207"/>
        <v>H1_2010_0</v>
      </c>
    </row>
    <row r="1472" spans="1:18">
      <c r="A1472" s="102">
        <v>1001123</v>
      </c>
      <c r="B1472" s="103">
        <v>25876.864980170703</v>
      </c>
      <c r="C1472" s="104" t="s">
        <v>19</v>
      </c>
      <c r="D1472" s="103">
        <v>40243.305066051034</v>
      </c>
      <c r="E1472" s="103">
        <v>40361.809390499773</v>
      </c>
      <c r="F1472" s="104" t="s">
        <v>25</v>
      </c>
      <c r="G1472" s="105">
        <v>358000</v>
      </c>
      <c r="H1472" s="106" t="s">
        <v>16</v>
      </c>
      <c r="I1472" s="118">
        <v>1</v>
      </c>
      <c r="J1472" s="80">
        <f t="shared" si="199"/>
        <v>358000</v>
      </c>
      <c r="K1472" s="76" t="str">
        <f t="shared" si="200"/>
        <v>H1_2010</v>
      </c>
      <c r="L1472" s="77">
        <f t="shared" si="201"/>
        <v>0</v>
      </c>
      <c r="M1472" s="78" t="str">
        <f t="shared" si="202"/>
        <v>H1_2010_0</v>
      </c>
      <c r="N1472" s="120">
        <f t="shared" si="203"/>
        <v>1</v>
      </c>
      <c r="O1472" s="92">
        <f t="shared" si="204"/>
        <v>358000</v>
      </c>
      <c r="P1472" s="93" t="str">
        <f t="shared" si="205"/>
        <v>H1_2010</v>
      </c>
      <c r="Q1472" s="94">
        <f t="shared" si="206"/>
        <v>0</v>
      </c>
      <c r="R1472" s="95" t="str">
        <f t="shared" si="207"/>
        <v>H1_2010_0</v>
      </c>
    </row>
    <row r="1473" spans="1:18">
      <c r="A1473" s="102">
        <v>1001124</v>
      </c>
      <c r="B1473" s="103">
        <v>24248.535821250971</v>
      </c>
      <c r="C1473" s="104" t="s">
        <v>22</v>
      </c>
      <c r="D1473" s="103">
        <v>40279.952523566673</v>
      </c>
      <c r="E1473" s="103">
        <v>40365.20681999479</v>
      </c>
      <c r="F1473" s="104" t="s">
        <v>25</v>
      </c>
      <c r="G1473" s="105">
        <v>267000</v>
      </c>
      <c r="H1473" s="106" t="s">
        <v>16</v>
      </c>
      <c r="I1473" s="118">
        <v>1</v>
      </c>
      <c r="J1473" s="80">
        <f t="shared" si="199"/>
        <v>267000</v>
      </c>
      <c r="K1473" s="76" t="str">
        <f t="shared" si="200"/>
        <v>H1_2010</v>
      </c>
      <c r="L1473" s="77">
        <f t="shared" si="201"/>
        <v>0</v>
      </c>
      <c r="M1473" s="78" t="str">
        <f t="shared" si="202"/>
        <v>H1_2010_0</v>
      </c>
      <c r="N1473" s="120">
        <f t="shared" si="203"/>
        <v>1</v>
      </c>
      <c r="O1473" s="92">
        <f t="shared" si="204"/>
        <v>267000</v>
      </c>
      <c r="P1473" s="93" t="str">
        <f t="shared" si="205"/>
        <v>H1_2010</v>
      </c>
      <c r="Q1473" s="94">
        <f t="shared" si="206"/>
        <v>0</v>
      </c>
      <c r="R1473" s="95" t="str">
        <f t="shared" si="207"/>
        <v>H1_2010_0</v>
      </c>
    </row>
    <row r="1474" spans="1:18">
      <c r="A1474" s="102">
        <v>1001125</v>
      </c>
      <c r="B1474" s="103">
        <v>21109.264633519626</v>
      </c>
      <c r="C1474" s="104" t="s">
        <v>22</v>
      </c>
      <c r="D1474" s="103">
        <v>39892.788097936733</v>
      </c>
      <c r="E1474" s="103">
        <v>40365.503098023677</v>
      </c>
      <c r="F1474" s="104" t="s">
        <v>20</v>
      </c>
      <c r="G1474" s="105">
        <v>20000</v>
      </c>
      <c r="H1474" s="106" t="s">
        <v>15</v>
      </c>
      <c r="I1474" s="118">
        <v>1</v>
      </c>
      <c r="J1474" s="80">
        <f t="shared" si="199"/>
        <v>20000</v>
      </c>
      <c r="K1474" s="76" t="str">
        <f t="shared" si="200"/>
        <v>H1_2009</v>
      </c>
      <c r="L1474" s="77">
        <f t="shared" si="201"/>
        <v>2</v>
      </c>
      <c r="M1474" s="78" t="str">
        <f t="shared" si="202"/>
        <v>H1_2009_2</v>
      </c>
      <c r="N1474" s="120">
        <f t="shared" si="203"/>
        <v>1</v>
      </c>
      <c r="O1474" s="92">
        <f t="shared" si="204"/>
        <v>20000</v>
      </c>
      <c r="P1474" s="93" t="str">
        <f t="shared" si="205"/>
        <v>H1_2009</v>
      </c>
      <c r="Q1474" s="94">
        <f t="shared" si="206"/>
        <v>2</v>
      </c>
      <c r="R1474" s="95" t="str">
        <f t="shared" si="207"/>
        <v>H1_2009_2</v>
      </c>
    </row>
    <row r="1475" spans="1:18">
      <c r="A1475" s="102">
        <v>1001126</v>
      </c>
      <c r="B1475" s="103">
        <v>22922.387951564677</v>
      </c>
      <c r="C1475" s="104" t="s">
        <v>22</v>
      </c>
      <c r="D1475" s="103">
        <v>39231.905437451031</v>
      </c>
      <c r="E1475" s="103">
        <v>40366.574229899052</v>
      </c>
      <c r="F1475" s="104" t="s">
        <v>20</v>
      </c>
      <c r="G1475" s="105">
        <v>40000</v>
      </c>
      <c r="H1475" s="106" t="s">
        <v>15</v>
      </c>
      <c r="I1475" s="118">
        <v>1</v>
      </c>
      <c r="J1475" s="80">
        <f t="shared" ref="J1475:J1538" si="208">$G1475</f>
        <v>40000</v>
      </c>
      <c r="K1475" s="76" t="str">
        <f t="shared" ref="K1475:K1538" si="209">"H"&amp;INT((MONTH($D1475)-1)/6)+1&amp;"_"&amp;YEAR($D1475)</f>
        <v>H1_2007</v>
      </c>
      <c r="L1475" s="77">
        <f t="shared" ref="L1475:L1538" si="210">INT(($E1475-$D1475)/(365/2))</f>
        <v>6</v>
      </c>
      <c r="M1475" s="78" t="str">
        <f t="shared" ref="M1475:M1538" si="211">$K1475&amp;"_"&amp;IF($L1475&gt;5,"6+",$L1475)</f>
        <v>H1_2007_6+</v>
      </c>
      <c r="N1475" s="120">
        <f t="shared" si="203"/>
        <v>1</v>
      </c>
      <c r="O1475" s="92">
        <f t="shared" si="204"/>
        <v>40000</v>
      </c>
      <c r="P1475" s="93" t="str">
        <f t="shared" si="205"/>
        <v>H1_2007</v>
      </c>
      <c r="Q1475" s="94">
        <f t="shared" si="206"/>
        <v>6</v>
      </c>
      <c r="R1475" s="95" t="str">
        <f t="shared" si="207"/>
        <v>H1_2007_6+</v>
      </c>
    </row>
    <row r="1476" spans="1:18">
      <c r="A1476" s="102">
        <v>1001127</v>
      </c>
      <c r="B1476" s="103">
        <v>26554.984601957291</v>
      </c>
      <c r="C1476" s="104" t="s">
        <v>22</v>
      </c>
      <c r="D1476" s="103">
        <v>39838.252350409108</v>
      </c>
      <c r="E1476" s="103">
        <v>40366.625999802367</v>
      </c>
      <c r="F1476" s="104" t="s">
        <v>20</v>
      </c>
      <c r="G1476" s="105">
        <v>20000</v>
      </c>
      <c r="H1476" s="106" t="s">
        <v>15</v>
      </c>
      <c r="I1476" s="118">
        <v>1</v>
      </c>
      <c r="J1476" s="80">
        <f t="shared" si="208"/>
        <v>20000</v>
      </c>
      <c r="K1476" s="76" t="str">
        <f t="shared" si="209"/>
        <v>H1_2009</v>
      </c>
      <c r="L1476" s="77">
        <f t="shared" si="210"/>
        <v>2</v>
      </c>
      <c r="M1476" s="78" t="str">
        <f t="shared" si="211"/>
        <v>H1_2009_2</v>
      </c>
      <c r="N1476" s="120">
        <f t="shared" ref="N1476:N1539" si="212">I1476</f>
        <v>1</v>
      </c>
      <c r="O1476" s="92">
        <f t="shared" ref="O1476:O1539" si="213">J1476</f>
        <v>20000</v>
      </c>
      <c r="P1476" s="93" t="str">
        <f t="shared" ref="P1476:P1539" si="214">K1476</f>
        <v>H1_2009</v>
      </c>
      <c r="Q1476" s="94">
        <f t="shared" ref="Q1476:Q1539" si="215">L1476</f>
        <v>2</v>
      </c>
      <c r="R1476" s="95" t="str">
        <f t="shared" ref="R1476:R1539" si="216">M1476</f>
        <v>H1_2009_2</v>
      </c>
    </row>
    <row r="1477" spans="1:18">
      <c r="A1477" s="102">
        <v>1001128</v>
      </c>
      <c r="B1477" s="103">
        <v>29827.061053813763</v>
      </c>
      <c r="C1477" s="104" t="s">
        <v>22</v>
      </c>
      <c r="D1477" s="103">
        <v>39757.424254941041</v>
      </c>
      <c r="E1477" s="103">
        <v>40368.219990220197</v>
      </c>
      <c r="F1477" s="104" t="s">
        <v>20</v>
      </c>
      <c r="G1477" s="105">
        <v>259000</v>
      </c>
      <c r="H1477" s="106" t="s">
        <v>15</v>
      </c>
      <c r="I1477" s="118">
        <v>1</v>
      </c>
      <c r="J1477" s="80">
        <f t="shared" si="208"/>
        <v>259000</v>
      </c>
      <c r="K1477" s="76" t="str">
        <f t="shared" si="209"/>
        <v>H2_2008</v>
      </c>
      <c r="L1477" s="77">
        <f t="shared" si="210"/>
        <v>3</v>
      </c>
      <c r="M1477" s="78" t="str">
        <f t="shared" si="211"/>
        <v>H2_2008_3</v>
      </c>
      <c r="N1477" s="120">
        <f t="shared" si="212"/>
        <v>1</v>
      </c>
      <c r="O1477" s="92">
        <f t="shared" si="213"/>
        <v>259000</v>
      </c>
      <c r="P1477" s="93" t="str">
        <f t="shared" si="214"/>
        <v>H2_2008</v>
      </c>
      <c r="Q1477" s="94">
        <f t="shared" si="215"/>
        <v>3</v>
      </c>
      <c r="R1477" s="95" t="str">
        <f t="shared" si="216"/>
        <v>H2_2008_3</v>
      </c>
    </row>
    <row r="1478" spans="1:18">
      <c r="A1478" s="102">
        <v>1001129</v>
      </c>
      <c r="B1478" s="103">
        <v>29133.602572383923</v>
      </c>
      <c r="C1478" s="104" t="s">
        <v>19</v>
      </c>
      <c r="D1478" s="103">
        <v>39982.801161513496</v>
      </c>
      <c r="E1478" s="103">
        <v>40369.330963011067</v>
      </c>
      <c r="F1478" s="104" t="s">
        <v>20</v>
      </c>
      <c r="G1478" s="105">
        <v>218000</v>
      </c>
      <c r="H1478" s="106" t="s">
        <v>15</v>
      </c>
      <c r="I1478" s="118">
        <v>1</v>
      </c>
      <c r="J1478" s="80">
        <f t="shared" si="208"/>
        <v>218000</v>
      </c>
      <c r="K1478" s="76" t="str">
        <f t="shared" si="209"/>
        <v>H1_2009</v>
      </c>
      <c r="L1478" s="77">
        <f t="shared" si="210"/>
        <v>2</v>
      </c>
      <c r="M1478" s="78" t="str">
        <f t="shared" si="211"/>
        <v>H1_2009_2</v>
      </c>
      <c r="N1478" s="120">
        <f t="shared" si="212"/>
        <v>1</v>
      </c>
      <c r="O1478" s="92">
        <f t="shared" si="213"/>
        <v>218000</v>
      </c>
      <c r="P1478" s="93" t="str">
        <f t="shared" si="214"/>
        <v>H1_2009</v>
      </c>
      <c r="Q1478" s="94">
        <f t="shared" si="215"/>
        <v>2</v>
      </c>
      <c r="R1478" s="95" t="str">
        <f t="shared" si="216"/>
        <v>H1_2009_2</v>
      </c>
    </row>
    <row r="1479" spans="1:18">
      <c r="A1479" s="102">
        <v>1001130</v>
      </c>
      <c r="B1479" s="103">
        <v>31121.291938453378</v>
      </c>
      <c r="C1479" s="104" t="s">
        <v>22</v>
      </c>
      <c r="D1479" s="103">
        <v>40184.869179608257</v>
      </c>
      <c r="E1479" s="103">
        <v>40369.764380253444</v>
      </c>
      <c r="F1479" s="104" t="s">
        <v>20</v>
      </c>
      <c r="G1479" s="105">
        <v>307000</v>
      </c>
      <c r="H1479" s="106" t="s">
        <v>16</v>
      </c>
      <c r="I1479" s="118">
        <v>1</v>
      </c>
      <c r="J1479" s="80">
        <f t="shared" si="208"/>
        <v>307000</v>
      </c>
      <c r="K1479" s="76" t="str">
        <f t="shared" si="209"/>
        <v>H1_2010</v>
      </c>
      <c r="L1479" s="77">
        <f t="shared" si="210"/>
        <v>1</v>
      </c>
      <c r="M1479" s="78" t="str">
        <f t="shared" si="211"/>
        <v>H1_2010_1</v>
      </c>
      <c r="N1479" s="120">
        <f t="shared" si="212"/>
        <v>1</v>
      </c>
      <c r="O1479" s="92">
        <f t="shared" si="213"/>
        <v>307000</v>
      </c>
      <c r="P1479" s="93" t="str">
        <f t="shared" si="214"/>
        <v>H1_2010</v>
      </c>
      <c r="Q1479" s="94">
        <f t="shared" si="215"/>
        <v>1</v>
      </c>
      <c r="R1479" s="95" t="str">
        <f t="shared" si="216"/>
        <v>H1_2010_1</v>
      </c>
    </row>
    <row r="1480" spans="1:18">
      <c r="A1480" s="102">
        <v>1001131</v>
      </c>
      <c r="B1480" s="103">
        <v>24053.460811539215</v>
      </c>
      <c r="C1480" s="104" t="s">
        <v>19</v>
      </c>
      <c r="D1480" s="103">
        <v>40239.677081526403</v>
      </c>
      <c r="E1480" s="103">
        <v>40370.15348391451</v>
      </c>
      <c r="F1480" s="104" t="s">
        <v>20</v>
      </c>
      <c r="G1480" s="105">
        <v>136000</v>
      </c>
      <c r="H1480" s="106" t="s">
        <v>16</v>
      </c>
      <c r="I1480" s="118">
        <v>1</v>
      </c>
      <c r="J1480" s="80">
        <f t="shared" si="208"/>
        <v>136000</v>
      </c>
      <c r="K1480" s="76" t="str">
        <f t="shared" si="209"/>
        <v>H1_2010</v>
      </c>
      <c r="L1480" s="77">
        <f t="shared" si="210"/>
        <v>0</v>
      </c>
      <c r="M1480" s="78" t="str">
        <f t="shared" si="211"/>
        <v>H1_2010_0</v>
      </c>
      <c r="N1480" s="120">
        <f t="shared" si="212"/>
        <v>1</v>
      </c>
      <c r="O1480" s="92">
        <f t="shared" si="213"/>
        <v>136000</v>
      </c>
      <c r="P1480" s="93" t="str">
        <f t="shared" si="214"/>
        <v>H1_2010</v>
      </c>
      <c r="Q1480" s="94">
        <f t="shared" si="215"/>
        <v>0</v>
      </c>
      <c r="R1480" s="95" t="str">
        <f t="shared" si="216"/>
        <v>H1_2010_0</v>
      </c>
    </row>
    <row r="1481" spans="1:18">
      <c r="A1481" s="102">
        <v>1001132</v>
      </c>
      <c r="B1481" s="103">
        <v>24156.565294095402</v>
      </c>
      <c r="C1481" s="104" t="s">
        <v>19</v>
      </c>
      <c r="D1481" s="103">
        <v>40254.705606205134</v>
      </c>
      <c r="E1481" s="103">
        <v>40370.63641306221</v>
      </c>
      <c r="F1481" s="104" t="s">
        <v>20</v>
      </c>
      <c r="G1481" s="105">
        <v>254000</v>
      </c>
      <c r="H1481" s="106" t="s">
        <v>16</v>
      </c>
      <c r="I1481" s="118">
        <v>1</v>
      </c>
      <c r="J1481" s="80">
        <f t="shared" si="208"/>
        <v>254000</v>
      </c>
      <c r="K1481" s="76" t="str">
        <f t="shared" si="209"/>
        <v>H1_2010</v>
      </c>
      <c r="L1481" s="77">
        <f t="shared" si="210"/>
        <v>0</v>
      </c>
      <c r="M1481" s="78" t="str">
        <f t="shared" si="211"/>
        <v>H1_2010_0</v>
      </c>
      <c r="N1481" s="120">
        <f t="shared" si="212"/>
        <v>1</v>
      </c>
      <c r="O1481" s="92">
        <f t="shared" si="213"/>
        <v>254000</v>
      </c>
      <c r="P1481" s="93" t="str">
        <f t="shared" si="214"/>
        <v>H1_2010</v>
      </c>
      <c r="Q1481" s="94">
        <f t="shared" si="215"/>
        <v>0</v>
      </c>
      <c r="R1481" s="95" t="str">
        <f t="shared" si="216"/>
        <v>H1_2010_0</v>
      </c>
    </row>
    <row r="1482" spans="1:18">
      <c r="A1482" s="102">
        <v>1001133</v>
      </c>
      <c r="B1482" s="103">
        <v>28708.91400369527</v>
      </c>
      <c r="C1482" s="104" t="s">
        <v>19</v>
      </c>
      <c r="D1482" s="103">
        <v>40249.403103093646</v>
      </c>
      <c r="E1482" s="103">
        <v>40372.395020985998</v>
      </c>
      <c r="F1482" s="104" t="s">
        <v>20</v>
      </c>
      <c r="G1482" s="105">
        <v>567000</v>
      </c>
      <c r="H1482" s="106" t="s">
        <v>16</v>
      </c>
      <c r="I1482" s="118">
        <v>1</v>
      </c>
      <c r="J1482" s="80">
        <f t="shared" si="208"/>
        <v>567000</v>
      </c>
      <c r="K1482" s="76" t="str">
        <f t="shared" si="209"/>
        <v>H1_2010</v>
      </c>
      <c r="L1482" s="77">
        <f t="shared" si="210"/>
        <v>0</v>
      </c>
      <c r="M1482" s="78" t="str">
        <f t="shared" si="211"/>
        <v>H1_2010_0</v>
      </c>
      <c r="N1482" s="120">
        <f t="shared" si="212"/>
        <v>1</v>
      </c>
      <c r="O1482" s="92">
        <f t="shared" si="213"/>
        <v>567000</v>
      </c>
      <c r="P1482" s="93" t="str">
        <f t="shared" si="214"/>
        <v>H1_2010</v>
      </c>
      <c r="Q1482" s="94">
        <f t="shared" si="215"/>
        <v>0</v>
      </c>
      <c r="R1482" s="95" t="str">
        <f t="shared" si="216"/>
        <v>H1_2010_0</v>
      </c>
    </row>
    <row r="1483" spans="1:18">
      <c r="A1483" s="102">
        <v>1001134</v>
      </c>
      <c r="B1483" s="103">
        <v>30209.610828921963</v>
      </c>
      <c r="C1483" s="104" t="s">
        <v>22</v>
      </c>
      <c r="D1483" s="103">
        <v>39659.188596127125</v>
      </c>
      <c r="E1483" s="103">
        <v>40376.182737523341</v>
      </c>
      <c r="F1483" s="104" t="s">
        <v>20</v>
      </c>
      <c r="G1483" s="105">
        <v>284000</v>
      </c>
      <c r="H1483" s="106" t="s">
        <v>15</v>
      </c>
      <c r="I1483" s="118">
        <v>1</v>
      </c>
      <c r="J1483" s="80">
        <f t="shared" si="208"/>
        <v>284000</v>
      </c>
      <c r="K1483" s="76" t="str">
        <f t="shared" si="209"/>
        <v>H2_2008</v>
      </c>
      <c r="L1483" s="77">
        <f t="shared" si="210"/>
        <v>3</v>
      </c>
      <c r="M1483" s="78" t="str">
        <f t="shared" si="211"/>
        <v>H2_2008_3</v>
      </c>
      <c r="N1483" s="120">
        <f t="shared" si="212"/>
        <v>1</v>
      </c>
      <c r="O1483" s="92">
        <f t="shared" si="213"/>
        <v>284000</v>
      </c>
      <c r="P1483" s="93" t="str">
        <f t="shared" si="214"/>
        <v>H2_2008</v>
      </c>
      <c r="Q1483" s="94">
        <f t="shared" si="215"/>
        <v>3</v>
      </c>
      <c r="R1483" s="95" t="str">
        <f t="shared" si="216"/>
        <v>H2_2008_3</v>
      </c>
    </row>
    <row r="1484" spans="1:18">
      <c r="A1484" s="102">
        <v>1001135</v>
      </c>
      <c r="B1484" s="103">
        <v>21735.235578651445</v>
      </c>
      <c r="C1484" s="104" t="s">
        <v>19</v>
      </c>
      <c r="D1484" s="103">
        <v>40307.999456918384</v>
      </c>
      <c r="E1484" s="103">
        <v>40377.358546584226</v>
      </c>
      <c r="F1484" s="104" t="s">
        <v>20</v>
      </c>
      <c r="G1484" s="105">
        <v>193000</v>
      </c>
      <c r="H1484" s="106" t="s">
        <v>16</v>
      </c>
      <c r="I1484" s="118">
        <v>1</v>
      </c>
      <c r="J1484" s="80">
        <f t="shared" si="208"/>
        <v>193000</v>
      </c>
      <c r="K1484" s="76" t="str">
        <f t="shared" si="209"/>
        <v>H1_2010</v>
      </c>
      <c r="L1484" s="77">
        <f t="shared" si="210"/>
        <v>0</v>
      </c>
      <c r="M1484" s="78" t="str">
        <f t="shared" si="211"/>
        <v>H1_2010_0</v>
      </c>
      <c r="N1484" s="120">
        <f t="shared" si="212"/>
        <v>1</v>
      </c>
      <c r="O1484" s="92">
        <f t="shared" si="213"/>
        <v>193000</v>
      </c>
      <c r="P1484" s="93" t="str">
        <f t="shared" si="214"/>
        <v>H1_2010</v>
      </c>
      <c r="Q1484" s="94">
        <f t="shared" si="215"/>
        <v>0</v>
      </c>
      <c r="R1484" s="95" t="str">
        <f t="shared" si="216"/>
        <v>H1_2010_0</v>
      </c>
    </row>
    <row r="1485" spans="1:18">
      <c r="A1485" s="102">
        <v>1001136</v>
      </c>
      <c r="B1485" s="103">
        <v>32453.925664328865</v>
      </c>
      <c r="C1485" s="104" t="s">
        <v>19</v>
      </c>
      <c r="D1485" s="103">
        <v>40267.380085468569</v>
      </c>
      <c r="E1485" s="103">
        <v>40381.315467866363</v>
      </c>
      <c r="F1485" s="104" t="s">
        <v>20</v>
      </c>
      <c r="G1485" s="105">
        <v>138000</v>
      </c>
      <c r="H1485" s="106" t="s">
        <v>16</v>
      </c>
      <c r="I1485" s="118">
        <v>1</v>
      </c>
      <c r="J1485" s="80">
        <f t="shared" si="208"/>
        <v>138000</v>
      </c>
      <c r="K1485" s="76" t="str">
        <f t="shared" si="209"/>
        <v>H1_2010</v>
      </c>
      <c r="L1485" s="77">
        <f t="shared" si="210"/>
        <v>0</v>
      </c>
      <c r="M1485" s="78" t="str">
        <f t="shared" si="211"/>
        <v>H1_2010_0</v>
      </c>
      <c r="N1485" s="120">
        <f t="shared" si="212"/>
        <v>1</v>
      </c>
      <c r="O1485" s="92">
        <f t="shared" si="213"/>
        <v>138000</v>
      </c>
      <c r="P1485" s="93" t="str">
        <f t="shared" si="214"/>
        <v>H1_2010</v>
      </c>
      <c r="Q1485" s="94">
        <f t="shared" si="215"/>
        <v>0</v>
      </c>
      <c r="R1485" s="95" t="str">
        <f t="shared" si="216"/>
        <v>H1_2010_0</v>
      </c>
    </row>
    <row r="1486" spans="1:18">
      <c r="A1486" s="102">
        <v>1001137</v>
      </c>
      <c r="B1486" s="103">
        <v>32629.165836804656</v>
      </c>
      <c r="C1486" s="104" t="s">
        <v>19</v>
      </c>
      <c r="D1486" s="103">
        <v>39858.894835473555</v>
      </c>
      <c r="E1486" s="103">
        <v>40382.645049085608</v>
      </c>
      <c r="F1486" s="104" t="s">
        <v>20</v>
      </c>
      <c r="G1486" s="105">
        <v>92000</v>
      </c>
      <c r="H1486" s="106" t="s">
        <v>15</v>
      </c>
      <c r="I1486" s="118">
        <v>1</v>
      </c>
      <c r="J1486" s="80">
        <f t="shared" si="208"/>
        <v>92000</v>
      </c>
      <c r="K1486" s="76" t="str">
        <f t="shared" si="209"/>
        <v>H1_2009</v>
      </c>
      <c r="L1486" s="77">
        <f t="shared" si="210"/>
        <v>2</v>
      </c>
      <c r="M1486" s="78" t="str">
        <f t="shared" si="211"/>
        <v>H1_2009_2</v>
      </c>
      <c r="N1486" s="120">
        <f t="shared" si="212"/>
        <v>1</v>
      </c>
      <c r="O1486" s="92">
        <f t="shared" si="213"/>
        <v>92000</v>
      </c>
      <c r="P1486" s="93" t="str">
        <f t="shared" si="214"/>
        <v>H1_2009</v>
      </c>
      <c r="Q1486" s="94">
        <f t="shared" si="215"/>
        <v>2</v>
      </c>
      <c r="R1486" s="95" t="str">
        <f t="shared" si="216"/>
        <v>H1_2009_2</v>
      </c>
    </row>
    <row r="1487" spans="1:18">
      <c r="A1487" s="102">
        <v>1001138</v>
      </c>
      <c r="B1487" s="103">
        <v>22723.557012660418</v>
      </c>
      <c r="C1487" s="104" t="s">
        <v>19</v>
      </c>
      <c r="D1487" s="103">
        <v>40330.477270847186</v>
      </c>
      <c r="E1487" s="103">
        <v>40383.311894835577</v>
      </c>
      <c r="F1487" s="104" t="s">
        <v>20</v>
      </c>
      <c r="G1487" s="105">
        <v>70000</v>
      </c>
      <c r="H1487" s="106" t="s">
        <v>16</v>
      </c>
      <c r="I1487" s="118">
        <v>1</v>
      </c>
      <c r="J1487" s="80">
        <f t="shared" si="208"/>
        <v>70000</v>
      </c>
      <c r="K1487" s="76" t="str">
        <f t="shared" si="209"/>
        <v>H1_2010</v>
      </c>
      <c r="L1487" s="77">
        <f t="shared" si="210"/>
        <v>0</v>
      </c>
      <c r="M1487" s="78" t="str">
        <f t="shared" si="211"/>
        <v>H1_2010_0</v>
      </c>
      <c r="N1487" s="120">
        <f t="shared" si="212"/>
        <v>1</v>
      </c>
      <c r="O1487" s="92">
        <f t="shared" si="213"/>
        <v>70000</v>
      </c>
      <c r="P1487" s="93" t="str">
        <f t="shared" si="214"/>
        <v>H1_2010</v>
      </c>
      <c r="Q1487" s="94">
        <f t="shared" si="215"/>
        <v>0</v>
      </c>
      <c r="R1487" s="95" t="str">
        <f t="shared" si="216"/>
        <v>H1_2010_0</v>
      </c>
    </row>
    <row r="1488" spans="1:18">
      <c r="A1488" s="102">
        <v>1001139</v>
      </c>
      <c r="B1488" s="103">
        <v>28751.21125788684</v>
      </c>
      <c r="C1488" s="104" t="s">
        <v>19</v>
      </c>
      <c r="D1488" s="103">
        <v>40317.843731664776</v>
      </c>
      <c r="E1488" s="103">
        <v>40386.705057159117</v>
      </c>
      <c r="F1488" s="104" t="s">
        <v>20</v>
      </c>
      <c r="G1488" s="105">
        <v>567000</v>
      </c>
      <c r="H1488" s="106" t="s">
        <v>16</v>
      </c>
      <c r="I1488" s="118">
        <v>1</v>
      </c>
      <c r="J1488" s="80">
        <f t="shared" si="208"/>
        <v>567000</v>
      </c>
      <c r="K1488" s="76" t="str">
        <f t="shared" si="209"/>
        <v>H1_2010</v>
      </c>
      <c r="L1488" s="77">
        <f t="shared" si="210"/>
        <v>0</v>
      </c>
      <c r="M1488" s="78" t="str">
        <f t="shared" si="211"/>
        <v>H1_2010_0</v>
      </c>
      <c r="N1488" s="120">
        <f t="shared" si="212"/>
        <v>1</v>
      </c>
      <c r="O1488" s="92">
        <f t="shared" si="213"/>
        <v>567000</v>
      </c>
      <c r="P1488" s="93" t="str">
        <f t="shared" si="214"/>
        <v>H1_2010</v>
      </c>
      <c r="Q1488" s="94">
        <f t="shared" si="215"/>
        <v>0</v>
      </c>
      <c r="R1488" s="95" t="str">
        <f t="shared" si="216"/>
        <v>H1_2010_0</v>
      </c>
    </row>
    <row r="1489" spans="1:18">
      <c r="A1489" s="102">
        <v>1001140</v>
      </c>
      <c r="B1489" s="103">
        <v>30523.890456830813</v>
      </c>
      <c r="C1489" s="104" t="s">
        <v>19</v>
      </c>
      <c r="D1489" s="103">
        <v>40370.46178248198</v>
      </c>
      <c r="E1489" s="103">
        <v>40387.706503198431</v>
      </c>
      <c r="F1489" s="104" t="s">
        <v>20</v>
      </c>
      <c r="G1489" s="105">
        <v>307000</v>
      </c>
      <c r="H1489" s="106" t="s">
        <v>16</v>
      </c>
      <c r="I1489" s="118">
        <v>1</v>
      </c>
      <c r="J1489" s="80">
        <f t="shared" si="208"/>
        <v>307000</v>
      </c>
      <c r="K1489" s="76" t="str">
        <f t="shared" si="209"/>
        <v>H2_2010</v>
      </c>
      <c r="L1489" s="77">
        <f t="shared" si="210"/>
        <v>0</v>
      </c>
      <c r="M1489" s="78" t="str">
        <f t="shared" si="211"/>
        <v>H2_2010_0</v>
      </c>
      <c r="N1489" s="120">
        <f t="shared" si="212"/>
        <v>1</v>
      </c>
      <c r="O1489" s="92">
        <f t="shared" si="213"/>
        <v>307000</v>
      </c>
      <c r="P1489" s="93" t="str">
        <f t="shared" si="214"/>
        <v>H2_2010</v>
      </c>
      <c r="Q1489" s="94">
        <f t="shared" si="215"/>
        <v>0</v>
      </c>
      <c r="R1489" s="95" t="str">
        <f t="shared" si="216"/>
        <v>H2_2010_0</v>
      </c>
    </row>
    <row r="1490" spans="1:18">
      <c r="A1490" s="102">
        <v>1001141</v>
      </c>
      <c r="B1490" s="103">
        <v>23682.663947444726</v>
      </c>
      <c r="C1490" s="104" t="s">
        <v>19</v>
      </c>
      <c r="D1490" s="103">
        <v>40362.52618137699</v>
      </c>
      <c r="E1490" s="103">
        <v>40388.956454640582</v>
      </c>
      <c r="F1490" s="104" t="s">
        <v>20</v>
      </c>
      <c r="G1490" s="105">
        <v>533000</v>
      </c>
      <c r="H1490" s="106" t="s">
        <v>16</v>
      </c>
      <c r="I1490" s="118">
        <v>1</v>
      </c>
      <c r="J1490" s="80">
        <f t="shared" si="208"/>
        <v>533000</v>
      </c>
      <c r="K1490" s="76" t="str">
        <f t="shared" si="209"/>
        <v>H2_2010</v>
      </c>
      <c r="L1490" s="77">
        <f t="shared" si="210"/>
        <v>0</v>
      </c>
      <c r="M1490" s="78" t="str">
        <f t="shared" si="211"/>
        <v>H2_2010_0</v>
      </c>
      <c r="N1490" s="120">
        <f t="shared" si="212"/>
        <v>1</v>
      </c>
      <c r="O1490" s="92">
        <f t="shared" si="213"/>
        <v>533000</v>
      </c>
      <c r="P1490" s="93" t="str">
        <f t="shared" si="214"/>
        <v>H2_2010</v>
      </c>
      <c r="Q1490" s="94">
        <f t="shared" si="215"/>
        <v>0</v>
      </c>
      <c r="R1490" s="95" t="str">
        <f t="shared" si="216"/>
        <v>H2_2010_0</v>
      </c>
    </row>
    <row r="1491" spans="1:18">
      <c r="A1491" s="102">
        <v>1001142</v>
      </c>
      <c r="B1491" s="103">
        <v>21171.145237176435</v>
      </c>
      <c r="C1491" s="104" t="s">
        <v>19</v>
      </c>
      <c r="D1491" s="103">
        <v>40274.702625461956</v>
      </c>
      <c r="E1491" s="103">
        <v>40389.023789762039</v>
      </c>
      <c r="F1491" s="104" t="s">
        <v>20</v>
      </c>
      <c r="G1491" s="105">
        <v>553000</v>
      </c>
      <c r="H1491" s="106" t="s">
        <v>16</v>
      </c>
      <c r="I1491" s="118">
        <v>1</v>
      </c>
      <c r="J1491" s="80">
        <f t="shared" si="208"/>
        <v>553000</v>
      </c>
      <c r="K1491" s="76" t="str">
        <f t="shared" si="209"/>
        <v>H1_2010</v>
      </c>
      <c r="L1491" s="77">
        <f t="shared" si="210"/>
        <v>0</v>
      </c>
      <c r="M1491" s="78" t="str">
        <f t="shared" si="211"/>
        <v>H1_2010_0</v>
      </c>
      <c r="N1491" s="120">
        <f t="shared" si="212"/>
        <v>1</v>
      </c>
      <c r="O1491" s="92">
        <f t="shared" si="213"/>
        <v>553000</v>
      </c>
      <c r="P1491" s="93" t="str">
        <f t="shared" si="214"/>
        <v>H1_2010</v>
      </c>
      <c r="Q1491" s="94">
        <f t="shared" si="215"/>
        <v>0</v>
      </c>
      <c r="R1491" s="95" t="str">
        <f t="shared" si="216"/>
        <v>H1_2010_0</v>
      </c>
    </row>
    <row r="1492" spans="1:18">
      <c r="A1492" s="102">
        <v>1001143</v>
      </c>
      <c r="B1492" s="103">
        <v>21540.106393022816</v>
      </c>
      <c r="C1492" s="104" t="s">
        <v>19</v>
      </c>
      <c r="D1492" s="103">
        <v>40352.114137797565</v>
      </c>
      <c r="E1492" s="103">
        <v>40390.491601835209</v>
      </c>
      <c r="F1492" s="104" t="s">
        <v>20</v>
      </c>
      <c r="G1492" s="105">
        <v>521000</v>
      </c>
      <c r="H1492" s="106" t="s">
        <v>16</v>
      </c>
      <c r="I1492" s="118">
        <v>1</v>
      </c>
      <c r="J1492" s="80">
        <f t="shared" si="208"/>
        <v>521000</v>
      </c>
      <c r="K1492" s="76" t="str">
        <f t="shared" si="209"/>
        <v>H1_2010</v>
      </c>
      <c r="L1492" s="77">
        <f t="shared" si="210"/>
        <v>0</v>
      </c>
      <c r="M1492" s="78" t="str">
        <f t="shared" si="211"/>
        <v>H1_2010_0</v>
      </c>
      <c r="N1492" s="120">
        <f t="shared" si="212"/>
        <v>1</v>
      </c>
      <c r="O1492" s="92">
        <f t="shared" si="213"/>
        <v>521000</v>
      </c>
      <c r="P1492" s="93" t="str">
        <f t="shared" si="214"/>
        <v>H1_2010</v>
      </c>
      <c r="Q1492" s="94">
        <f t="shared" si="215"/>
        <v>0</v>
      </c>
      <c r="R1492" s="95" t="str">
        <f t="shared" si="216"/>
        <v>H1_2010_0</v>
      </c>
    </row>
    <row r="1493" spans="1:18">
      <c r="A1493" s="102">
        <v>1001144</v>
      </c>
      <c r="B1493" s="103">
        <v>25788.017463601609</v>
      </c>
      <c r="C1493" s="104" t="s">
        <v>19</v>
      </c>
      <c r="D1493" s="103">
        <v>40354.64756869866</v>
      </c>
      <c r="E1493" s="103">
        <v>40390.782886560599</v>
      </c>
      <c r="F1493" s="104" t="s">
        <v>20</v>
      </c>
      <c r="G1493" s="105">
        <v>367000</v>
      </c>
      <c r="H1493" s="106" t="s">
        <v>16</v>
      </c>
      <c r="I1493" s="118">
        <v>1</v>
      </c>
      <c r="J1493" s="80">
        <f t="shared" si="208"/>
        <v>367000</v>
      </c>
      <c r="K1493" s="76" t="str">
        <f t="shared" si="209"/>
        <v>H1_2010</v>
      </c>
      <c r="L1493" s="77">
        <f t="shared" si="210"/>
        <v>0</v>
      </c>
      <c r="M1493" s="78" t="str">
        <f t="shared" si="211"/>
        <v>H1_2010_0</v>
      </c>
      <c r="N1493" s="120">
        <f t="shared" si="212"/>
        <v>1</v>
      </c>
      <c r="O1493" s="92">
        <f t="shared" si="213"/>
        <v>367000</v>
      </c>
      <c r="P1493" s="93" t="str">
        <f t="shared" si="214"/>
        <v>H1_2010</v>
      </c>
      <c r="Q1493" s="94">
        <f t="shared" si="215"/>
        <v>0</v>
      </c>
      <c r="R1493" s="95" t="str">
        <f t="shared" si="216"/>
        <v>H1_2010_0</v>
      </c>
    </row>
    <row r="1494" spans="1:18">
      <c r="A1494" s="102">
        <v>1001145</v>
      </c>
      <c r="B1494" s="103">
        <v>27469.175760084072</v>
      </c>
      <c r="C1494" s="104" t="s">
        <v>19</v>
      </c>
      <c r="D1494" s="103">
        <v>40271.219527616609</v>
      </c>
      <c r="E1494" s="103">
        <v>40392.99995494102</v>
      </c>
      <c r="F1494" s="104" t="s">
        <v>20</v>
      </c>
      <c r="G1494" s="105">
        <v>486000</v>
      </c>
      <c r="H1494" s="106" t="s">
        <v>16</v>
      </c>
      <c r="I1494" s="118">
        <v>1</v>
      </c>
      <c r="J1494" s="80">
        <f t="shared" si="208"/>
        <v>486000</v>
      </c>
      <c r="K1494" s="76" t="str">
        <f t="shared" si="209"/>
        <v>H1_2010</v>
      </c>
      <c r="L1494" s="77">
        <f t="shared" si="210"/>
        <v>0</v>
      </c>
      <c r="M1494" s="78" t="str">
        <f t="shared" si="211"/>
        <v>H1_2010_0</v>
      </c>
      <c r="N1494" s="120">
        <f t="shared" si="212"/>
        <v>1</v>
      </c>
      <c r="O1494" s="92">
        <f t="shared" si="213"/>
        <v>486000</v>
      </c>
      <c r="P1494" s="93" t="str">
        <f t="shared" si="214"/>
        <v>H1_2010</v>
      </c>
      <c r="Q1494" s="94">
        <f t="shared" si="215"/>
        <v>0</v>
      </c>
      <c r="R1494" s="95" t="str">
        <f t="shared" si="216"/>
        <v>H1_2010_0</v>
      </c>
    </row>
    <row r="1495" spans="1:18">
      <c r="A1495" s="102">
        <v>1001146</v>
      </c>
      <c r="B1495" s="103">
        <v>25700.428604698674</v>
      </c>
      <c r="C1495" s="104" t="s">
        <v>22</v>
      </c>
      <c r="D1495" s="103">
        <v>40255.997201905077</v>
      </c>
      <c r="E1495" s="103">
        <v>40393.829983843527</v>
      </c>
      <c r="F1495" s="104" t="s">
        <v>20</v>
      </c>
      <c r="G1495" s="105">
        <v>160000</v>
      </c>
      <c r="H1495" s="106" t="s">
        <v>16</v>
      </c>
      <c r="I1495" s="118">
        <v>1</v>
      </c>
      <c r="J1495" s="80">
        <f t="shared" si="208"/>
        <v>160000</v>
      </c>
      <c r="K1495" s="76" t="str">
        <f t="shared" si="209"/>
        <v>H1_2010</v>
      </c>
      <c r="L1495" s="77">
        <f t="shared" si="210"/>
        <v>0</v>
      </c>
      <c r="M1495" s="78" t="str">
        <f t="shared" si="211"/>
        <v>H1_2010_0</v>
      </c>
      <c r="N1495" s="120">
        <f t="shared" si="212"/>
        <v>1</v>
      </c>
      <c r="O1495" s="92">
        <f t="shared" si="213"/>
        <v>160000</v>
      </c>
      <c r="P1495" s="93" t="str">
        <f t="shared" si="214"/>
        <v>H1_2010</v>
      </c>
      <c r="Q1495" s="94">
        <f t="shared" si="215"/>
        <v>0</v>
      </c>
      <c r="R1495" s="95" t="str">
        <f t="shared" si="216"/>
        <v>H1_2010_0</v>
      </c>
    </row>
    <row r="1496" spans="1:18">
      <c r="A1496" s="102">
        <v>1001147</v>
      </c>
      <c r="B1496" s="103">
        <v>32676.031576447764</v>
      </c>
      <c r="C1496" s="104" t="s">
        <v>22</v>
      </c>
      <c r="D1496" s="103">
        <v>39697.787230591421</v>
      </c>
      <c r="E1496" s="103">
        <v>40396.108383663792</v>
      </c>
      <c r="F1496" s="104" t="s">
        <v>20</v>
      </c>
      <c r="G1496" s="105">
        <v>248000</v>
      </c>
      <c r="H1496" s="106" t="s">
        <v>15</v>
      </c>
      <c r="I1496" s="118">
        <v>1</v>
      </c>
      <c r="J1496" s="80">
        <f t="shared" si="208"/>
        <v>248000</v>
      </c>
      <c r="K1496" s="76" t="str">
        <f t="shared" si="209"/>
        <v>H2_2008</v>
      </c>
      <c r="L1496" s="77">
        <f t="shared" si="210"/>
        <v>3</v>
      </c>
      <c r="M1496" s="78" t="str">
        <f t="shared" si="211"/>
        <v>H2_2008_3</v>
      </c>
      <c r="N1496" s="120">
        <f t="shared" si="212"/>
        <v>1</v>
      </c>
      <c r="O1496" s="92">
        <f t="shared" si="213"/>
        <v>248000</v>
      </c>
      <c r="P1496" s="93" t="str">
        <f t="shared" si="214"/>
        <v>H2_2008</v>
      </c>
      <c r="Q1496" s="94">
        <f t="shared" si="215"/>
        <v>3</v>
      </c>
      <c r="R1496" s="95" t="str">
        <f t="shared" si="216"/>
        <v>H2_2008_3</v>
      </c>
    </row>
    <row r="1497" spans="1:18">
      <c r="A1497" s="102">
        <v>1001148</v>
      </c>
      <c r="B1497" s="103">
        <v>25629.763580865372</v>
      </c>
      <c r="C1497" s="104" t="s">
        <v>19</v>
      </c>
      <c r="D1497" s="103">
        <v>40285.314874151423</v>
      </c>
      <c r="E1497" s="103">
        <v>40396.581756338695</v>
      </c>
      <c r="F1497" s="104" t="s">
        <v>20</v>
      </c>
      <c r="G1497" s="105">
        <v>333000</v>
      </c>
      <c r="H1497" s="106" t="s">
        <v>16</v>
      </c>
      <c r="I1497" s="118">
        <v>1</v>
      </c>
      <c r="J1497" s="80">
        <f t="shared" si="208"/>
        <v>333000</v>
      </c>
      <c r="K1497" s="76" t="str">
        <f t="shared" si="209"/>
        <v>H1_2010</v>
      </c>
      <c r="L1497" s="77">
        <f t="shared" si="210"/>
        <v>0</v>
      </c>
      <c r="M1497" s="78" t="str">
        <f t="shared" si="211"/>
        <v>H1_2010_0</v>
      </c>
      <c r="N1497" s="120">
        <f t="shared" si="212"/>
        <v>1</v>
      </c>
      <c r="O1497" s="92">
        <f t="shared" si="213"/>
        <v>333000</v>
      </c>
      <c r="P1497" s="93" t="str">
        <f t="shared" si="214"/>
        <v>H1_2010</v>
      </c>
      <c r="Q1497" s="94">
        <f t="shared" si="215"/>
        <v>0</v>
      </c>
      <c r="R1497" s="95" t="str">
        <f t="shared" si="216"/>
        <v>H1_2010_0</v>
      </c>
    </row>
    <row r="1498" spans="1:18">
      <c r="A1498" s="102">
        <v>1001149</v>
      </c>
      <c r="B1498" s="103">
        <v>30896.97634935359</v>
      </c>
      <c r="C1498" s="104" t="s">
        <v>19</v>
      </c>
      <c r="D1498" s="103">
        <v>40279.480247881169</v>
      </c>
      <c r="E1498" s="103">
        <v>40397.16956874571</v>
      </c>
      <c r="F1498" s="104" t="s">
        <v>20</v>
      </c>
      <c r="G1498" s="105">
        <v>225000</v>
      </c>
      <c r="H1498" s="106" t="s">
        <v>16</v>
      </c>
      <c r="I1498" s="118">
        <v>1</v>
      </c>
      <c r="J1498" s="80">
        <f t="shared" si="208"/>
        <v>225000</v>
      </c>
      <c r="K1498" s="76" t="str">
        <f t="shared" si="209"/>
        <v>H1_2010</v>
      </c>
      <c r="L1498" s="77">
        <f t="shared" si="210"/>
        <v>0</v>
      </c>
      <c r="M1498" s="78" t="str">
        <f t="shared" si="211"/>
        <v>H1_2010_0</v>
      </c>
      <c r="N1498" s="120">
        <f t="shared" si="212"/>
        <v>1</v>
      </c>
      <c r="O1498" s="92">
        <f t="shared" si="213"/>
        <v>225000</v>
      </c>
      <c r="P1498" s="93" t="str">
        <f t="shared" si="214"/>
        <v>H1_2010</v>
      </c>
      <c r="Q1498" s="94">
        <f t="shared" si="215"/>
        <v>0</v>
      </c>
      <c r="R1498" s="95" t="str">
        <f t="shared" si="216"/>
        <v>H1_2010_0</v>
      </c>
    </row>
    <row r="1499" spans="1:18">
      <c r="A1499" s="102">
        <v>1001150</v>
      </c>
      <c r="B1499" s="103">
        <v>24628.534225155247</v>
      </c>
      <c r="C1499" s="104" t="s">
        <v>19</v>
      </c>
      <c r="D1499" s="103">
        <v>40001.298848344864</v>
      </c>
      <c r="E1499" s="103">
        <v>40398.808370745814</v>
      </c>
      <c r="F1499" s="104" t="s">
        <v>20</v>
      </c>
      <c r="G1499" s="105">
        <v>394000</v>
      </c>
      <c r="H1499" s="106" t="s">
        <v>15</v>
      </c>
      <c r="I1499" s="118">
        <v>1</v>
      </c>
      <c r="J1499" s="80">
        <f t="shared" si="208"/>
        <v>394000</v>
      </c>
      <c r="K1499" s="76" t="str">
        <f t="shared" si="209"/>
        <v>H2_2009</v>
      </c>
      <c r="L1499" s="77">
        <f t="shared" si="210"/>
        <v>2</v>
      </c>
      <c r="M1499" s="78" t="str">
        <f t="shared" si="211"/>
        <v>H2_2009_2</v>
      </c>
      <c r="N1499" s="120">
        <f t="shared" si="212"/>
        <v>1</v>
      </c>
      <c r="O1499" s="92">
        <f t="shared" si="213"/>
        <v>394000</v>
      </c>
      <c r="P1499" s="93" t="str">
        <f t="shared" si="214"/>
        <v>H2_2009</v>
      </c>
      <c r="Q1499" s="94">
        <f t="shared" si="215"/>
        <v>2</v>
      </c>
      <c r="R1499" s="95" t="str">
        <f t="shared" si="216"/>
        <v>H2_2009_2</v>
      </c>
    </row>
    <row r="1500" spans="1:18">
      <c r="A1500" s="102">
        <v>1001151</v>
      </c>
      <c r="B1500" s="103">
        <v>28372.363299441324</v>
      </c>
      <c r="C1500" s="104" t="s">
        <v>19</v>
      </c>
      <c r="D1500" s="103">
        <v>40327.267050710288</v>
      </c>
      <c r="E1500" s="103">
        <v>40399.885583649208</v>
      </c>
      <c r="F1500" s="104" t="s">
        <v>20</v>
      </c>
      <c r="G1500" s="105">
        <v>359000</v>
      </c>
      <c r="H1500" s="106" t="s">
        <v>16</v>
      </c>
      <c r="I1500" s="118">
        <v>1</v>
      </c>
      <c r="J1500" s="80">
        <f t="shared" si="208"/>
        <v>359000</v>
      </c>
      <c r="K1500" s="76" t="str">
        <f t="shared" si="209"/>
        <v>H1_2010</v>
      </c>
      <c r="L1500" s="77">
        <f t="shared" si="210"/>
        <v>0</v>
      </c>
      <c r="M1500" s="78" t="str">
        <f t="shared" si="211"/>
        <v>H1_2010_0</v>
      </c>
      <c r="N1500" s="120">
        <f t="shared" si="212"/>
        <v>1</v>
      </c>
      <c r="O1500" s="92">
        <f t="shared" si="213"/>
        <v>359000</v>
      </c>
      <c r="P1500" s="93" t="str">
        <f t="shared" si="214"/>
        <v>H1_2010</v>
      </c>
      <c r="Q1500" s="94">
        <f t="shared" si="215"/>
        <v>0</v>
      </c>
      <c r="R1500" s="95" t="str">
        <f t="shared" si="216"/>
        <v>H1_2010_0</v>
      </c>
    </row>
    <row r="1501" spans="1:18">
      <c r="A1501" s="102">
        <v>1001152</v>
      </c>
      <c r="B1501" s="103">
        <v>27351.846138606088</v>
      </c>
      <c r="C1501" s="104" t="s">
        <v>19</v>
      </c>
      <c r="D1501" s="103">
        <v>40382.284782172763</v>
      </c>
      <c r="E1501" s="103">
        <v>40400.719237307261</v>
      </c>
      <c r="F1501" s="104" t="s">
        <v>20</v>
      </c>
      <c r="G1501" s="105">
        <v>83000</v>
      </c>
      <c r="H1501" s="106" t="s">
        <v>16</v>
      </c>
      <c r="I1501" s="118">
        <v>1</v>
      </c>
      <c r="J1501" s="80">
        <f t="shared" si="208"/>
        <v>83000</v>
      </c>
      <c r="K1501" s="76" t="str">
        <f t="shared" si="209"/>
        <v>H2_2010</v>
      </c>
      <c r="L1501" s="77">
        <f t="shared" si="210"/>
        <v>0</v>
      </c>
      <c r="M1501" s="78" t="str">
        <f t="shared" si="211"/>
        <v>H2_2010_0</v>
      </c>
      <c r="N1501" s="120">
        <f t="shared" si="212"/>
        <v>1</v>
      </c>
      <c r="O1501" s="92">
        <f t="shared" si="213"/>
        <v>83000</v>
      </c>
      <c r="P1501" s="93" t="str">
        <f t="shared" si="214"/>
        <v>H2_2010</v>
      </c>
      <c r="Q1501" s="94">
        <f t="shared" si="215"/>
        <v>0</v>
      </c>
      <c r="R1501" s="95" t="str">
        <f t="shared" si="216"/>
        <v>H2_2010_0</v>
      </c>
    </row>
    <row r="1502" spans="1:18">
      <c r="A1502" s="102">
        <v>1001153</v>
      </c>
      <c r="B1502" s="103">
        <v>29037.362756625214</v>
      </c>
      <c r="C1502" s="104" t="s">
        <v>22</v>
      </c>
      <c r="D1502" s="103">
        <v>39678.460293627446</v>
      </c>
      <c r="E1502" s="103">
        <v>40402.163593141857</v>
      </c>
      <c r="F1502" s="104" t="s">
        <v>25</v>
      </c>
      <c r="G1502" s="105">
        <v>187000</v>
      </c>
      <c r="H1502" s="106" t="s">
        <v>15</v>
      </c>
      <c r="I1502" s="118">
        <v>1</v>
      </c>
      <c r="J1502" s="80">
        <f t="shared" si="208"/>
        <v>187000</v>
      </c>
      <c r="K1502" s="76" t="str">
        <f t="shared" si="209"/>
        <v>H2_2008</v>
      </c>
      <c r="L1502" s="77">
        <f t="shared" si="210"/>
        <v>3</v>
      </c>
      <c r="M1502" s="78" t="str">
        <f t="shared" si="211"/>
        <v>H2_2008_3</v>
      </c>
      <c r="N1502" s="120">
        <f t="shared" si="212"/>
        <v>1</v>
      </c>
      <c r="O1502" s="92">
        <f t="shared" si="213"/>
        <v>187000</v>
      </c>
      <c r="P1502" s="93" t="str">
        <f t="shared" si="214"/>
        <v>H2_2008</v>
      </c>
      <c r="Q1502" s="94">
        <f t="shared" si="215"/>
        <v>3</v>
      </c>
      <c r="R1502" s="95" t="str">
        <f t="shared" si="216"/>
        <v>H2_2008_3</v>
      </c>
    </row>
    <row r="1503" spans="1:18">
      <c r="A1503" s="102">
        <v>1001154</v>
      </c>
      <c r="B1503" s="103">
        <v>24507.649832794428</v>
      </c>
      <c r="C1503" s="104" t="s">
        <v>22</v>
      </c>
      <c r="D1503" s="103">
        <v>39934.09203780783</v>
      </c>
      <c r="E1503" s="103">
        <v>40403.816669441003</v>
      </c>
      <c r="F1503" s="104" t="s">
        <v>20</v>
      </c>
      <c r="G1503" s="105">
        <v>126000</v>
      </c>
      <c r="H1503" s="106" t="s">
        <v>15</v>
      </c>
      <c r="I1503" s="118">
        <v>1</v>
      </c>
      <c r="J1503" s="80">
        <f t="shared" si="208"/>
        <v>126000</v>
      </c>
      <c r="K1503" s="76" t="str">
        <f t="shared" si="209"/>
        <v>H1_2009</v>
      </c>
      <c r="L1503" s="77">
        <f t="shared" si="210"/>
        <v>2</v>
      </c>
      <c r="M1503" s="78" t="str">
        <f t="shared" si="211"/>
        <v>H1_2009_2</v>
      </c>
      <c r="N1503" s="120">
        <f t="shared" si="212"/>
        <v>1</v>
      </c>
      <c r="O1503" s="92">
        <f t="shared" si="213"/>
        <v>126000</v>
      </c>
      <c r="P1503" s="93" t="str">
        <f t="shared" si="214"/>
        <v>H1_2009</v>
      </c>
      <c r="Q1503" s="94">
        <f t="shared" si="215"/>
        <v>2</v>
      </c>
      <c r="R1503" s="95" t="str">
        <f t="shared" si="216"/>
        <v>H1_2009_2</v>
      </c>
    </row>
    <row r="1504" spans="1:18">
      <c r="A1504" s="102">
        <v>1001155</v>
      </c>
      <c r="B1504" s="103">
        <v>31622.520107293174</v>
      </c>
      <c r="C1504" s="104" t="s">
        <v>22</v>
      </c>
      <c r="D1504" s="103">
        <v>39632.466992416084</v>
      </c>
      <c r="E1504" s="103">
        <v>40404.051369315603</v>
      </c>
      <c r="F1504" s="104" t="s">
        <v>20</v>
      </c>
      <c r="G1504" s="105">
        <v>298000</v>
      </c>
      <c r="H1504" s="106" t="s">
        <v>15</v>
      </c>
      <c r="I1504" s="118">
        <v>1</v>
      </c>
      <c r="J1504" s="80">
        <f t="shared" si="208"/>
        <v>298000</v>
      </c>
      <c r="K1504" s="76" t="str">
        <f t="shared" si="209"/>
        <v>H2_2008</v>
      </c>
      <c r="L1504" s="77">
        <f t="shared" si="210"/>
        <v>4</v>
      </c>
      <c r="M1504" s="78" t="str">
        <f t="shared" si="211"/>
        <v>H2_2008_4</v>
      </c>
      <c r="N1504" s="120">
        <f t="shared" si="212"/>
        <v>1</v>
      </c>
      <c r="O1504" s="92">
        <f t="shared" si="213"/>
        <v>298000</v>
      </c>
      <c r="P1504" s="93" t="str">
        <f t="shared" si="214"/>
        <v>H2_2008</v>
      </c>
      <c r="Q1504" s="94">
        <f t="shared" si="215"/>
        <v>4</v>
      </c>
      <c r="R1504" s="95" t="str">
        <f t="shared" si="216"/>
        <v>H2_2008_4</v>
      </c>
    </row>
    <row r="1505" spans="1:18">
      <c r="A1505" s="102">
        <v>1001156</v>
      </c>
      <c r="B1505" s="103">
        <v>32042.970778045201</v>
      </c>
      <c r="C1505" s="104" t="s">
        <v>19</v>
      </c>
      <c r="D1505" s="103">
        <v>40314.706354178168</v>
      </c>
      <c r="E1505" s="103">
        <v>40404.976461770573</v>
      </c>
      <c r="F1505" s="104" t="s">
        <v>20</v>
      </c>
      <c r="G1505" s="105">
        <v>530000</v>
      </c>
      <c r="H1505" s="106" t="s">
        <v>16</v>
      </c>
      <c r="I1505" s="118">
        <v>1</v>
      </c>
      <c r="J1505" s="80">
        <f t="shared" si="208"/>
        <v>530000</v>
      </c>
      <c r="K1505" s="76" t="str">
        <f t="shared" si="209"/>
        <v>H1_2010</v>
      </c>
      <c r="L1505" s="77">
        <f t="shared" si="210"/>
        <v>0</v>
      </c>
      <c r="M1505" s="78" t="str">
        <f t="shared" si="211"/>
        <v>H1_2010_0</v>
      </c>
      <c r="N1505" s="120">
        <f t="shared" si="212"/>
        <v>1</v>
      </c>
      <c r="O1505" s="92">
        <f t="shared" si="213"/>
        <v>530000</v>
      </c>
      <c r="P1505" s="93" t="str">
        <f t="shared" si="214"/>
        <v>H1_2010</v>
      </c>
      <c r="Q1505" s="94">
        <f t="shared" si="215"/>
        <v>0</v>
      </c>
      <c r="R1505" s="95" t="str">
        <f t="shared" si="216"/>
        <v>H1_2010_0</v>
      </c>
    </row>
    <row r="1506" spans="1:18">
      <c r="A1506" s="102">
        <v>1001157</v>
      </c>
      <c r="B1506" s="103">
        <v>20481.16544619422</v>
      </c>
      <c r="C1506" s="104" t="s">
        <v>19</v>
      </c>
      <c r="D1506" s="103">
        <v>40300.474282414587</v>
      </c>
      <c r="E1506" s="103">
        <v>40405.932864082373</v>
      </c>
      <c r="F1506" s="104" t="s">
        <v>20</v>
      </c>
      <c r="G1506" s="105">
        <v>54000</v>
      </c>
      <c r="H1506" s="106" t="s">
        <v>16</v>
      </c>
      <c r="I1506" s="118">
        <v>1</v>
      </c>
      <c r="J1506" s="80">
        <f t="shared" si="208"/>
        <v>54000</v>
      </c>
      <c r="K1506" s="76" t="str">
        <f t="shared" si="209"/>
        <v>H1_2010</v>
      </c>
      <c r="L1506" s="77">
        <f t="shared" si="210"/>
        <v>0</v>
      </c>
      <c r="M1506" s="78" t="str">
        <f t="shared" si="211"/>
        <v>H1_2010_0</v>
      </c>
      <c r="N1506" s="120">
        <f t="shared" si="212"/>
        <v>1</v>
      </c>
      <c r="O1506" s="92">
        <f t="shared" si="213"/>
        <v>54000</v>
      </c>
      <c r="P1506" s="93" t="str">
        <f t="shared" si="214"/>
        <v>H1_2010</v>
      </c>
      <c r="Q1506" s="94">
        <f t="shared" si="215"/>
        <v>0</v>
      </c>
      <c r="R1506" s="95" t="str">
        <f t="shared" si="216"/>
        <v>H1_2010_0</v>
      </c>
    </row>
    <row r="1507" spans="1:18">
      <c r="A1507" s="102">
        <v>1001158</v>
      </c>
      <c r="B1507" s="103">
        <v>20431.526918814332</v>
      </c>
      <c r="C1507" s="104" t="s">
        <v>22</v>
      </c>
      <c r="D1507" s="103">
        <v>39716.614644549896</v>
      </c>
      <c r="E1507" s="103">
        <v>40408.018457922226</v>
      </c>
      <c r="F1507" s="104" t="s">
        <v>20</v>
      </c>
      <c r="G1507" s="105">
        <v>20000</v>
      </c>
      <c r="H1507" s="106" t="s">
        <v>15</v>
      </c>
      <c r="I1507" s="118">
        <v>1</v>
      </c>
      <c r="J1507" s="80">
        <f t="shared" si="208"/>
        <v>20000</v>
      </c>
      <c r="K1507" s="76" t="str">
        <f t="shared" si="209"/>
        <v>H2_2008</v>
      </c>
      <c r="L1507" s="77">
        <f t="shared" si="210"/>
        <v>3</v>
      </c>
      <c r="M1507" s="78" t="str">
        <f t="shared" si="211"/>
        <v>H2_2008_3</v>
      </c>
      <c r="N1507" s="120">
        <f t="shared" si="212"/>
        <v>1</v>
      </c>
      <c r="O1507" s="92">
        <f t="shared" si="213"/>
        <v>20000</v>
      </c>
      <c r="P1507" s="93" t="str">
        <f t="shared" si="214"/>
        <v>H2_2008</v>
      </c>
      <c r="Q1507" s="94">
        <f t="shared" si="215"/>
        <v>3</v>
      </c>
      <c r="R1507" s="95" t="str">
        <f t="shared" si="216"/>
        <v>H2_2008_3</v>
      </c>
    </row>
    <row r="1508" spans="1:18">
      <c r="A1508" s="102">
        <v>1001159</v>
      </c>
      <c r="B1508" s="103">
        <v>24508.471844529726</v>
      </c>
      <c r="C1508" s="104" t="s">
        <v>19</v>
      </c>
      <c r="D1508" s="103">
        <v>40261.113954629254</v>
      </c>
      <c r="E1508" s="103">
        <v>40408.28988502032</v>
      </c>
      <c r="F1508" s="104" t="s">
        <v>20</v>
      </c>
      <c r="G1508" s="105">
        <v>536000</v>
      </c>
      <c r="H1508" s="106" t="s">
        <v>16</v>
      </c>
      <c r="I1508" s="118">
        <v>1</v>
      </c>
      <c r="J1508" s="80">
        <f t="shared" si="208"/>
        <v>536000</v>
      </c>
      <c r="K1508" s="76" t="str">
        <f t="shared" si="209"/>
        <v>H1_2010</v>
      </c>
      <c r="L1508" s="77">
        <f t="shared" si="210"/>
        <v>0</v>
      </c>
      <c r="M1508" s="78" t="str">
        <f t="shared" si="211"/>
        <v>H1_2010_0</v>
      </c>
      <c r="N1508" s="120">
        <f t="shared" si="212"/>
        <v>1</v>
      </c>
      <c r="O1508" s="92">
        <f t="shared" si="213"/>
        <v>536000</v>
      </c>
      <c r="P1508" s="93" t="str">
        <f t="shared" si="214"/>
        <v>H1_2010</v>
      </c>
      <c r="Q1508" s="94">
        <f t="shared" si="215"/>
        <v>0</v>
      </c>
      <c r="R1508" s="95" t="str">
        <f t="shared" si="216"/>
        <v>H1_2010_0</v>
      </c>
    </row>
    <row r="1509" spans="1:18">
      <c r="A1509" s="102">
        <v>1001160</v>
      </c>
      <c r="B1509" s="103">
        <v>31150.841503753029</v>
      </c>
      <c r="C1509" s="104" t="s">
        <v>19</v>
      </c>
      <c r="D1509" s="103">
        <v>40406.917751397159</v>
      </c>
      <c r="E1509" s="103">
        <v>40408.723494983722</v>
      </c>
      <c r="F1509" s="104" t="s">
        <v>20</v>
      </c>
      <c r="G1509" s="105">
        <v>86000</v>
      </c>
      <c r="H1509" s="106" t="s">
        <v>16</v>
      </c>
      <c r="I1509" s="118">
        <v>1</v>
      </c>
      <c r="J1509" s="80">
        <f t="shared" si="208"/>
        <v>86000</v>
      </c>
      <c r="K1509" s="76" t="str">
        <f t="shared" si="209"/>
        <v>H2_2010</v>
      </c>
      <c r="L1509" s="77">
        <f t="shared" si="210"/>
        <v>0</v>
      </c>
      <c r="M1509" s="78" t="str">
        <f t="shared" si="211"/>
        <v>H2_2010_0</v>
      </c>
      <c r="N1509" s="120">
        <f t="shared" si="212"/>
        <v>1</v>
      </c>
      <c r="O1509" s="92">
        <f t="shared" si="213"/>
        <v>86000</v>
      </c>
      <c r="P1509" s="93" t="str">
        <f t="shared" si="214"/>
        <v>H2_2010</v>
      </c>
      <c r="Q1509" s="94">
        <f t="shared" si="215"/>
        <v>0</v>
      </c>
      <c r="R1509" s="95" t="str">
        <f t="shared" si="216"/>
        <v>H2_2010_0</v>
      </c>
    </row>
    <row r="1510" spans="1:18">
      <c r="A1510" s="102">
        <v>1001161</v>
      </c>
      <c r="B1510" s="103">
        <v>23059.593220916089</v>
      </c>
      <c r="C1510" s="104" t="s">
        <v>22</v>
      </c>
      <c r="D1510" s="103">
        <v>39838.766613073785</v>
      </c>
      <c r="E1510" s="103">
        <v>40409.362993769362</v>
      </c>
      <c r="F1510" s="104" t="s">
        <v>20</v>
      </c>
      <c r="G1510" s="105">
        <v>255000</v>
      </c>
      <c r="H1510" s="106" t="s">
        <v>15</v>
      </c>
      <c r="I1510" s="118">
        <v>1</v>
      </c>
      <c r="J1510" s="80">
        <f t="shared" si="208"/>
        <v>255000</v>
      </c>
      <c r="K1510" s="76" t="str">
        <f t="shared" si="209"/>
        <v>H1_2009</v>
      </c>
      <c r="L1510" s="77">
        <f t="shared" si="210"/>
        <v>3</v>
      </c>
      <c r="M1510" s="78" t="str">
        <f t="shared" si="211"/>
        <v>H1_2009_3</v>
      </c>
      <c r="N1510" s="120">
        <f t="shared" si="212"/>
        <v>1</v>
      </c>
      <c r="O1510" s="92">
        <f t="shared" si="213"/>
        <v>255000</v>
      </c>
      <c r="P1510" s="93" t="str">
        <f t="shared" si="214"/>
        <v>H1_2009</v>
      </c>
      <c r="Q1510" s="94">
        <f t="shared" si="215"/>
        <v>3</v>
      </c>
      <c r="R1510" s="95" t="str">
        <f t="shared" si="216"/>
        <v>H1_2009_3</v>
      </c>
    </row>
    <row r="1511" spans="1:18">
      <c r="A1511" s="102">
        <v>1001162</v>
      </c>
      <c r="B1511" s="103">
        <v>28015.539770146373</v>
      </c>
      <c r="C1511" s="104" t="s">
        <v>22</v>
      </c>
      <c r="D1511" s="103">
        <v>39441.138150024031</v>
      </c>
      <c r="E1511" s="103">
        <v>40409.828262683644</v>
      </c>
      <c r="F1511" s="104" t="s">
        <v>20</v>
      </c>
      <c r="G1511" s="105">
        <v>20000</v>
      </c>
      <c r="H1511" s="106" t="s">
        <v>15</v>
      </c>
      <c r="I1511" s="118">
        <v>1</v>
      </c>
      <c r="J1511" s="80">
        <f t="shared" si="208"/>
        <v>20000</v>
      </c>
      <c r="K1511" s="76" t="str">
        <f t="shared" si="209"/>
        <v>H2_2007</v>
      </c>
      <c r="L1511" s="77">
        <f t="shared" si="210"/>
        <v>5</v>
      </c>
      <c r="M1511" s="78" t="str">
        <f t="shared" si="211"/>
        <v>H2_2007_5</v>
      </c>
      <c r="N1511" s="120">
        <f t="shared" si="212"/>
        <v>1</v>
      </c>
      <c r="O1511" s="92">
        <f t="shared" si="213"/>
        <v>20000</v>
      </c>
      <c r="P1511" s="93" t="str">
        <f t="shared" si="214"/>
        <v>H2_2007</v>
      </c>
      <c r="Q1511" s="94">
        <f t="shared" si="215"/>
        <v>5</v>
      </c>
      <c r="R1511" s="95" t="str">
        <f t="shared" si="216"/>
        <v>H2_2007_5</v>
      </c>
    </row>
    <row r="1512" spans="1:18">
      <c r="A1512" s="102">
        <v>1001163</v>
      </c>
      <c r="B1512" s="103">
        <v>31599.960922372968</v>
      </c>
      <c r="C1512" s="104" t="s">
        <v>22</v>
      </c>
      <c r="D1512" s="103">
        <v>39864.023062333086</v>
      </c>
      <c r="E1512" s="103">
        <v>40409.924741737283</v>
      </c>
      <c r="F1512" s="104" t="s">
        <v>20</v>
      </c>
      <c r="G1512" s="105">
        <v>116000</v>
      </c>
      <c r="H1512" s="106" t="s">
        <v>15</v>
      </c>
      <c r="I1512" s="118">
        <v>1</v>
      </c>
      <c r="J1512" s="80">
        <f t="shared" si="208"/>
        <v>116000</v>
      </c>
      <c r="K1512" s="76" t="str">
        <f t="shared" si="209"/>
        <v>H1_2009</v>
      </c>
      <c r="L1512" s="77">
        <f t="shared" si="210"/>
        <v>2</v>
      </c>
      <c r="M1512" s="78" t="str">
        <f t="shared" si="211"/>
        <v>H1_2009_2</v>
      </c>
      <c r="N1512" s="120">
        <f t="shared" si="212"/>
        <v>1</v>
      </c>
      <c r="O1512" s="92">
        <f t="shared" si="213"/>
        <v>116000</v>
      </c>
      <c r="P1512" s="93" t="str">
        <f t="shared" si="214"/>
        <v>H1_2009</v>
      </c>
      <c r="Q1512" s="94">
        <f t="shared" si="215"/>
        <v>2</v>
      </c>
      <c r="R1512" s="95" t="str">
        <f t="shared" si="216"/>
        <v>H1_2009_2</v>
      </c>
    </row>
    <row r="1513" spans="1:18">
      <c r="A1513" s="102">
        <v>1001164</v>
      </c>
      <c r="B1513" s="103">
        <v>29301.763698518393</v>
      </c>
      <c r="C1513" s="104" t="s">
        <v>19</v>
      </c>
      <c r="D1513" s="103">
        <v>40298.011303717416</v>
      </c>
      <c r="E1513" s="103">
        <v>40410.029345769122</v>
      </c>
      <c r="F1513" s="104" t="s">
        <v>20</v>
      </c>
      <c r="G1513" s="105">
        <v>508000</v>
      </c>
      <c r="H1513" s="106" t="s">
        <v>16</v>
      </c>
      <c r="I1513" s="118">
        <v>1</v>
      </c>
      <c r="J1513" s="80">
        <f t="shared" si="208"/>
        <v>508000</v>
      </c>
      <c r="K1513" s="76" t="str">
        <f t="shared" si="209"/>
        <v>H1_2010</v>
      </c>
      <c r="L1513" s="77">
        <f t="shared" si="210"/>
        <v>0</v>
      </c>
      <c r="M1513" s="78" t="str">
        <f t="shared" si="211"/>
        <v>H1_2010_0</v>
      </c>
      <c r="N1513" s="120">
        <f t="shared" si="212"/>
        <v>1</v>
      </c>
      <c r="O1513" s="92">
        <f t="shared" si="213"/>
        <v>508000</v>
      </c>
      <c r="P1513" s="93" t="str">
        <f t="shared" si="214"/>
        <v>H1_2010</v>
      </c>
      <c r="Q1513" s="94">
        <f t="shared" si="215"/>
        <v>0</v>
      </c>
      <c r="R1513" s="95" t="str">
        <f t="shared" si="216"/>
        <v>H1_2010_0</v>
      </c>
    </row>
    <row r="1514" spans="1:18">
      <c r="A1514" s="102">
        <v>1001165</v>
      </c>
      <c r="B1514" s="103">
        <v>20557.486709128108</v>
      </c>
      <c r="C1514" s="104" t="s">
        <v>19</v>
      </c>
      <c r="D1514" s="103">
        <v>40245.165798360416</v>
      </c>
      <c r="E1514" s="103">
        <v>40411.052922703617</v>
      </c>
      <c r="F1514" s="104" t="s">
        <v>20</v>
      </c>
      <c r="G1514" s="105">
        <v>94000</v>
      </c>
      <c r="H1514" s="106" t="s">
        <v>16</v>
      </c>
      <c r="I1514" s="118">
        <v>1</v>
      </c>
      <c r="J1514" s="80">
        <f t="shared" si="208"/>
        <v>94000</v>
      </c>
      <c r="K1514" s="76" t="str">
        <f t="shared" si="209"/>
        <v>H1_2010</v>
      </c>
      <c r="L1514" s="77">
        <f t="shared" si="210"/>
        <v>0</v>
      </c>
      <c r="M1514" s="78" t="str">
        <f t="shared" si="211"/>
        <v>H1_2010_0</v>
      </c>
      <c r="N1514" s="120">
        <f t="shared" si="212"/>
        <v>1</v>
      </c>
      <c r="O1514" s="92">
        <f t="shared" si="213"/>
        <v>94000</v>
      </c>
      <c r="P1514" s="93" t="str">
        <f t="shared" si="214"/>
        <v>H1_2010</v>
      </c>
      <c r="Q1514" s="94">
        <f t="shared" si="215"/>
        <v>0</v>
      </c>
      <c r="R1514" s="95" t="str">
        <f t="shared" si="216"/>
        <v>H1_2010_0</v>
      </c>
    </row>
    <row r="1515" spans="1:18">
      <c r="A1515" s="102">
        <v>1001166</v>
      </c>
      <c r="B1515" s="103">
        <v>21162.187262920714</v>
      </c>
      <c r="C1515" s="104" t="s">
        <v>19</v>
      </c>
      <c r="D1515" s="103">
        <v>40390.263933926479</v>
      </c>
      <c r="E1515" s="103">
        <v>40411.173252883869</v>
      </c>
      <c r="F1515" s="104" t="s">
        <v>20</v>
      </c>
      <c r="G1515" s="105">
        <v>47000</v>
      </c>
      <c r="H1515" s="106" t="s">
        <v>16</v>
      </c>
      <c r="I1515" s="118">
        <v>1</v>
      </c>
      <c r="J1515" s="80">
        <f t="shared" si="208"/>
        <v>47000</v>
      </c>
      <c r="K1515" s="76" t="str">
        <f t="shared" si="209"/>
        <v>H2_2010</v>
      </c>
      <c r="L1515" s="77">
        <f t="shared" si="210"/>
        <v>0</v>
      </c>
      <c r="M1515" s="78" t="str">
        <f t="shared" si="211"/>
        <v>H2_2010_0</v>
      </c>
      <c r="N1515" s="120">
        <f t="shared" si="212"/>
        <v>1</v>
      </c>
      <c r="O1515" s="92">
        <f t="shared" si="213"/>
        <v>47000</v>
      </c>
      <c r="P1515" s="93" t="str">
        <f t="shared" si="214"/>
        <v>H2_2010</v>
      </c>
      <c r="Q1515" s="94">
        <f t="shared" si="215"/>
        <v>0</v>
      </c>
      <c r="R1515" s="95" t="str">
        <f t="shared" si="216"/>
        <v>H2_2010_0</v>
      </c>
    </row>
    <row r="1516" spans="1:18">
      <c r="A1516" s="102">
        <v>1001167</v>
      </c>
      <c r="B1516" s="103">
        <v>29307.305102856491</v>
      </c>
      <c r="C1516" s="104" t="s">
        <v>19</v>
      </c>
      <c r="D1516" s="103">
        <v>40342.349109988543</v>
      </c>
      <c r="E1516" s="103">
        <v>40412.2305799803</v>
      </c>
      <c r="F1516" s="104" t="s">
        <v>20</v>
      </c>
      <c r="G1516" s="105">
        <v>37000</v>
      </c>
      <c r="H1516" s="106" t="s">
        <v>16</v>
      </c>
      <c r="I1516" s="118">
        <v>1</v>
      </c>
      <c r="J1516" s="80">
        <f t="shared" si="208"/>
        <v>37000</v>
      </c>
      <c r="K1516" s="76" t="str">
        <f t="shared" si="209"/>
        <v>H1_2010</v>
      </c>
      <c r="L1516" s="77">
        <f t="shared" si="210"/>
        <v>0</v>
      </c>
      <c r="M1516" s="78" t="str">
        <f t="shared" si="211"/>
        <v>H1_2010_0</v>
      </c>
      <c r="N1516" s="120">
        <f t="shared" si="212"/>
        <v>1</v>
      </c>
      <c r="O1516" s="92">
        <f t="shared" si="213"/>
        <v>37000</v>
      </c>
      <c r="P1516" s="93" t="str">
        <f t="shared" si="214"/>
        <v>H1_2010</v>
      </c>
      <c r="Q1516" s="94">
        <f t="shared" si="215"/>
        <v>0</v>
      </c>
      <c r="R1516" s="95" t="str">
        <f t="shared" si="216"/>
        <v>H1_2010_0</v>
      </c>
    </row>
    <row r="1517" spans="1:18">
      <c r="A1517" s="102">
        <v>1001168</v>
      </c>
      <c r="B1517" s="103">
        <v>30877.990102646771</v>
      </c>
      <c r="C1517" s="104" t="s">
        <v>19</v>
      </c>
      <c r="D1517" s="103">
        <v>40245.954095895475</v>
      </c>
      <c r="E1517" s="103">
        <v>40413.760423172156</v>
      </c>
      <c r="F1517" s="104" t="s">
        <v>20</v>
      </c>
      <c r="G1517" s="105">
        <v>207000</v>
      </c>
      <c r="H1517" s="106" t="s">
        <v>16</v>
      </c>
      <c r="I1517" s="118">
        <v>1</v>
      </c>
      <c r="J1517" s="80">
        <f t="shared" si="208"/>
        <v>207000</v>
      </c>
      <c r="K1517" s="76" t="str">
        <f t="shared" si="209"/>
        <v>H1_2010</v>
      </c>
      <c r="L1517" s="77">
        <f t="shared" si="210"/>
        <v>0</v>
      </c>
      <c r="M1517" s="78" t="str">
        <f t="shared" si="211"/>
        <v>H1_2010_0</v>
      </c>
      <c r="N1517" s="120">
        <f t="shared" si="212"/>
        <v>1</v>
      </c>
      <c r="O1517" s="92">
        <f t="shared" si="213"/>
        <v>207000</v>
      </c>
      <c r="P1517" s="93" t="str">
        <f t="shared" si="214"/>
        <v>H1_2010</v>
      </c>
      <c r="Q1517" s="94">
        <f t="shared" si="215"/>
        <v>0</v>
      </c>
      <c r="R1517" s="95" t="str">
        <f t="shared" si="216"/>
        <v>H1_2010_0</v>
      </c>
    </row>
    <row r="1518" spans="1:18">
      <c r="A1518" s="102">
        <v>1001169</v>
      </c>
      <c r="B1518" s="103">
        <v>30173.538358961796</v>
      </c>
      <c r="C1518" s="104" t="s">
        <v>19</v>
      </c>
      <c r="D1518" s="103">
        <v>39881.105664426665</v>
      </c>
      <c r="E1518" s="103">
        <v>40414.019180511474</v>
      </c>
      <c r="F1518" s="104" t="s">
        <v>20</v>
      </c>
      <c r="G1518" s="105">
        <v>103000</v>
      </c>
      <c r="H1518" s="106" t="s">
        <v>15</v>
      </c>
      <c r="I1518" s="118">
        <v>1</v>
      </c>
      <c r="J1518" s="80">
        <f t="shared" si="208"/>
        <v>103000</v>
      </c>
      <c r="K1518" s="76" t="str">
        <f t="shared" si="209"/>
        <v>H1_2009</v>
      </c>
      <c r="L1518" s="77">
        <f t="shared" si="210"/>
        <v>2</v>
      </c>
      <c r="M1518" s="78" t="str">
        <f t="shared" si="211"/>
        <v>H1_2009_2</v>
      </c>
      <c r="N1518" s="120">
        <f t="shared" si="212"/>
        <v>1</v>
      </c>
      <c r="O1518" s="92">
        <f t="shared" si="213"/>
        <v>103000</v>
      </c>
      <c r="P1518" s="93" t="str">
        <f t="shared" si="214"/>
        <v>H1_2009</v>
      </c>
      <c r="Q1518" s="94">
        <f t="shared" si="215"/>
        <v>2</v>
      </c>
      <c r="R1518" s="95" t="str">
        <f t="shared" si="216"/>
        <v>H1_2009_2</v>
      </c>
    </row>
    <row r="1519" spans="1:18">
      <c r="A1519" s="102">
        <v>1001170</v>
      </c>
      <c r="B1519" s="103">
        <v>23466.351727889327</v>
      </c>
      <c r="C1519" s="104" t="s">
        <v>22</v>
      </c>
      <c r="D1519" s="103">
        <v>40082.590452695884</v>
      </c>
      <c r="E1519" s="103">
        <v>40414.776064194382</v>
      </c>
      <c r="F1519" s="104" t="s">
        <v>20</v>
      </c>
      <c r="G1519" s="105">
        <v>211000</v>
      </c>
      <c r="H1519" s="106" t="s">
        <v>15</v>
      </c>
      <c r="I1519" s="118">
        <v>1</v>
      </c>
      <c r="J1519" s="80">
        <f t="shared" si="208"/>
        <v>211000</v>
      </c>
      <c r="K1519" s="76" t="str">
        <f t="shared" si="209"/>
        <v>H2_2009</v>
      </c>
      <c r="L1519" s="77">
        <f t="shared" si="210"/>
        <v>1</v>
      </c>
      <c r="M1519" s="78" t="str">
        <f t="shared" si="211"/>
        <v>H2_2009_1</v>
      </c>
      <c r="N1519" s="120">
        <f t="shared" si="212"/>
        <v>1</v>
      </c>
      <c r="O1519" s="92">
        <f t="shared" si="213"/>
        <v>211000</v>
      </c>
      <c r="P1519" s="93" t="str">
        <f t="shared" si="214"/>
        <v>H2_2009</v>
      </c>
      <c r="Q1519" s="94">
        <f t="shared" si="215"/>
        <v>1</v>
      </c>
      <c r="R1519" s="95" t="str">
        <f t="shared" si="216"/>
        <v>H2_2009_1</v>
      </c>
    </row>
    <row r="1520" spans="1:18">
      <c r="A1520" s="102">
        <v>1001171</v>
      </c>
      <c r="B1520" s="103">
        <v>24172.06426062145</v>
      </c>
      <c r="C1520" s="104" t="s">
        <v>19</v>
      </c>
      <c r="D1520" s="103">
        <v>40246.293499104962</v>
      </c>
      <c r="E1520" s="103">
        <v>40416.268417352949</v>
      </c>
      <c r="F1520" s="104" t="s">
        <v>20</v>
      </c>
      <c r="G1520" s="105">
        <v>243000</v>
      </c>
      <c r="H1520" s="106" t="s">
        <v>16</v>
      </c>
      <c r="I1520" s="118">
        <v>1</v>
      </c>
      <c r="J1520" s="80">
        <f t="shared" si="208"/>
        <v>243000</v>
      </c>
      <c r="K1520" s="76" t="str">
        <f t="shared" si="209"/>
        <v>H1_2010</v>
      </c>
      <c r="L1520" s="77">
        <f t="shared" si="210"/>
        <v>0</v>
      </c>
      <c r="M1520" s="78" t="str">
        <f t="shared" si="211"/>
        <v>H1_2010_0</v>
      </c>
      <c r="N1520" s="120">
        <f t="shared" si="212"/>
        <v>1</v>
      </c>
      <c r="O1520" s="92">
        <f t="shared" si="213"/>
        <v>243000</v>
      </c>
      <c r="P1520" s="93" t="str">
        <f t="shared" si="214"/>
        <v>H1_2010</v>
      </c>
      <c r="Q1520" s="94">
        <f t="shared" si="215"/>
        <v>0</v>
      </c>
      <c r="R1520" s="95" t="str">
        <f t="shared" si="216"/>
        <v>H1_2010_0</v>
      </c>
    </row>
    <row r="1521" spans="1:18">
      <c r="A1521" s="102">
        <v>1001172</v>
      </c>
      <c r="B1521" s="103">
        <v>27814.689653846501</v>
      </c>
      <c r="C1521" s="104" t="s">
        <v>22</v>
      </c>
      <c r="D1521" s="103">
        <v>39622.165910357595</v>
      </c>
      <c r="E1521" s="103">
        <v>40416.532380930934</v>
      </c>
      <c r="F1521" s="104" t="s">
        <v>20</v>
      </c>
      <c r="G1521" s="105">
        <v>20000</v>
      </c>
      <c r="H1521" s="106" t="s">
        <v>15</v>
      </c>
      <c r="I1521" s="118">
        <v>1</v>
      </c>
      <c r="J1521" s="80">
        <f t="shared" si="208"/>
        <v>20000</v>
      </c>
      <c r="K1521" s="76" t="str">
        <f t="shared" si="209"/>
        <v>H1_2008</v>
      </c>
      <c r="L1521" s="77">
        <f t="shared" si="210"/>
        <v>4</v>
      </c>
      <c r="M1521" s="78" t="str">
        <f t="shared" si="211"/>
        <v>H1_2008_4</v>
      </c>
      <c r="N1521" s="120">
        <f t="shared" si="212"/>
        <v>1</v>
      </c>
      <c r="O1521" s="92">
        <f t="shared" si="213"/>
        <v>20000</v>
      </c>
      <c r="P1521" s="93" t="str">
        <f t="shared" si="214"/>
        <v>H1_2008</v>
      </c>
      <c r="Q1521" s="94">
        <f t="shared" si="215"/>
        <v>4</v>
      </c>
      <c r="R1521" s="95" t="str">
        <f t="shared" si="216"/>
        <v>H1_2008_4</v>
      </c>
    </row>
    <row r="1522" spans="1:18">
      <c r="A1522" s="102">
        <v>1001173</v>
      </c>
      <c r="B1522" s="103">
        <v>26009.797940680313</v>
      </c>
      <c r="C1522" s="104" t="s">
        <v>19</v>
      </c>
      <c r="D1522" s="103">
        <v>40314.314432754269</v>
      </c>
      <c r="E1522" s="103">
        <v>40416.585920560508</v>
      </c>
      <c r="F1522" s="104" t="s">
        <v>20</v>
      </c>
      <c r="G1522" s="105">
        <v>262000</v>
      </c>
      <c r="H1522" s="106" t="s">
        <v>16</v>
      </c>
      <c r="I1522" s="118">
        <v>1</v>
      </c>
      <c r="J1522" s="80">
        <f t="shared" si="208"/>
        <v>262000</v>
      </c>
      <c r="K1522" s="76" t="str">
        <f t="shared" si="209"/>
        <v>H1_2010</v>
      </c>
      <c r="L1522" s="77">
        <f t="shared" si="210"/>
        <v>0</v>
      </c>
      <c r="M1522" s="78" t="str">
        <f t="shared" si="211"/>
        <v>H1_2010_0</v>
      </c>
      <c r="N1522" s="120">
        <f t="shared" si="212"/>
        <v>1</v>
      </c>
      <c r="O1522" s="92">
        <f t="shared" si="213"/>
        <v>262000</v>
      </c>
      <c r="P1522" s="93" t="str">
        <f t="shared" si="214"/>
        <v>H1_2010</v>
      </c>
      <c r="Q1522" s="94">
        <f t="shared" si="215"/>
        <v>0</v>
      </c>
      <c r="R1522" s="95" t="str">
        <f t="shared" si="216"/>
        <v>H1_2010_0</v>
      </c>
    </row>
    <row r="1523" spans="1:18">
      <c r="A1523" s="102">
        <v>1001174</v>
      </c>
      <c r="B1523" s="103">
        <v>23509.766056102453</v>
      </c>
      <c r="C1523" s="104" t="s">
        <v>19</v>
      </c>
      <c r="D1523" s="103">
        <v>40383.789227311005</v>
      </c>
      <c r="E1523" s="103">
        <v>40416.793189225573</v>
      </c>
      <c r="F1523" s="104" t="s">
        <v>20</v>
      </c>
      <c r="G1523" s="105">
        <v>199000</v>
      </c>
      <c r="H1523" s="106" t="s">
        <v>16</v>
      </c>
      <c r="I1523" s="118">
        <v>1</v>
      </c>
      <c r="J1523" s="80">
        <f t="shared" si="208"/>
        <v>199000</v>
      </c>
      <c r="K1523" s="76" t="str">
        <f t="shared" si="209"/>
        <v>H2_2010</v>
      </c>
      <c r="L1523" s="77">
        <f t="shared" si="210"/>
        <v>0</v>
      </c>
      <c r="M1523" s="78" t="str">
        <f t="shared" si="211"/>
        <v>H2_2010_0</v>
      </c>
      <c r="N1523" s="120">
        <f t="shared" si="212"/>
        <v>1</v>
      </c>
      <c r="O1523" s="92">
        <f t="shared" si="213"/>
        <v>199000</v>
      </c>
      <c r="P1523" s="93" t="str">
        <f t="shared" si="214"/>
        <v>H2_2010</v>
      </c>
      <c r="Q1523" s="94">
        <f t="shared" si="215"/>
        <v>0</v>
      </c>
      <c r="R1523" s="95" t="str">
        <f t="shared" si="216"/>
        <v>H2_2010_0</v>
      </c>
    </row>
    <row r="1524" spans="1:18">
      <c r="A1524" s="102">
        <v>1001175</v>
      </c>
      <c r="B1524" s="103">
        <v>25145.226550063726</v>
      </c>
      <c r="C1524" s="104" t="s">
        <v>19</v>
      </c>
      <c r="D1524" s="103">
        <v>40272.0354264618</v>
      </c>
      <c r="E1524" s="103">
        <v>40416.985668019508</v>
      </c>
      <c r="F1524" s="104" t="s">
        <v>25</v>
      </c>
      <c r="G1524" s="105">
        <v>106000</v>
      </c>
      <c r="H1524" s="106" t="s">
        <v>16</v>
      </c>
      <c r="I1524" s="118">
        <v>1</v>
      </c>
      <c r="J1524" s="80">
        <f t="shared" si="208"/>
        <v>106000</v>
      </c>
      <c r="K1524" s="76" t="str">
        <f t="shared" si="209"/>
        <v>H1_2010</v>
      </c>
      <c r="L1524" s="77">
        <f t="shared" si="210"/>
        <v>0</v>
      </c>
      <c r="M1524" s="78" t="str">
        <f t="shared" si="211"/>
        <v>H1_2010_0</v>
      </c>
      <c r="N1524" s="120">
        <f t="shared" si="212"/>
        <v>1</v>
      </c>
      <c r="O1524" s="92">
        <f t="shared" si="213"/>
        <v>106000</v>
      </c>
      <c r="P1524" s="93" t="str">
        <f t="shared" si="214"/>
        <v>H1_2010</v>
      </c>
      <c r="Q1524" s="94">
        <f t="shared" si="215"/>
        <v>0</v>
      </c>
      <c r="R1524" s="95" t="str">
        <f t="shared" si="216"/>
        <v>H1_2010_0</v>
      </c>
    </row>
    <row r="1525" spans="1:18">
      <c r="A1525" s="102">
        <v>1001176</v>
      </c>
      <c r="B1525" s="103">
        <v>27923.160596175363</v>
      </c>
      <c r="C1525" s="104" t="s">
        <v>22</v>
      </c>
      <c r="D1525" s="103">
        <v>40151.597602539485</v>
      </c>
      <c r="E1525" s="103">
        <v>40417.550205795102</v>
      </c>
      <c r="F1525" s="104" t="s">
        <v>25</v>
      </c>
      <c r="G1525" s="105">
        <v>228000</v>
      </c>
      <c r="H1525" s="106" t="s">
        <v>15</v>
      </c>
      <c r="I1525" s="118">
        <v>1</v>
      </c>
      <c r="J1525" s="80">
        <f t="shared" si="208"/>
        <v>228000</v>
      </c>
      <c r="K1525" s="76" t="str">
        <f t="shared" si="209"/>
        <v>H2_2009</v>
      </c>
      <c r="L1525" s="77">
        <f t="shared" si="210"/>
        <v>1</v>
      </c>
      <c r="M1525" s="78" t="str">
        <f t="shared" si="211"/>
        <v>H2_2009_1</v>
      </c>
      <c r="N1525" s="120">
        <f t="shared" si="212"/>
        <v>1</v>
      </c>
      <c r="O1525" s="92">
        <f t="shared" si="213"/>
        <v>228000</v>
      </c>
      <c r="P1525" s="93" t="str">
        <f t="shared" si="214"/>
        <v>H2_2009</v>
      </c>
      <c r="Q1525" s="94">
        <f t="shared" si="215"/>
        <v>1</v>
      </c>
      <c r="R1525" s="95" t="str">
        <f t="shared" si="216"/>
        <v>H2_2009_1</v>
      </c>
    </row>
    <row r="1526" spans="1:18">
      <c r="A1526" s="102">
        <v>1001177</v>
      </c>
      <c r="B1526" s="103">
        <v>29970.139224684339</v>
      </c>
      <c r="C1526" s="104" t="s">
        <v>22</v>
      </c>
      <c r="D1526" s="103">
        <v>40283.974415249832</v>
      </c>
      <c r="E1526" s="103">
        <v>40417.938747634355</v>
      </c>
      <c r="F1526" s="104" t="s">
        <v>20</v>
      </c>
      <c r="G1526" s="105">
        <v>395000</v>
      </c>
      <c r="H1526" s="106" t="s">
        <v>16</v>
      </c>
      <c r="I1526" s="118">
        <v>1</v>
      </c>
      <c r="J1526" s="80">
        <f t="shared" si="208"/>
        <v>395000</v>
      </c>
      <c r="K1526" s="76" t="str">
        <f t="shared" si="209"/>
        <v>H1_2010</v>
      </c>
      <c r="L1526" s="77">
        <f t="shared" si="210"/>
        <v>0</v>
      </c>
      <c r="M1526" s="78" t="str">
        <f t="shared" si="211"/>
        <v>H1_2010_0</v>
      </c>
      <c r="N1526" s="120">
        <f t="shared" si="212"/>
        <v>1</v>
      </c>
      <c r="O1526" s="92">
        <f t="shared" si="213"/>
        <v>395000</v>
      </c>
      <c r="P1526" s="93" t="str">
        <f t="shared" si="214"/>
        <v>H1_2010</v>
      </c>
      <c r="Q1526" s="94">
        <f t="shared" si="215"/>
        <v>0</v>
      </c>
      <c r="R1526" s="95" t="str">
        <f t="shared" si="216"/>
        <v>H1_2010_0</v>
      </c>
    </row>
    <row r="1527" spans="1:18">
      <c r="A1527" s="102">
        <v>1001178</v>
      </c>
      <c r="B1527" s="103">
        <v>23641.688699222694</v>
      </c>
      <c r="C1527" s="104" t="s">
        <v>19</v>
      </c>
      <c r="D1527" s="103">
        <v>40353.339387913089</v>
      </c>
      <c r="E1527" s="103">
        <v>40418.225965323603</v>
      </c>
      <c r="F1527" s="104" t="s">
        <v>20</v>
      </c>
      <c r="G1527" s="105">
        <v>21000</v>
      </c>
      <c r="H1527" s="106" t="s">
        <v>16</v>
      </c>
      <c r="I1527" s="118">
        <v>1</v>
      </c>
      <c r="J1527" s="80">
        <f t="shared" si="208"/>
        <v>21000</v>
      </c>
      <c r="K1527" s="76" t="str">
        <f t="shared" si="209"/>
        <v>H1_2010</v>
      </c>
      <c r="L1527" s="77">
        <f t="shared" si="210"/>
        <v>0</v>
      </c>
      <c r="M1527" s="78" t="str">
        <f t="shared" si="211"/>
        <v>H1_2010_0</v>
      </c>
      <c r="N1527" s="120">
        <f t="shared" si="212"/>
        <v>1</v>
      </c>
      <c r="O1527" s="92">
        <f t="shared" si="213"/>
        <v>21000</v>
      </c>
      <c r="P1527" s="93" t="str">
        <f t="shared" si="214"/>
        <v>H1_2010</v>
      </c>
      <c r="Q1527" s="94">
        <f t="shared" si="215"/>
        <v>0</v>
      </c>
      <c r="R1527" s="95" t="str">
        <f t="shared" si="216"/>
        <v>H1_2010_0</v>
      </c>
    </row>
    <row r="1528" spans="1:18">
      <c r="A1528" s="102">
        <v>1001179</v>
      </c>
      <c r="B1528" s="103">
        <v>25880.080650294552</v>
      </c>
      <c r="C1528" s="104" t="s">
        <v>22</v>
      </c>
      <c r="D1528" s="103">
        <v>40138.387019893649</v>
      </c>
      <c r="E1528" s="103">
        <v>40418.67827360324</v>
      </c>
      <c r="F1528" s="104" t="s">
        <v>25</v>
      </c>
      <c r="G1528" s="105">
        <v>135000</v>
      </c>
      <c r="H1528" s="106" t="s">
        <v>15</v>
      </c>
      <c r="I1528" s="118">
        <v>1</v>
      </c>
      <c r="J1528" s="80">
        <f t="shared" si="208"/>
        <v>135000</v>
      </c>
      <c r="K1528" s="76" t="str">
        <f t="shared" si="209"/>
        <v>H2_2009</v>
      </c>
      <c r="L1528" s="77">
        <f t="shared" si="210"/>
        <v>1</v>
      </c>
      <c r="M1528" s="78" t="str">
        <f t="shared" si="211"/>
        <v>H2_2009_1</v>
      </c>
      <c r="N1528" s="120">
        <f t="shared" si="212"/>
        <v>1</v>
      </c>
      <c r="O1528" s="92">
        <f t="shared" si="213"/>
        <v>135000</v>
      </c>
      <c r="P1528" s="93" t="str">
        <f t="shared" si="214"/>
        <v>H2_2009</v>
      </c>
      <c r="Q1528" s="94">
        <f t="shared" si="215"/>
        <v>1</v>
      </c>
      <c r="R1528" s="95" t="str">
        <f t="shared" si="216"/>
        <v>H2_2009_1</v>
      </c>
    </row>
    <row r="1529" spans="1:18">
      <c r="A1529" s="102">
        <v>1001180</v>
      </c>
      <c r="B1529" s="103">
        <v>20936.489293854345</v>
      </c>
      <c r="C1529" s="104" t="s">
        <v>22</v>
      </c>
      <c r="D1529" s="103">
        <v>39909.509237706807</v>
      </c>
      <c r="E1529" s="103">
        <v>40419.600363170161</v>
      </c>
      <c r="F1529" s="104" t="s">
        <v>20</v>
      </c>
      <c r="G1529" s="105">
        <v>108000</v>
      </c>
      <c r="H1529" s="106" t="s">
        <v>15</v>
      </c>
      <c r="I1529" s="118">
        <v>1</v>
      </c>
      <c r="J1529" s="80">
        <f t="shared" si="208"/>
        <v>108000</v>
      </c>
      <c r="K1529" s="76" t="str">
        <f t="shared" si="209"/>
        <v>H1_2009</v>
      </c>
      <c r="L1529" s="77">
        <f t="shared" si="210"/>
        <v>2</v>
      </c>
      <c r="M1529" s="78" t="str">
        <f t="shared" si="211"/>
        <v>H1_2009_2</v>
      </c>
      <c r="N1529" s="120">
        <f t="shared" si="212"/>
        <v>1</v>
      </c>
      <c r="O1529" s="92">
        <f t="shared" si="213"/>
        <v>108000</v>
      </c>
      <c r="P1529" s="93" t="str">
        <f t="shared" si="214"/>
        <v>H1_2009</v>
      </c>
      <c r="Q1529" s="94">
        <f t="shared" si="215"/>
        <v>2</v>
      </c>
      <c r="R1529" s="95" t="str">
        <f t="shared" si="216"/>
        <v>H1_2009_2</v>
      </c>
    </row>
    <row r="1530" spans="1:18">
      <c r="A1530" s="102">
        <v>1001181</v>
      </c>
      <c r="B1530" s="103">
        <v>31486.27998757406</v>
      </c>
      <c r="C1530" s="104" t="s">
        <v>19</v>
      </c>
      <c r="D1530" s="103">
        <v>40404.768143744419</v>
      </c>
      <c r="E1530" s="103">
        <v>40420.523994969917</v>
      </c>
      <c r="F1530" s="104" t="s">
        <v>20</v>
      </c>
      <c r="G1530" s="105">
        <v>20000</v>
      </c>
      <c r="H1530" s="106" t="s">
        <v>16</v>
      </c>
      <c r="I1530" s="118">
        <v>1</v>
      </c>
      <c r="J1530" s="80">
        <f t="shared" si="208"/>
        <v>20000</v>
      </c>
      <c r="K1530" s="76" t="str">
        <f t="shared" si="209"/>
        <v>H2_2010</v>
      </c>
      <c r="L1530" s="77">
        <f t="shared" si="210"/>
        <v>0</v>
      </c>
      <c r="M1530" s="78" t="str">
        <f t="shared" si="211"/>
        <v>H2_2010_0</v>
      </c>
      <c r="N1530" s="120">
        <f t="shared" si="212"/>
        <v>1</v>
      </c>
      <c r="O1530" s="92">
        <f t="shared" si="213"/>
        <v>20000</v>
      </c>
      <c r="P1530" s="93" t="str">
        <f t="shared" si="214"/>
        <v>H2_2010</v>
      </c>
      <c r="Q1530" s="94">
        <f t="shared" si="215"/>
        <v>0</v>
      </c>
      <c r="R1530" s="95" t="str">
        <f t="shared" si="216"/>
        <v>H2_2010_0</v>
      </c>
    </row>
    <row r="1531" spans="1:18">
      <c r="A1531" s="102">
        <v>1001182</v>
      </c>
      <c r="B1531" s="103">
        <v>29971.827301459827</v>
      </c>
      <c r="C1531" s="104" t="s">
        <v>19</v>
      </c>
      <c r="D1531" s="103">
        <v>40391.889257399729</v>
      </c>
      <c r="E1531" s="103">
        <v>40420.976775683324</v>
      </c>
      <c r="F1531" s="104" t="s">
        <v>20</v>
      </c>
      <c r="G1531" s="105">
        <v>402000</v>
      </c>
      <c r="H1531" s="106" t="s">
        <v>16</v>
      </c>
      <c r="I1531" s="118">
        <v>1</v>
      </c>
      <c r="J1531" s="80">
        <f t="shared" si="208"/>
        <v>402000</v>
      </c>
      <c r="K1531" s="76" t="str">
        <f t="shared" si="209"/>
        <v>H2_2010</v>
      </c>
      <c r="L1531" s="77">
        <f t="shared" si="210"/>
        <v>0</v>
      </c>
      <c r="M1531" s="78" t="str">
        <f t="shared" si="211"/>
        <v>H2_2010_0</v>
      </c>
      <c r="N1531" s="120">
        <f t="shared" si="212"/>
        <v>1</v>
      </c>
      <c r="O1531" s="92">
        <f t="shared" si="213"/>
        <v>402000</v>
      </c>
      <c r="P1531" s="93" t="str">
        <f t="shared" si="214"/>
        <v>H2_2010</v>
      </c>
      <c r="Q1531" s="94">
        <f t="shared" si="215"/>
        <v>0</v>
      </c>
      <c r="R1531" s="95" t="str">
        <f t="shared" si="216"/>
        <v>H2_2010_0</v>
      </c>
    </row>
    <row r="1532" spans="1:18">
      <c r="A1532" s="102">
        <v>1001183</v>
      </c>
      <c r="B1532" s="103">
        <v>23807.61388877104</v>
      </c>
      <c r="C1532" s="104" t="s">
        <v>19</v>
      </c>
      <c r="D1532" s="103">
        <v>40350.881780875723</v>
      </c>
      <c r="E1532" s="103">
        <v>40421.47401227746</v>
      </c>
      <c r="F1532" s="104" t="s">
        <v>20</v>
      </c>
      <c r="G1532" s="105">
        <v>65000</v>
      </c>
      <c r="H1532" s="106" t="s">
        <v>16</v>
      </c>
      <c r="I1532" s="118">
        <v>1</v>
      </c>
      <c r="J1532" s="80">
        <f t="shared" si="208"/>
        <v>65000</v>
      </c>
      <c r="K1532" s="76" t="str">
        <f t="shared" si="209"/>
        <v>H1_2010</v>
      </c>
      <c r="L1532" s="77">
        <f t="shared" si="210"/>
        <v>0</v>
      </c>
      <c r="M1532" s="78" t="str">
        <f t="shared" si="211"/>
        <v>H1_2010_0</v>
      </c>
      <c r="N1532" s="120">
        <f t="shared" si="212"/>
        <v>1</v>
      </c>
      <c r="O1532" s="92">
        <f t="shared" si="213"/>
        <v>65000</v>
      </c>
      <c r="P1532" s="93" t="str">
        <f t="shared" si="214"/>
        <v>H1_2010</v>
      </c>
      <c r="Q1532" s="94">
        <f t="shared" si="215"/>
        <v>0</v>
      </c>
      <c r="R1532" s="95" t="str">
        <f t="shared" si="216"/>
        <v>H1_2010_0</v>
      </c>
    </row>
    <row r="1533" spans="1:18">
      <c r="A1533" s="102">
        <v>1001184</v>
      </c>
      <c r="B1533" s="103">
        <v>25470.190066342017</v>
      </c>
      <c r="C1533" s="104" t="s">
        <v>19</v>
      </c>
      <c r="D1533" s="103">
        <v>40394.704316030708</v>
      </c>
      <c r="E1533" s="103">
        <v>40422.727495900675</v>
      </c>
      <c r="F1533" s="104" t="s">
        <v>20</v>
      </c>
      <c r="G1533" s="105">
        <v>205000</v>
      </c>
      <c r="H1533" s="106" t="s">
        <v>16</v>
      </c>
      <c r="I1533" s="118">
        <v>1</v>
      </c>
      <c r="J1533" s="80">
        <f t="shared" si="208"/>
        <v>205000</v>
      </c>
      <c r="K1533" s="76" t="str">
        <f t="shared" si="209"/>
        <v>H2_2010</v>
      </c>
      <c r="L1533" s="77">
        <f t="shared" si="210"/>
        <v>0</v>
      </c>
      <c r="M1533" s="78" t="str">
        <f t="shared" si="211"/>
        <v>H2_2010_0</v>
      </c>
      <c r="N1533" s="120">
        <f t="shared" si="212"/>
        <v>1</v>
      </c>
      <c r="O1533" s="92">
        <f t="shared" si="213"/>
        <v>205000</v>
      </c>
      <c r="P1533" s="93" t="str">
        <f t="shared" si="214"/>
        <v>H2_2010</v>
      </c>
      <c r="Q1533" s="94">
        <f t="shared" si="215"/>
        <v>0</v>
      </c>
      <c r="R1533" s="95" t="str">
        <f t="shared" si="216"/>
        <v>H2_2010_0</v>
      </c>
    </row>
    <row r="1534" spans="1:18">
      <c r="A1534" s="102">
        <v>1001185</v>
      </c>
      <c r="B1534" s="103">
        <v>19395.050708250175</v>
      </c>
      <c r="C1534" s="104" t="s">
        <v>19</v>
      </c>
      <c r="D1534" s="103">
        <v>40348.162537636541</v>
      </c>
      <c r="E1534" s="103">
        <v>40424.442531024324</v>
      </c>
      <c r="F1534" s="104" t="s">
        <v>20</v>
      </c>
      <c r="G1534" s="105">
        <v>142000</v>
      </c>
      <c r="H1534" s="106" t="s">
        <v>16</v>
      </c>
      <c r="I1534" s="118">
        <v>1</v>
      </c>
      <c r="J1534" s="80">
        <f t="shared" si="208"/>
        <v>142000</v>
      </c>
      <c r="K1534" s="76" t="str">
        <f t="shared" si="209"/>
        <v>H1_2010</v>
      </c>
      <c r="L1534" s="77">
        <f t="shared" si="210"/>
        <v>0</v>
      </c>
      <c r="M1534" s="78" t="str">
        <f t="shared" si="211"/>
        <v>H1_2010_0</v>
      </c>
      <c r="N1534" s="120">
        <f t="shared" si="212"/>
        <v>1</v>
      </c>
      <c r="O1534" s="92">
        <f t="shared" si="213"/>
        <v>142000</v>
      </c>
      <c r="P1534" s="93" t="str">
        <f t="shared" si="214"/>
        <v>H1_2010</v>
      </c>
      <c r="Q1534" s="94">
        <f t="shared" si="215"/>
        <v>0</v>
      </c>
      <c r="R1534" s="95" t="str">
        <f t="shared" si="216"/>
        <v>H1_2010_0</v>
      </c>
    </row>
    <row r="1535" spans="1:18">
      <c r="A1535" s="102">
        <v>1001186</v>
      </c>
      <c r="B1535" s="103">
        <v>32175.604211329322</v>
      </c>
      <c r="C1535" s="104" t="s">
        <v>19</v>
      </c>
      <c r="D1535" s="103">
        <v>40302.309962208907</v>
      </c>
      <c r="E1535" s="103">
        <v>40425.929283109537</v>
      </c>
      <c r="F1535" s="104" t="s">
        <v>25</v>
      </c>
      <c r="G1535" s="105">
        <v>340000</v>
      </c>
      <c r="H1535" s="106" t="s">
        <v>16</v>
      </c>
      <c r="I1535" s="118">
        <v>1</v>
      </c>
      <c r="J1535" s="80">
        <f t="shared" si="208"/>
        <v>340000</v>
      </c>
      <c r="K1535" s="76" t="str">
        <f t="shared" si="209"/>
        <v>H1_2010</v>
      </c>
      <c r="L1535" s="77">
        <f t="shared" si="210"/>
        <v>0</v>
      </c>
      <c r="M1535" s="78" t="str">
        <f t="shared" si="211"/>
        <v>H1_2010_0</v>
      </c>
      <c r="N1535" s="120">
        <f t="shared" si="212"/>
        <v>1</v>
      </c>
      <c r="O1535" s="92">
        <f t="shared" si="213"/>
        <v>340000</v>
      </c>
      <c r="P1535" s="93" t="str">
        <f t="shared" si="214"/>
        <v>H1_2010</v>
      </c>
      <c r="Q1535" s="94">
        <f t="shared" si="215"/>
        <v>0</v>
      </c>
      <c r="R1535" s="95" t="str">
        <f t="shared" si="216"/>
        <v>H1_2010_0</v>
      </c>
    </row>
    <row r="1536" spans="1:18">
      <c r="A1536" s="102">
        <v>1001187</v>
      </c>
      <c r="B1536" s="103">
        <v>32258.242297908575</v>
      </c>
      <c r="C1536" s="104" t="s">
        <v>19</v>
      </c>
      <c r="D1536" s="103">
        <v>40385.188027280761</v>
      </c>
      <c r="E1536" s="103">
        <v>40425.960769838712</v>
      </c>
      <c r="F1536" s="104" t="s">
        <v>20</v>
      </c>
      <c r="G1536" s="105">
        <v>232000</v>
      </c>
      <c r="H1536" s="106" t="s">
        <v>16</v>
      </c>
      <c r="I1536" s="118">
        <v>1</v>
      </c>
      <c r="J1536" s="80">
        <f t="shared" si="208"/>
        <v>232000</v>
      </c>
      <c r="K1536" s="76" t="str">
        <f t="shared" si="209"/>
        <v>H2_2010</v>
      </c>
      <c r="L1536" s="77">
        <f t="shared" si="210"/>
        <v>0</v>
      </c>
      <c r="M1536" s="78" t="str">
        <f t="shared" si="211"/>
        <v>H2_2010_0</v>
      </c>
      <c r="N1536" s="120">
        <f t="shared" si="212"/>
        <v>1</v>
      </c>
      <c r="O1536" s="92">
        <f t="shared" si="213"/>
        <v>232000</v>
      </c>
      <c r="P1536" s="93" t="str">
        <f t="shared" si="214"/>
        <v>H2_2010</v>
      </c>
      <c r="Q1536" s="94">
        <f t="shared" si="215"/>
        <v>0</v>
      </c>
      <c r="R1536" s="95" t="str">
        <f t="shared" si="216"/>
        <v>H2_2010_0</v>
      </c>
    </row>
    <row r="1537" spans="1:18">
      <c r="A1537" s="102">
        <v>1001188</v>
      </c>
      <c r="B1537" s="103">
        <v>25484.966401216519</v>
      </c>
      <c r="C1537" s="104" t="s">
        <v>22</v>
      </c>
      <c r="D1537" s="103">
        <v>40414.131794593435</v>
      </c>
      <c r="E1537" s="103">
        <v>40426.269095722499</v>
      </c>
      <c r="F1537" s="104" t="s">
        <v>25</v>
      </c>
      <c r="G1537" s="105">
        <v>379000</v>
      </c>
      <c r="H1537" s="106" t="s">
        <v>16</v>
      </c>
      <c r="I1537" s="118">
        <v>1</v>
      </c>
      <c r="J1537" s="80">
        <f t="shared" si="208"/>
        <v>379000</v>
      </c>
      <c r="K1537" s="76" t="str">
        <f t="shared" si="209"/>
        <v>H2_2010</v>
      </c>
      <c r="L1537" s="77">
        <f t="shared" si="210"/>
        <v>0</v>
      </c>
      <c r="M1537" s="78" t="str">
        <f t="shared" si="211"/>
        <v>H2_2010_0</v>
      </c>
      <c r="N1537" s="120">
        <f t="shared" si="212"/>
        <v>1</v>
      </c>
      <c r="O1537" s="92">
        <f t="shared" si="213"/>
        <v>379000</v>
      </c>
      <c r="P1537" s="93" t="str">
        <f t="shared" si="214"/>
        <v>H2_2010</v>
      </c>
      <c r="Q1537" s="94">
        <f t="shared" si="215"/>
        <v>0</v>
      </c>
      <c r="R1537" s="95" t="str">
        <f t="shared" si="216"/>
        <v>H2_2010_0</v>
      </c>
    </row>
    <row r="1538" spans="1:18">
      <c r="A1538" s="102">
        <v>1001189</v>
      </c>
      <c r="B1538" s="103">
        <v>29375.796420965853</v>
      </c>
      <c r="C1538" s="104" t="s">
        <v>22</v>
      </c>
      <c r="D1538" s="103">
        <v>39605.823667383571</v>
      </c>
      <c r="E1538" s="103">
        <v>40426.288934108117</v>
      </c>
      <c r="F1538" s="104" t="s">
        <v>20</v>
      </c>
      <c r="G1538" s="105">
        <v>151000</v>
      </c>
      <c r="H1538" s="106" t="s">
        <v>15</v>
      </c>
      <c r="I1538" s="118">
        <v>1</v>
      </c>
      <c r="J1538" s="80">
        <f t="shared" si="208"/>
        <v>151000</v>
      </c>
      <c r="K1538" s="76" t="str">
        <f t="shared" si="209"/>
        <v>H1_2008</v>
      </c>
      <c r="L1538" s="77">
        <f t="shared" si="210"/>
        <v>4</v>
      </c>
      <c r="M1538" s="78" t="str">
        <f t="shared" si="211"/>
        <v>H1_2008_4</v>
      </c>
      <c r="N1538" s="120">
        <f t="shared" si="212"/>
        <v>1</v>
      </c>
      <c r="O1538" s="92">
        <f t="shared" si="213"/>
        <v>151000</v>
      </c>
      <c r="P1538" s="93" t="str">
        <f t="shared" si="214"/>
        <v>H1_2008</v>
      </c>
      <c r="Q1538" s="94">
        <f t="shared" si="215"/>
        <v>4</v>
      </c>
      <c r="R1538" s="95" t="str">
        <f t="shared" si="216"/>
        <v>H1_2008_4</v>
      </c>
    </row>
    <row r="1539" spans="1:18">
      <c r="A1539" s="102">
        <v>1001190</v>
      </c>
      <c r="B1539" s="103">
        <v>19694.725156702963</v>
      </c>
      <c r="C1539" s="104" t="s">
        <v>19</v>
      </c>
      <c r="D1539" s="103">
        <v>40251.840293210211</v>
      </c>
      <c r="E1539" s="103">
        <v>40427.865660652387</v>
      </c>
      <c r="F1539" s="104" t="s">
        <v>20</v>
      </c>
      <c r="G1539" s="105">
        <v>228000</v>
      </c>
      <c r="H1539" s="106" t="s">
        <v>16</v>
      </c>
      <c r="I1539" s="118">
        <v>1</v>
      </c>
      <c r="J1539" s="80">
        <f t="shared" ref="J1539:J1602" si="217">$G1539</f>
        <v>228000</v>
      </c>
      <c r="K1539" s="76" t="str">
        <f t="shared" ref="K1539:K1602" si="218">"H"&amp;INT((MONTH($D1539)-1)/6)+1&amp;"_"&amp;YEAR($D1539)</f>
        <v>H1_2010</v>
      </c>
      <c r="L1539" s="77">
        <f t="shared" ref="L1539:L1602" si="219">INT(($E1539-$D1539)/(365/2))</f>
        <v>0</v>
      </c>
      <c r="M1539" s="78" t="str">
        <f t="shared" ref="M1539:M1602" si="220">$K1539&amp;"_"&amp;IF($L1539&gt;5,"6+",$L1539)</f>
        <v>H1_2010_0</v>
      </c>
      <c r="N1539" s="120">
        <f t="shared" si="212"/>
        <v>1</v>
      </c>
      <c r="O1539" s="92">
        <f t="shared" si="213"/>
        <v>228000</v>
      </c>
      <c r="P1539" s="93" t="str">
        <f t="shared" si="214"/>
        <v>H1_2010</v>
      </c>
      <c r="Q1539" s="94">
        <f t="shared" si="215"/>
        <v>0</v>
      </c>
      <c r="R1539" s="95" t="str">
        <f t="shared" si="216"/>
        <v>H1_2010_0</v>
      </c>
    </row>
    <row r="1540" spans="1:18">
      <c r="A1540" s="102">
        <v>1001191</v>
      </c>
      <c r="B1540" s="103">
        <v>22614.814342835925</v>
      </c>
      <c r="C1540" s="104" t="s">
        <v>22</v>
      </c>
      <c r="D1540" s="103">
        <v>39905.44322259153</v>
      </c>
      <c r="E1540" s="103">
        <v>40429.031601085662</v>
      </c>
      <c r="F1540" s="104" t="s">
        <v>25</v>
      </c>
      <c r="G1540" s="105">
        <v>338000</v>
      </c>
      <c r="H1540" s="106" t="s">
        <v>15</v>
      </c>
      <c r="I1540" s="118">
        <v>1</v>
      </c>
      <c r="J1540" s="80">
        <f t="shared" si="217"/>
        <v>338000</v>
      </c>
      <c r="K1540" s="76" t="str">
        <f t="shared" si="218"/>
        <v>H1_2009</v>
      </c>
      <c r="L1540" s="77">
        <f t="shared" si="219"/>
        <v>2</v>
      </c>
      <c r="M1540" s="78" t="str">
        <f t="shared" si="220"/>
        <v>H1_2009_2</v>
      </c>
      <c r="N1540" s="120">
        <f t="shared" ref="N1540:N1603" si="221">I1540</f>
        <v>1</v>
      </c>
      <c r="O1540" s="92">
        <f t="shared" ref="O1540:O1603" si="222">J1540</f>
        <v>338000</v>
      </c>
      <c r="P1540" s="93" t="str">
        <f t="shared" ref="P1540:P1603" si="223">K1540</f>
        <v>H1_2009</v>
      </c>
      <c r="Q1540" s="94">
        <f t="shared" ref="Q1540:Q1603" si="224">L1540</f>
        <v>2</v>
      </c>
      <c r="R1540" s="95" t="str">
        <f t="shared" ref="R1540:R1603" si="225">M1540</f>
        <v>H1_2009_2</v>
      </c>
    </row>
    <row r="1541" spans="1:18">
      <c r="A1541" s="102">
        <v>1001192</v>
      </c>
      <c r="B1541" s="103">
        <v>32047.605422474458</v>
      </c>
      <c r="C1541" s="104" t="s">
        <v>19</v>
      </c>
      <c r="D1541" s="103">
        <v>40402.774315994313</v>
      </c>
      <c r="E1541" s="103">
        <v>40429.04345140644</v>
      </c>
      <c r="F1541" s="104" t="s">
        <v>20</v>
      </c>
      <c r="G1541" s="105">
        <v>33000</v>
      </c>
      <c r="H1541" s="106" t="s">
        <v>16</v>
      </c>
      <c r="I1541" s="118">
        <v>1</v>
      </c>
      <c r="J1541" s="80">
        <f t="shared" si="217"/>
        <v>33000</v>
      </c>
      <c r="K1541" s="76" t="str">
        <f t="shared" si="218"/>
        <v>H2_2010</v>
      </c>
      <c r="L1541" s="77">
        <f t="shared" si="219"/>
        <v>0</v>
      </c>
      <c r="M1541" s="78" t="str">
        <f t="shared" si="220"/>
        <v>H2_2010_0</v>
      </c>
      <c r="N1541" s="120">
        <f t="shared" si="221"/>
        <v>1</v>
      </c>
      <c r="O1541" s="92">
        <f t="shared" si="222"/>
        <v>33000</v>
      </c>
      <c r="P1541" s="93" t="str">
        <f t="shared" si="223"/>
        <v>H2_2010</v>
      </c>
      <c r="Q1541" s="94">
        <f t="shared" si="224"/>
        <v>0</v>
      </c>
      <c r="R1541" s="95" t="str">
        <f t="shared" si="225"/>
        <v>H2_2010_0</v>
      </c>
    </row>
    <row r="1542" spans="1:18">
      <c r="A1542" s="102">
        <v>1001193</v>
      </c>
      <c r="B1542" s="103">
        <v>20442.034780537848</v>
      </c>
      <c r="C1542" s="104" t="s">
        <v>19</v>
      </c>
      <c r="D1542" s="103">
        <v>40322.271390259382</v>
      </c>
      <c r="E1542" s="103">
        <v>40429.084447911031</v>
      </c>
      <c r="F1542" s="104" t="s">
        <v>20</v>
      </c>
      <c r="G1542" s="105">
        <v>481000</v>
      </c>
      <c r="H1542" s="106" t="s">
        <v>16</v>
      </c>
      <c r="I1542" s="118">
        <v>1</v>
      </c>
      <c r="J1542" s="80">
        <f t="shared" si="217"/>
        <v>481000</v>
      </c>
      <c r="K1542" s="76" t="str">
        <f t="shared" si="218"/>
        <v>H1_2010</v>
      </c>
      <c r="L1542" s="77">
        <f t="shared" si="219"/>
        <v>0</v>
      </c>
      <c r="M1542" s="78" t="str">
        <f t="shared" si="220"/>
        <v>H1_2010_0</v>
      </c>
      <c r="N1542" s="120">
        <f t="shared" si="221"/>
        <v>1</v>
      </c>
      <c r="O1542" s="92">
        <f t="shared" si="222"/>
        <v>481000</v>
      </c>
      <c r="P1542" s="93" t="str">
        <f t="shared" si="223"/>
        <v>H1_2010</v>
      </c>
      <c r="Q1542" s="94">
        <f t="shared" si="224"/>
        <v>0</v>
      </c>
      <c r="R1542" s="95" t="str">
        <f t="shared" si="225"/>
        <v>H1_2010_0</v>
      </c>
    </row>
    <row r="1543" spans="1:18">
      <c r="A1543" s="102">
        <v>1001194</v>
      </c>
      <c r="B1543" s="103">
        <v>27392.32186632618</v>
      </c>
      <c r="C1543" s="104" t="s">
        <v>19</v>
      </c>
      <c r="D1543" s="103">
        <v>40300.774511749951</v>
      </c>
      <c r="E1543" s="103">
        <v>40429.122976316197</v>
      </c>
      <c r="F1543" s="104" t="s">
        <v>20</v>
      </c>
      <c r="G1543" s="105">
        <v>311000</v>
      </c>
      <c r="H1543" s="106" t="s">
        <v>16</v>
      </c>
      <c r="I1543" s="118">
        <v>1</v>
      </c>
      <c r="J1543" s="80">
        <f t="shared" si="217"/>
        <v>311000</v>
      </c>
      <c r="K1543" s="76" t="str">
        <f t="shared" si="218"/>
        <v>H1_2010</v>
      </c>
      <c r="L1543" s="77">
        <f t="shared" si="219"/>
        <v>0</v>
      </c>
      <c r="M1543" s="78" t="str">
        <f t="shared" si="220"/>
        <v>H1_2010_0</v>
      </c>
      <c r="N1543" s="120">
        <f t="shared" si="221"/>
        <v>1</v>
      </c>
      <c r="O1543" s="92">
        <f t="shared" si="222"/>
        <v>311000</v>
      </c>
      <c r="P1543" s="93" t="str">
        <f t="shared" si="223"/>
        <v>H1_2010</v>
      </c>
      <c r="Q1543" s="94">
        <f t="shared" si="224"/>
        <v>0</v>
      </c>
      <c r="R1543" s="95" t="str">
        <f t="shared" si="225"/>
        <v>H1_2010_0</v>
      </c>
    </row>
    <row r="1544" spans="1:18">
      <c r="A1544" s="102">
        <v>1001195</v>
      </c>
      <c r="B1544" s="103">
        <v>28549.237176831033</v>
      </c>
      <c r="C1544" s="104" t="s">
        <v>19</v>
      </c>
      <c r="D1544" s="103">
        <v>40360.564183886294</v>
      </c>
      <c r="E1544" s="103">
        <v>40429.779350943412</v>
      </c>
      <c r="F1544" s="104" t="s">
        <v>20</v>
      </c>
      <c r="G1544" s="105">
        <v>157000</v>
      </c>
      <c r="H1544" s="106" t="s">
        <v>16</v>
      </c>
      <c r="I1544" s="118">
        <v>1</v>
      </c>
      <c r="J1544" s="80">
        <f t="shared" si="217"/>
        <v>157000</v>
      </c>
      <c r="K1544" s="76" t="str">
        <f t="shared" si="218"/>
        <v>H2_2010</v>
      </c>
      <c r="L1544" s="77">
        <f t="shared" si="219"/>
        <v>0</v>
      </c>
      <c r="M1544" s="78" t="str">
        <f t="shared" si="220"/>
        <v>H2_2010_0</v>
      </c>
      <c r="N1544" s="120">
        <f t="shared" si="221"/>
        <v>1</v>
      </c>
      <c r="O1544" s="92">
        <f t="shared" si="222"/>
        <v>157000</v>
      </c>
      <c r="P1544" s="93" t="str">
        <f t="shared" si="223"/>
        <v>H2_2010</v>
      </c>
      <c r="Q1544" s="94">
        <f t="shared" si="224"/>
        <v>0</v>
      </c>
      <c r="R1544" s="95" t="str">
        <f t="shared" si="225"/>
        <v>H2_2010_0</v>
      </c>
    </row>
    <row r="1545" spans="1:18">
      <c r="A1545" s="102">
        <v>1001196</v>
      </c>
      <c r="B1545" s="103">
        <v>22597.995639156063</v>
      </c>
      <c r="C1545" s="104" t="s">
        <v>19</v>
      </c>
      <c r="D1545" s="103">
        <v>40266.080867572324</v>
      </c>
      <c r="E1545" s="103">
        <v>40430.322464739125</v>
      </c>
      <c r="F1545" s="104" t="s">
        <v>20</v>
      </c>
      <c r="G1545" s="105">
        <v>388000</v>
      </c>
      <c r="H1545" s="106" t="s">
        <v>16</v>
      </c>
      <c r="I1545" s="118">
        <v>1</v>
      </c>
      <c r="J1545" s="80">
        <f t="shared" si="217"/>
        <v>388000</v>
      </c>
      <c r="K1545" s="76" t="str">
        <f t="shared" si="218"/>
        <v>H1_2010</v>
      </c>
      <c r="L1545" s="77">
        <f t="shared" si="219"/>
        <v>0</v>
      </c>
      <c r="M1545" s="78" t="str">
        <f t="shared" si="220"/>
        <v>H1_2010_0</v>
      </c>
      <c r="N1545" s="120">
        <f t="shared" si="221"/>
        <v>1</v>
      </c>
      <c r="O1545" s="92">
        <f t="shared" si="222"/>
        <v>388000</v>
      </c>
      <c r="P1545" s="93" t="str">
        <f t="shared" si="223"/>
        <v>H1_2010</v>
      </c>
      <c r="Q1545" s="94">
        <f t="shared" si="224"/>
        <v>0</v>
      </c>
      <c r="R1545" s="95" t="str">
        <f t="shared" si="225"/>
        <v>H1_2010_0</v>
      </c>
    </row>
    <row r="1546" spans="1:18">
      <c r="A1546" s="102">
        <v>1001197</v>
      </c>
      <c r="B1546" s="103">
        <v>23162.375021877488</v>
      </c>
      <c r="C1546" s="104" t="s">
        <v>19</v>
      </c>
      <c r="D1546" s="103">
        <v>40257.341122147212</v>
      </c>
      <c r="E1546" s="103">
        <v>40432.397092914383</v>
      </c>
      <c r="F1546" s="104" t="s">
        <v>20</v>
      </c>
      <c r="G1546" s="105">
        <v>274000</v>
      </c>
      <c r="H1546" s="106" t="s">
        <v>16</v>
      </c>
      <c r="I1546" s="118">
        <v>1</v>
      </c>
      <c r="J1546" s="80">
        <f t="shared" si="217"/>
        <v>274000</v>
      </c>
      <c r="K1546" s="76" t="str">
        <f t="shared" si="218"/>
        <v>H1_2010</v>
      </c>
      <c r="L1546" s="77">
        <f t="shared" si="219"/>
        <v>0</v>
      </c>
      <c r="M1546" s="78" t="str">
        <f t="shared" si="220"/>
        <v>H1_2010_0</v>
      </c>
      <c r="N1546" s="120">
        <f t="shared" si="221"/>
        <v>1</v>
      </c>
      <c r="O1546" s="92">
        <f t="shared" si="222"/>
        <v>274000</v>
      </c>
      <c r="P1546" s="93" t="str">
        <f t="shared" si="223"/>
        <v>H1_2010</v>
      </c>
      <c r="Q1546" s="94">
        <f t="shared" si="224"/>
        <v>0</v>
      </c>
      <c r="R1546" s="95" t="str">
        <f t="shared" si="225"/>
        <v>H1_2010_0</v>
      </c>
    </row>
    <row r="1547" spans="1:18">
      <c r="A1547" s="102">
        <v>1001198</v>
      </c>
      <c r="B1547" s="103">
        <v>25144.346535748718</v>
      </c>
      <c r="C1547" s="104" t="s">
        <v>19</v>
      </c>
      <c r="D1547" s="103">
        <v>40381.053380037345</v>
      </c>
      <c r="E1547" s="103">
        <v>40433.105779143509</v>
      </c>
      <c r="F1547" s="104" t="s">
        <v>20</v>
      </c>
      <c r="G1547" s="105">
        <v>364000</v>
      </c>
      <c r="H1547" s="106" t="s">
        <v>16</v>
      </c>
      <c r="I1547" s="118">
        <v>1</v>
      </c>
      <c r="J1547" s="80">
        <f t="shared" si="217"/>
        <v>364000</v>
      </c>
      <c r="K1547" s="76" t="str">
        <f t="shared" si="218"/>
        <v>H2_2010</v>
      </c>
      <c r="L1547" s="77">
        <f t="shared" si="219"/>
        <v>0</v>
      </c>
      <c r="M1547" s="78" t="str">
        <f t="shared" si="220"/>
        <v>H2_2010_0</v>
      </c>
      <c r="N1547" s="120">
        <f t="shared" si="221"/>
        <v>1</v>
      </c>
      <c r="O1547" s="92">
        <f t="shared" si="222"/>
        <v>364000</v>
      </c>
      <c r="P1547" s="93" t="str">
        <f t="shared" si="223"/>
        <v>H2_2010</v>
      </c>
      <c r="Q1547" s="94">
        <f t="shared" si="224"/>
        <v>0</v>
      </c>
      <c r="R1547" s="95" t="str">
        <f t="shared" si="225"/>
        <v>H2_2010_0</v>
      </c>
    </row>
    <row r="1548" spans="1:18">
      <c r="A1548" s="102">
        <v>1001199</v>
      </c>
      <c r="B1548" s="103">
        <v>27516.573347317331</v>
      </c>
      <c r="C1548" s="104" t="s">
        <v>19</v>
      </c>
      <c r="D1548" s="103">
        <v>40288.77446711465</v>
      </c>
      <c r="E1548" s="103">
        <v>40435.683655416346</v>
      </c>
      <c r="F1548" s="104" t="s">
        <v>20</v>
      </c>
      <c r="G1548" s="105">
        <v>181000</v>
      </c>
      <c r="H1548" s="106" t="s">
        <v>16</v>
      </c>
      <c r="I1548" s="118">
        <v>1</v>
      </c>
      <c r="J1548" s="80">
        <f t="shared" si="217"/>
        <v>181000</v>
      </c>
      <c r="K1548" s="76" t="str">
        <f t="shared" si="218"/>
        <v>H1_2010</v>
      </c>
      <c r="L1548" s="77">
        <f t="shared" si="219"/>
        <v>0</v>
      </c>
      <c r="M1548" s="78" t="str">
        <f t="shared" si="220"/>
        <v>H1_2010_0</v>
      </c>
      <c r="N1548" s="120">
        <f t="shared" si="221"/>
        <v>1</v>
      </c>
      <c r="O1548" s="92">
        <f t="shared" si="222"/>
        <v>181000</v>
      </c>
      <c r="P1548" s="93" t="str">
        <f t="shared" si="223"/>
        <v>H1_2010</v>
      </c>
      <c r="Q1548" s="94">
        <f t="shared" si="224"/>
        <v>0</v>
      </c>
      <c r="R1548" s="95" t="str">
        <f t="shared" si="225"/>
        <v>H1_2010_0</v>
      </c>
    </row>
    <row r="1549" spans="1:18">
      <c r="A1549" s="102">
        <v>1001200</v>
      </c>
      <c r="B1549" s="103">
        <v>21493.514591269646</v>
      </c>
      <c r="C1549" s="104" t="s">
        <v>19</v>
      </c>
      <c r="D1549" s="103">
        <v>40293.323930338018</v>
      </c>
      <c r="E1549" s="103">
        <v>40435.991895606341</v>
      </c>
      <c r="F1549" s="104" t="s">
        <v>20</v>
      </c>
      <c r="G1549" s="105">
        <v>550000</v>
      </c>
      <c r="H1549" s="106" t="s">
        <v>16</v>
      </c>
      <c r="I1549" s="118">
        <v>1</v>
      </c>
      <c r="J1549" s="80">
        <f t="shared" si="217"/>
        <v>550000</v>
      </c>
      <c r="K1549" s="76" t="str">
        <f t="shared" si="218"/>
        <v>H1_2010</v>
      </c>
      <c r="L1549" s="77">
        <f t="shared" si="219"/>
        <v>0</v>
      </c>
      <c r="M1549" s="78" t="str">
        <f t="shared" si="220"/>
        <v>H1_2010_0</v>
      </c>
      <c r="N1549" s="120">
        <f t="shared" si="221"/>
        <v>1</v>
      </c>
      <c r="O1549" s="92">
        <f t="shared" si="222"/>
        <v>550000</v>
      </c>
      <c r="P1549" s="93" t="str">
        <f t="shared" si="223"/>
        <v>H1_2010</v>
      </c>
      <c r="Q1549" s="94">
        <f t="shared" si="224"/>
        <v>0</v>
      </c>
      <c r="R1549" s="95" t="str">
        <f t="shared" si="225"/>
        <v>H1_2010_0</v>
      </c>
    </row>
    <row r="1550" spans="1:18">
      <c r="A1550" s="102">
        <v>1001201</v>
      </c>
      <c r="B1550" s="103">
        <v>21456.042566337961</v>
      </c>
      <c r="C1550" s="104" t="s">
        <v>19</v>
      </c>
      <c r="D1550" s="103">
        <v>40035.599578935544</v>
      </c>
      <c r="E1550" s="103">
        <v>40437.262958697545</v>
      </c>
      <c r="F1550" s="104" t="s">
        <v>20</v>
      </c>
      <c r="G1550" s="105">
        <v>339000</v>
      </c>
      <c r="H1550" s="106" t="s">
        <v>15</v>
      </c>
      <c r="I1550" s="118">
        <v>1</v>
      </c>
      <c r="J1550" s="80">
        <f t="shared" si="217"/>
        <v>339000</v>
      </c>
      <c r="K1550" s="76" t="str">
        <f t="shared" si="218"/>
        <v>H2_2009</v>
      </c>
      <c r="L1550" s="77">
        <f t="shared" si="219"/>
        <v>2</v>
      </c>
      <c r="M1550" s="78" t="str">
        <f t="shared" si="220"/>
        <v>H2_2009_2</v>
      </c>
      <c r="N1550" s="120">
        <f t="shared" si="221"/>
        <v>1</v>
      </c>
      <c r="O1550" s="92">
        <f t="shared" si="222"/>
        <v>339000</v>
      </c>
      <c r="P1550" s="93" t="str">
        <f t="shared" si="223"/>
        <v>H2_2009</v>
      </c>
      <c r="Q1550" s="94">
        <f t="shared" si="224"/>
        <v>2</v>
      </c>
      <c r="R1550" s="95" t="str">
        <f t="shared" si="225"/>
        <v>H2_2009_2</v>
      </c>
    </row>
    <row r="1551" spans="1:18">
      <c r="A1551" s="102">
        <v>1001202</v>
      </c>
      <c r="B1551" s="103">
        <v>28041.427748080023</v>
      </c>
      <c r="C1551" s="104" t="s">
        <v>22</v>
      </c>
      <c r="D1551" s="103">
        <v>39805.240608212393</v>
      </c>
      <c r="E1551" s="103">
        <v>40438.514770206275</v>
      </c>
      <c r="F1551" s="104" t="s">
        <v>25</v>
      </c>
      <c r="G1551" s="105">
        <v>338000</v>
      </c>
      <c r="H1551" s="106" t="s">
        <v>15</v>
      </c>
      <c r="I1551" s="118">
        <v>1</v>
      </c>
      <c r="J1551" s="80">
        <f t="shared" si="217"/>
        <v>338000</v>
      </c>
      <c r="K1551" s="76" t="str">
        <f t="shared" si="218"/>
        <v>H2_2008</v>
      </c>
      <c r="L1551" s="77">
        <f t="shared" si="219"/>
        <v>3</v>
      </c>
      <c r="M1551" s="78" t="str">
        <f t="shared" si="220"/>
        <v>H2_2008_3</v>
      </c>
      <c r="N1551" s="120">
        <f t="shared" si="221"/>
        <v>1</v>
      </c>
      <c r="O1551" s="92">
        <f t="shared" si="222"/>
        <v>338000</v>
      </c>
      <c r="P1551" s="93" t="str">
        <f t="shared" si="223"/>
        <v>H2_2008</v>
      </c>
      <c r="Q1551" s="94">
        <f t="shared" si="224"/>
        <v>3</v>
      </c>
      <c r="R1551" s="95" t="str">
        <f t="shared" si="225"/>
        <v>H2_2008_3</v>
      </c>
    </row>
    <row r="1552" spans="1:18">
      <c r="A1552" s="102">
        <v>1001203</v>
      </c>
      <c r="B1552" s="103">
        <v>32848.768034678294</v>
      </c>
      <c r="C1552" s="104" t="s">
        <v>19</v>
      </c>
      <c r="D1552" s="103">
        <v>40408.266684797862</v>
      </c>
      <c r="E1552" s="103">
        <v>40438.597352507582</v>
      </c>
      <c r="F1552" s="104" t="s">
        <v>20</v>
      </c>
      <c r="G1552" s="105">
        <v>413000</v>
      </c>
      <c r="H1552" s="106" t="s">
        <v>16</v>
      </c>
      <c r="I1552" s="118">
        <v>1</v>
      </c>
      <c r="J1552" s="80">
        <f t="shared" si="217"/>
        <v>413000</v>
      </c>
      <c r="K1552" s="76" t="str">
        <f t="shared" si="218"/>
        <v>H2_2010</v>
      </c>
      <c r="L1552" s="77">
        <f t="shared" si="219"/>
        <v>0</v>
      </c>
      <c r="M1552" s="78" t="str">
        <f t="shared" si="220"/>
        <v>H2_2010_0</v>
      </c>
      <c r="N1552" s="120">
        <f t="shared" si="221"/>
        <v>1</v>
      </c>
      <c r="O1552" s="92">
        <f t="shared" si="222"/>
        <v>413000</v>
      </c>
      <c r="P1552" s="93" t="str">
        <f t="shared" si="223"/>
        <v>H2_2010</v>
      </c>
      <c r="Q1552" s="94">
        <f t="shared" si="224"/>
        <v>0</v>
      </c>
      <c r="R1552" s="95" t="str">
        <f t="shared" si="225"/>
        <v>H2_2010_0</v>
      </c>
    </row>
    <row r="1553" spans="1:18">
      <c r="A1553" s="102">
        <v>1001204</v>
      </c>
      <c r="B1553" s="103">
        <v>31915.863945942561</v>
      </c>
      <c r="C1553" s="104" t="s">
        <v>22</v>
      </c>
      <c r="D1553" s="103">
        <v>39860.541745171067</v>
      </c>
      <c r="E1553" s="103">
        <v>40439.832453666641</v>
      </c>
      <c r="F1553" s="104" t="s">
        <v>20</v>
      </c>
      <c r="G1553" s="105">
        <v>125000</v>
      </c>
      <c r="H1553" s="106" t="s">
        <v>15</v>
      </c>
      <c r="I1553" s="118">
        <v>1</v>
      </c>
      <c r="J1553" s="80">
        <f t="shared" si="217"/>
        <v>125000</v>
      </c>
      <c r="K1553" s="76" t="str">
        <f t="shared" si="218"/>
        <v>H1_2009</v>
      </c>
      <c r="L1553" s="77">
        <f t="shared" si="219"/>
        <v>3</v>
      </c>
      <c r="M1553" s="78" t="str">
        <f t="shared" si="220"/>
        <v>H1_2009_3</v>
      </c>
      <c r="N1553" s="120">
        <f t="shared" si="221"/>
        <v>1</v>
      </c>
      <c r="O1553" s="92">
        <f t="shared" si="222"/>
        <v>125000</v>
      </c>
      <c r="P1553" s="93" t="str">
        <f t="shared" si="223"/>
        <v>H1_2009</v>
      </c>
      <c r="Q1553" s="94">
        <f t="shared" si="224"/>
        <v>3</v>
      </c>
      <c r="R1553" s="95" t="str">
        <f t="shared" si="225"/>
        <v>H1_2009_3</v>
      </c>
    </row>
    <row r="1554" spans="1:18">
      <c r="A1554" s="102">
        <v>1001205</v>
      </c>
      <c r="B1554" s="103">
        <v>23135.308513268523</v>
      </c>
      <c r="C1554" s="104" t="s">
        <v>22</v>
      </c>
      <c r="D1554" s="103">
        <v>40158.453028901306</v>
      </c>
      <c r="E1554" s="103">
        <v>40441.416199885156</v>
      </c>
      <c r="F1554" s="104" t="s">
        <v>20</v>
      </c>
      <c r="G1554" s="105">
        <v>221000</v>
      </c>
      <c r="H1554" s="106" t="s">
        <v>15</v>
      </c>
      <c r="I1554" s="118">
        <v>1</v>
      </c>
      <c r="J1554" s="80">
        <f t="shared" si="217"/>
        <v>221000</v>
      </c>
      <c r="K1554" s="76" t="str">
        <f t="shared" si="218"/>
        <v>H2_2009</v>
      </c>
      <c r="L1554" s="77">
        <f t="shared" si="219"/>
        <v>1</v>
      </c>
      <c r="M1554" s="78" t="str">
        <f t="shared" si="220"/>
        <v>H2_2009_1</v>
      </c>
      <c r="N1554" s="120">
        <f t="shared" si="221"/>
        <v>1</v>
      </c>
      <c r="O1554" s="92">
        <f t="shared" si="222"/>
        <v>221000</v>
      </c>
      <c r="P1554" s="93" t="str">
        <f t="shared" si="223"/>
        <v>H2_2009</v>
      </c>
      <c r="Q1554" s="94">
        <f t="shared" si="224"/>
        <v>1</v>
      </c>
      <c r="R1554" s="95" t="str">
        <f t="shared" si="225"/>
        <v>H2_2009_1</v>
      </c>
    </row>
    <row r="1555" spans="1:18">
      <c r="A1555" s="102">
        <v>1001206</v>
      </c>
      <c r="B1555" s="103">
        <v>27443.151985177592</v>
      </c>
      <c r="C1555" s="104" t="s">
        <v>19</v>
      </c>
      <c r="D1555" s="103">
        <v>40358.031466126136</v>
      </c>
      <c r="E1555" s="103">
        <v>40441.927764160268</v>
      </c>
      <c r="F1555" s="104" t="s">
        <v>20</v>
      </c>
      <c r="G1555" s="105">
        <v>588000</v>
      </c>
      <c r="H1555" s="106" t="s">
        <v>16</v>
      </c>
      <c r="I1555" s="118">
        <v>1</v>
      </c>
      <c r="J1555" s="80">
        <f t="shared" si="217"/>
        <v>588000</v>
      </c>
      <c r="K1555" s="76" t="str">
        <f t="shared" si="218"/>
        <v>H1_2010</v>
      </c>
      <c r="L1555" s="77">
        <f t="shared" si="219"/>
        <v>0</v>
      </c>
      <c r="M1555" s="78" t="str">
        <f t="shared" si="220"/>
        <v>H1_2010_0</v>
      </c>
      <c r="N1555" s="120">
        <f t="shared" si="221"/>
        <v>1</v>
      </c>
      <c r="O1555" s="92">
        <f t="shared" si="222"/>
        <v>588000</v>
      </c>
      <c r="P1555" s="93" t="str">
        <f t="shared" si="223"/>
        <v>H1_2010</v>
      </c>
      <c r="Q1555" s="94">
        <f t="shared" si="224"/>
        <v>0</v>
      </c>
      <c r="R1555" s="95" t="str">
        <f t="shared" si="225"/>
        <v>H1_2010_0</v>
      </c>
    </row>
    <row r="1556" spans="1:18">
      <c r="A1556" s="102">
        <v>1001207</v>
      </c>
      <c r="B1556" s="103">
        <v>31449.536277308427</v>
      </c>
      <c r="C1556" s="104" t="s">
        <v>19</v>
      </c>
      <c r="D1556" s="103">
        <v>40329.074395289688</v>
      </c>
      <c r="E1556" s="103">
        <v>40442.05522473537</v>
      </c>
      <c r="F1556" s="104" t="s">
        <v>20</v>
      </c>
      <c r="G1556" s="105">
        <v>277000</v>
      </c>
      <c r="H1556" s="106" t="s">
        <v>16</v>
      </c>
      <c r="I1556" s="118">
        <v>1</v>
      </c>
      <c r="J1556" s="80">
        <f t="shared" si="217"/>
        <v>277000</v>
      </c>
      <c r="K1556" s="76" t="str">
        <f t="shared" si="218"/>
        <v>H1_2010</v>
      </c>
      <c r="L1556" s="77">
        <f t="shared" si="219"/>
        <v>0</v>
      </c>
      <c r="M1556" s="78" t="str">
        <f t="shared" si="220"/>
        <v>H1_2010_0</v>
      </c>
      <c r="N1556" s="120">
        <f t="shared" si="221"/>
        <v>1</v>
      </c>
      <c r="O1556" s="92">
        <f t="shared" si="222"/>
        <v>277000</v>
      </c>
      <c r="P1556" s="93" t="str">
        <f t="shared" si="223"/>
        <v>H1_2010</v>
      </c>
      <c r="Q1556" s="94">
        <f t="shared" si="224"/>
        <v>0</v>
      </c>
      <c r="R1556" s="95" t="str">
        <f t="shared" si="225"/>
        <v>H1_2010_0</v>
      </c>
    </row>
    <row r="1557" spans="1:18">
      <c r="A1557" s="102">
        <v>1001208</v>
      </c>
      <c r="B1557" s="103">
        <v>31401.757962105017</v>
      </c>
      <c r="C1557" s="104" t="s">
        <v>22</v>
      </c>
      <c r="D1557" s="103">
        <v>40392.888235514903</v>
      </c>
      <c r="E1557" s="103">
        <v>40442.53094318926</v>
      </c>
      <c r="F1557" s="104" t="s">
        <v>25</v>
      </c>
      <c r="G1557" s="105">
        <v>403000</v>
      </c>
      <c r="H1557" s="106" t="s">
        <v>16</v>
      </c>
      <c r="I1557" s="118">
        <v>1</v>
      </c>
      <c r="J1557" s="80">
        <f t="shared" si="217"/>
        <v>403000</v>
      </c>
      <c r="K1557" s="76" t="str">
        <f t="shared" si="218"/>
        <v>H2_2010</v>
      </c>
      <c r="L1557" s="77">
        <f t="shared" si="219"/>
        <v>0</v>
      </c>
      <c r="M1557" s="78" t="str">
        <f t="shared" si="220"/>
        <v>H2_2010_0</v>
      </c>
      <c r="N1557" s="120">
        <f t="shared" si="221"/>
        <v>1</v>
      </c>
      <c r="O1557" s="92">
        <f t="shared" si="222"/>
        <v>403000</v>
      </c>
      <c r="P1557" s="93" t="str">
        <f t="shared" si="223"/>
        <v>H2_2010</v>
      </c>
      <c r="Q1557" s="94">
        <f t="shared" si="224"/>
        <v>0</v>
      </c>
      <c r="R1557" s="95" t="str">
        <f t="shared" si="225"/>
        <v>H2_2010_0</v>
      </c>
    </row>
    <row r="1558" spans="1:18">
      <c r="A1558" s="102">
        <v>1001209</v>
      </c>
      <c r="B1558" s="103">
        <v>28957.32412255037</v>
      </c>
      <c r="C1558" s="104" t="s">
        <v>22</v>
      </c>
      <c r="D1558" s="103">
        <v>40432.952495882797</v>
      </c>
      <c r="E1558" s="103">
        <v>40443.142511520477</v>
      </c>
      <c r="F1558" s="104" t="s">
        <v>20</v>
      </c>
      <c r="G1558" s="105">
        <v>20000</v>
      </c>
      <c r="H1558" s="106" t="s">
        <v>16</v>
      </c>
      <c r="I1558" s="118">
        <v>1</v>
      </c>
      <c r="J1558" s="80">
        <f t="shared" si="217"/>
        <v>20000</v>
      </c>
      <c r="K1558" s="76" t="str">
        <f t="shared" si="218"/>
        <v>H2_2010</v>
      </c>
      <c r="L1558" s="77">
        <f t="shared" si="219"/>
        <v>0</v>
      </c>
      <c r="M1558" s="78" t="str">
        <f t="shared" si="220"/>
        <v>H2_2010_0</v>
      </c>
      <c r="N1558" s="120">
        <f t="shared" si="221"/>
        <v>1</v>
      </c>
      <c r="O1558" s="92">
        <f t="shared" si="222"/>
        <v>20000</v>
      </c>
      <c r="P1558" s="93" t="str">
        <f t="shared" si="223"/>
        <v>H2_2010</v>
      </c>
      <c r="Q1558" s="94">
        <f t="shared" si="224"/>
        <v>0</v>
      </c>
      <c r="R1558" s="95" t="str">
        <f t="shared" si="225"/>
        <v>H2_2010_0</v>
      </c>
    </row>
    <row r="1559" spans="1:18">
      <c r="A1559" s="102">
        <v>1001210</v>
      </c>
      <c r="B1559" s="103">
        <v>22894.777896554537</v>
      </c>
      <c r="C1559" s="104" t="s">
        <v>22</v>
      </c>
      <c r="D1559" s="103">
        <v>40360.640957620439</v>
      </c>
      <c r="E1559" s="103">
        <v>40443.953703338899</v>
      </c>
      <c r="F1559" s="104" t="s">
        <v>20</v>
      </c>
      <c r="G1559" s="105">
        <v>59000</v>
      </c>
      <c r="H1559" s="106" t="s">
        <v>16</v>
      </c>
      <c r="I1559" s="118">
        <v>1</v>
      </c>
      <c r="J1559" s="80">
        <f t="shared" si="217"/>
        <v>59000</v>
      </c>
      <c r="K1559" s="76" t="str">
        <f t="shared" si="218"/>
        <v>H2_2010</v>
      </c>
      <c r="L1559" s="77">
        <f t="shared" si="219"/>
        <v>0</v>
      </c>
      <c r="M1559" s="78" t="str">
        <f t="shared" si="220"/>
        <v>H2_2010_0</v>
      </c>
      <c r="N1559" s="120">
        <f t="shared" si="221"/>
        <v>1</v>
      </c>
      <c r="O1559" s="92">
        <f t="shared" si="222"/>
        <v>59000</v>
      </c>
      <c r="P1559" s="93" t="str">
        <f t="shared" si="223"/>
        <v>H2_2010</v>
      </c>
      <c r="Q1559" s="94">
        <f t="shared" si="224"/>
        <v>0</v>
      </c>
      <c r="R1559" s="95" t="str">
        <f t="shared" si="225"/>
        <v>H2_2010_0</v>
      </c>
    </row>
    <row r="1560" spans="1:18">
      <c r="A1560" s="102">
        <v>1001211</v>
      </c>
      <c r="B1560" s="103">
        <v>25871.546443437677</v>
      </c>
      <c r="C1560" s="104" t="s">
        <v>19</v>
      </c>
      <c r="D1560" s="103">
        <v>40428.791843230414</v>
      </c>
      <c r="E1560" s="103">
        <v>40444.423427589638</v>
      </c>
      <c r="F1560" s="104" t="s">
        <v>20</v>
      </c>
      <c r="G1560" s="105">
        <v>354000</v>
      </c>
      <c r="H1560" s="106" t="s">
        <v>16</v>
      </c>
      <c r="I1560" s="118">
        <v>1</v>
      </c>
      <c r="J1560" s="80">
        <f t="shared" si="217"/>
        <v>354000</v>
      </c>
      <c r="K1560" s="76" t="str">
        <f t="shared" si="218"/>
        <v>H2_2010</v>
      </c>
      <c r="L1560" s="77">
        <f t="shared" si="219"/>
        <v>0</v>
      </c>
      <c r="M1560" s="78" t="str">
        <f t="shared" si="220"/>
        <v>H2_2010_0</v>
      </c>
      <c r="N1560" s="120">
        <f t="shared" si="221"/>
        <v>1</v>
      </c>
      <c r="O1560" s="92">
        <f t="shared" si="222"/>
        <v>354000</v>
      </c>
      <c r="P1560" s="93" t="str">
        <f t="shared" si="223"/>
        <v>H2_2010</v>
      </c>
      <c r="Q1560" s="94">
        <f t="shared" si="224"/>
        <v>0</v>
      </c>
      <c r="R1560" s="95" t="str">
        <f t="shared" si="225"/>
        <v>H2_2010_0</v>
      </c>
    </row>
    <row r="1561" spans="1:18">
      <c r="A1561" s="102">
        <v>1001212</v>
      </c>
      <c r="B1561" s="103">
        <v>22333.976224276761</v>
      </c>
      <c r="C1561" s="104" t="s">
        <v>19</v>
      </c>
      <c r="D1561" s="103">
        <v>40393.905280450264</v>
      </c>
      <c r="E1561" s="103">
        <v>40446.01051386389</v>
      </c>
      <c r="F1561" s="104" t="s">
        <v>20</v>
      </c>
      <c r="G1561" s="105">
        <v>350000</v>
      </c>
      <c r="H1561" s="106" t="s">
        <v>16</v>
      </c>
      <c r="I1561" s="118">
        <v>1</v>
      </c>
      <c r="J1561" s="80">
        <f t="shared" si="217"/>
        <v>350000</v>
      </c>
      <c r="K1561" s="76" t="str">
        <f t="shared" si="218"/>
        <v>H2_2010</v>
      </c>
      <c r="L1561" s="77">
        <f t="shared" si="219"/>
        <v>0</v>
      </c>
      <c r="M1561" s="78" t="str">
        <f t="shared" si="220"/>
        <v>H2_2010_0</v>
      </c>
      <c r="N1561" s="120">
        <f t="shared" si="221"/>
        <v>1</v>
      </c>
      <c r="O1561" s="92">
        <f t="shared" si="222"/>
        <v>350000</v>
      </c>
      <c r="P1561" s="93" t="str">
        <f t="shared" si="223"/>
        <v>H2_2010</v>
      </c>
      <c r="Q1561" s="94">
        <f t="shared" si="224"/>
        <v>0</v>
      </c>
      <c r="R1561" s="95" t="str">
        <f t="shared" si="225"/>
        <v>H2_2010_0</v>
      </c>
    </row>
    <row r="1562" spans="1:18">
      <c r="A1562" s="102">
        <v>1001213</v>
      </c>
      <c r="B1562" s="103">
        <v>29242.937364046156</v>
      </c>
      <c r="C1562" s="104" t="s">
        <v>22</v>
      </c>
      <c r="D1562" s="103">
        <v>40283.493785429644</v>
      </c>
      <c r="E1562" s="103">
        <v>40446.663195291985</v>
      </c>
      <c r="F1562" s="104" t="s">
        <v>20</v>
      </c>
      <c r="G1562" s="105">
        <v>187000</v>
      </c>
      <c r="H1562" s="106" t="s">
        <v>16</v>
      </c>
      <c r="I1562" s="118">
        <v>1</v>
      </c>
      <c r="J1562" s="80">
        <f t="shared" si="217"/>
        <v>187000</v>
      </c>
      <c r="K1562" s="76" t="str">
        <f t="shared" si="218"/>
        <v>H1_2010</v>
      </c>
      <c r="L1562" s="77">
        <f t="shared" si="219"/>
        <v>0</v>
      </c>
      <c r="M1562" s="78" t="str">
        <f t="shared" si="220"/>
        <v>H1_2010_0</v>
      </c>
      <c r="N1562" s="120">
        <f t="shared" si="221"/>
        <v>1</v>
      </c>
      <c r="O1562" s="92">
        <f t="shared" si="222"/>
        <v>187000</v>
      </c>
      <c r="P1562" s="93" t="str">
        <f t="shared" si="223"/>
        <v>H1_2010</v>
      </c>
      <c r="Q1562" s="94">
        <f t="shared" si="224"/>
        <v>0</v>
      </c>
      <c r="R1562" s="95" t="str">
        <f t="shared" si="225"/>
        <v>H1_2010_0</v>
      </c>
    </row>
    <row r="1563" spans="1:18">
      <c r="A1563" s="102">
        <v>1001214</v>
      </c>
      <c r="B1563" s="103">
        <v>26799.298709403949</v>
      </c>
      <c r="C1563" s="104" t="s">
        <v>19</v>
      </c>
      <c r="D1563" s="103">
        <v>40303.340982382979</v>
      </c>
      <c r="E1563" s="103">
        <v>40447.959039954454</v>
      </c>
      <c r="F1563" s="104" t="s">
        <v>20</v>
      </c>
      <c r="G1563" s="105">
        <v>60000</v>
      </c>
      <c r="H1563" s="106" t="s">
        <v>16</v>
      </c>
      <c r="I1563" s="118">
        <v>1</v>
      </c>
      <c r="J1563" s="80">
        <f t="shared" si="217"/>
        <v>60000</v>
      </c>
      <c r="K1563" s="76" t="str">
        <f t="shared" si="218"/>
        <v>H1_2010</v>
      </c>
      <c r="L1563" s="77">
        <f t="shared" si="219"/>
        <v>0</v>
      </c>
      <c r="M1563" s="78" t="str">
        <f t="shared" si="220"/>
        <v>H1_2010_0</v>
      </c>
      <c r="N1563" s="120">
        <f t="shared" si="221"/>
        <v>1</v>
      </c>
      <c r="O1563" s="92">
        <f t="shared" si="222"/>
        <v>60000</v>
      </c>
      <c r="P1563" s="93" t="str">
        <f t="shared" si="223"/>
        <v>H1_2010</v>
      </c>
      <c r="Q1563" s="94">
        <f t="shared" si="224"/>
        <v>0</v>
      </c>
      <c r="R1563" s="95" t="str">
        <f t="shared" si="225"/>
        <v>H1_2010_0</v>
      </c>
    </row>
    <row r="1564" spans="1:18">
      <c r="A1564" s="102">
        <v>1001215</v>
      </c>
      <c r="B1564" s="103">
        <v>24832.847559302685</v>
      </c>
      <c r="C1564" s="104" t="s">
        <v>19</v>
      </c>
      <c r="D1564" s="103">
        <v>39984.480675599705</v>
      </c>
      <c r="E1564" s="103">
        <v>40448.751382475231</v>
      </c>
      <c r="F1564" s="104" t="s">
        <v>20</v>
      </c>
      <c r="G1564" s="105">
        <v>202000</v>
      </c>
      <c r="H1564" s="106" t="s">
        <v>15</v>
      </c>
      <c r="I1564" s="118">
        <v>1</v>
      </c>
      <c r="J1564" s="80">
        <f t="shared" si="217"/>
        <v>202000</v>
      </c>
      <c r="K1564" s="76" t="str">
        <f t="shared" si="218"/>
        <v>H1_2009</v>
      </c>
      <c r="L1564" s="77">
        <f t="shared" si="219"/>
        <v>2</v>
      </c>
      <c r="M1564" s="78" t="str">
        <f t="shared" si="220"/>
        <v>H1_2009_2</v>
      </c>
      <c r="N1564" s="120">
        <f t="shared" si="221"/>
        <v>1</v>
      </c>
      <c r="O1564" s="92">
        <f t="shared" si="222"/>
        <v>202000</v>
      </c>
      <c r="P1564" s="93" t="str">
        <f t="shared" si="223"/>
        <v>H1_2009</v>
      </c>
      <c r="Q1564" s="94">
        <f t="shared" si="224"/>
        <v>2</v>
      </c>
      <c r="R1564" s="95" t="str">
        <f t="shared" si="225"/>
        <v>H1_2009_2</v>
      </c>
    </row>
    <row r="1565" spans="1:18">
      <c r="A1565" s="102">
        <v>1001216</v>
      </c>
      <c r="B1565" s="103">
        <v>29093.984145334205</v>
      </c>
      <c r="C1565" s="104" t="s">
        <v>22</v>
      </c>
      <c r="D1565" s="103">
        <v>39281.385196590418</v>
      </c>
      <c r="E1565" s="103">
        <v>40450.767938999765</v>
      </c>
      <c r="F1565" s="104" t="s">
        <v>20</v>
      </c>
      <c r="G1565" s="105">
        <v>28000</v>
      </c>
      <c r="H1565" s="106" t="s">
        <v>15</v>
      </c>
      <c r="I1565" s="118">
        <v>1</v>
      </c>
      <c r="J1565" s="80">
        <f t="shared" si="217"/>
        <v>28000</v>
      </c>
      <c r="K1565" s="76" t="str">
        <f t="shared" si="218"/>
        <v>H2_2007</v>
      </c>
      <c r="L1565" s="77">
        <f t="shared" si="219"/>
        <v>6</v>
      </c>
      <c r="M1565" s="78" t="str">
        <f t="shared" si="220"/>
        <v>H2_2007_6+</v>
      </c>
      <c r="N1565" s="120">
        <f t="shared" si="221"/>
        <v>1</v>
      </c>
      <c r="O1565" s="92">
        <f t="shared" si="222"/>
        <v>28000</v>
      </c>
      <c r="P1565" s="93" t="str">
        <f t="shared" si="223"/>
        <v>H2_2007</v>
      </c>
      <c r="Q1565" s="94">
        <f t="shared" si="224"/>
        <v>6</v>
      </c>
      <c r="R1565" s="95" t="str">
        <f t="shared" si="225"/>
        <v>H2_2007_6+</v>
      </c>
    </row>
    <row r="1566" spans="1:18">
      <c r="A1566" s="102">
        <v>1001217</v>
      </c>
      <c r="B1566" s="103">
        <v>27981.261524206049</v>
      </c>
      <c r="C1566" s="104" t="s">
        <v>22</v>
      </c>
      <c r="D1566" s="103">
        <v>39731.431757094935</v>
      </c>
      <c r="E1566" s="103">
        <v>40455.161895490011</v>
      </c>
      <c r="F1566" s="104" t="s">
        <v>20</v>
      </c>
      <c r="G1566" s="105">
        <v>354000</v>
      </c>
      <c r="H1566" s="106" t="s">
        <v>15</v>
      </c>
      <c r="I1566" s="118">
        <v>1</v>
      </c>
      <c r="J1566" s="80">
        <f t="shared" si="217"/>
        <v>354000</v>
      </c>
      <c r="K1566" s="76" t="str">
        <f t="shared" si="218"/>
        <v>H2_2008</v>
      </c>
      <c r="L1566" s="77">
        <f t="shared" si="219"/>
        <v>3</v>
      </c>
      <c r="M1566" s="78" t="str">
        <f t="shared" si="220"/>
        <v>H2_2008_3</v>
      </c>
      <c r="N1566" s="120">
        <f t="shared" si="221"/>
        <v>1</v>
      </c>
      <c r="O1566" s="92">
        <f t="shared" si="222"/>
        <v>354000</v>
      </c>
      <c r="P1566" s="93" t="str">
        <f t="shared" si="223"/>
        <v>H2_2008</v>
      </c>
      <c r="Q1566" s="94">
        <f t="shared" si="224"/>
        <v>3</v>
      </c>
      <c r="R1566" s="95" t="str">
        <f t="shared" si="225"/>
        <v>H2_2008_3</v>
      </c>
    </row>
    <row r="1567" spans="1:18">
      <c r="A1567" s="102">
        <v>1001218</v>
      </c>
      <c r="B1567" s="103">
        <v>31511.255850497131</v>
      </c>
      <c r="C1567" s="104" t="s">
        <v>19</v>
      </c>
      <c r="D1567" s="103">
        <v>40452.646966595865</v>
      </c>
      <c r="E1567" s="103">
        <v>40455.939122186806</v>
      </c>
      <c r="F1567" s="104" t="s">
        <v>20</v>
      </c>
      <c r="G1567" s="105">
        <v>305000</v>
      </c>
      <c r="H1567" s="106" t="s">
        <v>16</v>
      </c>
      <c r="I1567" s="118">
        <v>1</v>
      </c>
      <c r="J1567" s="80">
        <f t="shared" si="217"/>
        <v>305000</v>
      </c>
      <c r="K1567" s="76" t="str">
        <f t="shared" si="218"/>
        <v>H2_2010</v>
      </c>
      <c r="L1567" s="77">
        <f t="shared" si="219"/>
        <v>0</v>
      </c>
      <c r="M1567" s="78" t="str">
        <f t="shared" si="220"/>
        <v>H2_2010_0</v>
      </c>
      <c r="N1567" s="120">
        <f t="shared" si="221"/>
        <v>1</v>
      </c>
      <c r="O1567" s="92">
        <f t="shared" si="222"/>
        <v>305000</v>
      </c>
      <c r="P1567" s="93" t="str">
        <f t="shared" si="223"/>
        <v>H2_2010</v>
      </c>
      <c r="Q1567" s="94">
        <f t="shared" si="224"/>
        <v>0</v>
      </c>
      <c r="R1567" s="95" t="str">
        <f t="shared" si="225"/>
        <v>H2_2010_0</v>
      </c>
    </row>
    <row r="1568" spans="1:18">
      <c r="A1568" s="102">
        <v>1001219</v>
      </c>
      <c r="B1568" s="103">
        <v>28310.543493446283</v>
      </c>
      <c r="C1568" s="104" t="s">
        <v>19</v>
      </c>
      <c r="D1568" s="103">
        <v>40450.397867344822</v>
      </c>
      <c r="E1568" s="103">
        <v>40455.945172467982</v>
      </c>
      <c r="F1568" s="104" t="s">
        <v>20</v>
      </c>
      <c r="G1568" s="105">
        <v>360000</v>
      </c>
      <c r="H1568" s="106" t="s">
        <v>16</v>
      </c>
      <c r="I1568" s="118">
        <v>1</v>
      </c>
      <c r="J1568" s="80">
        <f t="shared" si="217"/>
        <v>360000</v>
      </c>
      <c r="K1568" s="76" t="str">
        <f t="shared" si="218"/>
        <v>H2_2010</v>
      </c>
      <c r="L1568" s="77">
        <f t="shared" si="219"/>
        <v>0</v>
      </c>
      <c r="M1568" s="78" t="str">
        <f t="shared" si="220"/>
        <v>H2_2010_0</v>
      </c>
      <c r="N1568" s="120">
        <f t="shared" si="221"/>
        <v>1</v>
      </c>
      <c r="O1568" s="92">
        <f t="shared" si="222"/>
        <v>360000</v>
      </c>
      <c r="P1568" s="93" t="str">
        <f t="shared" si="223"/>
        <v>H2_2010</v>
      </c>
      <c r="Q1568" s="94">
        <f t="shared" si="224"/>
        <v>0</v>
      </c>
      <c r="R1568" s="95" t="str">
        <f t="shared" si="225"/>
        <v>H2_2010_0</v>
      </c>
    </row>
    <row r="1569" spans="1:18">
      <c r="A1569" s="102">
        <v>1001220</v>
      </c>
      <c r="B1569" s="103">
        <v>31293.761865119308</v>
      </c>
      <c r="C1569" s="104" t="s">
        <v>19</v>
      </c>
      <c r="D1569" s="103">
        <v>40406.489129314905</v>
      </c>
      <c r="E1569" s="103">
        <v>40456.396698690383</v>
      </c>
      <c r="F1569" s="104" t="s">
        <v>20</v>
      </c>
      <c r="G1569" s="105">
        <v>178000</v>
      </c>
      <c r="H1569" s="106" t="s">
        <v>16</v>
      </c>
      <c r="I1569" s="118">
        <v>1</v>
      </c>
      <c r="J1569" s="80">
        <f t="shared" si="217"/>
        <v>178000</v>
      </c>
      <c r="K1569" s="76" t="str">
        <f t="shared" si="218"/>
        <v>H2_2010</v>
      </c>
      <c r="L1569" s="77">
        <f t="shared" si="219"/>
        <v>0</v>
      </c>
      <c r="M1569" s="78" t="str">
        <f t="shared" si="220"/>
        <v>H2_2010_0</v>
      </c>
      <c r="N1569" s="120">
        <f t="shared" si="221"/>
        <v>1</v>
      </c>
      <c r="O1569" s="92">
        <f t="shared" si="222"/>
        <v>178000</v>
      </c>
      <c r="P1569" s="93" t="str">
        <f t="shared" si="223"/>
        <v>H2_2010</v>
      </c>
      <c r="Q1569" s="94">
        <f t="shared" si="224"/>
        <v>0</v>
      </c>
      <c r="R1569" s="95" t="str">
        <f t="shared" si="225"/>
        <v>H2_2010_0</v>
      </c>
    </row>
    <row r="1570" spans="1:18">
      <c r="A1570" s="102">
        <v>1001221</v>
      </c>
      <c r="B1570" s="103">
        <v>24824.72902706992</v>
      </c>
      <c r="C1570" s="104" t="s">
        <v>22</v>
      </c>
      <c r="D1570" s="103">
        <v>39463.614380669838</v>
      </c>
      <c r="E1570" s="103">
        <v>40457.453407806126</v>
      </c>
      <c r="F1570" s="104" t="s">
        <v>25</v>
      </c>
      <c r="G1570" s="105">
        <v>154000</v>
      </c>
      <c r="H1570" s="106" t="s">
        <v>15</v>
      </c>
      <c r="I1570" s="118">
        <v>1</v>
      </c>
      <c r="J1570" s="80">
        <f t="shared" si="217"/>
        <v>154000</v>
      </c>
      <c r="K1570" s="76" t="str">
        <f t="shared" si="218"/>
        <v>H1_2008</v>
      </c>
      <c r="L1570" s="77">
        <f t="shared" si="219"/>
        <v>5</v>
      </c>
      <c r="M1570" s="78" t="str">
        <f t="shared" si="220"/>
        <v>H1_2008_5</v>
      </c>
      <c r="N1570" s="120">
        <f t="shared" si="221"/>
        <v>1</v>
      </c>
      <c r="O1570" s="92">
        <f t="shared" si="222"/>
        <v>154000</v>
      </c>
      <c r="P1570" s="93" t="str">
        <f t="shared" si="223"/>
        <v>H1_2008</v>
      </c>
      <c r="Q1570" s="94">
        <f t="shared" si="224"/>
        <v>5</v>
      </c>
      <c r="R1570" s="95" t="str">
        <f t="shared" si="225"/>
        <v>H1_2008_5</v>
      </c>
    </row>
    <row r="1571" spans="1:18">
      <c r="A1571" s="102">
        <v>1001222</v>
      </c>
      <c r="B1571" s="103">
        <v>21068.461339702502</v>
      </c>
      <c r="C1571" s="104" t="s">
        <v>19</v>
      </c>
      <c r="D1571" s="103">
        <v>40449.724292484112</v>
      </c>
      <c r="E1571" s="103">
        <v>40457.531508025575</v>
      </c>
      <c r="F1571" s="104" t="s">
        <v>20</v>
      </c>
      <c r="G1571" s="105">
        <v>119000</v>
      </c>
      <c r="H1571" s="106" t="s">
        <v>16</v>
      </c>
      <c r="I1571" s="118">
        <v>1</v>
      </c>
      <c r="J1571" s="80">
        <f t="shared" si="217"/>
        <v>119000</v>
      </c>
      <c r="K1571" s="76" t="str">
        <f t="shared" si="218"/>
        <v>H2_2010</v>
      </c>
      <c r="L1571" s="77">
        <f t="shared" si="219"/>
        <v>0</v>
      </c>
      <c r="M1571" s="78" t="str">
        <f t="shared" si="220"/>
        <v>H2_2010_0</v>
      </c>
      <c r="N1571" s="120">
        <f t="shared" si="221"/>
        <v>1</v>
      </c>
      <c r="O1571" s="92">
        <f t="shared" si="222"/>
        <v>119000</v>
      </c>
      <c r="P1571" s="93" t="str">
        <f t="shared" si="223"/>
        <v>H2_2010</v>
      </c>
      <c r="Q1571" s="94">
        <f t="shared" si="224"/>
        <v>0</v>
      </c>
      <c r="R1571" s="95" t="str">
        <f t="shared" si="225"/>
        <v>H2_2010_0</v>
      </c>
    </row>
    <row r="1572" spans="1:18">
      <c r="A1572" s="102">
        <v>1001223</v>
      </c>
      <c r="B1572" s="103">
        <v>24550.406269258263</v>
      </c>
      <c r="C1572" s="104" t="s">
        <v>22</v>
      </c>
      <c r="D1572" s="103">
        <v>40054.546041397465</v>
      </c>
      <c r="E1572" s="103">
        <v>40459.274838854377</v>
      </c>
      <c r="F1572" s="104" t="s">
        <v>20</v>
      </c>
      <c r="G1572" s="105">
        <v>190000</v>
      </c>
      <c r="H1572" s="106" t="s">
        <v>15</v>
      </c>
      <c r="I1572" s="118">
        <v>1</v>
      </c>
      <c r="J1572" s="80">
        <f t="shared" si="217"/>
        <v>190000</v>
      </c>
      <c r="K1572" s="76" t="str">
        <f t="shared" si="218"/>
        <v>H2_2009</v>
      </c>
      <c r="L1572" s="77">
        <f t="shared" si="219"/>
        <v>2</v>
      </c>
      <c r="M1572" s="78" t="str">
        <f t="shared" si="220"/>
        <v>H2_2009_2</v>
      </c>
      <c r="N1572" s="120">
        <f t="shared" si="221"/>
        <v>1</v>
      </c>
      <c r="O1572" s="92">
        <f t="shared" si="222"/>
        <v>190000</v>
      </c>
      <c r="P1572" s="93" t="str">
        <f t="shared" si="223"/>
        <v>H2_2009</v>
      </c>
      <c r="Q1572" s="94">
        <f t="shared" si="224"/>
        <v>2</v>
      </c>
      <c r="R1572" s="95" t="str">
        <f t="shared" si="225"/>
        <v>H2_2009_2</v>
      </c>
    </row>
    <row r="1573" spans="1:18">
      <c r="A1573" s="102">
        <v>1001224</v>
      </c>
      <c r="B1573" s="103">
        <v>20391.664321575652</v>
      </c>
      <c r="C1573" s="104" t="s">
        <v>19</v>
      </c>
      <c r="D1573" s="103">
        <v>40440.703122245963</v>
      </c>
      <c r="E1573" s="103">
        <v>40459.607935485394</v>
      </c>
      <c r="F1573" s="104" t="s">
        <v>20</v>
      </c>
      <c r="G1573" s="105">
        <v>503000</v>
      </c>
      <c r="H1573" s="106" t="s">
        <v>16</v>
      </c>
      <c r="I1573" s="118">
        <v>1</v>
      </c>
      <c r="J1573" s="80">
        <f t="shared" si="217"/>
        <v>503000</v>
      </c>
      <c r="K1573" s="76" t="str">
        <f t="shared" si="218"/>
        <v>H2_2010</v>
      </c>
      <c r="L1573" s="77">
        <f t="shared" si="219"/>
        <v>0</v>
      </c>
      <c r="M1573" s="78" t="str">
        <f t="shared" si="220"/>
        <v>H2_2010_0</v>
      </c>
      <c r="N1573" s="120">
        <f t="shared" si="221"/>
        <v>1</v>
      </c>
      <c r="O1573" s="92">
        <f t="shared" si="222"/>
        <v>503000</v>
      </c>
      <c r="P1573" s="93" t="str">
        <f t="shared" si="223"/>
        <v>H2_2010</v>
      </c>
      <c r="Q1573" s="94">
        <f t="shared" si="224"/>
        <v>0</v>
      </c>
      <c r="R1573" s="95" t="str">
        <f t="shared" si="225"/>
        <v>H2_2010_0</v>
      </c>
    </row>
    <row r="1574" spans="1:18">
      <c r="A1574" s="102">
        <v>1001225</v>
      </c>
      <c r="B1574" s="103">
        <v>20284.757871790716</v>
      </c>
      <c r="C1574" s="104" t="s">
        <v>19</v>
      </c>
      <c r="D1574" s="103">
        <v>40315.935966436016</v>
      </c>
      <c r="E1574" s="103">
        <v>40459.929687888201</v>
      </c>
      <c r="F1574" s="104" t="s">
        <v>20</v>
      </c>
      <c r="G1574" s="105">
        <v>341000</v>
      </c>
      <c r="H1574" s="106" t="s">
        <v>16</v>
      </c>
      <c r="I1574" s="118">
        <v>1</v>
      </c>
      <c r="J1574" s="80">
        <f t="shared" si="217"/>
        <v>341000</v>
      </c>
      <c r="K1574" s="76" t="str">
        <f t="shared" si="218"/>
        <v>H1_2010</v>
      </c>
      <c r="L1574" s="77">
        <f t="shared" si="219"/>
        <v>0</v>
      </c>
      <c r="M1574" s="78" t="str">
        <f t="shared" si="220"/>
        <v>H1_2010_0</v>
      </c>
      <c r="N1574" s="120">
        <f t="shared" si="221"/>
        <v>1</v>
      </c>
      <c r="O1574" s="92">
        <f t="shared" si="222"/>
        <v>341000</v>
      </c>
      <c r="P1574" s="93" t="str">
        <f t="shared" si="223"/>
        <v>H1_2010</v>
      </c>
      <c r="Q1574" s="94">
        <f t="shared" si="224"/>
        <v>0</v>
      </c>
      <c r="R1574" s="95" t="str">
        <f t="shared" si="225"/>
        <v>H1_2010_0</v>
      </c>
    </row>
    <row r="1575" spans="1:18">
      <c r="A1575" s="102">
        <v>1001226</v>
      </c>
      <c r="B1575" s="103">
        <v>23876.136225354079</v>
      </c>
      <c r="C1575" s="104" t="s">
        <v>19</v>
      </c>
      <c r="D1575" s="103">
        <v>40348.712574305566</v>
      </c>
      <c r="E1575" s="103">
        <v>40462.041177448598</v>
      </c>
      <c r="F1575" s="104" t="s">
        <v>20</v>
      </c>
      <c r="G1575" s="105">
        <v>447000</v>
      </c>
      <c r="H1575" s="106" t="s">
        <v>16</v>
      </c>
      <c r="I1575" s="118">
        <v>1</v>
      </c>
      <c r="J1575" s="80">
        <f t="shared" si="217"/>
        <v>447000</v>
      </c>
      <c r="K1575" s="76" t="str">
        <f t="shared" si="218"/>
        <v>H1_2010</v>
      </c>
      <c r="L1575" s="77">
        <f t="shared" si="219"/>
        <v>0</v>
      </c>
      <c r="M1575" s="78" t="str">
        <f t="shared" si="220"/>
        <v>H1_2010_0</v>
      </c>
      <c r="N1575" s="120">
        <f t="shared" si="221"/>
        <v>1</v>
      </c>
      <c r="O1575" s="92">
        <f t="shared" si="222"/>
        <v>447000</v>
      </c>
      <c r="P1575" s="93" t="str">
        <f t="shared" si="223"/>
        <v>H1_2010</v>
      </c>
      <c r="Q1575" s="94">
        <f t="shared" si="224"/>
        <v>0</v>
      </c>
      <c r="R1575" s="95" t="str">
        <f t="shared" si="225"/>
        <v>H1_2010_0</v>
      </c>
    </row>
    <row r="1576" spans="1:18">
      <c r="A1576" s="102">
        <v>1001227</v>
      </c>
      <c r="B1576" s="103">
        <v>26898.399912404515</v>
      </c>
      <c r="C1576" s="104" t="s">
        <v>19</v>
      </c>
      <c r="D1576" s="103">
        <v>40373.756143943836</v>
      </c>
      <c r="E1576" s="103">
        <v>40462.147295289222</v>
      </c>
      <c r="F1576" s="104" t="s">
        <v>20</v>
      </c>
      <c r="G1576" s="105">
        <v>131000</v>
      </c>
      <c r="H1576" s="106" t="s">
        <v>16</v>
      </c>
      <c r="I1576" s="118">
        <v>1</v>
      </c>
      <c r="J1576" s="80">
        <f t="shared" si="217"/>
        <v>131000</v>
      </c>
      <c r="K1576" s="76" t="str">
        <f t="shared" si="218"/>
        <v>H2_2010</v>
      </c>
      <c r="L1576" s="77">
        <f t="shared" si="219"/>
        <v>0</v>
      </c>
      <c r="M1576" s="78" t="str">
        <f t="shared" si="220"/>
        <v>H2_2010_0</v>
      </c>
      <c r="N1576" s="120">
        <f t="shared" si="221"/>
        <v>1</v>
      </c>
      <c r="O1576" s="92">
        <f t="shared" si="222"/>
        <v>131000</v>
      </c>
      <c r="P1576" s="93" t="str">
        <f t="shared" si="223"/>
        <v>H2_2010</v>
      </c>
      <c r="Q1576" s="94">
        <f t="shared" si="224"/>
        <v>0</v>
      </c>
      <c r="R1576" s="95" t="str">
        <f t="shared" si="225"/>
        <v>H2_2010_0</v>
      </c>
    </row>
    <row r="1577" spans="1:18">
      <c r="A1577" s="102">
        <v>1001228</v>
      </c>
      <c r="B1577" s="103">
        <v>26051.802596827689</v>
      </c>
      <c r="C1577" s="104" t="s">
        <v>22</v>
      </c>
      <c r="D1577" s="103">
        <v>39984.282455413937</v>
      </c>
      <c r="E1577" s="103">
        <v>40464.719242234496</v>
      </c>
      <c r="F1577" s="104" t="s">
        <v>20</v>
      </c>
      <c r="G1577" s="105">
        <v>26000</v>
      </c>
      <c r="H1577" s="106" t="s">
        <v>15</v>
      </c>
      <c r="I1577" s="118">
        <v>1</v>
      </c>
      <c r="J1577" s="80">
        <f t="shared" si="217"/>
        <v>26000</v>
      </c>
      <c r="K1577" s="76" t="str">
        <f t="shared" si="218"/>
        <v>H1_2009</v>
      </c>
      <c r="L1577" s="77">
        <f t="shared" si="219"/>
        <v>2</v>
      </c>
      <c r="M1577" s="78" t="str">
        <f t="shared" si="220"/>
        <v>H1_2009_2</v>
      </c>
      <c r="N1577" s="120">
        <f t="shared" si="221"/>
        <v>1</v>
      </c>
      <c r="O1577" s="92">
        <f t="shared" si="222"/>
        <v>26000</v>
      </c>
      <c r="P1577" s="93" t="str">
        <f t="shared" si="223"/>
        <v>H1_2009</v>
      </c>
      <c r="Q1577" s="94">
        <f t="shared" si="224"/>
        <v>2</v>
      </c>
      <c r="R1577" s="95" t="str">
        <f t="shared" si="225"/>
        <v>H1_2009_2</v>
      </c>
    </row>
    <row r="1578" spans="1:18">
      <c r="A1578" s="102">
        <v>1001229</v>
      </c>
      <c r="B1578" s="103">
        <v>24367.143242364175</v>
      </c>
      <c r="C1578" s="104" t="s">
        <v>19</v>
      </c>
      <c r="D1578" s="103">
        <v>40313.688949332267</v>
      </c>
      <c r="E1578" s="103">
        <v>40467.756392623305</v>
      </c>
      <c r="F1578" s="104" t="s">
        <v>20</v>
      </c>
      <c r="G1578" s="105">
        <v>20000</v>
      </c>
      <c r="H1578" s="106" t="s">
        <v>16</v>
      </c>
      <c r="I1578" s="118">
        <v>1</v>
      </c>
      <c r="J1578" s="80">
        <f t="shared" si="217"/>
        <v>20000</v>
      </c>
      <c r="K1578" s="76" t="str">
        <f t="shared" si="218"/>
        <v>H1_2010</v>
      </c>
      <c r="L1578" s="77">
        <f t="shared" si="219"/>
        <v>0</v>
      </c>
      <c r="M1578" s="78" t="str">
        <f t="shared" si="220"/>
        <v>H1_2010_0</v>
      </c>
      <c r="N1578" s="120">
        <f t="shared" si="221"/>
        <v>1</v>
      </c>
      <c r="O1578" s="92">
        <f t="shared" si="222"/>
        <v>20000</v>
      </c>
      <c r="P1578" s="93" t="str">
        <f t="shared" si="223"/>
        <v>H1_2010</v>
      </c>
      <c r="Q1578" s="94">
        <f t="shared" si="224"/>
        <v>0</v>
      </c>
      <c r="R1578" s="95" t="str">
        <f t="shared" si="225"/>
        <v>H1_2010_0</v>
      </c>
    </row>
    <row r="1579" spans="1:18">
      <c r="A1579" s="102">
        <v>1001230</v>
      </c>
      <c r="B1579" s="103">
        <v>22457.704476802814</v>
      </c>
      <c r="C1579" s="104" t="s">
        <v>19</v>
      </c>
      <c r="D1579" s="103">
        <v>40347.233932897347</v>
      </c>
      <c r="E1579" s="103">
        <v>40467.80495701055</v>
      </c>
      <c r="F1579" s="104" t="s">
        <v>20</v>
      </c>
      <c r="G1579" s="105">
        <v>285000</v>
      </c>
      <c r="H1579" s="106" t="s">
        <v>16</v>
      </c>
      <c r="I1579" s="118">
        <v>1</v>
      </c>
      <c r="J1579" s="80">
        <f t="shared" si="217"/>
        <v>285000</v>
      </c>
      <c r="K1579" s="76" t="str">
        <f t="shared" si="218"/>
        <v>H1_2010</v>
      </c>
      <c r="L1579" s="77">
        <f t="shared" si="219"/>
        <v>0</v>
      </c>
      <c r="M1579" s="78" t="str">
        <f t="shared" si="220"/>
        <v>H1_2010_0</v>
      </c>
      <c r="N1579" s="120">
        <f t="shared" si="221"/>
        <v>1</v>
      </c>
      <c r="O1579" s="92">
        <f t="shared" si="222"/>
        <v>285000</v>
      </c>
      <c r="P1579" s="93" t="str">
        <f t="shared" si="223"/>
        <v>H1_2010</v>
      </c>
      <c r="Q1579" s="94">
        <f t="shared" si="224"/>
        <v>0</v>
      </c>
      <c r="R1579" s="95" t="str">
        <f t="shared" si="225"/>
        <v>H1_2010_0</v>
      </c>
    </row>
    <row r="1580" spans="1:18">
      <c r="A1580" s="102">
        <v>1001231</v>
      </c>
      <c r="B1580" s="103">
        <v>32022.342285045699</v>
      </c>
      <c r="C1580" s="104" t="s">
        <v>19</v>
      </c>
      <c r="D1580" s="103">
        <v>40093.116450564368</v>
      </c>
      <c r="E1580" s="103">
        <v>40469.348536728845</v>
      </c>
      <c r="F1580" s="104" t="s">
        <v>20</v>
      </c>
      <c r="G1580" s="105">
        <v>60000</v>
      </c>
      <c r="H1580" s="106" t="s">
        <v>15</v>
      </c>
      <c r="I1580" s="118">
        <v>1</v>
      </c>
      <c r="J1580" s="80">
        <f t="shared" si="217"/>
        <v>60000</v>
      </c>
      <c r="K1580" s="76" t="str">
        <f t="shared" si="218"/>
        <v>H2_2009</v>
      </c>
      <c r="L1580" s="77">
        <f t="shared" si="219"/>
        <v>2</v>
      </c>
      <c r="M1580" s="78" t="str">
        <f t="shared" si="220"/>
        <v>H2_2009_2</v>
      </c>
      <c r="N1580" s="120">
        <f t="shared" si="221"/>
        <v>1</v>
      </c>
      <c r="O1580" s="92">
        <f t="shared" si="222"/>
        <v>60000</v>
      </c>
      <c r="P1580" s="93" t="str">
        <f t="shared" si="223"/>
        <v>H2_2009</v>
      </c>
      <c r="Q1580" s="94">
        <f t="shared" si="224"/>
        <v>2</v>
      </c>
      <c r="R1580" s="95" t="str">
        <f t="shared" si="225"/>
        <v>H2_2009_2</v>
      </c>
    </row>
    <row r="1581" spans="1:18">
      <c r="A1581" s="102">
        <v>1001232</v>
      </c>
      <c r="B1581" s="103">
        <v>25497.26798768642</v>
      </c>
      <c r="C1581" s="104" t="s">
        <v>19</v>
      </c>
      <c r="D1581" s="103">
        <v>40340.538896597391</v>
      </c>
      <c r="E1581" s="103">
        <v>40469.507090184801</v>
      </c>
      <c r="F1581" s="104" t="s">
        <v>20</v>
      </c>
      <c r="G1581" s="105">
        <v>255000</v>
      </c>
      <c r="H1581" s="106" t="s">
        <v>16</v>
      </c>
      <c r="I1581" s="118">
        <v>1</v>
      </c>
      <c r="J1581" s="80">
        <f t="shared" si="217"/>
        <v>255000</v>
      </c>
      <c r="K1581" s="76" t="str">
        <f t="shared" si="218"/>
        <v>H1_2010</v>
      </c>
      <c r="L1581" s="77">
        <f t="shared" si="219"/>
        <v>0</v>
      </c>
      <c r="M1581" s="78" t="str">
        <f t="shared" si="220"/>
        <v>H1_2010_0</v>
      </c>
      <c r="N1581" s="120">
        <f t="shared" si="221"/>
        <v>1</v>
      </c>
      <c r="O1581" s="92">
        <f t="shared" si="222"/>
        <v>255000</v>
      </c>
      <c r="P1581" s="93" t="str">
        <f t="shared" si="223"/>
        <v>H1_2010</v>
      </c>
      <c r="Q1581" s="94">
        <f t="shared" si="224"/>
        <v>0</v>
      </c>
      <c r="R1581" s="95" t="str">
        <f t="shared" si="225"/>
        <v>H1_2010_0</v>
      </c>
    </row>
    <row r="1582" spans="1:18">
      <c r="A1582" s="102">
        <v>1001233</v>
      </c>
      <c r="B1582" s="103">
        <v>27630.925421464355</v>
      </c>
      <c r="C1582" s="104" t="s">
        <v>22</v>
      </c>
      <c r="D1582" s="103">
        <v>40344.960591231109</v>
      </c>
      <c r="E1582" s="103">
        <v>40470.314056951946</v>
      </c>
      <c r="F1582" s="104" t="s">
        <v>20</v>
      </c>
      <c r="G1582" s="105">
        <v>222000</v>
      </c>
      <c r="H1582" s="106" t="s">
        <v>16</v>
      </c>
      <c r="I1582" s="118">
        <v>1</v>
      </c>
      <c r="J1582" s="80">
        <f t="shared" si="217"/>
        <v>222000</v>
      </c>
      <c r="K1582" s="76" t="str">
        <f t="shared" si="218"/>
        <v>H1_2010</v>
      </c>
      <c r="L1582" s="77">
        <f t="shared" si="219"/>
        <v>0</v>
      </c>
      <c r="M1582" s="78" t="str">
        <f t="shared" si="220"/>
        <v>H1_2010_0</v>
      </c>
      <c r="N1582" s="120">
        <f t="shared" si="221"/>
        <v>1</v>
      </c>
      <c r="O1582" s="92">
        <f t="shared" si="222"/>
        <v>222000</v>
      </c>
      <c r="P1582" s="93" t="str">
        <f t="shared" si="223"/>
        <v>H1_2010</v>
      </c>
      <c r="Q1582" s="94">
        <f t="shared" si="224"/>
        <v>0</v>
      </c>
      <c r="R1582" s="95" t="str">
        <f t="shared" si="225"/>
        <v>H1_2010_0</v>
      </c>
    </row>
    <row r="1583" spans="1:18">
      <c r="A1583" s="102">
        <v>1001234</v>
      </c>
      <c r="B1583" s="103">
        <v>32113.853003594166</v>
      </c>
      <c r="C1583" s="104" t="s">
        <v>22</v>
      </c>
      <c r="D1583" s="103">
        <v>40295.197546288764</v>
      </c>
      <c r="E1583" s="103">
        <v>40472.525678881218</v>
      </c>
      <c r="F1583" s="104" t="s">
        <v>20</v>
      </c>
      <c r="G1583" s="105">
        <v>208000</v>
      </c>
      <c r="H1583" s="106" t="s">
        <v>16</v>
      </c>
      <c r="I1583" s="118">
        <v>1</v>
      </c>
      <c r="J1583" s="80">
        <f t="shared" si="217"/>
        <v>208000</v>
      </c>
      <c r="K1583" s="76" t="str">
        <f t="shared" si="218"/>
        <v>H1_2010</v>
      </c>
      <c r="L1583" s="77">
        <f t="shared" si="219"/>
        <v>0</v>
      </c>
      <c r="M1583" s="78" t="str">
        <f t="shared" si="220"/>
        <v>H1_2010_0</v>
      </c>
      <c r="N1583" s="120">
        <f t="shared" si="221"/>
        <v>1</v>
      </c>
      <c r="O1583" s="92">
        <f t="shared" si="222"/>
        <v>208000</v>
      </c>
      <c r="P1583" s="93" t="str">
        <f t="shared" si="223"/>
        <v>H1_2010</v>
      </c>
      <c r="Q1583" s="94">
        <f t="shared" si="224"/>
        <v>0</v>
      </c>
      <c r="R1583" s="95" t="str">
        <f t="shared" si="225"/>
        <v>H1_2010_0</v>
      </c>
    </row>
    <row r="1584" spans="1:18">
      <c r="A1584" s="102">
        <v>1001235</v>
      </c>
      <c r="B1584" s="103">
        <v>26616.622499620134</v>
      </c>
      <c r="C1584" s="104" t="s">
        <v>22</v>
      </c>
      <c r="D1584" s="103">
        <v>40313.982298019844</v>
      </c>
      <c r="E1584" s="103">
        <v>40474.9354986334</v>
      </c>
      <c r="F1584" s="104" t="s">
        <v>20</v>
      </c>
      <c r="G1584" s="105">
        <v>335000</v>
      </c>
      <c r="H1584" s="106" t="s">
        <v>16</v>
      </c>
      <c r="I1584" s="118">
        <v>1</v>
      </c>
      <c r="J1584" s="80">
        <f t="shared" si="217"/>
        <v>335000</v>
      </c>
      <c r="K1584" s="76" t="str">
        <f t="shared" si="218"/>
        <v>H1_2010</v>
      </c>
      <c r="L1584" s="77">
        <f t="shared" si="219"/>
        <v>0</v>
      </c>
      <c r="M1584" s="78" t="str">
        <f t="shared" si="220"/>
        <v>H1_2010_0</v>
      </c>
      <c r="N1584" s="120">
        <f t="shared" si="221"/>
        <v>1</v>
      </c>
      <c r="O1584" s="92">
        <f t="shared" si="222"/>
        <v>335000</v>
      </c>
      <c r="P1584" s="93" t="str">
        <f t="shared" si="223"/>
        <v>H1_2010</v>
      </c>
      <c r="Q1584" s="94">
        <f t="shared" si="224"/>
        <v>0</v>
      </c>
      <c r="R1584" s="95" t="str">
        <f t="shared" si="225"/>
        <v>H1_2010_0</v>
      </c>
    </row>
    <row r="1585" spans="1:18">
      <c r="A1585" s="102">
        <v>1001236</v>
      </c>
      <c r="B1585" s="103">
        <v>26294.159484151434</v>
      </c>
      <c r="C1585" s="104" t="s">
        <v>19</v>
      </c>
      <c r="D1585" s="103">
        <v>40336.852882307554</v>
      </c>
      <c r="E1585" s="103">
        <v>40475.063769661596</v>
      </c>
      <c r="F1585" s="104" t="s">
        <v>20</v>
      </c>
      <c r="G1585" s="105">
        <v>357000</v>
      </c>
      <c r="H1585" s="106" t="s">
        <v>16</v>
      </c>
      <c r="I1585" s="118">
        <v>1</v>
      </c>
      <c r="J1585" s="80">
        <f t="shared" si="217"/>
        <v>357000</v>
      </c>
      <c r="K1585" s="76" t="str">
        <f t="shared" si="218"/>
        <v>H1_2010</v>
      </c>
      <c r="L1585" s="77">
        <f t="shared" si="219"/>
        <v>0</v>
      </c>
      <c r="M1585" s="78" t="str">
        <f t="shared" si="220"/>
        <v>H1_2010_0</v>
      </c>
      <c r="N1585" s="120">
        <f t="shared" si="221"/>
        <v>1</v>
      </c>
      <c r="O1585" s="92">
        <f t="shared" si="222"/>
        <v>357000</v>
      </c>
      <c r="P1585" s="93" t="str">
        <f t="shared" si="223"/>
        <v>H1_2010</v>
      </c>
      <c r="Q1585" s="94">
        <f t="shared" si="224"/>
        <v>0</v>
      </c>
      <c r="R1585" s="95" t="str">
        <f t="shared" si="225"/>
        <v>H1_2010_0</v>
      </c>
    </row>
    <row r="1586" spans="1:18">
      <c r="A1586" s="102">
        <v>1001237</v>
      </c>
      <c r="B1586" s="103">
        <v>26728.25652784132</v>
      </c>
      <c r="C1586" s="104" t="s">
        <v>22</v>
      </c>
      <c r="D1586" s="103">
        <v>39836.682881314809</v>
      </c>
      <c r="E1586" s="103">
        <v>40475.156179377052</v>
      </c>
      <c r="F1586" s="104" t="s">
        <v>20</v>
      </c>
      <c r="G1586" s="105">
        <v>78000</v>
      </c>
      <c r="H1586" s="106" t="s">
        <v>15</v>
      </c>
      <c r="I1586" s="118">
        <v>1</v>
      </c>
      <c r="J1586" s="80">
        <f t="shared" si="217"/>
        <v>78000</v>
      </c>
      <c r="K1586" s="76" t="str">
        <f t="shared" si="218"/>
        <v>H1_2009</v>
      </c>
      <c r="L1586" s="77">
        <f t="shared" si="219"/>
        <v>3</v>
      </c>
      <c r="M1586" s="78" t="str">
        <f t="shared" si="220"/>
        <v>H1_2009_3</v>
      </c>
      <c r="N1586" s="120">
        <f t="shared" si="221"/>
        <v>1</v>
      </c>
      <c r="O1586" s="92">
        <f t="shared" si="222"/>
        <v>78000</v>
      </c>
      <c r="P1586" s="93" t="str">
        <f t="shared" si="223"/>
        <v>H1_2009</v>
      </c>
      <c r="Q1586" s="94">
        <f t="shared" si="224"/>
        <v>3</v>
      </c>
      <c r="R1586" s="95" t="str">
        <f t="shared" si="225"/>
        <v>H1_2009_3</v>
      </c>
    </row>
    <row r="1587" spans="1:18">
      <c r="A1587" s="102">
        <v>1001238</v>
      </c>
      <c r="B1587" s="103">
        <v>27878.553939826892</v>
      </c>
      <c r="C1587" s="104" t="s">
        <v>19</v>
      </c>
      <c r="D1587" s="103">
        <v>40408.570915019394</v>
      </c>
      <c r="E1587" s="103">
        <v>40475.414034005044</v>
      </c>
      <c r="F1587" s="104" t="s">
        <v>20</v>
      </c>
      <c r="G1587" s="105">
        <v>295000</v>
      </c>
      <c r="H1587" s="106" t="s">
        <v>16</v>
      </c>
      <c r="I1587" s="118">
        <v>1</v>
      </c>
      <c r="J1587" s="80">
        <f t="shared" si="217"/>
        <v>295000</v>
      </c>
      <c r="K1587" s="76" t="str">
        <f t="shared" si="218"/>
        <v>H2_2010</v>
      </c>
      <c r="L1587" s="77">
        <f t="shared" si="219"/>
        <v>0</v>
      </c>
      <c r="M1587" s="78" t="str">
        <f t="shared" si="220"/>
        <v>H2_2010_0</v>
      </c>
      <c r="N1587" s="120">
        <f t="shared" si="221"/>
        <v>1</v>
      </c>
      <c r="O1587" s="92">
        <f t="shared" si="222"/>
        <v>295000</v>
      </c>
      <c r="P1587" s="93" t="str">
        <f t="shared" si="223"/>
        <v>H2_2010</v>
      </c>
      <c r="Q1587" s="94">
        <f t="shared" si="224"/>
        <v>0</v>
      </c>
      <c r="R1587" s="95" t="str">
        <f t="shared" si="225"/>
        <v>H2_2010_0</v>
      </c>
    </row>
    <row r="1588" spans="1:18">
      <c r="A1588" s="102">
        <v>1001239</v>
      </c>
      <c r="B1588" s="103">
        <v>30857.97532839562</v>
      </c>
      <c r="C1588" s="104" t="s">
        <v>22</v>
      </c>
      <c r="D1588" s="103">
        <v>39784.13835738122</v>
      </c>
      <c r="E1588" s="103">
        <v>40475.49157830789</v>
      </c>
      <c r="F1588" s="104" t="s">
        <v>20</v>
      </c>
      <c r="G1588" s="105">
        <v>233000</v>
      </c>
      <c r="H1588" s="106" t="s">
        <v>15</v>
      </c>
      <c r="I1588" s="118">
        <v>1</v>
      </c>
      <c r="J1588" s="80">
        <f t="shared" si="217"/>
        <v>233000</v>
      </c>
      <c r="K1588" s="76" t="str">
        <f t="shared" si="218"/>
        <v>H2_2008</v>
      </c>
      <c r="L1588" s="77">
        <f t="shared" si="219"/>
        <v>3</v>
      </c>
      <c r="M1588" s="78" t="str">
        <f t="shared" si="220"/>
        <v>H2_2008_3</v>
      </c>
      <c r="N1588" s="120">
        <f t="shared" si="221"/>
        <v>1</v>
      </c>
      <c r="O1588" s="92">
        <f t="shared" si="222"/>
        <v>233000</v>
      </c>
      <c r="P1588" s="93" t="str">
        <f t="shared" si="223"/>
        <v>H2_2008</v>
      </c>
      <c r="Q1588" s="94">
        <f t="shared" si="224"/>
        <v>3</v>
      </c>
      <c r="R1588" s="95" t="str">
        <f t="shared" si="225"/>
        <v>H2_2008_3</v>
      </c>
    </row>
    <row r="1589" spans="1:18">
      <c r="A1589" s="102">
        <v>1001240</v>
      </c>
      <c r="B1589" s="103">
        <v>26046.138941167024</v>
      </c>
      <c r="C1589" s="104" t="s">
        <v>19</v>
      </c>
      <c r="D1589" s="103">
        <v>40323.344588757842</v>
      </c>
      <c r="E1589" s="103">
        <v>40479.101259749361</v>
      </c>
      <c r="F1589" s="104" t="s">
        <v>20</v>
      </c>
      <c r="G1589" s="105">
        <v>560000</v>
      </c>
      <c r="H1589" s="106" t="s">
        <v>16</v>
      </c>
      <c r="I1589" s="118">
        <v>1</v>
      </c>
      <c r="J1589" s="80">
        <f t="shared" si="217"/>
        <v>560000</v>
      </c>
      <c r="K1589" s="76" t="str">
        <f t="shared" si="218"/>
        <v>H1_2010</v>
      </c>
      <c r="L1589" s="77">
        <f t="shared" si="219"/>
        <v>0</v>
      </c>
      <c r="M1589" s="78" t="str">
        <f t="shared" si="220"/>
        <v>H1_2010_0</v>
      </c>
      <c r="N1589" s="120">
        <f t="shared" si="221"/>
        <v>1</v>
      </c>
      <c r="O1589" s="92">
        <f t="shared" si="222"/>
        <v>560000</v>
      </c>
      <c r="P1589" s="93" t="str">
        <f t="shared" si="223"/>
        <v>H1_2010</v>
      </c>
      <c r="Q1589" s="94">
        <f t="shared" si="224"/>
        <v>0</v>
      </c>
      <c r="R1589" s="95" t="str">
        <f t="shared" si="225"/>
        <v>H1_2010_0</v>
      </c>
    </row>
    <row r="1590" spans="1:18">
      <c r="A1590" s="102">
        <v>1001241</v>
      </c>
      <c r="B1590" s="103">
        <v>24099.484023537316</v>
      </c>
      <c r="C1590" s="104" t="s">
        <v>22</v>
      </c>
      <c r="D1590" s="103">
        <v>39612.741733897856</v>
      </c>
      <c r="E1590" s="103">
        <v>40479.914270786328</v>
      </c>
      <c r="F1590" s="104" t="s">
        <v>20</v>
      </c>
      <c r="G1590" s="105">
        <v>290000</v>
      </c>
      <c r="H1590" s="106" t="s">
        <v>15</v>
      </c>
      <c r="I1590" s="118">
        <v>1</v>
      </c>
      <c r="J1590" s="80">
        <f t="shared" si="217"/>
        <v>290000</v>
      </c>
      <c r="K1590" s="76" t="str">
        <f t="shared" si="218"/>
        <v>H1_2008</v>
      </c>
      <c r="L1590" s="77">
        <f t="shared" si="219"/>
        <v>4</v>
      </c>
      <c r="M1590" s="78" t="str">
        <f t="shared" si="220"/>
        <v>H1_2008_4</v>
      </c>
      <c r="N1590" s="120">
        <f t="shared" si="221"/>
        <v>1</v>
      </c>
      <c r="O1590" s="92">
        <f t="shared" si="222"/>
        <v>290000</v>
      </c>
      <c r="P1590" s="93" t="str">
        <f t="shared" si="223"/>
        <v>H1_2008</v>
      </c>
      <c r="Q1590" s="94">
        <f t="shared" si="224"/>
        <v>4</v>
      </c>
      <c r="R1590" s="95" t="str">
        <f t="shared" si="225"/>
        <v>H1_2008_4</v>
      </c>
    </row>
    <row r="1591" spans="1:18">
      <c r="A1591" s="102">
        <v>1001242</v>
      </c>
      <c r="B1591" s="103">
        <v>29589.194169998671</v>
      </c>
      <c r="C1591" s="104" t="s">
        <v>22</v>
      </c>
      <c r="D1591" s="103">
        <v>39476.393249620196</v>
      </c>
      <c r="E1591" s="103">
        <v>40480.093118873541</v>
      </c>
      <c r="F1591" s="104" t="s">
        <v>20</v>
      </c>
      <c r="G1591" s="105">
        <v>309000</v>
      </c>
      <c r="H1591" s="106" t="s">
        <v>15</v>
      </c>
      <c r="I1591" s="118">
        <v>1</v>
      </c>
      <c r="J1591" s="80">
        <f t="shared" si="217"/>
        <v>309000</v>
      </c>
      <c r="K1591" s="76" t="str">
        <f t="shared" si="218"/>
        <v>H1_2008</v>
      </c>
      <c r="L1591" s="77">
        <f t="shared" si="219"/>
        <v>5</v>
      </c>
      <c r="M1591" s="78" t="str">
        <f t="shared" si="220"/>
        <v>H1_2008_5</v>
      </c>
      <c r="N1591" s="120">
        <f t="shared" si="221"/>
        <v>1</v>
      </c>
      <c r="O1591" s="92">
        <f t="shared" si="222"/>
        <v>309000</v>
      </c>
      <c r="P1591" s="93" t="str">
        <f t="shared" si="223"/>
        <v>H1_2008</v>
      </c>
      <c r="Q1591" s="94">
        <f t="shared" si="224"/>
        <v>5</v>
      </c>
      <c r="R1591" s="95" t="str">
        <f t="shared" si="225"/>
        <v>H1_2008_5</v>
      </c>
    </row>
    <row r="1592" spans="1:18">
      <c r="A1592" s="102">
        <v>1001243</v>
      </c>
      <c r="B1592" s="103">
        <v>31496.274233746051</v>
      </c>
      <c r="C1592" s="104" t="s">
        <v>19</v>
      </c>
      <c r="D1592" s="103">
        <v>40363.545473382903</v>
      </c>
      <c r="E1592" s="103">
        <v>40480.381382842461</v>
      </c>
      <c r="F1592" s="104" t="s">
        <v>20</v>
      </c>
      <c r="G1592" s="105">
        <v>69000</v>
      </c>
      <c r="H1592" s="106" t="s">
        <v>16</v>
      </c>
      <c r="I1592" s="118">
        <v>1</v>
      </c>
      <c r="J1592" s="80">
        <f t="shared" si="217"/>
        <v>69000</v>
      </c>
      <c r="K1592" s="76" t="str">
        <f t="shared" si="218"/>
        <v>H2_2010</v>
      </c>
      <c r="L1592" s="77">
        <f t="shared" si="219"/>
        <v>0</v>
      </c>
      <c r="M1592" s="78" t="str">
        <f t="shared" si="220"/>
        <v>H2_2010_0</v>
      </c>
      <c r="N1592" s="120">
        <f t="shared" si="221"/>
        <v>1</v>
      </c>
      <c r="O1592" s="92">
        <f t="shared" si="222"/>
        <v>69000</v>
      </c>
      <c r="P1592" s="93" t="str">
        <f t="shared" si="223"/>
        <v>H2_2010</v>
      </c>
      <c r="Q1592" s="94">
        <f t="shared" si="224"/>
        <v>0</v>
      </c>
      <c r="R1592" s="95" t="str">
        <f t="shared" si="225"/>
        <v>H2_2010_0</v>
      </c>
    </row>
    <row r="1593" spans="1:18">
      <c r="A1593" s="102">
        <v>1001244</v>
      </c>
      <c r="B1593" s="103">
        <v>28068.465746807207</v>
      </c>
      <c r="C1593" s="104" t="s">
        <v>22</v>
      </c>
      <c r="D1593" s="103">
        <v>39762.480583059121</v>
      </c>
      <c r="E1593" s="103">
        <v>40480.879236184868</v>
      </c>
      <c r="F1593" s="104" t="s">
        <v>20</v>
      </c>
      <c r="G1593" s="105">
        <v>103000</v>
      </c>
      <c r="H1593" s="106" t="s">
        <v>15</v>
      </c>
      <c r="I1593" s="118">
        <v>1</v>
      </c>
      <c r="J1593" s="80">
        <f t="shared" si="217"/>
        <v>103000</v>
      </c>
      <c r="K1593" s="76" t="str">
        <f t="shared" si="218"/>
        <v>H2_2008</v>
      </c>
      <c r="L1593" s="77">
        <f t="shared" si="219"/>
        <v>3</v>
      </c>
      <c r="M1593" s="78" t="str">
        <f t="shared" si="220"/>
        <v>H2_2008_3</v>
      </c>
      <c r="N1593" s="120">
        <f t="shared" si="221"/>
        <v>1</v>
      </c>
      <c r="O1593" s="92">
        <f t="shared" si="222"/>
        <v>103000</v>
      </c>
      <c r="P1593" s="93" t="str">
        <f t="shared" si="223"/>
        <v>H2_2008</v>
      </c>
      <c r="Q1593" s="94">
        <f t="shared" si="224"/>
        <v>3</v>
      </c>
      <c r="R1593" s="95" t="str">
        <f t="shared" si="225"/>
        <v>H2_2008_3</v>
      </c>
    </row>
    <row r="1594" spans="1:18">
      <c r="A1594" s="102">
        <v>1001245</v>
      </c>
      <c r="B1594" s="103">
        <v>24299.570000929209</v>
      </c>
      <c r="C1594" s="104" t="s">
        <v>19</v>
      </c>
      <c r="D1594" s="103">
        <v>40344.874265231621</v>
      </c>
      <c r="E1594" s="103">
        <v>40481.461969415992</v>
      </c>
      <c r="F1594" s="104" t="s">
        <v>20</v>
      </c>
      <c r="G1594" s="105">
        <v>259000</v>
      </c>
      <c r="H1594" s="106" t="s">
        <v>16</v>
      </c>
      <c r="I1594" s="118">
        <v>1</v>
      </c>
      <c r="J1594" s="80">
        <f t="shared" si="217"/>
        <v>259000</v>
      </c>
      <c r="K1594" s="76" t="str">
        <f t="shared" si="218"/>
        <v>H1_2010</v>
      </c>
      <c r="L1594" s="77">
        <f t="shared" si="219"/>
        <v>0</v>
      </c>
      <c r="M1594" s="78" t="str">
        <f t="shared" si="220"/>
        <v>H1_2010_0</v>
      </c>
      <c r="N1594" s="120">
        <f t="shared" si="221"/>
        <v>1</v>
      </c>
      <c r="O1594" s="92">
        <f t="shared" si="222"/>
        <v>259000</v>
      </c>
      <c r="P1594" s="93" t="str">
        <f t="shared" si="223"/>
        <v>H1_2010</v>
      </c>
      <c r="Q1594" s="94">
        <f t="shared" si="224"/>
        <v>0</v>
      </c>
      <c r="R1594" s="95" t="str">
        <f t="shared" si="225"/>
        <v>H1_2010_0</v>
      </c>
    </row>
    <row r="1595" spans="1:18">
      <c r="A1595" s="102">
        <v>1001246</v>
      </c>
      <c r="B1595" s="103">
        <v>30861.673745127966</v>
      </c>
      <c r="C1595" s="104" t="s">
        <v>19</v>
      </c>
      <c r="D1595" s="103">
        <v>40308.195784909905</v>
      </c>
      <c r="E1595" s="103">
        <v>40481.773862167371</v>
      </c>
      <c r="F1595" s="104" t="s">
        <v>20</v>
      </c>
      <c r="G1595" s="105">
        <v>338000</v>
      </c>
      <c r="H1595" s="106" t="s">
        <v>16</v>
      </c>
      <c r="I1595" s="118">
        <v>1</v>
      </c>
      <c r="J1595" s="80">
        <f t="shared" si="217"/>
        <v>338000</v>
      </c>
      <c r="K1595" s="76" t="str">
        <f t="shared" si="218"/>
        <v>H1_2010</v>
      </c>
      <c r="L1595" s="77">
        <f t="shared" si="219"/>
        <v>0</v>
      </c>
      <c r="M1595" s="78" t="str">
        <f t="shared" si="220"/>
        <v>H1_2010_0</v>
      </c>
      <c r="N1595" s="120">
        <f t="shared" si="221"/>
        <v>1</v>
      </c>
      <c r="O1595" s="92">
        <f t="shared" si="222"/>
        <v>338000</v>
      </c>
      <c r="P1595" s="93" t="str">
        <f t="shared" si="223"/>
        <v>H1_2010</v>
      </c>
      <c r="Q1595" s="94">
        <f t="shared" si="224"/>
        <v>0</v>
      </c>
      <c r="R1595" s="95" t="str">
        <f t="shared" si="225"/>
        <v>H1_2010_0</v>
      </c>
    </row>
    <row r="1596" spans="1:18">
      <c r="A1596" s="102">
        <v>1001247</v>
      </c>
      <c r="B1596" s="103">
        <v>32129.799353783041</v>
      </c>
      <c r="C1596" s="104" t="s">
        <v>22</v>
      </c>
      <c r="D1596" s="103">
        <v>39553.037184023844</v>
      </c>
      <c r="E1596" s="103">
        <v>40481.938347500771</v>
      </c>
      <c r="F1596" s="104" t="s">
        <v>20</v>
      </c>
      <c r="G1596" s="105">
        <v>204000</v>
      </c>
      <c r="H1596" s="106" t="s">
        <v>15</v>
      </c>
      <c r="I1596" s="118">
        <v>1</v>
      </c>
      <c r="J1596" s="80">
        <f t="shared" si="217"/>
        <v>204000</v>
      </c>
      <c r="K1596" s="76" t="str">
        <f t="shared" si="218"/>
        <v>H1_2008</v>
      </c>
      <c r="L1596" s="77">
        <f t="shared" si="219"/>
        <v>5</v>
      </c>
      <c r="M1596" s="78" t="str">
        <f t="shared" si="220"/>
        <v>H1_2008_5</v>
      </c>
      <c r="N1596" s="120">
        <f t="shared" si="221"/>
        <v>1</v>
      </c>
      <c r="O1596" s="92">
        <f t="shared" si="222"/>
        <v>204000</v>
      </c>
      <c r="P1596" s="93" t="str">
        <f t="shared" si="223"/>
        <v>H1_2008</v>
      </c>
      <c r="Q1596" s="94">
        <f t="shared" si="224"/>
        <v>5</v>
      </c>
      <c r="R1596" s="95" t="str">
        <f t="shared" si="225"/>
        <v>H1_2008_5</v>
      </c>
    </row>
    <row r="1597" spans="1:18">
      <c r="A1597" s="102">
        <v>1001248</v>
      </c>
      <c r="B1597" s="103">
        <v>29077.743419367784</v>
      </c>
      <c r="C1597" s="104" t="s">
        <v>22</v>
      </c>
      <c r="D1597" s="103">
        <v>40328.00584956901</v>
      </c>
      <c r="E1597" s="103">
        <v>40482.74456892936</v>
      </c>
      <c r="F1597" s="104" t="s">
        <v>25</v>
      </c>
      <c r="G1597" s="105">
        <v>217000</v>
      </c>
      <c r="H1597" s="106" t="s">
        <v>16</v>
      </c>
      <c r="I1597" s="118">
        <v>1</v>
      </c>
      <c r="J1597" s="80">
        <f t="shared" si="217"/>
        <v>217000</v>
      </c>
      <c r="K1597" s="76" t="str">
        <f t="shared" si="218"/>
        <v>H1_2010</v>
      </c>
      <c r="L1597" s="77">
        <f t="shared" si="219"/>
        <v>0</v>
      </c>
      <c r="M1597" s="78" t="str">
        <f t="shared" si="220"/>
        <v>H1_2010_0</v>
      </c>
      <c r="N1597" s="120">
        <f t="shared" si="221"/>
        <v>1</v>
      </c>
      <c r="O1597" s="92">
        <f t="shared" si="222"/>
        <v>217000</v>
      </c>
      <c r="P1597" s="93" t="str">
        <f t="shared" si="223"/>
        <v>H1_2010</v>
      </c>
      <c r="Q1597" s="94">
        <f t="shared" si="224"/>
        <v>0</v>
      </c>
      <c r="R1597" s="95" t="str">
        <f t="shared" si="225"/>
        <v>H1_2010_0</v>
      </c>
    </row>
    <row r="1598" spans="1:18">
      <c r="A1598" s="102">
        <v>1001249</v>
      </c>
      <c r="B1598" s="103">
        <v>22565.987205864814</v>
      </c>
      <c r="C1598" s="104" t="s">
        <v>19</v>
      </c>
      <c r="D1598" s="103">
        <v>40423.018503320171</v>
      </c>
      <c r="E1598" s="103">
        <v>40483.29282765893</v>
      </c>
      <c r="F1598" s="104" t="s">
        <v>20</v>
      </c>
      <c r="G1598" s="105">
        <v>62000</v>
      </c>
      <c r="H1598" s="106" t="s">
        <v>16</v>
      </c>
      <c r="I1598" s="118">
        <v>1</v>
      </c>
      <c r="J1598" s="80">
        <f t="shared" si="217"/>
        <v>62000</v>
      </c>
      <c r="K1598" s="76" t="str">
        <f t="shared" si="218"/>
        <v>H2_2010</v>
      </c>
      <c r="L1598" s="77">
        <f t="shared" si="219"/>
        <v>0</v>
      </c>
      <c r="M1598" s="78" t="str">
        <f t="shared" si="220"/>
        <v>H2_2010_0</v>
      </c>
      <c r="N1598" s="120">
        <f t="shared" si="221"/>
        <v>1</v>
      </c>
      <c r="O1598" s="92">
        <f t="shared" si="222"/>
        <v>62000</v>
      </c>
      <c r="P1598" s="93" t="str">
        <f t="shared" si="223"/>
        <v>H2_2010</v>
      </c>
      <c r="Q1598" s="94">
        <f t="shared" si="224"/>
        <v>0</v>
      </c>
      <c r="R1598" s="95" t="str">
        <f t="shared" si="225"/>
        <v>H2_2010_0</v>
      </c>
    </row>
    <row r="1599" spans="1:18">
      <c r="A1599" s="102">
        <v>1001250</v>
      </c>
      <c r="B1599" s="103">
        <v>25283.022011778823</v>
      </c>
      <c r="C1599" s="104" t="s">
        <v>22</v>
      </c>
      <c r="D1599" s="103">
        <v>39704.108162053424</v>
      </c>
      <c r="E1599" s="103">
        <v>40483.364610219403</v>
      </c>
      <c r="F1599" s="104" t="s">
        <v>20</v>
      </c>
      <c r="G1599" s="105">
        <v>79000</v>
      </c>
      <c r="H1599" s="106" t="s">
        <v>15</v>
      </c>
      <c r="I1599" s="118">
        <v>1</v>
      </c>
      <c r="J1599" s="80">
        <f t="shared" si="217"/>
        <v>79000</v>
      </c>
      <c r="K1599" s="76" t="str">
        <f t="shared" si="218"/>
        <v>H2_2008</v>
      </c>
      <c r="L1599" s="77">
        <f t="shared" si="219"/>
        <v>4</v>
      </c>
      <c r="M1599" s="78" t="str">
        <f t="shared" si="220"/>
        <v>H2_2008_4</v>
      </c>
      <c r="N1599" s="120">
        <f t="shared" si="221"/>
        <v>1</v>
      </c>
      <c r="O1599" s="92">
        <f t="shared" si="222"/>
        <v>79000</v>
      </c>
      <c r="P1599" s="93" t="str">
        <f t="shared" si="223"/>
        <v>H2_2008</v>
      </c>
      <c r="Q1599" s="94">
        <f t="shared" si="224"/>
        <v>4</v>
      </c>
      <c r="R1599" s="95" t="str">
        <f t="shared" si="225"/>
        <v>H2_2008_4</v>
      </c>
    </row>
    <row r="1600" spans="1:18">
      <c r="A1600" s="102">
        <v>1001251</v>
      </c>
      <c r="B1600" s="103">
        <v>23198.699509877551</v>
      </c>
      <c r="C1600" s="104" t="s">
        <v>22</v>
      </c>
      <c r="D1600" s="103">
        <v>40365.528414537308</v>
      </c>
      <c r="E1600" s="103">
        <v>40483.686160835641</v>
      </c>
      <c r="F1600" s="104" t="s">
        <v>20</v>
      </c>
      <c r="G1600" s="105">
        <v>359000</v>
      </c>
      <c r="H1600" s="106" t="s">
        <v>16</v>
      </c>
      <c r="I1600" s="118">
        <v>1</v>
      </c>
      <c r="J1600" s="80">
        <f t="shared" si="217"/>
        <v>359000</v>
      </c>
      <c r="K1600" s="76" t="str">
        <f t="shared" si="218"/>
        <v>H2_2010</v>
      </c>
      <c r="L1600" s="77">
        <f t="shared" si="219"/>
        <v>0</v>
      </c>
      <c r="M1600" s="78" t="str">
        <f t="shared" si="220"/>
        <v>H2_2010_0</v>
      </c>
      <c r="N1600" s="120">
        <f t="shared" si="221"/>
        <v>1</v>
      </c>
      <c r="O1600" s="92">
        <f t="shared" si="222"/>
        <v>359000</v>
      </c>
      <c r="P1600" s="93" t="str">
        <f t="shared" si="223"/>
        <v>H2_2010</v>
      </c>
      <c r="Q1600" s="94">
        <f t="shared" si="224"/>
        <v>0</v>
      </c>
      <c r="R1600" s="95" t="str">
        <f t="shared" si="225"/>
        <v>H2_2010_0</v>
      </c>
    </row>
    <row r="1601" spans="1:18">
      <c r="A1601" s="102">
        <v>1001252</v>
      </c>
      <c r="B1601" s="103">
        <v>19597.731666066771</v>
      </c>
      <c r="C1601" s="104" t="s">
        <v>19</v>
      </c>
      <c r="D1601" s="103">
        <v>40435.696296008588</v>
      </c>
      <c r="E1601" s="103">
        <v>40483.963659791378</v>
      </c>
      <c r="F1601" s="104" t="s">
        <v>20</v>
      </c>
      <c r="G1601" s="105">
        <v>40000</v>
      </c>
      <c r="H1601" s="106" t="s">
        <v>16</v>
      </c>
      <c r="I1601" s="118">
        <v>1</v>
      </c>
      <c r="J1601" s="80">
        <f t="shared" si="217"/>
        <v>40000</v>
      </c>
      <c r="K1601" s="76" t="str">
        <f t="shared" si="218"/>
        <v>H2_2010</v>
      </c>
      <c r="L1601" s="77">
        <f t="shared" si="219"/>
        <v>0</v>
      </c>
      <c r="M1601" s="78" t="str">
        <f t="shared" si="220"/>
        <v>H2_2010_0</v>
      </c>
      <c r="N1601" s="120">
        <f t="shared" si="221"/>
        <v>1</v>
      </c>
      <c r="O1601" s="92">
        <f t="shared" si="222"/>
        <v>40000</v>
      </c>
      <c r="P1601" s="93" t="str">
        <f t="shared" si="223"/>
        <v>H2_2010</v>
      </c>
      <c r="Q1601" s="94">
        <f t="shared" si="224"/>
        <v>0</v>
      </c>
      <c r="R1601" s="95" t="str">
        <f t="shared" si="225"/>
        <v>H2_2010_0</v>
      </c>
    </row>
    <row r="1602" spans="1:18">
      <c r="A1602" s="102">
        <v>1001253</v>
      </c>
      <c r="B1602" s="103">
        <v>31778.323222169271</v>
      </c>
      <c r="C1602" s="104" t="s">
        <v>19</v>
      </c>
      <c r="D1602" s="103">
        <v>40385.369314110074</v>
      </c>
      <c r="E1602" s="103">
        <v>40485.049572037758</v>
      </c>
      <c r="F1602" s="104" t="s">
        <v>20</v>
      </c>
      <c r="G1602" s="105">
        <v>558000</v>
      </c>
      <c r="H1602" s="106" t="s">
        <v>16</v>
      </c>
      <c r="I1602" s="118">
        <v>1</v>
      </c>
      <c r="J1602" s="80">
        <f t="shared" si="217"/>
        <v>558000</v>
      </c>
      <c r="K1602" s="76" t="str">
        <f t="shared" si="218"/>
        <v>H2_2010</v>
      </c>
      <c r="L1602" s="77">
        <f t="shared" si="219"/>
        <v>0</v>
      </c>
      <c r="M1602" s="78" t="str">
        <f t="shared" si="220"/>
        <v>H2_2010_0</v>
      </c>
      <c r="N1602" s="120">
        <f t="shared" si="221"/>
        <v>1</v>
      </c>
      <c r="O1602" s="92">
        <f t="shared" si="222"/>
        <v>558000</v>
      </c>
      <c r="P1602" s="93" t="str">
        <f t="shared" si="223"/>
        <v>H2_2010</v>
      </c>
      <c r="Q1602" s="94">
        <f t="shared" si="224"/>
        <v>0</v>
      </c>
      <c r="R1602" s="95" t="str">
        <f t="shared" si="225"/>
        <v>H2_2010_0</v>
      </c>
    </row>
    <row r="1603" spans="1:18">
      <c r="A1603" s="102">
        <v>1001254</v>
      </c>
      <c r="B1603" s="103">
        <v>31271.308228078517</v>
      </c>
      <c r="C1603" s="104" t="s">
        <v>19</v>
      </c>
      <c r="D1603" s="103">
        <v>40327.079351775377</v>
      </c>
      <c r="E1603" s="103">
        <v>40485.348938710296</v>
      </c>
      <c r="F1603" s="104" t="s">
        <v>20</v>
      </c>
      <c r="G1603" s="105">
        <v>124000</v>
      </c>
      <c r="H1603" s="106" t="s">
        <v>16</v>
      </c>
      <c r="I1603" s="118">
        <v>1</v>
      </c>
      <c r="J1603" s="80">
        <f t="shared" ref="J1603:J1666" si="226">$G1603</f>
        <v>124000</v>
      </c>
      <c r="K1603" s="76" t="str">
        <f t="shared" ref="K1603:K1666" si="227">"H"&amp;INT((MONTH($D1603)-1)/6)+1&amp;"_"&amp;YEAR($D1603)</f>
        <v>H1_2010</v>
      </c>
      <c r="L1603" s="77">
        <f t="shared" ref="L1603:L1666" si="228">INT(($E1603-$D1603)/(365/2))</f>
        <v>0</v>
      </c>
      <c r="M1603" s="78" t="str">
        <f t="shared" ref="M1603:M1666" si="229">$K1603&amp;"_"&amp;IF($L1603&gt;5,"6+",$L1603)</f>
        <v>H1_2010_0</v>
      </c>
      <c r="N1603" s="120">
        <f t="shared" si="221"/>
        <v>1</v>
      </c>
      <c r="O1603" s="92">
        <f t="shared" si="222"/>
        <v>124000</v>
      </c>
      <c r="P1603" s="93" t="str">
        <f t="shared" si="223"/>
        <v>H1_2010</v>
      </c>
      <c r="Q1603" s="94">
        <f t="shared" si="224"/>
        <v>0</v>
      </c>
      <c r="R1603" s="95" t="str">
        <f t="shared" si="225"/>
        <v>H1_2010_0</v>
      </c>
    </row>
    <row r="1604" spans="1:18">
      <c r="A1604" s="102">
        <v>1001255</v>
      </c>
      <c r="B1604" s="103">
        <v>31907.783986466944</v>
      </c>
      <c r="C1604" s="104" t="s">
        <v>19</v>
      </c>
      <c r="D1604" s="103">
        <v>40362.029133792319</v>
      </c>
      <c r="E1604" s="103">
        <v>40486.286281299355</v>
      </c>
      <c r="F1604" s="104" t="s">
        <v>20</v>
      </c>
      <c r="G1604" s="105">
        <v>389000</v>
      </c>
      <c r="H1604" s="106" t="s">
        <v>16</v>
      </c>
      <c r="I1604" s="118">
        <v>1</v>
      </c>
      <c r="J1604" s="80">
        <f t="shared" si="226"/>
        <v>389000</v>
      </c>
      <c r="K1604" s="76" t="str">
        <f t="shared" si="227"/>
        <v>H2_2010</v>
      </c>
      <c r="L1604" s="77">
        <f t="shared" si="228"/>
        <v>0</v>
      </c>
      <c r="M1604" s="78" t="str">
        <f t="shared" si="229"/>
        <v>H2_2010_0</v>
      </c>
      <c r="N1604" s="120">
        <f t="shared" ref="N1604:N1667" si="230">I1604</f>
        <v>1</v>
      </c>
      <c r="O1604" s="92">
        <f t="shared" ref="O1604:O1667" si="231">J1604</f>
        <v>389000</v>
      </c>
      <c r="P1604" s="93" t="str">
        <f t="shared" ref="P1604:P1667" si="232">K1604</f>
        <v>H2_2010</v>
      </c>
      <c r="Q1604" s="94">
        <f t="shared" ref="Q1604:Q1667" si="233">L1604</f>
        <v>0</v>
      </c>
      <c r="R1604" s="95" t="str">
        <f t="shared" ref="R1604:R1667" si="234">M1604</f>
        <v>H2_2010_0</v>
      </c>
    </row>
    <row r="1605" spans="1:18">
      <c r="A1605" s="102">
        <v>1001256</v>
      </c>
      <c r="B1605" s="103">
        <v>31477.77904067577</v>
      </c>
      <c r="C1605" s="104" t="s">
        <v>19</v>
      </c>
      <c r="D1605" s="103">
        <v>40022.333051982379</v>
      </c>
      <c r="E1605" s="103">
        <v>40486.784336128338</v>
      </c>
      <c r="F1605" s="104" t="s">
        <v>20</v>
      </c>
      <c r="G1605" s="105">
        <v>103000</v>
      </c>
      <c r="H1605" s="106" t="s">
        <v>15</v>
      </c>
      <c r="I1605" s="118">
        <v>1</v>
      </c>
      <c r="J1605" s="80">
        <f t="shared" si="226"/>
        <v>103000</v>
      </c>
      <c r="K1605" s="76" t="str">
        <f t="shared" si="227"/>
        <v>H2_2009</v>
      </c>
      <c r="L1605" s="77">
        <f t="shared" si="228"/>
        <v>2</v>
      </c>
      <c r="M1605" s="78" t="str">
        <f t="shared" si="229"/>
        <v>H2_2009_2</v>
      </c>
      <c r="N1605" s="120">
        <f t="shared" si="230"/>
        <v>1</v>
      </c>
      <c r="O1605" s="92">
        <f t="shared" si="231"/>
        <v>103000</v>
      </c>
      <c r="P1605" s="93" t="str">
        <f t="shared" si="232"/>
        <v>H2_2009</v>
      </c>
      <c r="Q1605" s="94">
        <f t="shared" si="233"/>
        <v>2</v>
      </c>
      <c r="R1605" s="95" t="str">
        <f t="shared" si="234"/>
        <v>H2_2009_2</v>
      </c>
    </row>
    <row r="1606" spans="1:18">
      <c r="A1606" s="102">
        <v>1001257</v>
      </c>
      <c r="B1606" s="103">
        <v>28977.59021950233</v>
      </c>
      <c r="C1606" s="104" t="s">
        <v>19</v>
      </c>
      <c r="D1606" s="103">
        <v>40317.605985139926</v>
      </c>
      <c r="E1606" s="103">
        <v>40487.26006383972</v>
      </c>
      <c r="F1606" s="104" t="s">
        <v>20</v>
      </c>
      <c r="G1606" s="105">
        <v>176000</v>
      </c>
      <c r="H1606" s="106" t="s">
        <v>16</v>
      </c>
      <c r="I1606" s="118">
        <v>1</v>
      </c>
      <c r="J1606" s="80">
        <f t="shared" si="226"/>
        <v>176000</v>
      </c>
      <c r="K1606" s="76" t="str">
        <f t="shared" si="227"/>
        <v>H1_2010</v>
      </c>
      <c r="L1606" s="77">
        <f t="shared" si="228"/>
        <v>0</v>
      </c>
      <c r="M1606" s="78" t="str">
        <f t="shared" si="229"/>
        <v>H1_2010_0</v>
      </c>
      <c r="N1606" s="120">
        <f t="shared" si="230"/>
        <v>1</v>
      </c>
      <c r="O1606" s="92">
        <f t="shared" si="231"/>
        <v>176000</v>
      </c>
      <c r="P1606" s="93" t="str">
        <f t="shared" si="232"/>
        <v>H1_2010</v>
      </c>
      <c r="Q1606" s="94">
        <f t="shared" si="233"/>
        <v>0</v>
      </c>
      <c r="R1606" s="95" t="str">
        <f t="shared" si="234"/>
        <v>H1_2010_0</v>
      </c>
    </row>
    <row r="1607" spans="1:18">
      <c r="A1607" s="102">
        <v>1001258</v>
      </c>
      <c r="B1607" s="103">
        <v>26166.463431374123</v>
      </c>
      <c r="C1607" s="104" t="s">
        <v>22</v>
      </c>
      <c r="D1607" s="103">
        <v>39149.56934154289</v>
      </c>
      <c r="E1607" s="103">
        <v>40487.281734905599</v>
      </c>
      <c r="F1607" s="104" t="s">
        <v>20</v>
      </c>
      <c r="G1607" s="105">
        <v>373000</v>
      </c>
      <c r="H1607" s="106" t="s">
        <v>15</v>
      </c>
      <c r="I1607" s="118">
        <v>1</v>
      </c>
      <c r="J1607" s="80">
        <f t="shared" si="226"/>
        <v>373000</v>
      </c>
      <c r="K1607" s="76" t="str">
        <f t="shared" si="227"/>
        <v>H1_2007</v>
      </c>
      <c r="L1607" s="77">
        <f t="shared" si="228"/>
        <v>7</v>
      </c>
      <c r="M1607" s="78" t="str">
        <f t="shared" si="229"/>
        <v>H1_2007_6+</v>
      </c>
      <c r="N1607" s="120">
        <f t="shared" si="230"/>
        <v>1</v>
      </c>
      <c r="O1607" s="92">
        <f t="shared" si="231"/>
        <v>373000</v>
      </c>
      <c r="P1607" s="93" t="str">
        <f t="shared" si="232"/>
        <v>H1_2007</v>
      </c>
      <c r="Q1607" s="94">
        <f t="shared" si="233"/>
        <v>7</v>
      </c>
      <c r="R1607" s="95" t="str">
        <f t="shared" si="234"/>
        <v>H1_2007_6+</v>
      </c>
    </row>
    <row r="1608" spans="1:18">
      <c r="A1608" s="102">
        <v>1001259</v>
      </c>
      <c r="B1608" s="103">
        <v>25735.888595475353</v>
      </c>
      <c r="C1608" s="104" t="s">
        <v>19</v>
      </c>
      <c r="D1608" s="103">
        <v>40471.198688103636</v>
      </c>
      <c r="E1608" s="103">
        <v>40487.292405158594</v>
      </c>
      <c r="F1608" s="104" t="s">
        <v>20</v>
      </c>
      <c r="G1608" s="105">
        <v>294000</v>
      </c>
      <c r="H1608" s="106" t="s">
        <v>16</v>
      </c>
      <c r="I1608" s="118">
        <v>1</v>
      </c>
      <c r="J1608" s="80">
        <f t="shared" si="226"/>
        <v>294000</v>
      </c>
      <c r="K1608" s="76" t="str">
        <f t="shared" si="227"/>
        <v>H2_2010</v>
      </c>
      <c r="L1608" s="77">
        <f t="shared" si="228"/>
        <v>0</v>
      </c>
      <c r="M1608" s="78" t="str">
        <f t="shared" si="229"/>
        <v>H2_2010_0</v>
      </c>
      <c r="N1608" s="120">
        <f t="shared" si="230"/>
        <v>1</v>
      </c>
      <c r="O1608" s="92">
        <f t="shared" si="231"/>
        <v>294000</v>
      </c>
      <c r="P1608" s="93" t="str">
        <f t="shared" si="232"/>
        <v>H2_2010</v>
      </c>
      <c r="Q1608" s="94">
        <f t="shared" si="233"/>
        <v>0</v>
      </c>
      <c r="R1608" s="95" t="str">
        <f t="shared" si="234"/>
        <v>H2_2010_0</v>
      </c>
    </row>
    <row r="1609" spans="1:18">
      <c r="A1609" s="102">
        <v>1001260</v>
      </c>
      <c r="B1609" s="103">
        <v>32685.597711681934</v>
      </c>
      <c r="C1609" s="104" t="s">
        <v>19</v>
      </c>
      <c r="D1609" s="103">
        <v>40326.819223531231</v>
      </c>
      <c r="E1609" s="103">
        <v>40487.955305429205</v>
      </c>
      <c r="F1609" s="104" t="s">
        <v>20</v>
      </c>
      <c r="G1609" s="105">
        <v>597000</v>
      </c>
      <c r="H1609" s="106" t="s">
        <v>16</v>
      </c>
      <c r="I1609" s="118">
        <v>1</v>
      </c>
      <c r="J1609" s="80">
        <f t="shared" si="226"/>
        <v>597000</v>
      </c>
      <c r="K1609" s="76" t="str">
        <f t="shared" si="227"/>
        <v>H1_2010</v>
      </c>
      <c r="L1609" s="77">
        <f t="shared" si="228"/>
        <v>0</v>
      </c>
      <c r="M1609" s="78" t="str">
        <f t="shared" si="229"/>
        <v>H1_2010_0</v>
      </c>
      <c r="N1609" s="120">
        <f t="shared" si="230"/>
        <v>1</v>
      </c>
      <c r="O1609" s="92">
        <f t="shared" si="231"/>
        <v>597000</v>
      </c>
      <c r="P1609" s="93" t="str">
        <f t="shared" si="232"/>
        <v>H1_2010</v>
      </c>
      <c r="Q1609" s="94">
        <f t="shared" si="233"/>
        <v>0</v>
      </c>
      <c r="R1609" s="95" t="str">
        <f t="shared" si="234"/>
        <v>H1_2010_0</v>
      </c>
    </row>
    <row r="1610" spans="1:18">
      <c r="A1610" s="102">
        <v>1001261</v>
      </c>
      <c r="B1610" s="103">
        <v>24798.806855012866</v>
      </c>
      <c r="C1610" s="104" t="s">
        <v>22</v>
      </c>
      <c r="D1610" s="103">
        <v>40006.108122975384</v>
      </c>
      <c r="E1610" s="103">
        <v>40488.650800088071</v>
      </c>
      <c r="F1610" s="104" t="s">
        <v>25</v>
      </c>
      <c r="G1610" s="105">
        <v>152000</v>
      </c>
      <c r="H1610" s="106" t="s">
        <v>15</v>
      </c>
      <c r="I1610" s="118">
        <v>1</v>
      </c>
      <c r="J1610" s="80">
        <f t="shared" si="226"/>
        <v>152000</v>
      </c>
      <c r="K1610" s="76" t="str">
        <f t="shared" si="227"/>
        <v>H2_2009</v>
      </c>
      <c r="L1610" s="77">
        <f t="shared" si="228"/>
        <v>2</v>
      </c>
      <c r="M1610" s="78" t="str">
        <f t="shared" si="229"/>
        <v>H2_2009_2</v>
      </c>
      <c r="N1610" s="120">
        <f t="shared" si="230"/>
        <v>1</v>
      </c>
      <c r="O1610" s="92">
        <f t="shared" si="231"/>
        <v>152000</v>
      </c>
      <c r="P1610" s="93" t="str">
        <f t="shared" si="232"/>
        <v>H2_2009</v>
      </c>
      <c r="Q1610" s="94">
        <f t="shared" si="233"/>
        <v>2</v>
      </c>
      <c r="R1610" s="95" t="str">
        <f t="shared" si="234"/>
        <v>H2_2009_2</v>
      </c>
    </row>
    <row r="1611" spans="1:18">
      <c r="A1611" s="102">
        <v>1001262</v>
      </c>
      <c r="B1611" s="103">
        <v>32367.674515841449</v>
      </c>
      <c r="C1611" s="104" t="s">
        <v>19</v>
      </c>
      <c r="D1611" s="103">
        <v>40392.303640131402</v>
      </c>
      <c r="E1611" s="103">
        <v>40488.7089860259</v>
      </c>
      <c r="F1611" s="104" t="s">
        <v>20</v>
      </c>
      <c r="G1611" s="105">
        <v>392000</v>
      </c>
      <c r="H1611" s="106" t="s">
        <v>16</v>
      </c>
      <c r="I1611" s="118">
        <v>1</v>
      </c>
      <c r="J1611" s="80">
        <f t="shared" si="226"/>
        <v>392000</v>
      </c>
      <c r="K1611" s="76" t="str">
        <f t="shared" si="227"/>
        <v>H2_2010</v>
      </c>
      <c r="L1611" s="77">
        <f t="shared" si="228"/>
        <v>0</v>
      </c>
      <c r="M1611" s="78" t="str">
        <f t="shared" si="229"/>
        <v>H2_2010_0</v>
      </c>
      <c r="N1611" s="120">
        <f t="shared" si="230"/>
        <v>1</v>
      </c>
      <c r="O1611" s="92">
        <f t="shared" si="231"/>
        <v>392000</v>
      </c>
      <c r="P1611" s="93" t="str">
        <f t="shared" si="232"/>
        <v>H2_2010</v>
      </c>
      <c r="Q1611" s="94">
        <f t="shared" si="233"/>
        <v>0</v>
      </c>
      <c r="R1611" s="95" t="str">
        <f t="shared" si="234"/>
        <v>H2_2010_0</v>
      </c>
    </row>
    <row r="1612" spans="1:18">
      <c r="A1612" s="102">
        <v>1001263</v>
      </c>
      <c r="B1612" s="103">
        <v>30600.953771767137</v>
      </c>
      <c r="C1612" s="104" t="s">
        <v>19</v>
      </c>
      <c r="D1612" s="103">
        <v>40362.238188414056</v>
      </c>
      <c r="E1612" s="103">
        <v>40489.959792327703</v>
      </c>
      <c r="F1612" s="104" t="s">
        <v>20</v>
      </c>
      <c r="G1612" s="105">
        <v>565000</v>
      </c>
      <c r="H1612" s="106" t="s">
        <v>16</v>
      </c>
      <c r="I1612" s="118">
        <v>1</v>
      </c>
      <c r="J1612" s="80">
        <f t="shared" si="226"/>
        <v>565000</v>
      </c>
      <c r="K1612" s="76" t="str">
        <f t="shared" si="227"/>
        <v>H2_2010</v>
      </c>
      <c r="L1612" s="77">
        <f t="shared" si="228"/>
        <v>0</v>
      </c>
      <c r="M1612" s="78" t="str">
        <f t="shared" si="229"/>
        <v>H2_2010_0</v>
      </c>
      <c r="N1612" s="120">
        <f t="shared" si="230"/>
        <v>1</v>
      </c>
      <c r="O1612" s="92">
        <f t="shared" si="231"/>
        <v>565000</v>
      </c>
      <c r="P1612" s="93" t="str">
        <f t="shared" si="232"/>
        <v>H2_2010</v>
      </c>
      <c r="Q1612" s="94">
        <f t="shared" si="233"/>
        <v>0</v>
      </c>
      <c r="R1612" s="95" t="str">
        <f t="shared" si="234"/>
        <v>H2_2010_0</v>
      </c>
    </row>
    <row r="1613" spans="1:18">
      <c r="A1613" s="102">
        <v>1001264</v>
      </c>
      <c r="B1613" s="103">
        <v>28443.329547582427</v>
      </c>
      <c r="C1613" s="104" t="s">
        <v>19</v>
      </c>
      <c r="D1613" s="103">
        <v>40455.871633632305</v>
      </c>
      <c r="E1613" s="103">
        <v>40490.957822860641</v>
      </c>
      <c r="F1613" s="104" t="s">
        <v>20</v>
      </c>
      <c r="G1613" s="105">
        <v>539000</v>
      </c>
      <c r="H1613" s="106" t="s">
        <v>16</v>
      </c>
      <c r="I1613" s="118">
        <v>1</v>
      </c>
      <c r="J1613" s="80">
        <f t="shared" si="226"/>
        <v>539000</v>
      </c>
      <c r="K1613" s="76" t="str">
        <f t="shared" si="227"/>
        <v>H2_2010</v>
      </c>
      <c r="L1613" s="77">
        <f t="shared" si="228"/>
        <v>0</v>
      </c>
      <c r="M1613" s="78" t="str">
        <f t="shared" si="229"/>
        <v>H2_2010_0</v>
      </c>
      <c r="N1613" s="120">
        <f t="shared" si="230"/>
        <v>1</v>
      </c>
      <c r="O1613" s="92">
        <f t="shared" si="231"/>
        <v>539000</v>
      </c>
      <c r="P1613" s="93" t="str">
        <f t="shared" si="232"/>
        <v>H2_2010</v>
      </c>
      <c r="Q1613" s="94">
        <f t="shared" si="233"/>
        <v>0</v>
      </c>
      <c r="R1613" s="95" t="str">
        <f t="shared" si="234"/>
        <v>H2_2010_0</v>
      </c>
    </row>
    <row r="1614" spans="1:18">
      <c r="A1614" s="102">
        <v>1001265</v>
      </c>
      <c r="B1614" s="103">
        <v>29908.747959596185</v>
      </c>
      <c r="C1614" s="104" t="s">
        <v>19</v>
      </c>
      <c r="D1614" s="103">
        <v>40392.315292279287</v>
      </c>
      <c r="E1614" s="103">
        <v>40493.178883077999</v>
      </c>
      <c r="F1614" s="104" t="s">
        <v>20</v>
      </c>
      <c r="G1614" s="105">
        <v>398000</v>
      </c>
      <c r="H1614" s="106" t="s">
        <v>16</v>
      </c>
      <c r="I1614" s="118">
        <v>1</v>
      </c>
      <c r="J1614" s="80">
        <f t="shared" si="226"/>
        <v>398000</v>
      </c>
      <c r="K1614" s="76" t="str">
        <f t="shared" si="227"/>
        <v>H2_2010</v>
      </c>
      <c r="L1614" s="77">
        <f t="shared" si="228"/>
        <v>0</v>
      </c>
      <c r="M1614" s="78" t="str">
        <f t="shared" si="229"/>
        <v>H2_2010_0</v>
      </c>
      <c r="N1614" s="120">
        <f t="shared" si="230"/>
        <v>1</v>
      </c>
      <c r="O1614" s="92">
        <f t="shared" si="231"/>
        <v>398000</v>
      </c>
      <c r="P1614" s="93" t="str">
        <f t="shared" si="232"/>
        <v>H2_2010</v>
      </c>
      <c r="Q1614" s="94">
        <f t="shared" si="233"/>
        <v>0</v>
      </c>
      <c r="R1614" s="95" t="str">
        <f t="shared" si="234"/>
        <v>H2_2010_0</v>
      </c>
    </row>
    <row r="1615" spans="1:18">
      <c r="A1615" s="102">
        <v>1001266</v>
      </c>
      <c r="B1615" s="103">
        <v>30686.573080638311</v>
      </c>
      <c r="C1615" s="104" t="s">
        <v>19</v>
      </c>
      <c r="D1615" s="103">
        <v>40315.040316579063</v>
      </c>
      <c r="E1615" s="103">
        <v>40494.571418236279</v>
      </c>
      <c r="F1615" s="104" t="s">
        <v>20</v>
      </c>
      <c r="G1615" s="105">
        <v>378000</v>
      </c>
      <c r="H1615" s="106" t="s">
        <v>16</v>
      </c>
      <c r="I1615" s="118">
        <v>1</v>
      </c>
      <c r="J1615" s="80">
        <f t="shared" si="226"/>
        <v>378000</v>
      </c>
      <c r="K1615" s="76" t="str">
        <f t="shared" si="227"/>
        <v>H1_2010</v>
      </c>
      <c r="L1615" s="77">
        <f t="shared" si="228"/>
        <v>0</v>
      </c>
      <c r="M1615" s="78" t="str">
        <f t="shared" si="229"/>
        <v>H1_2010_0</v>
      </c>
      <c r="N1615" s="120">
        <f t="shared" si="230"/>
        <v>1</v>
      </c>
      <c r="O1615" s="92">
        <f t="shared" si="231"/>
        <v>378000</v>
      </c>
      <c r="P1615" s="93" t="str">
        <f t="shared" si="232"/>
        <v>H1_2010</v>
      </c>
      <c r="Q1615" s="94">
        <f t="shared" si="233"/>
        <v>0</v>
      </c>
      <c r="R1615" s="95" t="str">
        <f t="shared" si="234"/>
        <v>H1_2010_0</v>
      </c>
    </row>
    <row r="1616" spans="1:18">
      <c r="A1616" s="102">
        <v>1001267</v>
      </c>
      <c r="B1616" s="103">
        <v>26176.876892070435</v>
      </c>
      <c r="C1616" s="104" t="s">
        <v>22</v>
      </c>
      <c r="D1616" s="103">
        <v>40011.208807920957</v>
      </c>
      <c r="E1616" s="103">
        <v>40495.136868817521</v>
      </c>
      <c r="F1616" s="104" t="s">
        <v>20</v>
      </c>
      <c r="G1616" s="105">
        <v>246000</v>
      </c>
      <c r="H1616" s="106" t="s">
        <v>15</v>
      </c>
      <c r="I1616" s="118">
        <v>1</v>
      </c>
      <c r="J1616" s="80">
        <f t="shared" si="226"/>
        <v>246000</v>
      </c>
      <c r="K1616" s="76" t="str">
        <f t="shared" si="227"/>
        <v>H2_2009</v>
      </c>
      <c r="L1616" s="77">
        <f t="shared" si="228"/>
        <v>2</v>
      </c>
      <c r="M1616" s="78" t="str">
        <f t="shared" si="229"/>
        <v>H2_2009_2</v>
      </c>
      <c r="N1616" s="120">
        <f t="shared" si="230"/>
        <v>1</v>
      </c>
      <c r="O1616" s="92">
        <f t="shared" si="231"/>
        <v>246000</v>
      </c>
      <c r="P1616" s="93" t="str">
        <f t="shared" si="232"/>
        <v>H2_2009</v>
      </c>
      <c r="Q1616" s="94">
        <f t="shared" si="233"/>
        <v>2</v>
      </c>
      <c r="R1616" s="95" t="str">
        <f t="shared" si="234"/>
        <v>H2_2009_2</v>
      </c>
    </row>
    <row r="1617" spans="1:18">
      <c r="A1617" s="102">
        <v>1001268</v>
      </c>
      <c r="B1617" s="103">
        <v>26165.310693049927</v>
      </c>
      <c r="C1617" s="104" t="s">
        <v>22</v>
      </c>
      <c r="D1617" s="103">
        <v>39878.986297465919</v>
      </c>
      <c r="E1617" s="103">
        <v>40495.653124504795</v>
      </c>
      <c r="F1617" s="104" t="s">
        <v>20</v>
      </c>
      <c r="G1617" s="105">
        <v>152000</v>
      </c>
      <c r="H1617" s="106" t="s">
        <v>15</v>
      </c>
      <c r="I1617" s="118">
        <v>1</v>
      </c>
      <c r="J1617" s="80">
        <f t="shared" si="226"/>
        <v>152000</v>
      </c>
      <c r="K1617" s="76" t="str">
        <f t="shared" si="227"/>
        <v>H1_2009</v>
      </c>
      <c r="L1617" s="77">
        <f t="shared" si="228"/>
        <v>3</v>
      </c>
      <c r="M1617" s="78" t="str">
        <f t="shared" si="229"/>
        <v>H1_2009_3</v>
      </c>
      <c r="N1617" s="120">
        <f t="shared" si="230"/>
        <v>1</v>
      </c>
      <c r="O1617" s="92">
        <f t="shared" si="231"/>
        <v>152000</v>
      </c>
      <c r="P1617" s="93" t="str">
        <f t="shared" si="232"/>
        <v>H1_2009</v>
      </c>
      <c r="Q1617" s="94">
        <f t="shared" si="233"/>
        <v>3</v>
      </c>
      <c r="R1617" s="95" t="str">
        <f t="shared" si="234"/>
        <v>H1_2009_3</v>
      </c>
    </row>
    <row r="1618" spans="1:18">
      <c r="A1618" s="102">
        <v>1001269</v>
      </c>
      <c r="B1618" s="103">
        <v>29318.843864869123</v>
      </c>
      <c r="C1618" s="104" t="s">
        <v>19</v>
      </c>
      <c r="D1618" s="103">
        <v>40439.674862064552</v>
      </c>
      <c r="E1618" s="103">
        <v>40496.137744808038</v>
      </c>
      <c r="F1618" s="104" t="s">
        <v>20</v>
      </c>
      <c r="G1618" s="105">
        <v>117000</v>
      </c>
      <c r="H1618" s="106" t="s">
        <v>16</v>
      </c>
      <c r="I1618" s="118">
        <v>1</v>
      </c>
      <c r="J1618" s="80">
        <f t="shared" si="226"/>
        <v>117000</v>
      </c>
      <c r="K1618" s="76" t="str">
        <f t="shared" si="227"/>
        <v>H2_2010</v>
      </c>
      <c r="L1618" s="77">
        <f t="shared" si="228"/>
        <v>0</v>
      </c>
      <c r="M1618" s="78" t="str">
        <f t="shared" si="229"/>
        <v>H2_2010_0</v>
      </c>
      <c r="N1618" s="120">
        <f t="shared" si="230"/>
        <v>1</v>
      </c>
      <c r="O1618" s="92">
        <f t="shared" si="231"/>
        <v>117000</v>
      </c>
      <c r="P1618" s="93" t="str">
        <f t="shared" si="232"/>
        <v>H2_2010</v>
      </c>
      <c r="Q1618" s="94">
        <f t="shared" si="233"/>
        <v>0</v>
      </c>
      <c r="R1618" s="95" t="str">
        <f t="shared" si="234"/>
        <v>H2_2010_0</v>
      </c>
    </row>
    <row r="1619" spans="1:18">
      <c r="A1619" s="102">
        <v>1001270</v>
      </c>
      <c r="B1619" s="103">
        <v>22578.997165762841</v>
      </c>
      <c r="C1619" s="104" t="s">
        <v>19</v>
      </c>
      <c r="D1619" s="103">
        <v>40375.308860368452</v>
      </c>
      <c r="E1619" s="103">
        <v>40496.704364426776</v>
      </c>
      <c r="F1619" s="104" t="s">
        <v>20</v>
      </c>
      <c r="G1619" s="105">
        <v>593000</v>
      </c>
      <c r="H1619" s="106" t="s">
        <v>16</v>
      </c>
      <c r="I1619" s="118">
        <v>1</v>
      </c>
      <c r="J1619" s="80">
        <f t="shared" si="226"/>
        <v>593000</v>
      </c>
      <c r="K1619" s="76" t="str">
        <f t="shared" si="227"/>
        <v>H2_2010</v>
      </c>
      <c r="L1619" s="77">
        <f t="shared" si="228"/>
        <v>0</v>
      </c>
      <c r="M1619" s="78" t="str">
        <f t="shared" si="229"/>
        <v>H2_2010_0</v>
      </c>
      <c r="N1619" s="120">
        <f t="shared" si="230"/>
        <v>1</v>
      </c>
      <c r="O1619" s="92">
        <f t="shared" si="231"/>
        <v>593000</v>
      </c>
      <c r="P1619" s="93" t="str">
        <f t="shared" si="232"/>
        <v>H2_2010</v>
      </c>
      <c r="Q1619" s="94">
        <f t="shared" si="233"/>
        <v>0</v>
      </c>
      <c r="R1619" s="95" t="str">
        <f t="shared" si="234"/>
        <v>H2_2010_0</v>
      </c>
    </row>
    <row r="1620" spans="1:18">
      <c r="A1620" s="102">
        <v>1001271</v>
      </c>
      <c r="B1620" s="103">
        <v>22721.336019866532</v>
      </c>
      <c r="C1620" s="104" t="s">
        <v>22</v>
      </c>
      <c r="D1620" s="103">
        <v>40021.779626728363</v>
      </c>
      <c r="E1620" s="103">
        <v>40496.752888268049</v>
      </c>
      <c r="F1620" s="104" t="s">
        <v>25</v>
      </c>
      <c r="G1620" s="105">
        <v>144000</v>
      </c>
      <c r="H1620" s="106" t="s">
        <v>15</v>
      </c>
      <c r="I1620" s="118">
        <v>1</v>
      </c>
      <c r="J1620" s="80">
        <f t="shared" si="226"/>
        <v>144000</v>
      </c>
      <c r="K1620" s="76" t="str">
        <f t="shared" si="227"/>
        <v>H2_2009</v>
      </c>
      <c r="L1620" s="77">
        <f t="shared" si="228"/>
        <v>2</v>
      </c>
      <c r="M1620" s="78" t="str">
        <f t="shared" si="229"/>
        <v>H2_2009_2</v>
      </c>
      <c r="N1620" s="120">
        <f t="shared" si="230"/>
        <v>1</v>
      </c>
      <c r="O1620" s="92">
        <f t="shared" si="231"/>
        <v>144000</v>
      </c>
      <c r="P1620" s="93" t="str">
        <f t="shared" si="232"/>
        <v>H2_2009</v>
      </c>
      <c r="Q1620" s="94">
        <f t="shared" si="233"/>
        <v>2</v>
      </c>
      <c r="R1620" s="95" t="str">
        <f t="shared" si="234"/>
        <v>H2_2009_2</v>
      </c>
    </row>
    <row r="1621" spans="1:18">
      <c r="A1621" s="102">
        <v>1001272</v>
      </c>
      <c r="B1621" s="103">
        <v>28030.566823140805</v>
      </c>
      <c r="C1621" s="104" t="s">
        <v>19</v>
      </c>
      <c r="D1621" s="103">
        <v>40458.032724513017</v>
      </c>
      <c r="E1621" s="103">
        <v>40499.160886333702</v>
      </c>
      <c r="F1621" s="104" t="s">
        <v>20</v>
      </c>
      <c r="G1621" s="105">
        <v>463000</v>
      </c>
      <c r="H1621" s="106" t="s">
        <v>16</v>
      </c>
      <c r="I1621" s="118">
        <v>1</v>
      </c>
      <c r="J1621" s="80">
        <f t="shared" si="226"/>
        <v>463000</v>
      </c>
      <c r="K1621" s="76" t="str">
        <f t="shared" si="227"/>
        <v>H2_2010</v>
      </c>
      <c r="L1621" s="77">
        <f t="shared" si="228"/>
        <v>0</v>
      </c>
      <c r="M1621" s="78" t="str">
        <f t="shared" si="229"/>
        <v>H2_2010_0</v>
      </c>
      <c r="N1621" s="120">
        <f t="shared" si="230"/>
        <v>1</v>
      </c>
      <c r="O1621" s="92">
        <f t="shared" si="231"/>
        <v>463000</v>
      </c>
      <c r="P1621" s="93" t="str">
        <f t="shared" si="232"/>
        <v>H2_2010</v>
      </c>
      <c r="Q1621" s="94">
        <f t="shared" si="233"/>
        <v>0</v>
      </c>
      <c r="R1621" s="95" t="str">
        <f t="shared" si="234"/>
        <v>H2_2010_0</v>
      </c>
    </row>
    <row r="1622" spans="1:18">
      <c r="A1622" s="102">
        <v>1001273</v>
      </c>
      <c r="B1622" s="103">
        <v>24596.545795347651</v>
      </c>
      <c r="C1622" s="104" t="s">
        <v>19</v>
      </c>
      <c r="D1622" s="103">
        <v>40415.544631522142</v>
      </c>
      <c r="E1622" s="103">
        <v>40500.396367080561</v>
      </c>
      <c r="F1622" s="104" t="s">
        <v>20</v>
      </c>
      <c r="G1622" s="105">
        <v>236000</v>
      </c>
      <c r="H1622" s="106" t="s">
        <v>16</v>
      </c>
      <c r="I1622" s="118">
        <v>1</v>
      </c>
      <c r="J1622" s="80">
        <f t="shared" si="226"/>
        <v>236000</v>
      </c>
      <c r="K1622" s="76" t="str">
        <f t="shared" si="227"/>
        <v>H2_2010</v>
      </c>
      <c r="L1622" s="77">
        <f t="shared" si="228"/>
        <v>0</v>
      </c>
      <c r="M1622" s="78" t="str">
        <f t="shared" si="229"/>
        <v>H2_2010_0</v>
      </c>
      <c r="N1622" s="120">
        <f t="shared" si="230"/>
        <v>1</v>
      </c>
      <c r="O1622" s="92">
        <f t="shared" si="231"/>
        <v>236000</v>
      </c>
      <c r="P1622" s="93" t="str">
        <f t="shared" si="232"/>
        <v>H2_2010</v>
      </c>
      <c r="Q1622" s="94">
        <f t="shared" si="233"/>
        <v>0</v>
      </c>
      <c r="R1622" s="95" t="str">
        <f t="shared" si="234"/>
        <v>H2_2010_0</v>
      </c>
    </row>
    <row r="1623" spans="1:18">
      <c r="A1623" s="102">
        <v>1001274</v>
      </c>
      <c r="B1623" s="103">
        <v>27391.011504614791</v>
      </c>
      <c r="C1623" s="104" t="s">
        <v>22</v>
      </c>
      <c r="D1623" s="103">
        <v>40089.880163035661</v>
      </c>
      <c r="E1623" s="103">
        <v>40500.464983696816</v>
      </c>
      <c r="F1623" s="104" t="s">
        <v>20</v>
      </c>
      <c r="G1623" s="105">
        <v>301000</v>
      </c>
      <c r="H1623" s="106" t="s">
        <v>15</v>
      </c>
      <c r="I1623" s="118">
        <v>1</v>
      </c>
      <c r="J1623" s="80">
        <f t="shared" si="226"/>
        <v>301000</v>
      </c>
      <c r="K1623" s="76" t="str">
        <f t="shared" si="227"/>
        <v>H2_2009</v>
      </c>
      <c r="L1623" s="77">
        <f t="shared" si="228"/>
        <v>2</v>
      </c>
      <c r="M1623" s="78" t="str">
        <f t="shared" si="229"/>
        <v>H2_2009_2</v>
      </c>
      <c r="N1623" s="120">
        <f t="shared" si="230"/>
        <v>1</v>
      </c>
      <c r="O1623" s="92">
        <f t="shared" si="231"/>
        <v>301000</v>
      </c>
      <c r="P1623" s="93" t="str">
        <f t="shared" si="232"/>
        <v>H2_2009</v>
      </c>
      <c r="Q1623" s="94">
        <f t="shared" si="233"/>
        <v>2</v>
      </c>
      <c r="R1623" s="95" t="str">
        <f t="shared" si="234"/>
        <v>H2_2009_2</v>
      </c>
    </row>
    <row r="1624" spans="1:18">
      <c r="A1624" s="102">
        <v>1001275</v>
      </c>
      <c r="B1624" s="103">
        <v>27312.829180994609</v>
      </c>
      <c r="C1624" s="104" t="s">
        <v>22</v>
      </c>
      <c r="D1624" s="103">
        <v>39889.748265585506</v>
      </c>
      <c r="E1624" s="103">
        <v>40501.725549788534</v>
      </c>
      <c r="F1624" s="104" t="s">
        <v>20</v>
      </c>
      <c r="G1624" s="105">
        <v>344000</v>
      </c>
      <c r="H1624" s="106" t="s">
        <v>15</v>
      </c>
      <c r="I1624" s="118">
        <v>1</v>
      </c>
      <c r="J1624" s="80">
        <f t="shared" si="226"/>
        <v>344000</v>
      </c>
      <c r="K1624" s="76" t="str">
        <f t="shared" si="227"/>
        <v>H1_2009</v>
      </c>
      <c r="L1624" s="77">
        <f t="shared" si="228"/>
        <v>3</v>
      </c>
      <c r="M1624" s="78" t="str">
        <f t="shared" si="229"/>
        <v>H1_2009_3</v>
      </c>
      <c r="N1624" s="120">
        <f t="shared" si="230"/>
        <v>1</v>
      </c>
      <c r="O1624" s="92">
        <f t="shared" si="231"/>
        <v>344000</v>
      </c>
      <c r="P1624" s="93" t="str">
        <f t="shared" si="232"/>
        <v>H1_2009</v>
      </c>
      <c r="Q1624" s="94">
        <f t="shared" si="233"/>
        <v>3</v>
      </c>
      <c r="R1624" s="95" t="str">
        <f t="shared" si="234"/>
        <v>H1_2009_3</v>
      </c>
    </row>
    <row r="1625" spans="1:18">
      <c r="A1625" s="102">
        <v>1001276</v>
      </c>
      <c r="B1625" s="103">
        <v>27997.99212543101</v>
      </c>
      <c r="C1625" s="104" t="s">
        <v>19</v>
      </c>
      <c r="D1625" s="103">
        <v>40340.096342250574</v>
      </c>
      <c r="E1625" s="103">
        <v>40501.738305563857</v>
      </c>
      <c r="F1625" s="104" t="s">
        <v>20</v>
      </c>
      <c r="G1625" s="105">
        <v>494000</v>
      </c>
      <c r="H1625" s="106" t="s">
        <v>16</v>
      </c>
      <c r="I1625" s="118">
        <v>1</v>
      </c>
      <c r="J1625" s="80">
        <f t="shared" si="226"/>
        <v>494000</v>
      </c>
      <c r="K1625" s="76" t="str">
        <f t="shared" si="227"/>
        <v>H1_2010</v>
      </c>
      <c r="L1625" s="77">
        <f t="shared" si="228"/>
        <v>0</v>
      </c>
      <c r="M1625" s="78" t="str">
        <f t="shared" si="229"/>
        <v>H1_2010_0</v>
      </c>
      <c r="N1625" s="120">
        <f t="shared" si="230"/>
        <v>1</v>
      </c>
      <c r="O1625" s="92">
        <f t="shared" si="231"/>
        <v>494000</v>
      </c>
      <c r="P1625" s="93" t="str">
        <f t="shared" si="232"/>
        <v>H1_2010</v>
      </c>
      <c r="Q1625" s="94">
        <f t="shared" si="233"/>
        <v>0</v>
      </c>
      <c r="R1625" s="95" t="str">
        <f t="shared" si="234"/>
        <v>H1_2010_0</v>
      </c>
    </row>
    <row r="1626" spans="1:18">
      <c r="A1626" s="102">
        <v>1001277</v>
      </c>
      <c r="B1626" s="103">
        <v>23504.076248621972</v>
      </c>
      <c r="C1626" s="104" t="s">
        <v>22</v>
      </c>
      <c r="D1626" s="103">
        <v>40161.56744389129</v>
      </c>
      <c r="E1626" s="103">
        <v>40502.095153022652</v>
      </c>
      <c r="F1626" s="104" t="s">
        <v>20</v>
      </c>
      <c r="G1626" s="105">
        <v>138000</v>
      </c>
      <c r="H1626" s="106" t="s">
        <v>15</v>
      </c>
      <c r="I1626" s="118">
        <v>1</v>
      </c>
      <c r="J1626" s="80">
        <f t="shared" si="226"/>
        <v>138000</v>
      </c>
      <c r="K1626" s="76" t="str">
        <f t="shared" si="227"/>
        <v>H2_2009</v>
      </c>
      <c r="L1626" s="77">
        <f t="shared" si="228"/>
        <v>1</v>
      </c>
      <c r="M1626" s="78" t="str">
        <f t="shared" si="229"/>
        <v>H2_2009_1</v>
      </c>
      <c r="N1626" s="120">
        <f t="shared" si="230"/>
        <v>1</v>
      </c>
      <c r="O1626" s="92">
        <f t="shared" si="231"/>
        <v>138000</v>
      </c>
      <c r="P1626" s="93" t="str">
        <f t="shared" si="232"/>
        <v>H2_2009</v>
      </c>
      <c r="Q1626" s="94">
        <f t="shared" si="233"/>
        <v>1</v>
      </c>
      <c r="R1626" s="95" t="str">
        <f t="shared" si="234"/>
        <v>H2_2009_1</v>
      </c>
    </row>
    <row r="1627" spans="1:18">
      <c r="A1627" s="102">
        <v>1001278</v>
      </c>
      <c r="B1627" s="103">
        <v>31091.030412993947</v>
      </c>
      <c r="C1627" s="104" t="s">
        <v>22</v>
      </c>
      <c r="D1627" s="103">
        <v>39775.617559336053</v>
      </c>
      <c r="E1627" s="103">
        <v>40502.241613181875</v>
      </c>
      <c r="F1627" s="104" t="s">
        <v>20</v>
      </c>
      <c r="G1627" s="105">
        <v>238000</v>
      </c>
      <c r="H1627" s="106" t="s">
        <v>15</v>
      </c>
      <c r="I1627" s="118">
        <v>1</v>
      </c>
      <c r="J1627" s="80">
        <f t="shared" si="226"/>
        <v>238000</v>
      </c>
      <c r="K1627" s="76" t="str">
        <f t="shared" si="227"/>
        <v>H2_2008</v>
      </c>
      <c r="L1627" s="77">
        <f t="shared" si="228"/>
        <v>3</v>
      </c>
      <c r="M1627" s="78" t="str">
        <f t="shared" si="229"/>
        <v>H2_2008_3</v>
      </c>
      <c r="N1627" s="120">
        <f t="shared" si="230"/>
        <v>1</v>
      </c>
      <c r="O1627" s="92">
        <f t="shared" si="231"/>
        <v>238000</v>
      </c>
      <c r="P1627" s="93" t="str">
        <f t="shared" si="232"/>
        <v>H2_2008</v>
      </c>
      <c r="Q1627" s="94">
        <f t="shared" si="233"/>
        <v>3</v>
      </c>
      <c r="R1627" s="95" t="str">
        <f t="shared" si="234"/>
        <v>H2_2008_3</v>
      </c>
    </row>
    <row r="1628" spans="1:18">
      <c r="A1628" s="102">
        <v>1001279</v>
      </c>
      <c r="B1628" s="103">
        <v>32802.02120154837</v>
      </c>
      <c r="C1628" s="104" t="s">
        <v>22</v>
      </c>
      <c r="D1628" s="103">
        <v>40130.896130247682</v>
      </c>
      <c r="E1628" s="103">
        <v>40504.947723194942</v>
      </c>
      <c r="F1628" s="104" t="s">
        <v>20</v>
      </c>
      <c r="G1628" s="105">
        <v>362000</v>
      </c>
      <c r="H1628" s="106" t="s">
        <v>15</v>
      </c>
      <c r="I1628" s="118">
        <v>1</v>
      </c>
      <c r="J1628" s="80">
        <f t="shared" si="226"/>
        <v>362000</v>
      </c>
      <c r="K1628" s="76" t="str">
        <f t="shared" si="227"/>
        <v>H2_2009</v>
      </c>
      <c r="L1628" s="77">
        <f t="shared" si="228"/>
        <v>2</v>
      </c>
      <c r="M1628" s="78" t="str">
        <f t="shared" si="229"/>
        <v>H2_2009_2</v>
      </c>
      <c r="N1628" s="120">
        <f t="shared" si="230"/>
        <v>1</v>
      </c>
      <c r="O1628" s="92">
        <f t="shared" si="231"/>
        <v>362000</v>
      </c>
      <c r="P1628" s="93" t="str">
        <f t="shared" si="232"/>
        <v>H2_2009</v>
      </c>
      <c r="Q1628" s="94">
        <f t="shared" si="233"/>
        <v>2</v>
      </c>
      <c r="R1628" s="95" t="str">
        <f t="shared" si="234"/>
        <v>H2_2009_2</v>
      </c>
    </row>
    <row r="1629" spans="1:18">
      <c r="A1629" s="102">
        <v>1001280</v>
      </c>
      <c r="B1629" s="103">
        <v>24518.819610000541</v>
      </c>
      <c r="C1629" s="104" t="s">
        <v>19</v>
      </c>
      <c r="D1629" s="103">
        <v>40372.584379627449</v>
      </c>
      <c r="E1629" s="103">
        <v>40505.110265382427</v>
      </c>
      <c r="F1629" s="104" t="s">
        <v>20</v>
      </c>
      <c r="G1629" s="105">
        <v>371000</v>
      </c>
      <c r="H1629" s="106" t="s">
        <v>16</v>
      </c>
      <c r="I1629" s="118">
        <v>1</v>
      </c>
      <c r="J1629" s="80">
        <f t="shared" si="226"/>
        <v>371000</v>
      </c>
      <c r="K1629" s="76" t="str">
        <f t="shared" si="227"/>
        <v>H2_2010</v>
      </c>
      <c r="L1629" s="77">
        <f t="shared" si="228"/>
        <v>0</v>
      </c>
      <c r="M1629" s="78" t="str">
        <f t="shared" si="229"/>
        <v>H2_2010_0</v>
      </c>
      <c r="N1629" s="120">
        <f t="shared" si="230"/>
        <v>1</v>
      </c>
      <c r="O1629" s="92">
        <f t="shared" si="231"/>
        <v>371000</v>
      </c>
      <c r="P1629" s="93" t="str">
        <f t="shared" si="232"/>
        <v>H2_2010</v>
      </c>
      <c r="Q1629" s="94">
        <f t="shared" si="233"/>
        <v>0</v>
      </c>
      <c r="R1629" s="95" t="str">
        <f t="shared" si="234"/>
        <v>H2_2010_0</v>
      </c>
    </row>
    <row r="1630" spans="1:18">
      <c r="A1630" s="102">
        <v>1001281</v>
      </c>
      <c r="B1630" s="103">
        <v>31314.122779757759</v>
      </c>
      <c r="C1630" s="104" t="s">
        <v>19</v>
      </c>
      <c r="D1630" s="103">
        <v>40407.153849059825</v>
      </c>
      <c r="E1630" s="103">
        <v>40506.080832298525</v>
      </c>
      <c r="F1630" s="104" t="s">
        <v>20</v>
      </c>
      <c r="G1630" s="105">
        <v>436000</v>
      </c>
      <c r="H1630" s="106" t="s">
        <v>16</v>
      </c>
      <c r="I1630" s="118">
        <v>1</v>
      </c>
      <c r="J1630" s="80">
        <f t="shared" si="226"/>
        <v>436000</v>
      </c>
      <c r="K1630" s="76" t="str">
        <f t="shared" si="227"/>
        <v>H2_2010</v>
      </c>
      <c r="L1630" s="77">
        <f t="shared" si="228"/>
        <v>0</v>
      </c>
      <c r="M1630" s="78" t="str">
        <f t="shared" si="229"/>
        <v>H2_2010_0</v>
      </c>
      <c r="N1630" s="120">
        <f t="shared" si="230"/>
        <v>1</v>
      </c>
      <c r="O1630" s="92">
        <f t="shared" si="231"/>
        <v>436000</v>
      </c>
      <c r="P1630" s="93" t="str">
        <f t="shared" si="232"/>
        <v>H2_2010</v>
      </c>
      <c r="Q1630" s="94">
        <f t="shared" si="233"/>
        <v>0</v>
      </c>
      <c r="R1630" s="95" t="str">
        <f t="shared" si="234"/>
        <v>H2_2010_0</v>
      </c>
    </row>
    <row r="1631" spans="1:18">
      <c r="A1631" s="102">
        <v>1001282</v>
      </c>
      <c r="B1631" s="103">
        <v>32434.530997542686</v>
      </c>
      <c r="C1631" s="104" t="s">
        <v>19</v>
      </c>
      <c r="D1631" s="103">
        <v>40441.781263305056</v>
      </c>
      <c r="E1631" s="103">
        <v>40506.859930498467</v>
      </c>
      <c r="F1631" s="104" t="s">
        <v>25</v>
      </c>
      <c r="G1631" s="105">
        <v>533000</v>
      </c>
      <c r="H1631" s="106" t="s">
        <v>16</v>
      </c>
      <c r="I1631" s="118">
        <v>1</v>
      </c>
      <c r="J1631" s="80">
        <f t="shared" si="226"/>
        <v>533000</v>
      </c>
      <c r="K1631" s="76" t="str">
        <f t="shared" si="227"/>
        <v>H2_2010</v>
      </c>
      <c r="L1631" s="77">
        <f t="shared" si="228"/>
        <v>0</v>
      </c>
      <c r="M1631" s="78" t="str">
        <f t="shared" si="229"/>
        <v>H2_2010_0</v>
      </c>
      <c r="N1631" s="120">
        <f t="shared" si="230"/>
        <v>1</v>
      </c>
      <c r="O1631" s="92">
        <f t="shared" si="231"/>
        <v>533000</v>
      </c>
      <c r="P1631" s="93" t="str">
        <f t="shared" si="232"/>
        <v>H2_2010</v>
      </c>
      <c r="Q1631" s="94">
        <f t="shared" si="233"/>
        <v>0</v>
      </c>
      <c r="R1631" s="95" t="str">
        <f t="shared" si="234"/>
        <v>H2_2010_0</v>
      </c>
    </row>
    <row r="1632" spans="1:18">
      <c r="A1632" s="102">
        <v>1001283</v>
      </c>
      <c r="B1632" s="103">
        <v>31362.024203092944</v>
      </c>
      <c r="C1632" s="104" t="s">
        <v>19</v>
      </c>
      <c r="D1632" s="103">
        <v>40475.713813762341</v>
      </c>
      <c r="E1632" s="103">
        <v>40508.699306154027</v>
      </c>
      <c r="F1632" s="104" t="s">
        <v>20</v>
      </c>
      <c r="G1632" s="105">
        <v>20000</v>
      </c>
      <c r="H1632" s="106" t="s">
        <v>16</v>
      </c>
      <c r="I1632" s="118">
        <v>1</v>
      </c>
      <c r="J1632" s="80">
        <f t="shared" si="226"/>
        <v>20000</v>
      </c>
      <c r="K1632" s="76" t="str">
        <f t="shared" si="227"/>
        <v>H2_2010</v>
      </c>
      <c r="L1632" s="77">
        <f t="shared" si="228"/>
        <v>0</v>
      </c>
      <c r="M1632" s="78" t="str">
        <f t="shared" si="229"/>
        <v>H2_2010_0</v>
      </c>
      <c r="N1632" s="120">
        <f t="shared" si="230"/>
        <v>1</v>
      </c>
      <c r="O1632" s="92">
        <f t="shared" si="231"/>
        <v>20000</v>
      </c>
      <c r="P1632" s="93" t="str">
        <f t="shared" si="232"/>
        <v>H2_2010</v>
      </c>
      <c r="Q1632" s="94">
        <f t="shared" si="233"/>
        <v>0</v>
      </c>
      <c r="R1632" s="95" t="str">
        <f t="shared" si="234"/>
        <v>H2_2010_0</v>
      </c>
    </row>
    <row r="1633" spans="1:18">
      <c r="A1633" s="102">
        <v>1001284</v>
      </c>
      <c r="B1633" s="103">
        <v>27672.071635617456</v>
      </c>
      <c r="C1633" s="104" t="s">
        <v>22</v>
      </c>
      <c r="D1633" s="103">
        <v>40442.584139580678</v>
      </c>
      <c r="E1633" s="103">
        <v>40510.10015829387</v>
      </c>
      <c r="F1633" s="104" t="s">
        <v>20</v>
      </c>
      <c r="G1633" s="105">
        <v>233000</v>
      </c>
      <c r="H1633" s="106" t="s">
        <v>16</v>
      </c>
      <c r="I1633" s="118">
        <v>1</v>
      </c>
      <c r="J1633" s="80">
        <f t="shared" si="226"/>
        <v>233000</v>
      </c>
      <c r="K1633" s="76" t="str">
        <f t="shared" si="227"/>
        <v>H2_2010</v>
      </c>
      <c r="L1633" s="77">
        <f t="shared" si="228"/>
        <v>0</v>
      </c>
      <c r="M1633" s="78" t="str">
        <f t="shared" si="229"/>
        <v>H2_2010_0</v>
      </c>
      <c r="N1633" s="120">
        <f t="shared" si="230"/>
        <v>1</v>
      </c>
      <c r="O1633" s="92">
        <f t="shared" si="231"/>
        <v>233000</v>
      </c>
      <c r="P1633" s="93" t="str">
        <f t="shared" si="232"/>
        <v>H2_2010</v>
      </c>
      <c r="Q1633" s="94">
        <f t="shared" si="233"/>
        <v>0</v>
      </c>
      <c r="R1633" s="95" t="str">
        <f t="shared" si="234"/>
        <v>H2_2010_0</v>
      </c>
    </row>
    <row r="1634" spans="1:18">
      <c r="A1634" s="102">
        <v>1001285</v>
      </c>
      <c r="B1634" s="103">
        <v>27339.6194333237</v>
      </c>
      <c r="C1634" s="104" t="s">
        <v>22</v>
      </c>
      <c r="D1634" s="103">
        <v>40507.556898219918</v>
      </c>
      <c r="E1634" s="103">
        <v>40511.621860313346</v>
      </c>
      <c r="F1634" s="104" t="s">
        <v>25</v>
      </c>
      <c r="G1634" s="105">
        <v>20000</v>
      </c>
      <c r="H1634" s="106" t="s">
        <v>16</v>
      </c>
      <c r="I1634" s="118">
        <v>1</v>
      </c>
      <c r="J1634" s="80">
        <f t="shared" si="226"/>
        <v>20000</v>
      </c>
      <c r="K1634" s="76" t="str">
        <f t="shared" si="227"/>
        <v>H2_2010</v>
      </c>
      <c r="L1634" s="77">
        <f t="shared" si="228"/>
        <v>0</v>
      </c>
      <c r="M1634" s="78" t="str">
        <f t="shared" si="229"/>
        <v>H2_2010_0</v>
      </c>
      <c r="N1634" s="120">
        <f t="shared" si="230"/>
        <v>1</v>
      </c>
      <c r="O1634" s="92">
        <f t="shared" si="231"/>
        <v>20000</v>
      </c>
      <c r="P1634" s="93" t="str">
        <f t="shared" si="232"/>
        <v>H2_2010</v>
      </c>
      <c r="Q1634" s="94">
        <f t="shared" si="233"/>
        <v>0</v>
      </c>
      <c r="R1634" s="95" t="str">
        <f t="shared" si="234"/>
        <v>H2_2010_0</v>
      </c>
    </row>
    <row r="1635" spans="1:18">
      <c r="A1635" s="102">
        <v>1001286</v>
      </c>
      <c r="B1635" s="103">
        <v>19917.136735280925</v>
      </c>
      <c r="C1635" s="104" t="s">
        <v>22</v>
      </c>
      <c r="D1635" s="103">
        <v>40062.545988881815</v>
      </c>
      <c r="E1635" s="103">
        <v>40512.236282000798</v>
      </c>
      <c r="F1635" s="104" t="s">
        <v>20</v>
      </c>
      <c r="G1635" s="105">
        <v>61000</v>
      </c>
      <c r="H1635" s="106" t="s">
        <v>15</v>
      </c>
      <c r="I1635" s="118">
        <v>1</v>
      </c>
      <c r="J1635" s="80">
        <f t="shared" si="226"/>
        <v>61000</v>
      </c>
      <c r="K1635" s="76" t="str">
        <f t="shared" si="227"/>
        <v>H2_2009</v>
      </c>
      <c r="L1635" s="77">
        <f t="shared" si="228"/>
        <v>2</v>
      </c>
      <c r="M1635" s="78" t="str">
        <f t="shared" si="229"/>
        <v>H2_2009_2</v>
      </c>
      <c r="N1635" s="120">
        <f t="shared" si="230"/>
        <v>1</v>
      </c>
      <c r="O1635" s="92">
        <f t="shared" si="231"/>
        <v>61000</v>
      </c>
      <c r="P1635" s="93" t="str">
        <f t="shared" si="232"/>
        <v>H2_2009</v>
      </c>
      <c r="Q1635" s="94">
        <f t="shared" si="233"/>
        <v>2</v>
      </c>
      <c r="R1635" s="95" t="str">
        <f t="shared" si="234"/>
        <v>H2_2009_2</v>
      </c>
    </row>
    <row r="1636" spans="1:18">
      <c r="A1636" s="102">
        <v>1001287</v>
      </c>
      <c r="B1636" s="103">
        <v>31688.843700241145</v>
      </c>
      <c r="C1636" s="104" t="s">
        <v>19</v>
      </c>
      <c r="D1636" s="103">
        <v>40489.827493052187</v>
      </c>
      <c r="E1636" s="103">
        <v>40513.601434256467</v>
      </c>
      <c r="F1636" s="104" t="s">
        <v>20</v>
      </c>
      <c r="G1636" s="105">
        <v>480000</v>
      </c>
      <c r="H1636" s="106" t="s">
        <v>16</v>
      </c>
      <c r="I1636" s="118">
        <v>1</v>
      </c>
      <c r="J1636" s="80">
        <f t="shared" si="226"/>
        <v>480000</v>
      </c>
      <c r="K1636" s="76" t="str">
        <f t="shared" si="227"/>
        <v>H2_2010</v>
      </c>
      <c r="L1636" s="77">
        <f t="shared" si="228"/>
        <v>0</v>
      </c>
      <c r="M1636" s="78" t="str">
        <f t="shared" si="229"/>
        <v>H2_2010_0</v>
      </c>
      <c r="N1636" s="120">
        <f t="shared" si="230"/>
        <v>1</v>
      </c>
      <c r="O1636" s="92">
        <f t="shared" si="231"/>
        <v>480000</v>
      </c>
      <c r="P1636" s="93" t="str">
        <f t="shared" si="232"/>
        <v>H2_2010</v>
      </c>
      <c r="Q1636" s="94">
        <f t="shared" si="233"/>
        <v>0</v>
      </c>
      <c r="R1636" s="95" t="str">
        <f t="shared" si="234"/>
        <v>H2_2010_0</v>
      </c>
    </row>
    <row r="1637" spans="1:18">
      <c r="A1637" s="102">
        <v>1001288</v>
      </c>
      <c r="B1637" s="103">
        <v>21886.793207799517</v>
      </c>
      <c r="C1637" s="104" t="s">
        <v>19</v>
      </c>
      <c r="D1637" s="103">
        <v>40398.044205827995</v>
      </c>
      <c r="E1637" s="103">
        <v>40514.491376615479</v>
      </c>
      <c r="F1637" s="104" t="s">
        <v>20</v>
      </c>
      <c r="G1637" s="105">
        <v>29000</v>
      </c>
      <c r="H1637" s="106" t="s">
        <v>16</v>
      </c>
      <c r="I1637" s="118">
        <v>1</v>
      </c>
      <c r="J1637" s="80">
        <f t="shared" si="226"/>
        <v>29000</v>
      </c>
      <c r="K1637" s="76" t="str">
        <f t="shared" si="227"/>
        <v>H2_2010</v>
      </c>
      <c r="L1637" s="77">
        <f t="shared" si="228"/>
        <v>0</v>
      </c>
      <c r="M1637" s="78" t="str">
        <f t="shared" si="229"/>
        <v>H2_2010_0</v>
      </c>
      <c r="N1637" s="120">
        <f t="shared" si="230"/>
        <v>1</v>
      </c>
      <c r="O1637" s="92">
        <f t="shared" si="231"/>
        <v>29000</v>
      </c>
      <c r="P1637" s="93" t="str">
        <f t="shared" si="232"/>
        <v>H2_2010</v>
      </c>
      <c r="Q1637" s="94">
        <f t="shared" si="233"/>
        <v>0</v>
      </c>
      <c r="R1637" s="95" t="str">
        <f t="shared" si="234"/>
        <v>H2_2010_0</v>
      </c>
    </row>
    <row r="1638" spans="1:18">
      <c r="A1638" s="102">
        <v>1001289</v>
      </c>
      <c r="B1638" s="103">
        <v>28340.668066157028</v>
      </c>
      <c r="C1638" s="104" t="s">
        <v>19</v>
      </c>
      <c r="D1638" s="103">
        <v>40404.865882892133</v>
      </c>
      <c r="E1638" s="103">
        <v>40514.520348416772</v>
      </c>
      <c r="F1638" s="104" t="s">
        <v>20</v>
      </c>
      <c r="G1638" s="105">
        <v>422000</v>
      </c>
      <c r="H1638" s="106" t="s">
        <v>16</v>
      </c>
      <c r="I1638" s="118">
        <v>1</v>
      </c>
      <c r="J1638" s="80">
        <f t="shared" si="226"/>
        <v>422000</v>
      </c>
      <c r="K1638" s="76" t="str">
        <f t="shared" si="227"/>
        <v>H2_2010</v>
      </c>
      <c r="L1638" s="77">
        <f t="shared" si="228"/>
        <v>0</v>
      </c>
      <c r="M1638" s="78" t="str">
        <f t="shared" si="229"/>
        <v>H2_2010_0</v>
      </c>
      <c r="N1638" s="120">
        <f t="shared" si="230"/>
        <v>1</v>
      </c>
      <c r="O1638" s="92">
        <f t="shared" si="231"/>
        <v>422000</v>
      </c>
      <c r="P1638" s="93" t="str">
        <f t="shared" si="232"/>
        <v>H2_2010</v>
      </c>
      <c r="Q1638" s="94">
        <f t="shared" si="233"/>
        <v>0</v>
      </c>
      <c r="R1638" s="95" t="str">
        <f t="shared" si="234"/>
        <v>H2_2010_0</v>
      </c>
    </row>
    <row r="1639" spans="1:18">
      <c r="A1639" s="102">
        <v>1001290</v>
      </c>
      <c r="B1639" s="103">
        <v>22166.860461184162</v>
      </c>
      <c r="C1639" s="104" t="s">
        <v>22</v>
      </c>
      <c r="D1639" s="103">
        <v>40367.599248200968</v>
      </c>
      <c r="E1639" s="103">
        <v>40514.68063922596</v>
      </c>
      <c r="F1639" s="104" t="s">
        <v>20</v>
      </c>
      <c r="G1639" s="105">
        <v>490000</v>
      </c>
      <c r="H1639" s="106" t="s">
        <v>16</v>
      </c>
      <c r="I1639" s="118">
        <v>1</v>
      </c>
      <c r="J1639" s="80">
        <f t="shared" si="226"/>
        <v>490000</v>
      </c>
      <c r="K1639" s="76" t="str">
        <f t="shared" si="227"/>
        <v>H2_2010</v>
      </c>
      <c r="L1639" s="77">
        <f t="shared" si="228"/>
        <v>0</v>
      </c>
      <c r="M1639" s="78" t="str">
        <f t="shared" si="229"/>
        <v>H2_2010_0</v>
      </c>
      <c r="N1639" s="120">
        <f t="shared" si="230"/>
        <v>1</v>
      </c>
      <c r="O1639" s="92">
        <f t="shared" si="231"/>
        <v>490000</v>
      </c>
      <c r="P1639" s="93" t="str">
        <f t="shared" si="232"/>
        <v>H2_2010</v>
      </c>
      <c r="Q1639" s="94">
        <f t="shared" si="233"/>
        <v>0</v>
      </c>
      <c r="R1639" s="95" t="str">
        <f t="shared" si="234"/>
        <v>H2_2010_0</v>
      </c>
    </row>
    <row r="1640" spans="1:18">
      <c r="A1640" s="102">
        <v>1001291</v>
      </c>
      <c r="B1640" s="103">
        <v>21750.968928437978</v>
      </c>
      <c r="C1640" s="104" t="s">
        <v>22</v>
      </c>
      <c r="D1640" s="103">
        <v>40188.222544753764</v>
      </c>
      <c r="E1640" s="103">
        <v>40515.154589961094</v>
      </c>
      <c r="F1640" s="104" t="s">
        <v>20</v>
      </c>
      <c r="G1640" s="105">
        <v>531000</v>
      </c>
      <c r="H1640" s="106" t="s">
        <v>16</v>
      </c>
      <c r="I1640" s="118">
        <v>1</v>
      </c>
      <c r="J1640" s="80">
        <f t="shared" si="226"/>
        <v>531000</v>
      </c>
      <c r="K1640" s="76" t="str">
        <f t="shared" si="227"/>
        <v>H1_2010</v>
      </c>
      <c r="L1640" s="77">
        <f t="shared" si="228"/>
        <v>1</v>
      </c>
      <c r="M1640" s="78" t="str">
        <f t="shared" si="229"/>
        <v>H1_2010_1</v>
      </c>
      <c r="N1640" s="120">
        <f t="shared" si="230"/>
        <v>1</v>
      </c>
      <c r="O1640" s="92">
        <f t="shared" si="231"/>
        <v>531000</v>
      </c>
      <c r="P1640" s="93" t="str">
        <f t="shared" si="232"/>
        <v>H1_2010</v>
      </c>
      <c r="Q1640" s="94">
        <f t="shared" si="233"/>
        <v>1</v>
      </c>
      <c r="R1640" s="95" t="str">
        <f t="shared" si="234"/>
        <v>H1_2010_1</v>
      </c>
    </row>
    <row r="1641" spans="1:18">
      <c r="A1641" s="102">
        <v>1001292</v>
      </c>
      <c r="B1641" s="103">
        <v>23270.715540105775</v>
      </c>
      <c r="C1641" s="104" t="s">
        <v>22</v>
      </c>
      <c r="D1641" s="103">
        <v>39144.810361335723</v>
      </c>
      <c r="E1641" s="103">
        <v>40517.151003474268</v>
      </c>
      <c r="F1641" s="104" t="s">
        <v>25</v>
      </c>
      <c r="G1641" s="105">
        <v>374000</v>
      </c>
      <c r="H1641" s="106" t="s">
        <v>15</v>
      </c>
      <c r="I1641" s="118">
        <v>1</v>
      </c>
      <c r="J1641" s="80">
        <f t="shared" si="226"/>
        <v>374000</v>
      </c>
      <c r="K1641" s="76" t="str">
        <f t="shared" si="227"/>
        <v>H1_2007</v>
      </c>
      <c r="L1641" s="77">
        <f t="shared" si="228"/>
        <v>7</v>
      </c>
      <c r="M1641" s="78" t="str">
        <f t="shared" si="229"/>
        <v>H1_2007_6+</v>
      </c>
      <c r="N1641" s="120">
        <f t="shared" si="230"/>
        <v>1</v>
      </c>
      <c r="O1641" s="92">
        <f t="shared" si="231"/>
        <v>374000</v>
      </c>
      <c r="P1641" s="93" t="str">
        <f t="shared" si="232"/>
        <v>H1_2007</v>
      </c>
      <c r="Q1641" s="94">
        <f t="shared" si="233"/>
        <v>7</v>
      </c>
      <c r="R1641" s="95" t="str">
        <f t="shared" si="234"/>
        <v>H1_2007_6+</v>
      </c>
    </row>
    <row r="1642" spans="1:18">
      <c r="A1642" s="102">
        <v>1001293</v>
      </c>
      <c r="B1642" s="103">
        <v>24431.873306078451</v>
      </c>
      <c r="C1642" s="104" t="s">
        <v>19</v>
      </c>
      <c r="D1642" s="103">
        <v>40415.209116416707</v>
      </c>
      <c r="E1642" s="103">
        <v>40517.538448366053</v>
      </c>
      <c r="F1642" s="104" t="s">
        <v>20</v>
      </c>
      <c r="G1642" s="105">
        <v>317000</v>
      </c>
      <c r="H1642" s="106" t="s">
        <v>16</v>
      </c>
      <c r="I1642" s="118">
        <v>1</v>
      </c>
      <c r="J1642" s="80">
        <f t="shared" si="226"/>
        <v>317000</v>
      </c>
      <c r="K1642" s="76" t="str">
        <f t="shared" si="227"/>
        <v>H2_2010</v>
      </c>
      <c r="L1642" s="77">
        <f t="shared" si="228"/>
        <v>0</v>
      </c>
      <c r="M1642" s="78" t="str">
        <f t="shared" si="229"/>
        <v>H2_2010_0</v>
      </c>
      <c r="N1642" s="120">
        <f t="shared" si="230"/>
        <v>1</v>
      </c>
      <c r="O1642" s="92">
        <f t="shared" si="231"/>
        <v>317000</v>
      </c>
      <c r="P1642" s="93" t="str">
        <f t="shared" si="232"/>
        <v>H2_2010</v>
      </c>
      <c r="Q1642" s="94">
        <f t="shared" si="233"/>
        <v>0</v>
      </c>
      <c r="R1642" s="95" t="str">
        <f t="shared" si="234"/>
        <v>H2_2010_0</v>
      </c>
    </row>
    <row r="1643" spans="1:18">
      <c r="A1643" s="102">
        <v>1001294</v>
      </c>
      <c r="B1643" s="103">
        <v>19419.906579547573</v>
      </c>
      <c r="C1643" s="104" t="s">
        <v>19</v>
      </c>
      <c r="D1643" s="103">
        <v>40014.457399601328</v>
      </c>
      <c r="E1643" s="103">
        <v>40522.137942322966</v>
      </c>
      <c r="F1643" s="104" t="s">
        <v>20</v>
      </c>
      <c r="G1643" s="105">
        <v>56000</v>
      </c>
      <c r="H1643" s="106" t="s">
        <v>15</v>
      </c>
      <c r="I1643" s="118">
        <v>1</v>
      </c>
      <c r="J1643" s="80">
        <f t="shared" si="226"/>
        <v>56000</v>
      </c>
      <c r="K1643" s="76" t="str">
        <f t="shared" si="227"/>
        <v>H2_2009</v>
      </c>
      <c r="L1643" s="77">
        <f t="shared" si="228"/>
        <v>2</v>
      </c>
      <c r="M1643" s="78" t="str">
        <f t="shared" si="229"/>
        <v>H2_2009_2</v>
      </c>
      <c r="N1643" s="120">
        <f t="shared" si="230"/>
        <v>1</v>
      </c>
      <c r="O1643" s="92">
        <f t="shared" si="231"/>
        <v>56000</v>
      </c>
      <c r="P1643" s="93" t="str">
        <f t="shared" si="232"/>
        <v>H2_2009</v>
      </c>
      <c r="Q1643" s="94">
        <f t="shared" si="233"/>
        <v>2</v>
      </c>
      <c r="R1643" s="95" t="str">
        <f t="shared" si="234"/>
        <v>H2_2009_2</v>
      </c>
    </row>
    <row r="1644" spans="1:18">
      <c r="A1644" s="102">
        <v>1001295</v>
      </c>
      <c r="B1644" s="103">
        <v>26324.086436824462</v>
      </c>
      <c r="C1644" s="104" t="s">
        <v>22</v>
      </c>
      <c r="D1644" s="103">
        <v>39972.816883064246</v>
      </c>
      <c r="E1644" s="103">
        <v>40522.263024142201</v>
      </c>
      <c r="F1644" s="104" t="s">
        <v>20</v>
      </c>
      <c r="G1644" s="105">
        <v>105000</v>
      </c>
      <c r="H1644" s="106" t="s">
        <v>15</v>
      </c>
      <c r="I1644" s="118">
        <v>1</v>
      </c>
      <c r="J1644" s="80">
        <f t="shared" si="226"/>
        <v>105000</v>
      </c>
      <c r="K1644" s="76" t="str">
        <f t="shared" si="227"/>
        <v>H1_2009</v>
      </c>
      <c r="L1644" s="77">
        <f t="shared" si="228"/>
        <v>3</v>
      </c>
      <c r="M1644" s="78" t="str">
        <f t="shared" si="229"/>
        <v>H1_2009_3</v>
      </c>
      <c r="N1644" s="120">
        <f t="shared" si="230"/>
        <v>1</v>
      </c>
      <c r="O1644" s="92">
        <f t="shared" si="231"/>
        <v>105000</v>
      </c>
      <c r="P1644" s="93" t="str">
        <f t="shared" si="232"/>
        <v>H1_2009</v>
      </c>
      <c r="Q1644" s="94">
        <f t="shared" si="233"/>
        <v>3</v>
      </c>
      <c r="R1644" s="95" t="str">
        <f t="shared" si="234"/>
        <v>H1_2009_3</v>
      </c>
    </row>
    <row r="1645" spans="1:18">
      <c r="A1645" s="102">
        <v>1001296</v>
      </c>
      <c r="B1645" s="103">
        <v>23157.778174759649</v>
      </c>
      <c r="C1645" s="104" t="s">
        <v>19</v>
      </c>
      <c r="D1645" s="103">
        <v>40403.216611692318</v>
      </c>
      <c r="E1645" s="103">
        <v>40524.407645387641</v>
      </c>
      <c r="F1645" s="104" t="s">
        <v>20</v>
      </c>
      <c r="G1645" s="105">
        <v>494000</v>
      </c>
      <c r="H1645" s="106" t="s">
        <v>16</v>
      </c>
      <c r="I1645" s="118">
        <v>1</v>
      </c>
      <c r="J1645" s="80">
        <f t="shared" si="226"/>
        <v>494000</v>
      </c>
      <c r="K1645" s="76" t="str">
        <f t="shared" si="227"/>
        <v>H2_2010</v>
      </c>
      <c r="L1645" s="77">
        <f t="shared" si="228"/>
        <v>0</v>
      </c>
      <c r="M1645" s="78" t="str">
        <f t="shared" si="229"/>
        <v>H2_2010_0</v>
      </c>
      <c r="N1645" s="120">
        <f t="shared" si="230"/>
        <v>1</v>
      </c>
      <c r="O1645" s="92">
        <f t="shared" si="231"/>
        <v>494000</v>
      </c>
      <c r="P1645" s="93" t="str">
        <f t="shared" si="232"/>
        <v>H2_2010</v>
      </c>
      <c r="Q1645" s="94">
        <f t="shared" si="233"/>
        <v>0</v>
      </c>
      <c r="R1645" s="95" t="str">
        <f t="shared" si="234"/>
        <v>H2_2010_0</v>
      </c>
    </row>
    <row r="1646" spans="1:18">
      <c r="A1646" s="102">
        <v>1001297</v>
      </c>
      <c r="B1646" s="103">
        <v>27200.627062110787</v>
      </c>
      <c r="C1646" s="104" t="s">
        <v>19</v>
      </c>
      <c r="D1646" s="103">
        <v>40484.584840969539</v>
      </c>
      <c r="E1646" s="103">
        <v>40525.087850263459</v>
      </c>
      <c r="F1646" s="104" t="s">
        <v>20</v>
      </c>
      <c r="G1646" s="105">
        <v>519000</v>
      </c>
      <c r="H1646" s="106" t="s">
        <v>16</v>
      </c>
      <c r="I1646" s="118">
        <v>1</v>
      </c>
      <c r="J1646" s="80">
        <f t="shared" si="226"/>
        <v>519000</v>
      </c>
      <c r="K1646" s="76" t="str">
        <f t="shared" si="227"/>
        <v>H2_2010</v>
      </c>
      <c r="L1646" s="77">
        <f t="shared" si="228"/>
        <v>0</v>
      </c>
      <c r="M1646" s="78" t="str">
        <f t="shared" si="229"/>
        <v>H2_2010_0</v>
      </c>
      <c r="N1646" s="120">
        <f t="shared" si="230"/>
        <v>1</v>
      </c>
      <c r="O1646" s="92">
        <f t="shared" si="231"/>
        <v>519000</v>
      </c>
      <c r="P1646" s="93" t="str">
        <f t="shared" si="232"/>
        <v>H2_2010</v>
      </c>
      <c r="Q1646" s="94">
        <f t="shared" si="233"/>
        <v>0</v>
      </c>
      <c r="R1646" s="95" t="str">
        <f t="shared" si="234"/>
        <v>H2_2010_0</v>
      </c>
    </row>
    <row r="1647" spans="1:18">
      <c r="A1647" s="102">
        <v>1001298</v>
      </c>
      <c r="B1647" s="103">
        <v>26821.418830209415</v>
      </c>
      <c r="C1647" s="104" t="s">
        <v>19</v>
      </c>
      <c r="D1647" s="103">
        <v>40511.020596297043</v>
      </c>
      <c r="E1647" s="103">
        <v>40525.326673800162</v>
      </c>
      <c r="F1647" s="104" t="s">
        <v>25</v>
      </c>
      <c r="G1647" s="105">
        <v>233000</v>
      </c>
      <c r="H1647" s="106" t="s">
        <v>16</v>
      </c>
      <c r="I1647" s="118">
        <v>1</v>
      </c>
      <c r="J1647" s="80">
        <f t="shared" si="226"/>
        <v>233000</v>
      </c>
      <c r="K1647" s="76" t="str">
        <f t="shared" si="227"/>
        <v>H2_2010</v>
      </c>
      <c r="L1647" s="77">
        <f t="shared" si="228"/>
        <v>0</v>
      </c>
      <c r="M1647" s="78" t="str">
        <f t="shared" si="229"/>
        <v>H2_2010_0</v>
      </c>
      <c r="N1647" s="120">
        <f t="shared" si="230"/>
        <v>1</v>
      </c>
      <c r="O1647" s="92">
        <f t="shared" si="231"/>
        <v>233000</v>
      </c>
      <c r="P1647" s="93" t="str">
        <f t="shared" si="232"/>
        <v>H2_2010</v>
      </c>
      <c r="Q1647" s="94">
        <f t="shared" si="233"/>
        <v>0</v>
      </c>
      <c r="R1647" s="95" t="str">
        <f t="shared" si="234"/>
        <v>H2_2010_0</v>
      </c>
    </row>
    <row r="1648" spans="1:18">
      <c r="A1648" s="102">
        <v>1001299</v>
      </c>
      <c r="B1648" s="103">
        <v>23350.03621136523</v>
      </c>
      <c r="C1648" s="104" t="s">
        <v>22</v>
      </c>
      <c r="D1648" s="103">
        <v>39537.402368162511</v>
      </c>
      <c r="E1648" s="103">
        <v>40525.688592822306</v>
      </c>
      <c r="F1648" s="104" t="s">
        <v>20</v>
      </c>
      <c r="G1648" s="105">
        <v>304000</v>
      </c>
      <c r="H1648" s="106" t="s">
        <v>15</v>
      </c>
      <c r="I1648" s="118">
        <v>1</v>
      </c>
      <c r="J1648" s="80">
        <f t="shared" si="226"/>
        <v>304000</v>
      </c>
      <c r="K1648" s="76" t="str">
        <f t="shared" si="227"/>
        <v>H1_2008</v>
      </c>
      <c r="L1648" s="77">
        <f t="shared" si="228"/>
        <v>5</v>
      </c>
      <c r="M1648" s="78" t="str">
        <f t="shared" si="229"/>
        <v>H1_2008_5</v>
      </c>
      <c r="N1648" s="120">
        <f t="shared" si="230"/>
        <v>1</v>
      </c>
      <c r="O1648" s="92">
        <f t="shared" si="231"/>
        <v>304000</v>
      </c>
      <c r="P1648" s="93" t="str">
        <f t="shared" si="232"/>
        <v>H1_2008</v>
      </c>
      <c r="Q1648" s="94">
        <f t="shared" si="233"/>
        <v>5</v>
      </c>
      <c r="R1648" s="95" t="str">
        <f t="shared" si="234"/>
        <v>H1_2008_5</v>
      </c>
    </row>
    <row r="1649" spans="1:18">
      <c r="A1649" s="102">
        <v>1001300</v>
      </c>
      <c r="B1649" s="103">
        <v>19439.365321818586</v>
      </c>
      <c r="C1649" s="104" t="s">
        <v>19</v>
      </c>
      <c r="D1649" s="103">
        <v>40437.355731315947</v>
      </c>
      <c r="E1649" s="103">
        <v>40526.01366105827</v>
      </c>
      <c r="F1649" s="104" t="s">
        <v>20</v>
      </c>
      <c r="G1649" s="105">
        <v>28000</v>
      </c>
      <c r="H1649" s="106" t="s">
        <v>16</v>
      </c>
      <c r="I1649" s="118">
        <v>1</v>
      </c>
      <c r="J1649" s="80">
        <f t="shared" si="226"/>
        <v>28000</v>
      </c>
      <c r="K1649" s="76" t="str">
        <f t="shared" si="227"/>
        <v>H2_2010</v>
      </c>
      <c r="L1649" s="77">
        <f t="shared" si="228"/>
        <v>0</v>
      </c>
      <c r="M1649" s="78" t="str">
        <f t="shared" si="229"/>
        <v>H2_2010_0</v>
      </c>
      <c r="N1649" s="120">
        <f t="shared" si="230"/>
        <v>1</v>
      </c>
      <c r="O1649" s="92">
        <f t="shared" si="231"/>
        <v>28000</v>
      </c>
      <c r="P1649" s="93" t="str">
        <f t="shared" si="232"/>
        <v>H2_2010</v>
      </c>
      <c r="Q1649" s="94">
        <f t="shared" si="233"/>
        <v>0</v>
      </c>
      <c r="R1649" s="95" t="str">
        <f t="shared" si="234"/>
        <v>H2_2010_0</v>
      </c>
    </row>
    <row r="1650" spans="1:18">
      <c r="A1650" s="102">
        <v>1001301</v>
      </c>
      <c r="B1650" s="103">
        <v>29198.039162944111</v>
      </c>
      <c r="C1650" s="104" t="s">
        <v>19</v>
      </c>
      <c r="D1650" s="103">
        <v>40420.938368088267</v>
      </c>
      <c r="E1650" s="103">
        <v>40526.158824763479</v>
      </c>
      <c r="F1650" s="104" t="s">
        <v>20</v>
      </c>
      <c r="G1650" s="105">
        <v>125000</v>
      </c>
      <c r="H1650" s="106" t="s">
        <v>16</v>
      </c>
      <c r="I1650" s="118">
        <v>1</v>
      </c>
      <c r="J1650" s="80">
        <f t="shared" si="226"/>
        <v>125000</v>
      </c>
      <c r="K1650" s="76" t="str">
        <f t="shared" si="227"/>
        <v>H2_2010</v>
      </c>
      <c r="L1650" s="77">
        <f t="shared" si="228"/>
        <v>0</v>
      </c>
      <c r="M1650" s="78" t="str">
        <f t="shared" si="229"/>
        <v>H2_2010_0</v>
      </c>
      <c r="N1650" s="120">
        <f t="shared" si="230"/>
        <v>1</v>
      </c>
      <c r="O1650" s="92">
        <f t="shared" si="231"/>
        <v>125000</v>
      </c>
      <c r="P1650" s="93" t="str">
        <f t="shared" si="232"/>
        <v>H2_2010</v>
      </c>
      <c r="Q1650" s="94">
        <f t="shared" si="233"/>
        <v>0</v>
      </c>
      <c r="R1650" s="95" t="str">
        <f t="shared" si="234"/>
        <v>H2_2010_0</v>
      </c>
    </row>
    <row r="1651" spans="1:18">
      <c r="A1651" s="102">
        <v>1001302</v>
      </c>
      <c r="B1651" s="103">
        <v>23492.946640566282</v>
      </c>
      <c r="C1651" s="104" t="s">
        <v>22</v>
      </c>
      <c r="D1651" s="103">
        <v>40107.332041397407</v>
      </c>
      <c r="E1651" s="103">
        <v>40527.369360098462</v>
      </c>
      <c r="F1651" s="104" t="s">
        <v>20</v>
      </c>
      <c r="G1651" s="105">
        <v>319000</v>
      </c>
      <c r="H1651" s="106" t="s">
        <v>15</v>
      </c>
      <c r="I1651" s="118">
        <v>1</v>
      </c>
      <c r="J1651" s="80">
        <f t="shared" si="226"/>
        <v>319000</v>
      </c>
      <c r="K1651" s="76" t="str">
        <f t="shared" si="227"/>
        <v>H2_2009</v>
      </c>
      <c r="L1651" s="77">
        <f t="shared" si="228"/>
        <v>2</v>
      </c>
      <c r="M1651" s="78" t="str">
        <f t="shared" si="229"/>
        <v>H2_2009_2</v>
      </c>
      <c r="N1651" s="120">
        <f t="shared" si="230"/>
        <v>1</v>
      </c>
      <c r="O1651" s="92">
        <f t="shared" si="231"/>
        <v>319000</v>
      </c>
      <c r="P1651" s="93" t="str">
        <f t="shared" si="232"/>
        <v>H2_2009</v>
      </c>
      <c r="Q1651" s="94">
        <f t="shared" si="233"/>
        <v>2</v>
      </c>
      <c r="R1651" s="95" t="str">
        <f t="shared" si="234"/>
        <v>H2_2009_2</v>
      </c>
    </row>
    <row r="1652" spans="1:18">
      <c r="A1652" s="102">
        <v>1001303</v>
      </c>
      <c r="B1652" s="103">
        <v>26822.499967418298</v>
      </c>
      <c r="C1652" s="104" t="s">
        <v>19</v>
      </c>
      <c r="D1652" s="103">
        <v>40427.567800770725</v>
      </c>
      <c r="E1652" s="103">
        <v>40527.399473770391</v>
      </c>
      <c r="F1652" s="104" t="s">
        <v>20</v>
      </c>
      <c r="G1652" s="105">
        <v>382000</v>
      </c>
      <c r="H1652" s="106" t="s">
        <v>16</v>
      </c>
      <c r="I1652" s="118">
        <v>1</v>
      </c>
      <c r="J1652" s="80">
        <f t="shared" si="226"/>
        <v>382000</v>
      </c>
      <c r="K1652" s="76" t="str">
        <f t="shared" si="227"/>
        <v>H2_2010</v>
      </c>
      <c r="L1652" s="77">
        <f t="shared" si="228"/>
        <v>0</v>
      </c>
      <c r="M1652" s="78" t="str">
        <f t="shared" si="229"/>
        <v>H2_2010_0</v>
      </c>
      <c r="N1652" s="120">
        <f t="shared" si="230"/>
        <v>1</v>
      </c>
      <c r="O1652" s="92">
        <f t="shared" si="231"/>
        <v>382000</v>
      </c>
      <c r="P1652" s="93" t="str">
        <f t="shared" si="232"/>
        <v>H2_2010</v>
      </c>
      <c r="Q1652" s="94">
        <f t="shared" si="233"/>
        <v>0</v>
      </c>
      <c r="R1652" s="95" t="str">
        <f t="shared" si="234"/>
        <v>H2_2010_0</v>
      </c>
    </row>
    <row r="1653" spans="1:18">
      <c r="A1653" s="102">
        <v>1001304</v>
      </c>
      <c r="B1653" s="103">
        <v>20250.446349234964</v>
      </c>
      <c r="C1653" s="104" t="s">
        <v>19</v>
      </c>
      <c r="D1653" s="103">
        <v>40502.404689150142</v>
      </c>
      <c r="E1653" s="103">
        <v>40528.011288347523</v>
      </c>
      <c r="F1653" s="104" t="s">
        <v>20</v>
      </c>
      <c r="G1653" s="105">
        <v>337000</v>
      </c>
      <c r="H1653" s="106" t="s">
        <v>16</v>
      </c>
      <c r="I1653" s="118">
        <v>1</v>
      </c>
      <c r="J1653" s="80">
        <f t="shared" si="226"/>
        <v>337000</v>
      </c>
      <c r="K1653" s="76" t="str">
        <f t="shared" si="227"/>
        <v>H2_2010</v>
      </c>
      <c r="L1653" s="77">
        <f t="shared" si="228"/>
        <v>0</v>
      </c>
      <c r="M1653" s="78" t="str">
        <f t="shared" si="229"/>
        <v>H2_2010_0</v>
      </c>
      <c r="N1653" s="120">
        <f t="shared" si="230"/>
        <v>1</v>
      </c>
      <c r="O1653" s="92">
        <f t="shared" si="231"/>
        <v>337000</v>
      </c>
      <c r="P1653" s="93" t="str">
        <f t="shared" si="232"/>
        <v>H2_2010</v>
      </c>
      <c r="Q1653" s="94">
        <f t="shared" si="233"/>
        <v>0</v>
      </c>
      <c r="R1653" s="95" t="str">
        <f t="shared" si="234"/>
        <v>H2_2010_0</v>
      </c>
    </row>
    <row r="1654" spans="1:18">
      <c r="A1654" s="102">
        <v>1001305</v>
      </c>
      <c r="B1654" s="103">
        <v>31284.623358539018</v>
      </c>
      <c r="C1654" s="104" t="s">
        <v>22</v>
      </c>
      <c r="D1654" s="103">
        <v>40305.227292734038</v>
      </c>
      <c r="E1654" s="103">
        <v>40528.838474544042</v>
      </c>
      <c r="F1654" s="104" t="s">
        <v>25</v>
      </c>
      <c r="G1654" s="105">
        <v>506000</v>
      </c>
      <c r="H1654" s="106" t="s">
        <v>16</v>
      </c>
      <c r="I1654" s="118">
        <v>1</v>
      </c>
      <c r="J1654" s="80">
        <f t="shared" si="226"/>
        <v>506000</v>
      </c>
      <c r="K1654" s="76" t="str">
        <f t="shared" si="227"/>
        <v>H1_2010</v>
      </c>
      <c r="L1654" s="77">
        <f t="shared" si="228"/>
        <v>1</v>
      </c>
      <c r="M1654" s="78" t="str">
        <f t="shared" si="229"/>
        <v>H1_2010_1</v>
      </c>
      <c r="N1654" s="120">
        <f t="shared" si="230"/>
        <v>1</v>
      </c>
      <c r="O1654" s="92">
        <f t="shared" si="231"/>
        <v>506000</v>
      </c>
      <c r="P1654" s="93" t="str">
        <f t="shared" si="232"/>
        <v>H1_2010</v>
      </c>
      <c r="Q1654" s="94">
        <f t="shared" si="233"/>
        <v>1</v>
      </c>
      <c r="R1654" s="95" t="str">
        <f t="shared" si="234"/>
        <v>H1_2010_1</v>
      </c>
    </row>
    <row r="1655" spans="1:18">
      <c r="A1655" s="102">
        <v>1001306</v>
      </c>
      <c r="B1655" s="103">
        <v>31365.25429006977</v>
      </c>
      <c r="C1655" s="104" t="s">
        <v>19</v>
      </c>
      <c r="D1655" s="103">
        <v>40380.306438290347</v>
      </c>
      <c r="E1655" s="103">
        <v>40531.953124648506</v>
      </c>
      <c r="F1655" s="104" t="s">
        <v>20</v>
      </c>
      <c r="G1655" s="105">
        <v>471000</v>
      </c>
      <c r="H1655" s="106" t="s">
        <v>16</v>
      </c>
      <c r="I1655" s="118">
        <v>1</v>
      </c>
      <c r="J1655" s="80">
        <f t="shared" si="226"/>
        <v>471000</v>
      </c>
      <c r="K1655" s="76" t="str">
        <f t="shared" si="227"/>
        <v>H2_2010</v>
      </c>
      <c r="L1655" s="77">
        <f t="shared" si="228"/>
        <v>0</v>
      </c>
      <c r="M1655" s="78" t="str">
        <f t="shared" si="229"/>
        <v>H2_2010_0</v>
      </c>
      <c r="N1655" s="120">
        <f t="shared" si="230"/>
        <v>1</v>
      </c>
      <c r="O1655" s="92">
        <f t="shared" si="231"/>
        <v>471000</v>
      </c>
      <c r="P1655" s="93" t="str">
        <f t="shared" si="232"/>
        <v>H2_2010</v>
      </c>
      <c r="Q1655" s="94">
        <f t="shared" si="233"/>
        <v>0</v>
      </c>
      <c r="R1655" s="95" t="str">
        <f t="shared" si="234"/>
        <v>H2_2010_0</v>
      </c>
    </row>
    <row r="1656" spans="1:18">
      <c r="A1656" s="102">
        <v>1001307</v>
      </c>
      <c r="B1656" s="103">
        <v>21617.175651578422</v>
      </c>
      <c r="C1656" s="104" t="s">
        <v>19</v>
      </c>
      <c r="D1656" s="103">
        <v>40394.952928473591</v>
      </c>
      <c r="E1656" s="103">
        <v>40531.996875009849</v>
      </c>
      <c r="F1656" s="104" t="s">
        <v>20</v>
      </c>
      <c r="G1656" s="105">
        <v>427000</v>
      </c>
      <c r="H1656" s="106" t="s">
        <v>16</v>
      </c>
      <c r="I1656" s="118">
        <v>1</v>
      </c>
      <c r="J1656" s="80">
        <f t="shared" si="226"/>
        <v>427000</v>
      </c>
      <c r="K1656" s="76" t="str">
        <f t="shared" si="227"/>
        <v>H2_2010</v>
      </c>
      <c r="L1656" s="77">
        <f t="shared" si="228"/>
        <v>0</v>
      </c>
      <c r="M1656" s="78" t="str">
        <f t="shared" si="229"/>
        <v>H2_2010_0</v>
      </c>
      <c r="N1656" s="120">
        <f t="shared" si="230"/>
        <v>1</v>
      </c>
      <c r="O1656" s="92">
        <f t="shared" si="231"/>
        <v>427000</v>
      </c>
      <c r="P1656" s="93" t="str">
        <f t="shared" si="232"/>
        <v>H2_2010</v>
      </c>
      <c r="Q1656" s="94">
        <f t="shared" si="233"/>
        <v>0</v>
      </c>
      <c r="R1656" s="95" t="str">
        <f t="shared" si="234"/>
        <v>H2_2010_0</v>
      </c>
    </row>
    <row r="1657" spans="1:18">
      <c r="A1657" s="102">
        <v>1001308</v>
      </c>
      <c r="B1657" s="103">
        <v>28350.119708524864</v>
      </c>
      <c r="C1657" s="104" t="s">
        <v>19</v>
      </c>
      <c r="D1657" s="103">
        <v>40383.45179916593</v>
      </c>
      <c r="E1657" s="103">
        <v>40532.481900460589</v>
      </c>
      <c r="F1657" s="104" t="s">
        <v>20</v>
      </c>
      <c r="G1657" s="105">
        <v>31000</v>
      </c>
      <c r="H1657" s="106" t="s">
        <v>16</v>
      </c>
      <c r="I1657" s="118">
        <v>1</v>
      </c>
      <c r="J1657" s="80">
        <f t="shared" si="226"/>
        <v>31000</v>
      </c>
      <c r="K1657" s="76" t="str">
        <f t="shared" si="227"/>
        <v>H2_2010</v>
      </c>
      <c r="L1657" s="77">
        <f t="shared" si="228"/>
        <v>0</v>
      </c>
      <c r="M1657" s="78" t="str">
        <f t="shared" si="229"/>
        <v>H2_2010_0</v>
      </c>
      <c r="N1657" s="120">
        <f t="shared" si="230"/>
        <v>1</v>
      </c>
      <c r="O1657" s="92">
        <f t="shared" si="231"/>
        <v>31000</v>
      </c>
      <c r="P1657" s="93" t="str">
        <f t="shared" si="232"/>
        <v>H2_2010</v>
      </c>
      <c r="Q1657" s="94">
        <f t="shared" si="233"/>
        <v>0</v>
      </c>
      <c r="R1657" s="95" t="str">
        <f t="shared" si="234"/>
        <v>H2_2010_0</v>
      </c>
    </row>
    <row r="1658" spans="1:18">
      <c r="A1658" s="102">
        <v>1001309</v>
      </c>
      <c r="B1658" s="103">
        <v>28991.456887970089</v>
      </c>
      <c r="C1658" s="104" t="s">
        <v>19</v>
      </c>
      <c r="D1658" s="103">
        <v>40518.920505649476</v>
      </c>
      <c r="E1658" s="103">
        <v>40532.55354027103</v>
      </c>
      <c r="F1658" s="104" t="s">
        <v>20</v>
      </c>
      <c r="G1658" s="105">
        <v>378000</v>
      </c>
      <c r="H1658" s="106" t="s">
        <v>16</v>
      </c>
      <c r="I1658" s="118">
        <v>1</v>
      </c>
      <c r="J1658" s="80">
        <f t="shared" si="226"/>
        <v>378000</v>
      </c>
      <c r="K1658" s="76" t="str">
        <f t="shared" si="227"/>
        <v>H2_2010</v>
      </c>
      <c r="L1658" s="77">
        <f t="shared" si="228"/>
        <v>0</v>
      </c>
      <c r="M1658" s="78" t="str">
        <f t="shared" si="229"/>
        <v>H2_2010_0</v>
      </c>
      <c r="N1658" s="120">
        <f t="shared" si="230"/>
        <v>1</v>
      </c>
      <c r="O1658" s="92">
        <f t="shared" si="231"/>
        <v>378000</v>
      </c>
      <c r="P1658" s="93" t="str">
        <f t="shared" si="232"/>
        <v>H2_2010</v>
      </c>
      <c r="Q1658" s="94">
        <f t="shared" si="233"/>
        <v>0</v>
      </c>
      <c r="R1658" s="95" t="str">
        <f t="shared" si="234"/>
        <v>H2_2010_0</v>
      </c>
    </row>
    <row r="1659" spans="1:18">
      <c r="A1659" s="102">
        <v>1001310</v>
      </c>
      <c r="B1659" s="103">
        <v>24047.095388047186</v>
      </c>
      <c r="C1659" s="104" t="s">
        <v>22</v>
      </c>
      <c r="D1659" s="103">
        <v>40368.263569835493</v>
      </c>
      <c r="E1659" s="103">
        <v>40533.096036150288</v>
      </c>
      <c r="F1659" s="104" t="s">
        <v>20</v>
      </c>
      <c r="G1659" s="105">
        <v>263000</v>
      </c>
      <c r="H1659" s="106" t="s">
        <v>16</v>
      </c>
      <c r="I1659" s="118">
        <v>1</v>
      </c>
      <c r="J1659" s="80">
        <f t="shared" si="226"/>
        <v>263000</v>
      </c>
      <c r="K1659" s="76" t="str">
        <f t="shared" si="227"/>
        <v>H2_2010</v>
      </c>
      <c r="L1659" s="77">
        <f t="shared" si="228"/>
        <v>0</v>
      </c>
      <c r="M1659" s="78" t="str">
        <f t="shared" si="229"/>
        <v>H2_2010_0</v>
      </c>
      <c r="N1659" s="120">
        <f t="shared" si="230"/>
        <v>1</v>
      </c>
      <c r="O1659" s="92">
        <f t="shared" si="231"/>
        <v>263000</v>
      </c>
      <c r="P1659" s="93" t="str">
        <f t="shared" si="232"/>
        <v>H2_2010</v>
      </c>
      <c r="Q1659" s="94">
        <f t="shared" si="233"/>
        <v>0</v>
      </c>
      <c r="R1659" s="95" t="str">
        <f t="shared" si="234"/>
        <v>H2_2010_0</v>
      </c>
    </row>
    <row r="1660" spans="1:18">
      <c r="A1660" s="102">
        <v>1001311</v>
      </c>
      <c r="B1660" s="103">
        <v>26098.391214556759</v>
      </c>
      <c r="C1660" s="104" t="s">
        <v>22</v>
      </c>
      <c r="D1660" s="103">
        <v>39834.490892658847</v>
      </c>
      <c r="E1660" s="103">
        <v>40533.656138067403</v>
      </c>
      <c r="F1660" s="104" t="s">
        <v>20</v>
      </c>
      <c r="G1660" s="105">
        <v>257000</v>
      </c>
      <c r="H1660" s="106" t="s">
        <v>15</v>
      </c>
      <c r="I1660" s="118">
        <v>1</v>
      </c>
      <c r="J1660" s="80">
        <f t="shared" si="226"/>
        <v>257000</v>
      </c>
      <c r="K1660" s="76" t="str">
        <f t="shared" si="227"/>
        <v>H1_2009</v>
      </c>
      <c r="L1660" s="77">
        <f t="shared" si="228"/>
        <v>3</v>
      </c>
      <c r="M1660" s="78" t="str">
        <f t="shared" si="229"/>
        <v>H1_2009_3</v>
      </c>
      <c r="N1660" s="120">
        <f t="shared" si="230"/>
        <v>1</v>
      </c>
      <c r="O1660" s="92">
        <f t="shared" si="231"/>
        <v>257000</v>
      </c>
      <c r="P1660" s="93" t="str">
        <f t="shared" si="232"/>
        <v>H1_2009</v>
      </c>
      <c r="Q1660" s="94">
        <f t="shared" si="233"/>
        <v>3</v>
      </c>
      <c r="R1660" s="95" t="str">
        <f t="shared" si="234"/>
        <v>H1_2009_3</v>
      </c>
    </row>
    <row r="1661" spans="1:18">
      <c r="A1661" s="102">
        <v>1001312</v>
      </c>
      <c r="B1661" s="103">
        <v>24956.950577379328</v>
      </c>
      <c r="C1661" s="104" t="s">
        <v>19</v>
      </c>
      <c r="D1661" s="103">
        <v>40506.090496829042</v>
      </c>
      <c r="E1661" s="103">
        <v>40533.702858652367</v>
      </c>
      <c r="F1661" s="104" t="s">
        <v>20</v>
      </c>
      <c r="G1661" s="105">
        <v>87000</v>
      </c>
      <c r="H1661" s="106" t="s">
        <v>16</v>
      </c>
      <c r="I1661" s="118">
        <v>1</v>
      </c>
      <c r="J1661" s="80">
        <f t="shared" si="226"/>
        <v>87000</v>
      </c>
      <c r="K1661" s="76" t="str">
        <f t="shared" si="227"/>
        <v>H2_2010</v>
      </c>
      <c r="L1661" s="77">
        <f t="shared" si="228"/>
        <v>0</v>
      </c>
      <c r="M1661" s="78" t="str">
        <f t="shared" si="229"/>
        <v>H2_2010_0</v>
      </c>
      <c r="N1661" s="120">
        <f t="shared" si="230"/>
        <v>1</v>
      </c>
      <c r="O1661" s="92">
        <f t="shared" si="231"/>
        <v>87000</v>
      </c>
      <c r="P1661" s="93" t="str">
        <f t="shared" si="232"/>
        <v>H2_2010</v>
      </c>
      <c r="Q1661" s="94">
        <f t="shared" si="233"/>
        <v>0</v>
      </c>
      <c r="R1661" s="95" t="str">
        <f t="shared" si="234"/>
        <v>H2_2010_0</v>
      </c>
    </row>
    <row r="1662" spans="1:18">
      <c r="A1662" s="102">
        <v>1001313</v>
      </c>
      <c r="B1662" s="103">
        <v>25842.886812787096</v>
      </c>
      <c r="C1662" s="104" t="s">
        <v>22</v>
      </c>
      <c r="D1662" s="103">
        <v>40179.514507796725</v>
      </c>
      <c r="E1662" s="103">
        <v>40535.584617332745</v>
      </c>
      <c r="F1662" s="104" t="s">
        <v>20</v>
      </c>
      <c r="G1662" s="105">
        <v>503000</v>
      </c>
      <c r="H1662" s="106" t="s">
        <v>16</v>
      </c>
      <c r="I1662" s="118">
        <v>1</v>
      </c>
      <c r="J1662" s="80">
        <f t="shared" si="226"/>
        <v>503000</v>
      </c>
      <c r="K1662" s="76" t="str">
        <f t="shared" si="227"/>
        <v>H1_2010</v>
      </c>
      <c r="L1662" s="77">
        <f t="shared" si="228"/>
        <v>1</v>
      </c>
      <c r="M1662" s="78" t="str">
        <f t="shared" si="229"/>
        <v>H1_2010_1</v>
      </c>
      <c r="N1662" s="120">
        <f t="shared" si="230"/>
        <v>1</v>
      </c>
      <c r="O1662" s="92">
        <f t="shared" si="231"/>
        <v>503000</v>
      </c>
      <c r="P1662" s="93" t="str">
        <f t="shared" si="232"/>
        <v>H1_2010</v>
      </c>
      <c r="Q1662" s="94">
        <f t="shared" si="233"/>
        <v>1</v>
      </c>
      <c r="R1662" s="95" t="str">
        <f t="shared" si="234"/>
        <v>H1_2010_1</v>
      </c>
    </row>
    <row r="1663" spans="1:18">
      <c r="A1663" s="102">
        <v>1001314</v>
      </c>
      <c r="B1663" s="103">
        <v>20103.645313382363</v>
      </c>
      <c r="C1663" s="104" t="s">
        <v>19</v>
      </c>
      <c r="D1663" s="103">
        <v>40383.285763919666</v>
      </c>
      <c r="E1663" s="103">
        <v>40536.112697367746</v>
      </c>
      <c r="F1663" s="104" t="s">
        <v>20</v>
      </c>
      <c r="G1663" s="105">
        <v>309000</v>
      </c>
      <c r="H1663" s="106" t="s">
        <v>16</v>
      </c>
      <c r="I1663" s="118">
        <v>1</v>
      </c>
      <c r="J1663" s="80">
        <f t="shared" si="226"/>
        <v>309000</v>
      </c>
      <c r="K1663" s="76" t="str">
        <f t="shared" si="227"/>
        <v>H2_2010</v>
      </c>
      <c r="L1663" s="77">
        <f t="shared" si="228"/>
        <v>0</v>
      </c>
      <c r="M1663" s="78" t="str">
        <f t="shared" si="229"/>
        <v>H2_2010_0</v>
      </c>
      <c r="N1663" s="120">
        <f t="shared" si="230"/>
        <v>1</v>
      </c>
      <c r="O1663" s="92">
        <f t="shared" si="231"/>
        <v>309000</v>
      </c>
      <c r="P1663" s="93" t="str">
        <f t="shared" si="232"/>
        <v>H2_2010</v>
      </c>
      <c r="Q1663" s="94">
        <f t="shared" si="233"/>
        <v>0</v>
      </c>
      <c r="R1663" s="95" t="str">
        <f t="shared" si="234"/>
        <v>H2_2010_0</v>
      </c>
    </row>
    <row r="1664" spans="1:18">
      <c r="A1664" s="102">
        <v>1001315</v>
      </c>
      <c r="B1664" s="103">
        <v>28727.782392829424</v>
      </c>
      <c r="C1664" s="104" t="s">
        <v>22</v>
      </c>
      <c r="D1664" s="103">
        <v>40127.726079034255</v>
      </c>
      <c r="E1664" s="103">
        <v>40536.180082983949</v>
      </c>
      <c r="F1664" s="104" t="s">
        <v>25</v>
      </c>
      <c r="G1664" s="105">
        <v>123000</v>
      </c>
      <c r="H1664" s="106" t="s">
        <v>15</v>
      </c>
      <c r="I1664" s="118">
        <v>1</v>
      </c>
      <c r="J1664" s="80">
        <f t="shared" si="226"/>
        <v>123000</v>
      </c>
      <c r="K1664" s="76" t="str">
        <f t="shared" si="227"/>
        <v>H2_2009</v>
      </c>
      <c r="L1664" s="77">
        <f t="shared" si="228"/>
        <v>2</v>
      </c>
      <c r="M1664" s="78" t="str">
        <f t="shared" si="229"/>
        <v>H2_2009_2</v>
      </c>
      <c r="N1664" s="120">
        <f t="shared" si="230"/>
        <v>1</v>
      </c>
      <c r="O1664" s="92">
        <f t="shared" si="231"/>
        <v>123000</v>
      </c>
      <c r="P1664" s="93" t="str">
        <f t="shared" si="232"/>
        <v>H2_2009</v>
      </c>
      <c r="Q1664" s="94">
        <f t="shared" si="233"/>
        <v>2</v>
      </c>
      <c r="R1664" s="95" t="str">
        <f t="shared" si="234"/>
        <v>H2_2009_2</v>
      </c>
    </row>
    <row r="1665" spans="1:18">
      <c r="A1665" s="102">
        <v>1001316</v>
      </c>
      <c r="B1665" s="103">
        <v>27218.223877872435</v>
      </c>
      <c r="C1665" s="104" t="s">
        <v>22</v>
      </c>
      <c r="D1665" s="103">
        <v>39910.969869285822</v>
      </c>
      <c r="E1665" s="103">
        <v>40537.478981208362</v>
      </c>
      <c r="F1665" s="104" t="s">
        <v>20</v>
      </c>
      <c r="G1665" s="105">
        <v>245000</v>
      </c>
      <c r="H1665" s="106" t="s">
        <v>15</v>
      </c>
      <c r="I1665" s="118">
        <v>1</v>
      </c>
      <c r="J1665" s="80">
        <f t="shared" si="226"/>
        <v>245000</v>
      </c>
      <c r="K1665" s="76" t="str">
        <f t="shared" si="227"/>
        <v>H1_2009</v>
      </c>
      <c r="L1665" s="77">
        <f t="shared" si="228"/>
        <v>3</v>
      </c>
      <c r="M1665" s="78" t="str">
        <f t="shared" si="229"/>
        <v>H1_2009_3</v>
      </c>
      <c r="N1665" s="120">
        <f t="shared" si="230"/>
        <v>1</v>
      </c>
      <c r="O1665" s="92">
        <f t="shared" si="231"/>
        <v>245000</v>
      </c>
      <c r="P1665" s="93" t="str">
        <f t="shared" si="232"/>
        <v>H1_2009</v>
      </c>
      <c r="Q1665" s="94">
        <f t="shared" si="233"/>
        <v>3</v>
      </c>
      <c r="R1665" s="95" t="str">
        <f t="shared" si="234"/>
        <v>H1_2009_3</v>
      </c>
    </row>
    <row r="1666" spans="1:18">
      <c r="A1666" s="102">
        <v>1001317</v>
      </c>
      <c r="B1666" s="103">
        <v>32119.169865343676</v>
      </c>
      <c r="C1666" s="104" t="s">
        <v>22</v>
      </c>
      <c r="D1666" s="103">
        <v>39930.576770753905</v>
      </c>
      <c r="E1666" s="103">
        <v>40537.653550003233</v>
      </c>
      <c r="F1666" s="104" t="s">
        <v>20</v>
      </c>
      <c r="G1666" s="105">
        <v>20000</v>
      </c>
      <c r="H1666" s="106" t="s">
        <v>15</v>
      </c>
      <c r="I1666" s="118">
        <v>1</v>
      </c>
      <c r="J1666" s="80">
        <f t="shared" si="226"/>
        <v>20000</v>
      </c>
      <c r="K1666" s="76" t="str">
        <f t="shared" si="227"/>
        <v>H1_2009</v>
      </c>
      <c r="L1666" s="77">
        <f t="shared" si="228"/>
        <v>3</v>
      </c>
      <c r="M1666" s="78" t="str">
        <f t="shared" si="229"/>
        <v>H1_2009_3</v>
      </c>
      <c r="N1666" s="120">
        <f t="shared" si="230"/>
        <v>1</v>
      </c>
      <c r="O1666" s="92">
        <f t="shared" si="231"/>
        <v>20000</v>
      </c>
      <c r="P1666" s="93" t="str">
        <f t="shared" si="232"/>
        <v>H1_2009</v>
      </c>
      <c r="Q1666" s="94">
        <f t="shared" si="233"/>
        <v>3</v>
      </c>
      <c r="R1666" s="95" t="str">
        <f t="shared" si="234"/>
        <v>H1_2009_3</v>
      </c>
    </row>
    <row r="1667" spans="1:18">
      <c r="A1667" s="102">
        <v>1001318</v>
      </c>
      <c r="B1667" s="103">
        <v>31438.825184570051</v>
      </c>
      <c r="C1667" s="104" t="s">
        <v>22</v>
      </c>
      <c r="D1667" s="103">
        <v>40325.617859231214</v>
      </c>
      <c r="E1667" s="103">
        <v>40539.339661971753</v>
      </c>
      <c r="F1667" s="104" t="s">
        <v>20</v>
      </c>
      <c r="G1667" s="105">
        <v>349000</v>
      </c>
      <c r="H1667" s="106" t="s">
        <v>16</v>
      </c>
      <c r="I1667" s="118">
        <v>1</v>
      </c>
      <c r="J1667" s="80">
        <f t="shared" ref="J1667:J1730" si="235">$G1667</f>
        <v>349000</v>
      </c>
      <c r="K1667" s="76" t="str">
        <f t="shared" ref="K1667:K1730" si="236">"H"&amp;INT((MONTH($D1667)-1)/6)+1&amp;"_"&amp;YEAR($D1667)</f>
        <v>H1_2010</v>
      </c>
      <c r="L1667" s="77">
        <f t="shared" ref="L1667:L1730" si="237">INT(($E1667-$D1667)/(365/2))</f>
        <v>1</v>
      </c>
      <c r="M1667" s="78" t="str">
        <f t="shared" ref="M1667:M1730" si="238">$K1667&amp;"_"&amp;IF($L1667&gt;5,"6+",$L1667)</f>
        <v>H1_2010_1</v>
      </c>
      <c r="N1667" s="120">
        <f t="shared" si="230"/>
        <v>1</v>
      </c>
      <c r="O1667" s="92">
        <f t="shared" si="231"/>
        <v>349000</v>
      </c>
      <c r="P1667" s="93" t="str">
        <f t="shared" si="232"/>
        <v>H1_2010</v>
      </c>
      <c r="Q1667" s="94">
        <f t="shared" si="233"/>
        <v>1</v>
      </c>
      <c r="R1667" s="95" t="str">
        <f t="shared" si="234"/>
        <v>H1_2010_1</v>
      </c>
    </row>
    <row r="1668" spans="1:18">
      <c r="A1668" s="102">
        <v>1001319</v>
      </c>
      <c r="B1668" s="103">
        <v>27304.714308902745</v>
      </c>
      <c r="C1668" s="104" t="s">
        <v>22</v>
      </c>
      <c r="D1668" s="103">
        <v>40246.111388904661</v>
      </c>
      <c r="E1668" s="103">
        <v>40540.781071228041</v>
      </c>
      <c r="F1668" s="104" t="s">
        <v>20</v>
      </c>
      <c r="G1668" s="105">
        <v>357000</v>
      </c>
      <c r="H1668" s="106" t="s">
        <v>16</v>
      </c>
      <c r="I1668" s="118">
        <v>1</v>
      </c>
      <c r="J1668" s="80">
        <f t="shared" si="235"/>
        <v>357000</v>
      </c>
      <c r="K1668" s="76" t="str">
        <f t="shared" si="236"/>
        <v>H1_2010</v>
      </c>
      <c r="L1668" s="77">
        <f t="shared" si="237"/>
        <v>1</v>
      </c>
      <c r="M1668" s="78" t="str">
        <f t="shared" si="238"/>
        <v>H1_2010_1</v>
      </c>
      <c r="N1668" s="120">
        <f t="shared" ref="N1668:N1731" si="239">I1668</f>
        <v>1</v>
      </c>
      <c r="O1668" s="92">
        <f t="shared" ref="O1668:O1731" si="240">J1668</f>
        <v>357000</v>
      </c>
      <c r="P1668" s="93" t="str">
        <f t="shared" ref="P1668:P1731" si="241">K1668</f>
        <v>H1_2010</v>
      </c>
      <c r="Q1668" s="94">
        <f t="shared" ref="Q1668:Q1731" si="242">L1668</f>
        <v>1</v>
      </c>
      <c r="R1668" s="95" t="str">
        <f t="shared" ref="R1668:R1731" si="243">M1668</f>
        <v>H1_2010_1</v>
      </c>
    </row>
    <row r="1669" spans="1:18">
      <c r="A1669" s="102">
        <v>1001320</v>
      </c>
      <c r="B1669" s="103">
        <v>21691.735855109029</v>
      </c>
      <c r="C1669" s="104" t="s">
        <v>19</v>
      </c>
      <c r="D1669" s="103">
        <v>40026.768162603264</v>
      </c>
      <c r="E1669" s="103">
        <v>40543.192949275355</v>
      </c>
      <c r="F1669" s="104" t="s">
        <v>20</v>
      </c>
      <c r="G1669" s="105">
        <v>337000</v>
      </c>
      <c r="H1669" s="106" t="s">
        <v>15</v>
      </c>
      <c r="I1669" s="118">
        <v>1</v>
      </c>
      <c r="J1669" s="80">
        <f t="shared" si="235"/>
        <v>337000</v>
      </c>
      <c r="K1669" s="76" t="str">
        <f t="shared" si="236"/>
        <v>H2_2009</v>
      </c>
      <c r="L1669" s="77">
        <f t="shared" si="237"/>
        <v>2</v>
      </c>
      <c r="M1669" s="78" t="str">
        <f t="shared" si="238"/>
        <v>H2_2009_2</v>
      </c>
      <c r="N1669" s="120">
        <f t="shared" si="239"/>
        <v>1</v>
      </c>
      <c r="O1669" s="92">
        <f t="shared" si="240"/>
        <v>337000</v>
      </c>
      <c r="P1669" s="93" t="str">
        <f t="shared" si="241"/>
        <v>H2_2009</v>
      </c>
      <c r="Q1669" s="94">
        <f t="shared" si="242"/>
        <v>2</v>
      </c>
      <c r="R1669" s="95" t="str">
        <f t="shared" si="243"/>
        <v>H2_2009_2</v>
      </c>
    </row>
    <row r="1670" spans="1:18">
      <c r="A1670" s="102">
        <v>1001321</v>
      </c>
      <c r="B1670" s="103">
        <v>20016.765054784955</v>
      </c>
      <c r="C1670" s="104" t="s">
        <v>19</v>
      </c>
      <c r="D1670" s="103">
        <v>40528.491379374413</v>
      </c>
      <c r="E1670" s="103">
        <v>40545.280924074388</v>
      </c>
      <c r="F1670" s="104" t="s">
        <v>20</v>
      </c>
      <c r="G1670" s="105">
        <v>145000</v>
      </c>
      <c r="H1670" s="106" t="s">
        <v>16</v>
      </c>
      <c r="I1670" s="118">
        <v>1</v>
      </c>
      <c r="J1670" s="80">
        <f t="shared" si="235"/>
        <v>145000</v>
      </c>
      <c r="K1670" s="76" t="str">
        <f t="shared" si="236"/>
        <v>H2_2010</v>
      </c>
      <c r="L1670" s="77">
        <f t="shared" si="237"/>
        <v>0</v>
      </c>
      <c r="M1670" s="78" t="str">
        <f t="shared" si="238"/>
        <v>H2_2010_0</v>
      </c>
      <c r="N1670" s="120">
        <f t="shared" si="239"/>
        <v>1</v>
      </c>
      <c r="O1670" s="92">
        <f t="shared" si="240"/>
        <v>145000</v>
      </c>
      <c r="P1670" s="93" t="str">
        <f t="shared" si="241"/>
        <v>H2_2010</v>
      </c>
      <c r="Q1670" s="94">
        <f t="shared" si="242"/>
        <v>0</v>
      </c>
      <c r="R1670" s="95" t="str">
        <f t="shared" si="243"/>
        <v>H2_2010_0</v>
      </c>
    </row>
    <row r="1671" spans="1:18">
      <c r="A1671" s="102">
        <v>1001322</v>
      </c>
      <c r="B1671" s="103">
        <v>30069.371492887018</v>
      </c>
      <c r="C1671" s="104" t="s">
        <v>19</v>
      </c>
      <c r="D1671" s="103">
        <v>40542.120217953481</v>
      </c>
      <c r="E1671" s="103">
        <v>40545.575744735615</v>
      </c>
      <c r="F1671" s="104" t="s">
        <v>20</v>
      </c>
      <c r="G1671" s="105">
        <v>434000</v>
      </c>
      <c r="H1671" s="106" t="s">
        <v>16</v>
      </c>
      <c r="I1671" s="118">
        <v>1</v>
      </c>
      <c r="J1671" s="80">
        <f t="shared" si="235"/>
        <v>434000</v>
      </c>
      <c r="K1671" s="76" t="str">
        <f t="shared" si="236"/>
        <v>H2_2010</v>
      </c>
      <c r="L1671" s="77">
        <f t="shared" si="237"/>
        <v>0</v>
      </c>
      <c r="M1671" s="78" t="str">
        <f t="shared" si="238"/>
        <v>H2_2010_0</v>
      </c>
      <c r="N1671" s="120">
        <f t="shared" si="239"/>
        <v>1</v>
      </c>
      <c r="O1671" s="92">
        <f t="shared" si="240"/>
        <v>434000</v>
      </c>
      <c r="P1671" s="93" t="str">
        <f t="shared" si="241"/>
        <v>H2_2010</v>
      </c>
      <c r="Q1671" s="94">
        <f t="shared" si="242"/>
        <v>0</v>
      </c>
      <c r="R1671" s="95" t="str">
        <f t="shared" si="243"/>
        <v>H2_2010_0</v>
      </c>
    </row>
    <row r="1672" spans="1:18">
      <c r="A1672" s="102">
        <v>1001323</v>
      </c>
      <c r="B1672" s="103">
        <v>28798.082584135409</v>
      </c>
      <c r="C1672" s="104" t="s">
        <v>19</v>
      </c>
      <c r="D1672" s="103">
        <v>40493.524883798593</v>
      </c>
      <c r="E1672" s="103">
        <v>40546.9873141321</v>
      </c>
      <c r="F1672" s="104" t="s">
        <v>20</v>
      </c>
      <c r="G1672" s="105">
        <v>219000</v>
      </c>
      <c r="H1672" s="106" t="s">
        <v>16</v>
      </c>
      <c r="I1672" s="118">
        <v>1</v>
      </c>
      <c r="J1672" s="80">
        <f t="shared" si="235"/>
        <v>219000</v>
      </c>
      <c r="K1672" s="76" t="str">
        <f t="shared" si="236"/>
        <v>H2_2010</v>
      </c>
      <c r="L1672" s="77">
        <f t="shared" si="237"/>
        <v>0</v>
      </c>
      <c r="M1672" s="78" t="str">
        <f t="shared" si="238"/>
        <v>H2_2010_0</v>
      </c>
      <c r="N1672" s="120">
        <f t="shared" si="239"/>
        <v>1</v>
      </c>
      <c r="O1672" s="92">
        <f t="shared" si="240"/>
        <v>219000</v>
      </c>
      <c r="P1672" s="93" t="str">
        <f t="shared" si="241"/>
        <v>H2_2010</v>
      </c>
      <c r="Q1672" s="94">
        <f t="shared" si="242"/>
        <v>0</v>
      </c>
      <c r="R1672" s="95" t="str">
        <f t="shared" si="243"/>
        <v>H2_2010_0</v>
      </c>
    </row>
    <row r="1673" spans="1:18">
      <c r="A1673" s="102">
        <v>1001324</v>
      </c>
      <c r="B1673" s="103">
        <v>23679.34875703117</v>
      </c>
      <c r="C1673" s="104" t="s">
        <v>19</v>
      </c>
      <c r="D1673" s="103">
        <v>40490.632289694695</v>
      </c>
      <c r="E1673" s="103">
        <v>40547.151559784252</v>
      </c>
      <c r="F1673" s="104" t="s">
        <v>20</v>
      </c>
      <c r="G1673" s="105">
        <v>136000</v>
      </c>
      <c r="H1673" s="106" t="s">
        <v>16</v>
      </c>
      <c r="I1673" s="118">
        <v>1</v>
      </c>
      <c r="J1673" s="80">
        <f t="shared" si="235"/>
        <v>136000</v>
      </c>
      <c r="K1673" s="76" t="str">
        <f t="shared" si="236"/>
        <v>H2_2010</v>
      </c>
      <c r="L1673" s="77">
        <f t="shared" si="237"/>
        <v>0</v>
      </c>
      <c r="M1673" s="78" t="str">
        <f t="shared" si="238"/>
        <v>H2_2010_0</v>
      </c>
      <c r="N1673" s="120">
        <f t="shared" si="239"/>
        <v>1</v>
      </c>
      <c r="O1673" s="92">
        <f t="shared" si="240"/>
        <v>136000</v>
      </c>
      <c r="P1673" s="93" t="str">
        <f t="shared" si="241"/>
        <v>H2_2010</v>
      </c>
      <c r="Q1673" s="94">
        <f t="shared" si="242"/>
        <v>0</v>
      </c>
      <c r="R1673" s="95" t="str">
        <f t="shared" si="243"/>
        <v>H2_2010_0</v>
      </c>
    </row>
    <row r="1674" spans="1:18">
      <c r="A1674" s="102">
        <v>1001325</v>
      </c>
      <c r="B1674" s="103">
        <v>21774.76321219379</v>
      </c>
      <c r="C1674" s="104" t="s">
        <v>19</v>
      </c>
      <c r="D1674" s="103">
        <v>40409.03269375777</v>
      </c>
      <c r="E1674" s="103">
        <v>40548.176059227255</v>
      </c>
      <c r="F1674" s="104" t="s">
        <v>20</v>
      </c>
      <c r="G1674" s="105">
        <v>325000</v>
      </c>
      <c r="H1674" s="106" t="s">
        <v>16</v>
      </c>
      <c r="I1674" s="118">
        <v>1</v>
      </c>
      <c r="J1674" s="80">
        <f t="shared" si="235"/>
        <v>325000</v>
      </c>
      <c r="K1674" s="76" t="str">
        <f t="shared" si="236"/>
        <v>H2_2010</v>
      </c>
      <c r="L1674" s="77">
        <f t="shared" si="237"/>
        <v>0</v>
      </c>
      <c r="M1674" s="78" t="str">
        <f t="shared" si="238"/>
        <v>H2_2010_0</v>
      </c>
      <c r="N1674" s="120">
        <f t="shared" si="239"/>
        <v>1</v>
      </c>
      <c r="O1674" s="92">
        <f t="shared" si="240"/>
        <v>325000</v>
      </c>
      <c r="P1674" s="93" t="str">
        <f t="shared" si="241"/>
        <v>H2_2010</v>
      </c>
      <c r="Q1674" s="94">
        <f t="shared" si="242"/>
        <v>0</v>
      </c>
      <c r="R1674" s="95" t="str">
        <f t="shared" si="243"/>
        <v>H2_2010_0</v>
      </c>
    </row>
    <row r="1675" spans="1:18">
      <c r="A1675" s="102">
        <v>1001326</v>
      </c>
      <c r="B1675" s="103">
        <v>21668.557592295263</v>
      </c>
      <c r="C1675" s="104" t="s">
        <v>22</v>
      </c>
      <c r="D1675" s="103">
        <v>40143.231588546092</v>
      </c>
      <c r="E1675" s="103">
        <v>40548.335589194037</v>
      </c>
      <c r="F1675" s="104" t="s">
        <v>57</v>
      </c>
      <c r="G1675" s="105">
        <v>313000</v>
      </c>
      <c r="H1675" s="106" t="s">
        <v>15</v>
      </c>
      <c r="I1675" s="118">
        <v>1</v>
      </c>
      <c r="J1675" s="80">
        <f t="shared" si="235"/>
        <v>313000</v>
      </c>
      <c r="K1675" s="76" t="str">
        <f t="shared" si="236"/>
        <v>H2_2009</v>
      </c>
      <c r="L1675" s="77">
        <f t="shared" si="237"/>
        <v>2</v>
      </c>
      <c r="M1675" s="78" t="str">
        <f t="shared" si="238"/>
        <v>H2_2009_2</v>
      </c>
      <c r="N1675" s="120">
        <f t="shared" si="239"/>
        <v>1</v>
      </c>
      <c r="O1675" s="92">
        <f t="shared" si="240"/>
        <v>313000</v>
      </c>
      <c r="P1675" s="93" t="str">
        <f t="shared" si="241"/>
        <v>H2_2009</v>
      </c>
      <c r="Q1675" s="94">
        <f t="shared" si="242"/>
        <v>2</v>
      </c>
      <c r="R1675" s="95" t="str">
        <f t="shared" si="243"/>
        <v>H2_2009_2</v>
      </c>
    </row>
    <row r="1676" spans="1:18">
      <c r="A1676" s="102">
        <v>1001327</v>
      </c>
      <c r="B1676" s="103">
        <v>26945.011423022319</v>
      </c>
      <c r="C1676" s="104" t="s">
        <v>22</v>
      </c>
      <c r="D1676" s="103">
        <v>40187.93110451979</v>
      </c>
      <c r="E1676" s="103">
        <v>40549.972076786726</v>
      </c>
      <c r="F1676" s="104" t="s">
        <v>20</v>
      </c>
      <c r="G1676" s="105">
        <v>439000</v>
      </c>
      <c r="H1676" s="106" t="s">
        <v>16</v>
      </c>
      <c r="I1676" s="118">
        <v>1</v>
      </c>
      <c r="J1676" s="80">
        <f t="shared" si="235"/>
        <v>439000</v>
      </c>
      <c r="K1676" s="76" t="str">
        <f t="shared" si="236"/>
        <v>H1_2010</v>
      </c>
      <c r="L1676" s="77">
        <f t="shared" si="237"/>
        <v>1</v>
      </c>
      <c r="M1676" s="78" t="str">
        <f t="shared" si="238"/>
        <v>H1_2010_1</v>
      </c>
      <c r="N1676" s="120">
        <f t="shared" si="239"/>
        <v>1</v>
      </c>
      <c r="O1676" s="92">
        <f t="shared" si="240"/>
        <v>439000</v>
      </c>
      <c r="P1676" s="93" t="str">
        <f t="shared" si="241"/>
        <v>H1_2010</v>
      </c>
      <c r="Q1676" s="94">
        <f t="shared" si="242"/>
        <v>1</v>
      </c>
      <c r="R1676" s="95" t="str">
        <f t="shared" si="243"/>
        <v>H1_2010_1</v>
      </c>
    </row>
    <row r="1677" spans="1:18">
      <c r="A1677" s="102">
        <v>1001328</v>
      </c>
      <c r="B1677" s="103">
        <v>30895.389303336498</v>
      </c>
      <c r="C1677" s="104" t="s">
        <v>22</v>
      </c>
      <c r="D1677" s="103">
        <v>40407.988980669004</v>
      </c>
      <c r="E1677" s="103">
        <v>40549.998544939255</v>
      </c>
      <c r="F1677" s="104" t="s">
        <v>20</v>
      </c>
      <c r="G1677" s="105">
        <v>42000</v>
      </c>
      <c r="H1677" s="106" t="s">
        <v>16</v>
      </c>
      <c r="I1677" s="118">
        <v>1</v>
      </c>
      <c r="J1677" s="80">
        <f t="shared" si="235"/>
        <v>42000</v>
      </c>
      <c r="K1677" s="76" t="str">
        <f t="shared" si="236"/>
        <v>H2_2010</v>
      </c>
      <c r="L1677" s="77">
        <f t="shared" si="237"/>
        <v>0</v>
      </c>
      <c r="M1677" s="78" t="str">
        <f t="shared" si="238"/>
        <v>H2_2010_0</v>
      </c>
      <c r="N1677" s="120">
        <f t="shared" si="239"/>
        <v>1</v>
      </c>
      <c r="O1677" s="92">
        <f t="shared" si="240"/>
        <v>42000</v>
      </c>
      <c r="P1677" s="93" t="str">
        <f t="shared" si="241"/>
        <v>H2_2010</v>
      </c>
      <c r="Q1677" s="94">
        <f t="shared" si="242"/>
        <v>0</v>
      </c>
      <c r="R1677" s="95" t="str">
        <f t="shared" si="243"/>
        <v>H2_2010_0</v>
      </c>
    </row>
    <row r="1678" spans="1:18">
      <c r="A1678" s="102">
        <v>1001329</v>
      </c>
      <c r="B1678" s="103">
        <v>23196.188257622038</v>
      </c>
      <c r="C1678" s="104" t="s">
        <v>19</v>
      </c>
      <c r="D1678" s="103">
        <v>40408.044452085654</v>
      </c>
      <c r="E1678" s="103">
        <v>40551.095895813538</v>
      </c>
      <c r="F1678" s="104" t="s">
        <v>20</v>
      </c>
      <c r="G1678" s="105">
        <v>81000</v>
      </c>
      <c r="H1678" s="106" t="s">
        <v>16</v>
      </c>
      <c r="I1678" s="118">
        <v>1</v>
      </c>
      <c r="J1678" s="80">
        <f t="shared" si="235"/>
        <v>81000</v>
      </c>
      <c r="K1678" s="76" t="str">
        <f t="shared" si="236"/>
        <v>H2_2010</v>
      </c>
      <c r="L1678" s="77">
        <f t="shared" si="237"/>
        <v>0</v>
      </c>
      <c r="M1678" s="78" t="str">
        <f t="shared" si="238"/>
        <v>H2_2010_0</v>
      </c>
      <c r="N1678" s="120">
        <f t="shared" si="239"/>
        <v>1</v>
      </c>
      <c r="O1678" s="92">
        <f t="shared" si="240"/>
        <v>81000</v>
      </c>
      <c r="P1678" s="93" t="str">
        <f t="shared" si="241"/>
        <v>H2_2010</v>
      </c>
      <c r="Q1678" s="94">
        <f t="shared" si="242"/>
        <v>0</v>
      </c>
      <c r="R1678" s="95" t="str">
        <f t="shared" si="243"/>
        <v>H2_2010_0</v>
      </c>
    </row>
    <row r="1679" spans="1:18">
      <c r="A1679" s="102">
        <v>1001330</v>
      </c>
      <c r="B1679" s="103">
        <v>26736.210015080116</v>
      </c>
      <c r="C1679" s="104" t="s">
        <v>19</v>
      </c>
      <c r="D1679" s="103">
        <v>40513.687175645617</v>
      </c>
      <c r="E1679" s="103">
        <v>40551.98136819707</v>
      </c>
      <c r="F1679" s="104" t="s">
        <v>20</v>
      </c>
      <c r="G1679" s="105">
        <v>269000</v>
      </c>
      <c r="H1679" s="106" t="s">
        <v>16</v>
      </c>
      <c r="I1679" s="118">
        <v>1</v>
      </c>
      <c r="J1679" s="80">
        <f t="shared" si="235"/>
        <v>269000</v>
      </c>
      <c r="K1679" s="76" t="str">
        <f t="shared" si="236"/>
        <v>H2_2010</v>
      </c>
      <c r="L1679" s="77">
        <f t="shared" si="237"/>
        <v>0</v>
      </c>
      <c r="M1679" s="78" t="str">
        <f t="shared" si="238"/>
        <v>H2_2010_0</v>
      </c>
      <c r="N1679" s="120">
        <f t="shared" si="239"/>
        <v>1</v>
      </c>
      <c r="O1679" s="92">
        <f t="shared" si="240"/>
        <v>269000</v>
      </c>
      <c r="P1679" s="93" t="str">
        <f t="shared" si="241"/>
        <v>H2_2010</v>
      </c>
      <c r="Q1679" s="94">
        <f t="shared" si="242"/>
        <v>0</v>
      </c>
      <c r="R1679" s="95" t="str">
        <f t="shared" si="243"/>
        <v>H2_2010_0</v>
      </c>
    </row>
    <row r="1680" spans="1:18">
      <c r="A1680" s="102">
        <v>1001331</v>
      </c>
      <c r="B1680" s="103">
        <v>30567.244970926848</v>
      </c>
      <c r="C1680" s="104" t="s">
        <v>22</v>
      </c>
      <c r="D1680" s="103">
        <v>40235.671325545591</v>
      </c>
      <c r="E1680" s="103">
        <v>40552.644510237442</v>
      </c>
      <c r="F1680" s="104" t="s">
        <v>20</v>
      </c>
      <c r="G1680" s="105">
        <v>163000</v>
      </c>
      <c r="H1680" s="106" t="s">
        <v>16</v>
      </c>
      <c r="I1680" s="118">
        <v>1</v>
      </c>
      <c r="J1680" s="80">
        <f t="shared" si="235"/>
        <v>163000</v>
      </c>
      <c r="K1680" s="76" t="str">
        <f t="shared" si="236"/>
        <v>H1_2010</v>
      </c>
      <c r="L1680" s="77">
        <f t="shared" si="237"/>
        <v>1</v>
      </c>
      <c r="M1680" s="78" t="str">
        <f t="shared" si="238"/>
        <v>H1_2010_1</v>
      </c>
      <c r="N1680" s="120">
        <f t="shared" si="239"/>
        <v>1</v>
      </c>
      <c r="O1680" s="92">
        <f t="shared" si="240"/>
        <v>163000</v>
      </c>
      <c r="P1680" s="93" t="str">
        <f t="shared" si="241"/>
        <v>H1_2010</v>
      </c>
      <c r="Q1680" s="94">
        <f t="shared" si="242"/>
        <v>1</v>
      </c>
      <c r="R1680" s="95" t="str">
        <f t="shared" si="243"/>
        <v>H1_2010_1</v>
      </c>
    </row>
    <row r="1681" spans="1:18">
      <c r="A1681" s="102">
        <v>1001332</v>
      </c>
      <c r="B1681" s="103">
        <v>20356.960882880809</v>
      </c>
      <c r="C1681" s="104" t="s">
        <v>22</v>
      </c>
      <c r="D1681" s="103">
        <v>40078.501409053322</v>
      </c>
      <c r="E1681" s="103">
        <v>40553.993671417928</v>
      </c>
      <c r="F1681" s="104" t="s">
        <v>20</v>
      </c>
      <c r="G1681" s="105">
        <v>395000</v>
      </c>
      <c r="H1681" s="106" t="s">
        <v>15</v>
      </c>
      <c r="I1681" s="118">
        <v>1</v>
      </c>
      <c r="J1681" s="80">
        <f t="shared" si="235"/>
        <v>395000</v>
      </c>
      <c r="K1681" s="76" t="str">
        <f t="shared" si="236"/>
        <v>H2_2009</v>
      </c>
      <c r="L1681" s="77">
        <f t="shared" si="237"/>
        <v>2</v>
      </c>
      <c r="M1681" s="78" t="str">
        <f t="shared" si="238"/>
        <v>H2_2009_2</v>
      </c>
      <c r="N1681" s="120">
        <f t="shared" si="239"/>
        <v>1</v>
      </c>
      <c r="O1681" s="92">
        <f t="shared" si="240"/>
        <v>395000</v>
      </c>
      <c r="P1681" s="93" t="str">
        <f t="shared" si="241"/>
        <v>H2_2009</v>
      </c>
      <c r="Q1681" s="94">
        <f t="shared" si="242"/>
        <v>2</v>
      </c>
      <c r="R1681" s="95" t="str">
        <f t="shared" si="243"/>
        <v>H2_2009_2</v>
      </c>
    </row>
    <row r="1682" spans="1:18">
      <c r="A1682" s="102">
        <v>1001333</v>
      </c>
      <c r="B1682" s="103">
        <v>27744.64933578427</v>
      </c>
      <c r="C1682" s="104" t="s">
        <v>22</v>
      </c>
      <c r="D1682" s="103">
        <v>40283.570772050516</v>
      </c>
      <c r="E1682" s="103">
        <v>40555.667511294952</v>
      </c>
      <c r="F1682" s="104" t="s">
        <v>20</v>
      </c>
      <c r="G1682" s="105">
        <v>491000</v>
      </c>
      <c r="H1682" s="106" t="s">
        <v>16</v>
      </c>
      <c r="I1682" s="118">
        <v>1</v>
      </c>
      <c r="J1682" s="80">
        <f t="shared" si="235"/>
        <v>491000</v>
      </c>
      <c r="K1682" s="76" t="str">
        <f t="shared" si="236"/>
        <v>H1_2010</v>
      </c>
      <c r="L1682" s="77">
        <f t="shared" si="237"/>
        <v>1</v>
      </c>
      <c r="M1682" s="78" t="str">
        <f t="shared" si="238"/>
        <v>H1_2010_1</v>
      </c>
      <c r="N1682" s="120">
        <f t="shared" si="239"/>
        <v>1</v>
      </c>
      <c r="O1682" s="92">
        <f t="shared" si="240"/>
        <v>491000</v>
      </c>
      <c r="P1682" s="93" t="str">
        <f t="shared" si="241"/>
        <v>H1_2010</v>
      </c>
      <c r="Q1682" s="94">
        <f t="shared" si="242"/>
        <v>1</v>
      </c>
      <c r="R1682" s="95" t="str">
        <f t="shared" si="243"/>
        <v>H1_2010_1</v>
      </c>
    </row>
    <row r="1683" spans="1:18">
      <c r="A1683" s="102">
        <v>1001334</v>
      </c>
      <c r="B1683" s="103">
        <v>26486.368997676531</v>
      </c>
      <c r="C1683" s="104" t="s">
        <v>19</v>
      </c>
      <c r="D1683" s="103">
        <v>40446.780989534869</v>
      </c>
      <c r="E1683" s="103">
        <v>40555.81541630697</v>
      </c>
      <c r="F1683" s="104" t="s">
        <v>20</v>
      </c>
      <c r="G1683" s="105">
        <v>143000</v>
      </c>
      <c r="H1683" s="106" t="s">
        <v>16</v>
      </c>
      <c r="I1683" s="118">
        <v>1</v>
      </c>
      <c r="J1683" s="80">
        <f t="shared" si="235"/>
        <v>143000</v>
      </c>
      <c r="K1683" s="76" t="str">
        <f t="shared" si="236"/>
        <v>H2_2010</v>
      </c>
      <c r="L1683" s="77">
        <f t="shared" si="237"/>
        <v>0</v>
      </c>
      <c r="M1683" s="78" t="str">
        <f t="shared" si="238"/>
        <v>H2_2010_0</v>
      </c>
      <c r="N1683" s="120">
        <f t="shared" si="239"/>
        <v>1</v>
      </c>
      <c r="O1683" s="92">
        <f t="shared" si="240"/>
        <v>143000</v>
      </c>
      <c r="P1683" s="93" t="str">
        <f t="shared" si="241"/>
        <v>H2_2010</v>
      </c>
      <c r="Q1683" s="94">
        <f t="shared" si="242"/>
        <v>0</v>
      </c>
      <c r="R1683" s="95" t="str">
        <f t="shared" si="243"/>
        <v>H2_2010_0</v>
      </c>
    </row>
    <row r="1684" spans="1:18">
      <c r="A1684" s="102">
        <v>1001335</v>
      </c>
      <c r="B1684" s="103">
        <v>29485.985819772905</v>
      </c>
      <c r="C1684" s="104" t="s">
        <v>22</v>
      </c>
      <c r="D1684" s="103">
        <v>40487.163687704262</v>
      </c>
      <c r="E1684" s="103">
        <v>40556.491200660588</v>
      </c>
      <c r="F1684" s="104" t="s">
        <v>20</v>
      </c>
      <c r="G1684" s="105">
        <v>367000</v>
      </c>
      <c r="H1684" s="106" t="s">
        <v>16</v>
      </c>
      <c r="I1684" s="118">
        <v>1</v>
      </c>
      <c r="J1684" s="80">
        <f t="shared" si="235"/>
        <v>367000</v>
      </c>
      <c r="K1684" s="76" t="str">
        <f t="shared" si="236"/>
        <v>H2_2010</v>
      </c>
      <c r="L1684" s="77">
        <f t="shared" si="237"/>
        <v>0</v>
      </c>
      <c r="M1684" s="78" t="str">
        <f t="shared" si="238"/>
        <v>H2_2010_0</v>
      </c>
      <c r="N1684" s="120">
        <f t="shared" si="239"/>
        <v>1</v>
      </c>
      <c r="O1684" s="92">
        <f t="shared" si="240"/>
        <v>367000</v>
      </c>
      <c r="P1684" s="93" t="str">
        <f t="shared" si="241"/>
        <v>H2_2010</v>
      </c>
      <c r="Q1684" s="94">
        <f t="shared" si="242"/>
        <v>0</v>
      </c>
      <c r="R1684" s="95" t="str">
        <f t="shared" si="243"/>
        <v>H2_2010_0</v>
      </c>
    </row>
    <row r="1685" spans="1:18">
      <c r="A1685" s="102">
        <v>1001336</v>
      </c>
      <c r="B1685" s="103">
        <v>27264.542132168761</v>
      </c>
      <c r="C1685" s="104" t="s">
        <v>19</v>
      </c>
      <c r="D1685" s="103">
        <v>40381.434394512493</v>
      </c>
      <c r="E1685" s="103">
        <v>40556.787581282086</v>
      </c>
      <c r="F1685" s="104" t="s">
        <v>20</v>
      </c>
      <c r="G1685" s="105">
        <v>78000</v>
      </c>
      <c r="H1685" s="106" t="s">
        <v>16</v>
      </c>
      <c r="I1685" s="118">
        <v>1</v>
      </c>
      <c r="J1685" s="80">
        <f t="shared" si="235"/>
        <v>78000</v>
      </c>
      <c r="K1685" s="76" t="str">
        <f t="shared" si="236"/>
        <v>H2_2010</v>
      </c>
      <c r="L1685" s="77">
        <f t="shared" si="237"/>
        <v>0</v>
      </c>
      <c r="M1685" s="78" t="str">
        <f t="shared" si="238"/>
        <v>H2_2010_0</v>
      </c>
      <c r="N1685" s="120">
        <f t="shared" si="239"/>
        <v>1</v>
      </c>
      <c r="O1685" s="92">
        <f t="shared" si="240"/>
        <v>78000</v>
      </c>
      <c r="P1685" s="93" t="str">
        <f t="shared" si="241"/>
        <v>H2_2010</v>
      </c>
      <c r="Q1685" s="94">
        <f t="shared" si="242"/>
        <v>0</v>
      </c>
      <c r="R1685" s="95" t="str">
        <f t="shared" si="243"/>
        <v>H2_2010_0</v>
      </c>
    </row>
    <row r="1686" spans="1:18">
      <c r="A1686" s="102">
        <v>1001337</v>
      </c>
      <c r="B1686" s="103">
        <v>30141.959239574629</v>
      </c>
      <c r="C1686" s="104" t="s">
        <v>22</v>
      </c>
      <c r="D1686" s="103">
        <v>40379.855825652354</v>
      </c>
      <c r="E1686" s="103">
        <v>40557.101201165402</v>
      </c>
      <c r="F1686" s="104" t="s">
        <v>20</v>
      </c>
      <c r="G1686" s="105">
        <v>75000</v>
      </c>
      <c r="H1686" s="106" t="s">
        <v>16</v>
      </c>
      <c r="I1686" s="118">
        <v>1</v>
      </c>
      <c r="J1686" s="80">
        <f t="shared" si="235"/>
        <v>75000</v>
      </c>
      <c r="K1686" s="76" t="str">
        <f t="shared" si="236"/>
        <v>H2_2010</v>
      </c>
      <c r="L1686" s="77">
        <f t="shared" si="237"/>
        <v>0</v>
      </c>
      <c r="M1686" s="78" t="str">
        <f t="shared" si="238"/>
        <v>H2_2010_0</v>
      </c>
      <c r="N1686" s="120">
        <f t="shared" si="239"/>
        <v>1</v>
      </c>
      <c r="O1686" s="92">
        <f t="shared" si="240"/>
        <v>75000</v>
      </c>
      <c r="P1686" s="93" t="str">
        <f t="shared" si="241"/>
        <v>H2_2010</v>
      </c>
      <c r="Q1686" s="94">
        <f t="shared" si="242"/>
        <v>0</v>
      </c>
      <c r="R1686" s="95" t="str">
        <f t="shared" si="243"/>
        <v>H2_2010_0</v>
      </c>
    </row>
    <row r="1687" spans="1:18">
      <c r="A1687" s="102">
        <v>1001338</v>
      </c>
      <c r="B1687" s="103">
        <v>30222.469198657192</v>
      </c>
      <c r="C1687" s="104" t="s">
        <v>19</v>
      </c>
      <c r="D1687" s="103">
        <v>40512.747031159088</v>
      </c>
      <c r="E1687" s="103">
        <v>40559.941831724442</v>
      </c>
      <c r="F1687" s="104" t="s">
        <v>20</v>
      </c>
      <c r="G1687" s="105">
        <v>197000</v>
      </c>
      <c r="H1687" s="106" t="s">
        <v>16</v>
      </c>
      <c r="I1687" s="118">
        <v>1</v>
      </c>
      <c r="J1687" s="80">
        <f t="shared" si="235"/>
        <v>197000</v>
      </c>
      <c r="K1687" s="76" t="str">
        <f t="shared" si="236"/>
        <v>H2_2010</v>
      </c>
      <c r="L1687" s="77">
        <f t="shared" si="237"/>
        <v>0</v>
      </c>
      <c r="M1687" s="78" t="str">
        <f t="shared" si="238"/>
        <v>H2_2010_0</v>
      </c>
      <c r="N1687" s="120">
        <f t="shared" si="239"/>
        <v>1</v>
      </c>
      <c r="O1687" s="92">
        <f t="shared" si="240"/>
        <v>197000</v>
      </c>
      <c r="P1687" s="93" t="str">
        <f t="shared" si="241"/>
        <v>H2_2010</v>
      </c>
      <c r="Q1687" s="94">
        <f t="shared" si="242"/>
        <v>0</v>
      </c>
      <c r="R1687" s="95" t="str">
        <f t="shared" si="243"/>
        <v>H2_2010_0</v>
      </c>
    </row>
    <row r="1688" spans="1:18">
      <c r="A1688" s="102">
        <v>1001339</v>
      </c>
      <c r="B1688" s="103">
        <v>32721.537036067151</v>
      </c>
      <c r="C1688" s="104" t="s">
        <v>22</v>
      </c>
      <c r="D1688" s="103">
        <v>40487.83051182823</v>
      </c>
      <c r="E1688" s="103">
        <v>40560.104881501175</v>
      </c>
      <c r="F1688" s="104" t="s">
        <v>20</v>
      </c>
      <c r="G1688" s="105">
        <v>477000</v>
      </c>
      <c r="H1688" s="106" t="s">
        <v>16</v>
      </c>
      <c r="I1688" s="118">
        <v>1</v>
      </c>
      <c r="J1688" s="80">
        <f t="shared" si="235"/>
        <v>477000</v>
      </c>
      <c r="K1688" s="76" t="str">
        <f t="shared" si="236"/>
        <v>H2_2010</v>
      </c>
      <c r="L1688" s="77">
        <f t="shared" si="237"/>
        <v>0</v>
      </c>
      <c r="M1688" s="78" t="str">
        <f t="shared" si="238"/>
        <v>H2_2010_0</v>
      </c>
      <c r="N1688" s="120">
        <f t="shared" si="239"/>
        <v>1</v>
      </c>
      <c r="O1688" s="92">
        <f t="shared" si="240"/>
        <v>477000</v>
      </c>
      <c r="P1688" s="93" t="str">
        <f t="shared" si="241"/>
        <v>H2_2010</v>
      </c>
      <c r="Q1688" s="94">
        <f t="shared" si="242"/>
        <v>0</v>
      </c>
      <c r="R1688" s="95" t="str">
        <f t="shared" si="243"/>
        <v>H2_2010_0</v>
      </c>
    </row>
    <row r="1689" spans="1:18">
      <c r="A1689" s="102">
        <v>1001340</v>
      </c>
      <c r="B1689" s="103">
        <v>22711.243632597358</v>
      </c>
      <c r="C1689" s="104" t="s">
        <v>19</v>
      </c>
      <c r="D1689" s="103">
        <v>40473.302837265517</v>
      </c>
      <c r="E1689" s="103">
        <v>40562.518167716014</v>
      </c>
      <c r="F1689" s="104" t="s">
        <v>20</v>
      </c>
      <c r="G1689" s="105">
        <v>205000</v>
      </c>
      <c r="H1689" s="106" t="s">
        <v>16</v>
      </c>
      <c r="I1689" s="118">
        <v>1</v>
      </c>
      <c r="J1689" s="80">
        <f t="shared" si="235"/>
        <v>205000</v>
      </c>
      <c r="K1689" s="76" t="str">
        <f t="shared" si="236"/>
        <v>H2_2010</v>
      </c>
      <c r="L1689" s="77">
        <f t="shared" si="237"/>
        <v>0</v>
      </c>
      <c r="M1689" s="78" t="str">
        <f t="shared" si="238"/>
        <v>H2_2010_0</v>
      </c>
      <c r="N1689" s="120">
        <f t="shared" si="239"/>
        <v>1</v>
      </c>
      <c r="O1689" s="92">
        <f t="shared" si="240"/>
        <v>205000</v>
      </c>
      <c r="P1689" s="93" t="str">
        <f t="shared" si="241"/>
        <v>H2_2010</v>
      </c>
      <c r="Q1689" s="94">
        <f t="shared" si="242"/>
        <v>0</v>
      </c>
      <c r="R1689" s="95" t="str">
        <f t="shared" si="243"/>
        <v>H2_2010_0</v>
      </c>
    </row>
    <row r="1690" spans="1:18">
      <c r="A1690" s="102">
        <v>1001341</v>
      </c>
      <c r="B1690" s="103">
        <v>22752.674574347115</v>
      </c>
      <c r="C1690" s="104" t="s">
        <v>22</v>
      </c>
      <c r="D1690" s="103">
        <v>39898.625430671622</v>
      </c>
      <c r="E1690" s="103">
        <v>40562.77289206993</v>
      </c>
      <c r="F1690" s="104" t="s">
        <v>57</v>
      </c>
      <c r="G1690" s="105">
        <v>265000</v>
      </c>
      <c r="H1690" s="106" t="s">
        <v>15</v>
      </c>
      <c r="I1690" s="118">
        <v>1</v>
      </c>
      <c r="J1690" s="80">
        <f t="shared" si="235"/>
        <v>265000</v>
      </c>
      <c r="K1690" s="76" t="str">
        <f t="shared" si="236"/>
        <v>H1_2009</v>
      </c>
      <c r="L1690" s="77">
        <f t="shared" si="237"/>
        <v>3</v>
      </c>
      <c r="M1690" s="78" t="str">
        <f t="shared" si="238"/>
        <v>H1_2009_3</v>
      </c>
      <c r="N1690" s="120">
        <f t="shared" si="239"/>
        <v>1</v>
      </c>
      <c r="O1690" s="92">
        <f t="shared" si="240"/>
        <v>265000</v>
      </c>
      <c r="P1690" s="93" t="str">
        <f t="shared" si="241"/>
        <v>H1_2009</v>
      </c>
      <c r="Q1690" s="94">
        <f t="shared" si="242"/>
        <v>3</v>
      </c>
      <c r="R1690" s="95" t="str">
        <f t="shared" si="243"/>
        <v>H1_2009_3</v>
      </c>
    </row>
    <row r="1691" spans="1:18">
      <c r="A1691" s="102">
        <v>1001342</v>
      </c>
      <c r="B1691" s="103">
        <v>23776.64468473669</v>
      </c>
      <c r="C1691" s="104" t="s">
        <v>19</v>
      </c>
      <c r="D1691" s="103">
        <v>40533.1602615132</v>
      </c>
      <c r="E1691" s="103">
        <v>40564.361109460224</v>
      </c>
      <c r="F1691" s="104" t="s">
        <v>20</v>
      </c>
      <c r="G1691" s="105">
        <v>324000</v>
      </c>
      <c r="H1691" s="106" t="s">
        <v>16</v>
      </c>
      <c r="I1691" s="118">
        <v>1</v>
      </c>
      <c r="J1691" s="80">
        <f t="shared" si="235"/>
        <v>324000</v>
      </c>
      <c r="K1691" s="76" t="str">
        <f t="shared" si="236"/>
        <v>H2_2010</v>
      </c>
      <c r="L1691" s="77">
        <f t="shared" si="237"/>
        <v>0</v>
      </c>
      <c r="M1691" s="78" t="str">
        <f t="shared" si="238"/>
        <v>H2_2010_0</v>
      </c>
      <c r="N1691" s="120">
        <f t="shared" si="239"/>
        <v>1</v>
      </c>
      <c r="O1691" s="92">
        <f t="shared" si="240"/>
        <v>324000</v>
      </c>
      <c r="P1691" s="93" t="str">
        <f t="shared" si="241"/>
        <v>H2_2010</v>
      </c>
      <c r="Q1691" s="94">
        <f t="shared" si="242"/>
        <v>0</v>
      </c>
      <c r="R1691" s="95" t="str">
        <f t="shared" si="243"/>
        <v>H2_2010_0</v>
      </c>
    </row>
    <row r="1692" spans="1:18">
      <c r="A1692" s="102">
        <v>1001343</v>
      </c>
      <c r="B1692" s="103">
        <v>28093.884750255409</v>
      </c>
      <c r="C1692" s="104" t="s">
        <v>22</v>
      </c>
      <c r="D1692" s="103">
        <v>40230.619251786775</v>
      </c>
      <c r="E1692" s="103">
        <v>40564.558563041042</v>
      </c>
      <c r="F1692" s="104" t="s">
        <v>20</v>
      </c>
      <c r="G1692" s="105">
        <v>339000</v>
      </c>
      <c r="H1692" s="106" t="s">
        <v>16</v>
      </c>
      <c r="I1692" s="118">
        <v>1</v>
      </c>
      <c r="J1692" s="80">
        <f t="shared" si="235"/>
        <v>339000</v>
      </c>
      <c r="K1692" s="76" t="str">
        <f t="shared" si="236"/>
        <v>H1_2010</v>
      </c>
      <c r="L1692" s="77">
        <f t="shared" si="237"/>
        <v>1</v>
      </c>
      <c r="M1692" s="78" t="str">
        <f t="shared" si="238"/>
        <v>H1_2010_1</v>
      </c>
      <c r="N1692" s="120">
        <f t="shared" si="239"/>
        <v>1</v>
      </c>
      <c r="O1692" s="92">
        <f t="shared" si="240"/>
        <v>339000</v>
      </c>
      <c r="P1692" s="93" t="str">
        <f t="shared" si="241"/>
        <v>H1_2010</v>
      </c>
      <c r="Q1692" s="94">
        <f t="shared" si="242"/>
        <v>1</v>
      </c>
      <c r="R1692" s="95" t="str">
        <f t="shared" si="243"/>
        <v>H1_2010_1</v>
      </c>
    </row>
    <row r="1693" spans="1:18">
      <c r="A1693" s="102">
        <v>1001344</v>
      </c>
      <c r="B1693" s="103">
        <v>20745.033689440435</v>
      </c>
      <c r="C1693" s="104" t="s">
        <v>19</v>
      </c>
      <c r="D1693" s="103">
        <v>40205.946516405915</v>
      </c>
      <c r="E1693" s="103">
        <v>40566.719814375028</v>
      </c>
      <c r="F1693" s="104" t="s">
        <v>20</v>
      </c>
      <c r="G1693" s="105">
        <v>237000</v>
      </c>
      <c r="H1693" s="106" t="s">
        <v>16</v>
      </c>
      <c r="I1693" s="118">
        <v>1</v>
      </c>
      <c r="J1693" s="80">
        <f t="shared" si="235"/>
        <v>237000</v>
      </c>
      <c r="K1693" s="76" t="str">
        <f t="shared" si="236"/>
        <v>H1_2010</v>
      </c>
      <c r="L1693" s="77">
        <f t="shared" si="237"/>
        <v>1</v>
      </c>
      <c r="M1693" s="78" t="str">
        <f t="shared" si="238"/>
        <v>H1_2010_1</v>
      </c>
      <c r="N1693" s="120">
        <f t="shared" si="239"/>
        <v>1</v>
      </c>
      <c r="O1693" s="92">
        <f t="shared" si="240"/>
        <v>237000</v>
      </c>
      <c r="P1693" s="93" t="str">
        <f t="shared" si="241"/>
        <v>H1_2010</v>
      </c>
      <c r="Q1693" s="94">
        <f t="shared" si="242"/>
        <v>1</v>
      </c>
      <c r="R1693" s="95" t="str">
        <f t="shared" si="243"/>
        <v>H1_2010_1</v>
      </c>
    </row>
    <row r="1694" spans="1:18">
      <c r="A1694" s="102">
        <v>1001345</v>
      </c>
      <c r="B1694" s="103">
        <v>28972.24723628645</v>
      </c>
      <c r="C1694" s="104" t="s">
        <v>19</v>
      </c>
      <c r="D1694" s="103">
        <v>40459.881450170877</v>
      </c>
      <c r="E1694" s="103">
        <v>40567.088523589089</v>
      </c>
      <c r="F1694" s="104" t="s">
        <v>20</v>
      </c>
      <c r="G1694" s="105">
        <v>453000</v>
      </c>
      <c r="H1694" s="106" t="s">
        <v>16</v>
      </c>
      <c r="I1694" s="118">
        <v>1</v>
      </c>
      <c r="J1694" s="80">
        <f t="shared" si="235"/>
        <v>453000</v>
      </c>
      <c r="K1694" s="76" t="str">
        <f t="shared" si="236"/>
        <v>H2_2010</v>
      </c>
      <c r="L1694" s="77">
        <f t="shared" si="237"/>
        <v>0</v>
      </c>
      <c r="M1694" s="78" t="str">
        <f t="shared" si="238"/>
        <v>H2_2010_0</v>
      </c>
      <c r="N1694" s="120">
        <f t="shared" si="239"/>
        <v>1</v>
      </c>
      <c r="O1694" s="92">
        <f t="shared" si="240"/>
        <v>453000</v>
      </c>
      <c r="P1694" s="93" t="str">
        <f t="shared" si="241"/>
        <v>H2_2010</v>
      </c>
      <c r="Q1694" s="94">
        <f t="shared" si="242"/>
        <v>0</v>
      </c>
      <c r="R1694" s="95" t="str">
        <f t="shared" si="243"/>
        <v>H2_2010_0</v>
      </c>
    </row>
    <row r="1695" spans="1:18">
      <c r="A1695" s="102">
        <v>1001346</v>
      </c>
      <c r="B1695" s="103">
        <v>28132.405059586119</v>
      </c>
      <c r="C1695" s="104" t="s">
        <v>22</v>
      </c>
      <c r="D1695" s="103">
        <v>40242.162016439463</v>
      </c>
      <c r="E1695" s="103">
        <v>40567.407241008521</v>
      </c>
      <c r="F1695" s="104" t="s">
        <v>20</v>
      </c>
      <c r="G1695" s="105">
        <v>38000</v>
      </c>
      <c r="H1695" s="106" t="s">
        <v>16</v>
      </c>
      <c r="I1695" s="118">
        <v>1</v>
      </c>
      <c r="J1695" s="80">
        <f t="shared" si="235"/>
        <v>38000</v>
      </c>
      <c r="K1695" s="76" t="str">
        <f t="shared" si="236"/>
        <v>H1_2010</v>
      </c>
      <c r="L1695" s="77">
        <f t="shared" si="237"/>
        <v>1</v>
      </c>
      <c r="M1695" s="78" t="str">
        <f t="shared" si="238"/>
        <v>H1_2010_1</v>
      </c>
      <c r="N1695" s="120">
        <f t="shared" si="239"/>
        <v>1</v>
      </c>
      <c r="O1695" s="92">
        <f t="shared" si="240"/>
        <v>38000</v>
      </c>
      <c r="P1695" s="93" t="str">
        <f t="shared" si="241"/>
        <v>H1_2010</v>
      </c>
      <c r="Q1695" s="94">
        <f t="shared" si="242"/>
        <v>1</v>
      </c>
      <c r="R1695" s="95" t="str">
        <f t="shared" si="243"/>
        <v>H1_2010_1</v>
      </c>
    </row>
    <row r="1696" spans="1:18">
      <c r="A1696" s="102">
        <v>1001347</v>
      </c>
      <c r="B1696" s="103">
        <v>32053.04026847177</v>
      </c>
      <c r="C1696" s="104" t="s">
        <v>19</v>
      </c>
      <c r="D1696" s="103">
        <v>40491.295369525273</v>
      </c>
      <c r="E1696" s="103">
        <v>40571.452237337064</v>
      </c>
      <c r="F1696" s="104" t="s">
        <v>20</v>
      </c>
      <c r="G1696" s="105">
        <v>535000</v>
      </c>
      <c r="H1696" s="106" t="s">
        <v>16</v>
      </c>
      <c r="I1696" s="118">
        <v>1</v>
      </c>
      <c r="J1696" s="80">
        <f t="shared" si="235"/>
        <v>535000</v>
      </c>
      <c r="K1696" s="76" t="str">
        <f t="shared" si="236"/>
        <v>H2_2010</v>
      </c>
      <c r="L1696" s="77">
        <f t="shared" si="237"/>
        <v>0</v>
      </c>
      <c r="M1696" s="78" t="str">
        <f t="shared" si="238"/>
        <v>H2_2010_0</v>
      </c>
      <c r="N1696" s="120">
        <f t="shared" si="239"/>
        <v>1</v>
      </c>
      <c r="O1696" s="92">
        <f t="shared" si="240"/>
        <v>535000</v>
      </c>
      <c r="P1696" s="93" t="str">
        <f t="shared" si="241"/>
        <v>H2_2010</v>
      </c>
      <c r="Q1696" s="94">
        <f t="shared" si="242"/>
        <v>0</v>
      </c>
      <c r="R1696" s="95" t="str">
        <f t="shared" si="243"/>
        <v>H2_2010_0</v>
      </c>
    </row>
    <row r="1697" spans="1:18">
      <c r="A1697" s="102">
        <v>1001348</v>
      </c>
      <c r="B1697" s="103">
        <v>25604.915636630016</v>
      </c>
      <c r="C1697" s="104" t="s">
        <v>22</v>
      </c>
      <c r="D1697" s="103">
        <v>40229.494851485586</v>
      </c>
      <c r="E1697" s="103">
        <v>40572.418280082369</v>
      </c>
      <c r="F1697" s="104" t="s">
        <v>25</v>
      </c>
      <c r="G1697" s="105">
        <v>227000</v>
      </c>
      <c r="H1697" s="106" t="s">
        <v>16</v>
      </c>
      <c r="I1697" s="118">
        <v>1</v>
      </c>
      <c r="J1697" s="80">
        <f t="shared" si="235"/>
        <v>227000</v>
      </c>
      <c r="K1697" s="76" t="str">
        <f t="shared" si="236"/>
        <v>H1_2010</v>
      </c>
      <c r="L1697" s="77">
        <f t="shared" si="237"/>
        <v>1</v>
      </c>
      <c r="M1697" s="78" t="str">
        <f t="shared" si="238"/>
        <v>H1_2010_1</v>
      </c>
      <c r="N1697" s="120">
        <f t="shared" si="239"/>
        <v>1</v>
      </c>
      <c r="O1697" s="92">
        <f t="shared" si="240"/>
        <v>227000</v>
      </c>
      <c r="P1697" s="93" t="str">
        <f t="shared" si="241"/>
        <v>H1_2010</v>
      </c>
      <c r="Q1697" s="94">
        <f t="shared" si="242"/>
        <v>1</v>
      </c>
      <c r="R1697" s="95" t="str">
        <f t="shared" si="243"/>
        <v>H1_2010_1</v>
      </c>
    </row>
    <row r="1698" spans="1:18">
      <c r="A1698" s="102">
        <v>1001349</v>
      </c>
      <c r="B1698" s="103">
        <v>29914.222205285878</v>
      </c>
      <c r="C1698" s="104" t="s">
        <v>19</v>
      </c>
      <c r="D1698" s="103">
        <v>40471.98632790691</v>
      </c>
      <c r="E1698" s="103">
        <v>40573.545525328387</v>
      </c>
      <c r="F1698" s="104" t="s">
        <v>20</v>
      </c>
      <c r="G1698" s="105">
        <v>98000</v>
      </c>
      <c r="H1698" s="106" t="s">
        <v>16</v>
      </c>
      <c r="I1698" s="118">
        <v>1</v>
      </c>
      <c r="J1698" s="80">
        <f t="shared" si="235"/>
        <v>98000</v>
      </c>
      <c r="K1698" s="76" t="str">
        <f t="shared" si="236"/>
        <v>H2_2010</v>
      </c>
      <c r="L1698" s="77">
        <f t="shared" si="237"/>
        <v>0</v>
      </c>
      <c r="M1698" s="78" t="str">
        <f t="shared" si="238"/>
        <v>H2_2010_0</v>
      </c>
      <c r="N1698" s="120">
        <f t="shared" si="239"/>
        <v>1</v>
      </c>
      <c r="O1698" s="92">
        <f t="shared" si="240"/>
        <v>98000</v>
      </c>
      <c r="P1698" s="93" t="str">
        <f t="shared" si="241"/>
        <v>H2_2010</v>
      </c>
      <c r="Q1698" s="94">
        <f t="shared" si="242"/>
        <v>0</v>
      </c>
      <c r="R1698" s="95" t="str">
        <f t="shared" si="243"/>
        <v>H2_2010_0</v>
      </c>
    </row>
    <row r="1699" spans="1:18">
      <c r="A1699" s="102">
        <v>1001350</v>
      </c>
      <c r="B1699" s="103">
        <v>22955.881649701092</v>
      </c>
      <c r="C1699" s="104" t="s">
        <v>22</v>
      </c>
      <c r="D1699" s="103">
        <v>40050.50403202304</v>
      </c>
      <c r="E1699" s="103">
        <v>40575.631283771567</v>
      </c>
      <c r="F1699" s="104" t="s">
        <v>25</v>
      </c>
      <c r="G1699" s="105">
        <v>202000</v>
      </c>
      <c r="H1699" s="106" t="s">
        <v>15</v>
      </c>
      <c r="I1699" s="118">
        <v>1</v>
      </c>
      <c r="J1699" s="80">
        <f t="shared" si="235"/>
        <v>202000</v>
      </c>
      <c r="K1699" s="76" t="str">
        <f t="shared" si="236"/>
        <v>H2_2009</v>
      </c>
      <c r="L1699" s="77">
        <f t="shared" si="237"/>
        <v>2</v>
      </c>
      <c r="M1699" s="78" t="str">
        <f t="shared" si="238"/>
        <v>H2_2009_2</v>
      </c>
      <c r="N1699" s="120">
        <f t="shared" si="239"/>
        <v>1</v>
      </c>
      <c r="O1699" s="92">
        <f t="shared" si="240"/>
        <v>202000</v>
      </c>
      <c r="P1699" s="93" t="str">
        <f t="shared" si="241"/>
        <v>H2_2009</v>
      </c>
      <c r="Q1699" s="94">
        <f t="shared" si="242"/>
        <v>2</v>
      </c>
      <c r="R1699" s="95" t="str">
        <f t="shared" si="243"/>
        <v>H2_2009_2</v>
      </c>
    </row>
    <row r="1700" spans="1:18">
      <c r="A1700" s="102">
        <v>1001351</v>
      </c>
      <c r="B1700" s="103">
        <v>19469.323566124014</v>
      </c>
      <c r="C1700" s="104" t="s">
        <v>19</v>
      </c>
      <c r="D1700" s="103">
        <v>40488.334334657557</v>
      </c>
      <c r="E1700" s="103">
        <v>40577.170788814707</v>
      </c>
      <c r="F1700" s="104" t="s">
        <v>20</v>
      </c>
      <c r="G1700" s="105">
        <v>569000</v>
      </c>
      <c r="H1700" s="106" t="s">
        <v>16</v>
      </c>
      <c r="I1700" s="118">
        <v>1</v>
      </c>
      <c r="J1700" s="80">
        <f t="shared" si="235"/>
        <v>569000</v>
      </c>
      <c r="K1700" s="76" t="str">
        <f t="shared" si="236"/>
        <v>H2_2010</v>
      </c>
      <c r="L1700" s="77">
        <f t="shared" si="237"/>
        <v>0</v>
      </c>
      <c r="M1700" s="78" t="str">
        <f t="shared" si="238"/>
        <v>H2_2010_0</v>
      </c>
      <c r="N1700" s="120">
        <f t="shared" si="239"/>
        <v>1</v>
      </c>
      <c r="O1700" s="92">
        <f t="shared" si="240"/>
        <v>569000</v>
      </c>
      <c r="P1700" s="93" t="str">
        <f t="shared" si="241"/>
        <v>H2_2010</v>
      </c>
      <c r="Q1700" s="94">
        <f t="shared" si="242"/>
        <v>0</v>
      </c>
      <c r="R1700" s="95" t="str">
        <f t="shared" si="243"/>
        <v>H2_2010_0</v>
      </c>
    </row>
    <row r="1701" spans="1:18">
      <c r="A1701" s="102">
        <v>1001352</v>
      </c>
      <c r="B1701" s="103">
        <v>29999.646773775181</v>
      </c>
      <c r="C1701" s="104" t="s">
        <v>22</v>
      </c>
      <c r="D1701" s="103">
        <v>40475.388101312798</v>
      </c>
      <c r="E1701" s="103">
        <v>40577.178682596663</v>
      </c>
      <c r="F1701" s="104" t="s">
        <v>20</v>
      </c>
      <c r="G1701" s="105">
        <v>508000</v>
      </c>
      <c r="H1701" s="106" t="s">
        <v>16</v>
      </c>
      <c r="I1701" s="118">
        <v>1</v>
      </c>
      <c r="J1701" s="80">
        <f t="shared" si="235"/>
        <v>508000</v>
      </c>
      <c r="K1701" s="76" t="str">
        <f t="shared" si="236"/>
        <v>H2_2010</v>
      </c>
      <c r="L1701" s="77">
        <f t="shared" si="237"/>
        <v>0</v>
      </c>
      <c r="M1701" s="78" t="str">
        <f t="shared" si="238"/>
        <v>H2_2010_0</v>
      </c>
      <c r="N1701" s="120">
        <f t="shared" si="239"/>
        <v>1</v>
      </c>
      <c r="O1701" s="92">
        <f t="shared" si="240"/>
        <v>508000</v>
      </c>
      <c r="P1701" s="93" t="str">
        <f t="shared" si="241"/>
        <v>H2_2010</v>
      </c>
      <c r="Q1701" s="94">
        <f t="shared" si="242"/>
        <v>0</v>
      </c>
      <c r="R1701" s="95" t="str">
        <f t="shared" si="243"/>
        <v>H2_2010_0</v>
      </c>
    </row>
    <row r="1702" spans="1:18">
      <c r="A1702" s="102">
        <v>1001353</v>
      </c>
      <c r="B1702" s="103">
        <v>28513.747813759037</v>
      </c>
      <c r="C1702" s="104" t="s">
        <v>19</v>
      </c>
      <c r="D1702" s="103">
        <v>40451.562406446246</v>
      </c>
      <c r="E1702" s="103">
        <v>40577.954765497452</v>
      </c>
      <c r="F1702" s="104" t="s">
        <v>20</v>
      </c>
      <c r="G1702" s="105">
        <v>326000</v>
      </c>
      <c r="H1702" s="106" t="s">
        <v>16</v>
      </c>
      <c r="I1702" s="118">
        <v>1</v>
      </c>
      <c r="J1702" s="80">
        <f t="shared" si="235"/>
        <v>326000</v>
      </c>
      <c r="K1702" s="76" t="str">
        <f t="shared" si="236"/>
        <v>H2_2010</v>
      </c>
      <c r="L1702" s="77">
        <f t="shared" si="237"/>
        <v>0</v>
      </c>
      <c r="M1702" s="78" t="str">
        <f t="shared" si="238"/>
        <v>H2_2010_0</v>
      </c>
      <c r="N1702" s="120">
        <f t="shared" si="239"/>
        <v>1</v>
      </c>
      <c r="O1702" s="92">
        <f t="shared" si="240"/>
        <v>326000</v>
      </c>
      <c r="P1702" s="93" t="str">
        <f t="shared" si="241"/>
        <v>H2_2010</v>
      </c>
      <c r="Q1702" s="94">
        <f t="shared" si="242"/>
        <v>0</v>
      </c>
      <c r="R1702" s="95" t="str">
        <f t="shared" si="243"/>
        <v>H2_2010_0</v>
      </c>
    </row>
    <row r="1703" spans="1:18">
      <c r="A1703" s="102">
        <v>1001354</v>
      </c>
      <c r="B1703" s="103">
        <v>19918.91005497229</v>
      </c>
      <c r="C1703" s="104" t="s">
        <v>19</v>
      </c>
      <c r="D1703" s="103">
        <v>40418.314551816067</v>
      </c>
      <c r="E1703" s="103">
        <v>40580.352340147387</v>
      </c>
      <c r="F1703" s="104" t="s">
        <v>20</v>
      </c>
      <c r="G1703" s="105">
        <v>190000</v>
      </c>
      <c r="H1703" s="106" t="s">
        <v>16</v>
      </c>
      <c r="I1703" s="118">
        <v>1</v>
      </c>
      <c r="J1703" s="80">
        <f t="shared" si="235"/>
        <v>190000</v>
      </c>
      <c r="K1703" s="76" t="str">
        <f t="shared" si="236"/>
        <v>H2_2010</v>
      </c>
      <c r="L1703" s="77">
        <f t="shared" si="237"/>
        <v>0</v>
      </c>
      <c r="M1703" s="78" t="str">
        <f t="shared" si="238"/>
        <v>H2_2010_0</v>
      </c>
      <c r="N1703" s="120">
        <f t="shared" si="239"/>
        <v>1</v>
      </c>
      <c r="O1703" s="92">
        <f t="shared" si="240"/>
        <v>190000</v>
      </c>
      <c r="P1703" s="93" t="str">
        <f t="shared" si="241"/>
        <v>H2_2010</v>
      </c>
      <c r="Q1703" s="94">
        <f t="shared" si="242"/>
        <v>0</v>
      </c>
      <c r="R1703" s="95" t="str">
        <f t="shared" si="243"/>
        <v>H2_2010_0</v>
      </c>
    </row>
    <row r="1704" spans="1:18">
      <c r="A1704" s="102">
        <v>1001355</v>
      </c>
      <c r="B1704" s="103">
        <v>27916.013211644771</v>
      </c>
      <c r="C1704" s="104" t="s">
        <v>19</v>
      </c>
      <c r="D1704" s="103">
        <v>40402.692963796602</v>
      </c>
      <c r="E1704" s="103">
        <v>40582.328373016055</v>
      </c>
      <c r="F1704" s="104" t="s">
        <v>20</v>
      </c>
      <c r="G1704" s="105">
        <v>429000</v>
      </c>
      <c r="H1704" s="106" t="s">
        <v>16</v>
      </c>
      <c r="I1704" s="118">
        <v>1</v>
      </c>
      <c r="J1704" s="80">
        <f t="shared" si="235"/>
        <v>429000</v>
      </c>
      <c r="K1704" s="76" t="str">
        <f t="shared" si="236"/>
        <v>H2_2010</v>
      </c>
      <c r="L1704" s="77">
        <f t="shared" si="237"/>
        <v>0</v>
      </c>
      <c r="M1704" s="78" t="str">
        <f t="shared" si="238"/>
        <v>H2_2010_0</v>
      </c>
      <c r="N1704" s="120">
        <f t="shared" si="239"/>
        <v>1</v>
      </c>
      <c r="O1704" s="92">
        <f t="shared" si="240"/>
        <v>429000</v>
      </c>
      <c r="P1704" s="93" t="str">
        <f t="shared" si="241"/>
        <v>H2_2010</v>
      </c>
      <c r="Q1704" s="94">
        <f t="shared" si="242"/>
        <v>0</v>
      </c>
      <c r="R1704" s="95" t="str">
        <f t="shared" si="243"/>
        <v>H2_2010_0</v>
      </c>
    </row>
    <row r="1705" spans="1:18">
      <c r="A1705" s="102">
        <v>1001356</v>
      </c>
      <c r="B1705" s="103">
        <v>28428.12740937834</v>
      </c>
      <c r="C1705" s="104" t="s">
        <v>19</v>
      </c>
      <c r="D1705" s="103">
        <v>40455.943511002566</v>
      </c>
      <c r="E1705" s="103">
        <v>40582.946276132687</v>
      </c>
      <c r="F1705" s="104" t="s">
        <v>20</v>
      </c>
      <c r="G1705" s="105">
        <v>362000</v>
      </c>
      <c r="H1705" s="106" t="s">
        <v>16</v>
      </c>
      <c r="I1705" s="118">
        <v>1</v>
      </c>
      <c r="J1705" s="80">
        <f t="shared" si="235"/>
        <v>362000</v>
      </c>
      <c r="K1705" s="76" t="str">
        <f t="shared" si="236"/>
        <v>H2_2010</v>
      </c>
      <c r="L1705" s="77">
        <f t="shared" si="237"/>
        <v>0</v>
      </c>
      <c r="M1705" s="78" t="str">
        <f t="shared" si="238"/>
        <v>H2_2010_0</v>
      </c>
      <c r="N1705" s="120">
        <f t="shared" si="239"/>
        <v>1</v>
      </c>
      <c r="O1705" s="92">
        <f t="shared" si="240"/>
        <v>362000</v>
      </c>
      <c r="P1705" s="93" t="str">
        <f t="shared" si="241"/>
        <v>H2_2010</v>
      </c>
      <c r="Q1705" s="94">
        <f t="shared" si="242"/>
        <v>0</v>
      </c>
      <c r="R1705" s="95" t="str">
        <f t="shared" si="243"/>
        <v>H2_2010_0</v>
      </c>
    </row>
    <row r="1706" spans="1:18">
      <c r="A1706" s="102">
        <v>1001357</v>
      </c>
      <c r="B1706" s="103">
        <v>31910.639760190548</v>
      </c>
      <c r="C1706" s="104" t="s">
        <v>22</v>
      </c>
      <c r="D1706" s="103">
        <v>40282.314101278367</v>
      </c>
      <c r="E1706" s="103">
        <v>40585.750097011689</v>
      </c>
      <c r="F1706" s="104" t="s">
        <v>20</v>
      </c>
      <c r="G1706" s="105">
        <v>33000</v>
      </c>
      <c r="H1706" s="106" t="s">
        <v>16</v>
      </c>
      <c r="I1706" s="118">
        <v>1</v>
      </c>
      <c r="J1706" s="80">
        <f t="shared" si="235"/>
        <v>33000</v>
      </c>
      <c r="K1706" s="76" t="str">
        <f t="shared" si="236"/>
        <v>H1_2010</v>
      </c>
      <c r="L1706" s="77">
        <f t="shared" si="237"/>
        <v>1</v>
      </c>
      <c r="M1706" s="78" t="str">
        <f t="shared" si="238"/>
        <v>H1_2010_1</v>
      </c>
      <c r="N1706" s="120">
        <f t="shared" si="239"/>
        <v>1</v>
      </c>
      <c r="O1706" s="92">
        <f t="shared" si="240"/>
        <v>33000</v>
      </c>
      <c r="P1706" s="93" t="str">
        <f t="shared" si="241"/>
        <v>H1_2010</v>
      </c>
      <c r="Q1706" s="94">
        <f t="shared" si="242"/>
        <v>1</v>
      </c>
      <c r="R1706" s="95" t="str">
        <f t="shared" si="243"/>
        <v>H1_2010_1</v>
      </c>
    </row>
    <row r="1707" spans="1:18">
      <c r="A1707" s="102">
        <v>1001358</v>
      </c>
      <c r="B1707" s="103">
        <v>29010.842262734026</v>
      </c>
      <c r="C1707" s="104" t="s">
        <v>19</v>
      </c>
      <c r="D1707" s="103">
        <v>40465.892540045468</v>
      </c>
      <c r="E1707" s="103">
        <v>40586.045092164233</v>
      </c>
      <c r="F1707" s="104" t="s">
        <v>20</v>
      </c>
      <c r="G1707" s="105">
        <v>409000</v>
      </c>
      <c r="H1707" s="106" t="s">
        <v>16</v>
      </c>
      <c r="I1707" s="118">
        <v>1</v>
      </c>
      <c r="J1707" s="80">
        <f t="shared" si="235"/>
        <v>409000</v>
      </c>
      <c r="K1707" s="76" t="str">
        <f t="shared" si="236"/>
        <v>H2_2010</v>
      </c>
      <c r="L1707" s="77">
        <f t="shared" si="237"/>
        <v>0</v>
      </c>
      <c r="M1707" s="78" t="str">
        <f t="shared" si="238"/>
        <v>H2_2010_0</v>
      </c>
      <c r="N1707" s="120">
        <f t="shared" si="239"/>
        <v>1</v>
      </c>
      <c r="O1707" s="92">
        <f t="shared" si="240"/>
        <v>409000</v>
      </c>
      <c r="P1707" s="93" t="str">
        <f t="shared" si="241"/>
        <v>H2_2010</v>
      </c>
      <c r="Q1707" s="94">
        <f t="shared" si="242"/>
        <v>0</v>
      </c>
      <c r="R1707" s="95" t="str">
        <f t="shared" si="243"/>
        <v>H2_2010_0</v>
      </c>
    </row>
    <row r="1708" spans="1:18">
      <c r="A1708" s="102">
        <v>1001359</v>
      </c>
      <c r="B1708" s="103">
        <v>21564.384526513848</v>
      </c>
      <c r="C1708" s="104" t="s">
        <v>22</v>
      </c>
      <c r="D1708" s="103">
        <v>39972.571537157201</v>
      </c>
      <c r="E1708" s="103">
        <v>40586.178670687863</v>
      </c>
      <c r="F1708" s="104" t="s">
        <v>57</v>
      </c>
      <c r="G1708" s="105">
        <v>350000</v>
      </c>
      <c r="H1708" s="106" t="s">
        <v>15</v>
      </c>
      <c r="I1708" s="118">
        <v>1</v>
      </c>
      <c r="J1708" s="80">
        <f t="shared" si="235"/>
        <v>350000</v>
      </c>
      <c r="K1708" s="76" t="str">
        <f t="shared" si="236"/>
        <v>H1_2009</v>
      </c>
      <c r="L1708" s="77">
        <f t="shared" si="237"/>
        <v>3</v>
      </c>
      <c r="M1708" s="78" t="str">
        <f t="shared" si="238"/>
        <v>H1_2009_3</v>
      </c>
      <c r="N1708" s="120">
        <f t="shared" si="239"/>
        <v>1</v>
      </c>
      <c r="O1708" s="92">
        <f t="shared" si="240"/>
        <v>350000</v>
      </c>
      <c r="P1708" s="93" t="str">
        <f t="shared" si="241"/>
        <v>H1_2009</v>
      </c>
      <c r="Q1708" s="94">
        <f t="shared" si="242"/>
        <v>3</v>
      </c>
      <c r="R1708" s="95" t="str">
        <f t="shared" si="243"/>
        <v>H1_2009_3</v>
      </c>
    </row>
    <row r="1709" spans="1:18">
      <c r="A1709" s="102">
        <v>1001360</v>
      </c>
      <c r="B1709" s="103">
        <v>24889.19205422081</v>
      </c>
      <c r="C1709" s="104" t="s">
        <v>19</v>
      </c>
      <c r="D1709" s="103">
        <v>40091.599002889896</v>
      </c>
      <c r="E1709" s="103">
        <v>40587.641064349009</v>
      </c>
      <c r="F1709" s="104" t="s">
        <v>20</v>
      </c>
      <c r="G1709" s="105">
        <v>141000</v>
      </c>
      <c r="H1709" s="106" t="s">
        <v>15</v>
      </c>
      <c r="I1709" s="118">
        <v>1</v>
      </c>
      <c r="J1709" s="80">
        <f t="shared" si="235"/>
        <v>141000</v>
      </c>
      <c r="K1709" s="76" t="str">
        <f t="shared" si="236"/>
        <v>H2_2009</v>
      </c>
      <c r="L1709" s="77">
        <f t="shared" si="237"/>
        <v>2</v>
      </c>
      <c r="M1709" s="78" t="str">
        <f t="shared" si="238"/>
        <v>H2_2009_2</v>
      </c>
      <c r="N1709" s="120">
        <f t="shared" si="239"/>
        <v>1</v>
      </c>
      <c r="O1709" s="92">
        <f t="shared" si="240"/>
        <v>141000</v>
      </c>
      <c r="P1709" s="93" t="str">
        <f t="shared" si="241"/>
        <v>H2_2009</v>
      </c>
      <c r="Q1709" s="94">
        <f t="shared" si="242"/>
        <v>2</v>
      </c>
      <c r="R1709" s="95" t="str">
        <f t="shared" si="243"/>
        <v>H2_2009_2</v>
      </c>
    </row>
    <row r="1710" spans="1:18">
      <c r="A1710" s="102">
        <v>1001361</v>
      </c>
      <c r="B1710" s="103">
        <v>22923.495378229312</v>
      </c>
      <c r="C1710" s="104" t="s">
        <v>19</v>
      </c>
      <c r="D1710" s="103">
        <v>40566.70548514033</v>
      </c>
      <c r="E1710" s="103">
        <v>40590.210258026258</v>
      </c>
      <c r="F1710" s="104" t="s">
        <v>20</v>
      </c>
      <c r="G1710" s="105">
        <v>475000</v>
      </c>
      <c r="H1710" s="106" t="s">
        <v>16</v>
      </c>
      <c r="I1710" s="118">
        <v>1</v>
      </c>
      <c r="J1710" s="80">
        <f t="shared" si="235"/>
        <v>475000</v>
      </c>
      <c r="K1710" s="76" t="str">
        <f t="shared" si="236"/>
        <v>H1_2011</v>
      </c>
      <c r="L1710" s="77">
        <f t="shared" si="237"/>
        <v>0</v>
      </c>
      <c r="M1710" s="78" t="str">
        <f t="shared" si="238"/>
        <v>H1_2011_0</v>
      </c>
      <c r="N1710" s="120">
        <f t="shared" si="239"/>
        <v>1</v>
      </c>
      <c r="O1710" s="92">
        <f t="shared" si="240"/>
        <v>475000</v>
      </c>
      <c r="P1710" s="93" t="str">
        <f t="shared" si="241"/>
        <v>H1_2011</v>
      </c>
      <c r="Q1710" s="94">
        <f t="shared" si="242"/>
        <v>0</v>
      </c>
      <c r="R1710" s="95" t="str">
        <f t="shared" si="243"/>
        <v>H1_2011_0</v>
      </c>
    </row>
    <row r="1711" spans="1:18">
      <c r="A1711" s="102">
        <v>1001362</v>
      </c>
      <c r="B1711" s="103">
        <v>30834.346005723179</v>
      </c>
      <c r="C1711" s="104" t="s">
        <v>22</v>
      </c>
      <c r="D1711" s="103">
        <v>40305.822047592199</v>
      </c>
      <c r="E1711" s="103">
        <v>40592.229438460607</v>
      </c>
      <c r="F1711" s="104" t="s">
        <v>20</v>
      </c>
      <c r="G1711" s="105">
        <v>506000</v>
      </c>
      <c r="H1711" s="106" t="s">
        <v>16</v>
      </c>
      <c r="I1711" s="118">
        <v>1</v>
      </c>
      <c r="J1711" s="80">
        <f t="shared" si="235"/>
        <v>506000</v>
      </c>
      <c r="K1711" s="76" t="str">
        <f t="shared" si="236"/>
        <v>H1_2010</v>
      </c>
      <c r="L1711" s="77">
        <f t="shared" si="237"/>
        <v>1</v>
      </c>
      <c r="M1711" s="78" t="str">
        <f t="shared" si="238"/>
        <v>H1_2010_1</v>
      </c>
      <c r="N1711" s="120">
        <f t="shared" si="239"/>
        <v>1</v>
      </c>
      <c r="O1711" s="92">
        <f t="shared" si="240"/>
        <v>506000</v>
      </c>
      <c r="P1711" s="93" t="str">
        <f t="shared" si="241"/>
        <v>H1_2010</v>
      </c>
      <c r="Q1711" s="94">
        <f t="shared" si="242"/>
        <v>1</v>
      </c>
      <c r="R1711" s="95" t="str">
        <f t="shared" si="243"/>
        <v>H1_2010_1</v>
      </c>
    </row>
    <row r="1712" spans="1:18">
      <c r="A1712" s="102">
        <v>1001363</v>
      </c>
      <c r="B1712" s="103">
        <v>26688.341460512129</v>
      </c>
      <c r="C1712" s="104" t="s">
        <v>22</v>
      </c>
      <c r="D1712" s="103">
        <v>40350.615145215706</v>
      </c>
      <c r="E1712" s="103">
        <v>40593.373260618631</v>
      </c>
      <c r="F1712" s="104" t="s">
        <v>20</v>
      </c>
      <c r="G1712" s="105">
        <v>356000</v>
      </c>
      <c r="H1712" s="106" t="s">
        <v>16</v>
      </c>
      <c r="I1712" s="118">
        <v>1</v>
      </c>
      <c r="J1712" s="80">
        <f t="shared" si="235"/>
        <v>356000</v>
      </c>
      <c r="K1712" s="76" t="str">
        <f t="shared" si="236"/>
        <v>H1_2010</v>
      </c>
      <c r="L1712" s="77">
        <f t="shared" si="237"/>
        <v>1</v>
      </c>
      <c r="M1712" s="78" t="str">
        <f t="shared" si="238"/>
        <v>H1_2010_1</v>
      </c>
      <c r="N1712" s="120">
        <f t="shared" si="239"/>
        <v>1</v>
      </c>
      <c r="O1712" s="92">
        <f t="shared" si="240"/>
        <v>356000</v>
      </c>
      <c r="P1712" s="93" t="str">
        <f t="shared" si="241"/>
        <v>H1_2010</v>
      </c>
      <c r="Q1712" s="94">
        <f t="shared" si="242"/>
        <v>1</v>
      </c>
      <c r="R1712" s="95" t="str">
        <f t="shared" si="243"/>
        <v>H1_2010_1</v>
      </c>
    </row>
    <row r="1713" spans="1:18">
      <c r="A1713" s="102">
        <v>1001364</v>
      </c>
      <c r="B1713" s="103">
        <v>20089.556283626433</v>
      </c>
      <c r="C1713" s="104" t="s">
        <v>19</v>
      </c>
      <c r="D1713" s="103">
        <v>40572.815470522029</v>
      </c>
      <c r="E1713" s="103">
        <v>40595.220712310496</v>
      </c>
      <c r="F1713" s="104" t="s">
        <v>20</v>
      </c>
      <c r="G1713" s="105">
        <v>89000</v>
      </c>
      <c r="H1713" s="106" t="s">
        <v>16</v>
      </c>
      <c r="I1713" s="118">
        <v>1</v>
      </c>
      <c r="J1713" s="80">
        <f t="shared" si="235"/>
        <v>89000</v>
      </c>
      <c r="K1713" s="76" t="str">
        <f t="shared" si="236"/>
        <v>H1_2011</v>
      </c>
      <c r="L1713" s="77">
        <f t="shared" si="237"/>
        <v>0</v>
      </c>
      <c r="M1713" s="78" t="str">
        <f t="shared" si="238"/>
        <v>H1_2011_0</v>
      </c>
      <c r="N1713" s="120">
        <f t="shared" si="239"/>
        <v>1</v>
      </c>
      <c r="O1713" s="92">
        <f t="shared" si="240"/>
        <v>89000</v>
      </c>
      <c r="P1713" s="93" t="str">
        <f t="shared" si="241"/>
        <v>H1_2011</v>
      </c>
      <c r="Q1713" s="94">
        <f t="shared" si="242"/>
        <v>0</v>
      </c>
      <c r="R1713" s="95" t="str">
        <f t="shared" si="243"/>
        <v>H1_2011_0</v>
      </c>
    </row>
    <row r="1714" spans="1:18">
      <c r="A1714" s="102">
        <v>1001365</v>
      </c>
      <c r="B1714" s="103">
        <v>21201.92081837303</v>
      </c>
      <c r="C1714" s="104" t="s">
        <v>19</v>
      </c>
      <c r="D1714" s="103">
        <v>40567.628615090267</v>
      </c>
      <c r="E1714" s="103">
        <v>40596.725761680835</v>
      </c>
      <c r="F1714" s="104" t="s">
        <v>20</v>
      </c>
      <c r="G1714" s="105">
        <v>112000</v>
      </c>
      <c r="H1714" s="106" t="s">
        <v>16</v>
      </c>
      <c r="I1714" s="118">
        <v>1</v>
      </c>
      <c r="J1714" s="80">
        <f t="shared" si="235"/>
        <v>112000</v>
      </c>
      <c r="K1714" s="76" t="str">
        <f t="shared" si="236"/>
        <v>H1_2011</v>
      </c>
      <c r="L1714" s="77">
        <f t="shared" si="237"/>
        <v>0</v>
      </c>
      <c r="M1714" s="78" t="str">
        <f t="shared" si="238"/>
        <v>H1_2011_0</v>
      </c>
      <c r="N1714" s="120">
        <f t="shared" si="239"/>
        <v>1</v>
      </c>
      <c r="O1714" s="92">
        <f t="shared" si="240"/>
        <v>112000</v>
      </c>
      <c r="P1714" s="93" t="str">
        <f t="shared" si="241"/>
        <v>H1_2011</v>
      </c>
      <c r="Q1714" s="94">
        <f t="shared" si="242"/>
        <v>0</v>
      </c>
      <c r="R1714" s="95" t="str">
        <f t="shared" si="243"/>
        <v>H1_2011_0</v>
      </c>
    </row>
    <row r="1715" spans="1:18">
      <c r="A1715" s="102">
        <v>1001366</v>
      </c>
      <c r="B1715" s="103">
        <v>30360.421765550047</v>
      </c>
      <c r="C1715" s="104" t="s">
        <v>19</v>
      </c>
      <c r="D1715" s="103">
        <v>40571.0191778222</v>
      </c>
      <c r="E1715" s="103">
        <v>40597.116214186011</v>
      </c>
      <c r="F1715" s="104" t="s">
        <v>20</v>
      </c>
      <c r="G1715" s="105">
        <v>455000</v>
      </c>
      <c r="H1715" s="106" t="s">
        <v>16</v>
      </c>
      <c r="I1715" s="118">
        <v>1</v>
      </c>
      <c r="J1715" s="80">
        <f t="shared" si="235"/>
        <v>455000</v>
      </c>
      <c r="K1715" s="76" t="str">
        <f t="shared" si="236"/>
        <v>H1_2011</v>
      </c>
      <c r="L1715" s="77">
        <f t="shared" si="237"/>
        <v>0</v>
      </c>
      <c r="M1715" s="78" t="str">
        <f t="shared" si="238"/>
        <v>H1_2011_0</v>
      </c>
      <c r="N1715" s="120">
        <f t="shared" si="239"/>
        <v>1</v>
      </c>
      <c r="O1715" s="92">
        <f t="shared" si="240"/>
        <v>455000</v>
      </c>
      <c r="P1715" s="93" t="str">
        <f t="shared" si="241"/>
        <v>H1_2011</v>
      </c>
      <c r="Q1715" s="94">
        <f t="shared" si="242"/>
        <v>0</v>
      </c>
      <c r="R1715" s="95" t="str">
        <f t="shared" si="243"/>
        <v>H1_2011_0</v>
      </c>
    </row>
    <row r="1716" spans="1:18">
      <c r="A1716" s="102">
        <v>1001367</v>
      </c>
      <c r="B1716" s="103">
        <v>25158.448261763748</v>
      </c>
      <c r="C1716" s="104" t="s">
        <v>19</v>
      </c>
      <c r="D1716" s="103">
        <v>40437.023599117347</v>
      </c>
      <c r="E1716" s="103">
        <v>40597.784340767532</v>
      </c>
      <c r="F1716" s="104" t="s">
        <v>20</v>
      </c>
      <c r="G1716" s="105">
        <v>251000</v>
      </c>
      <c r="H1716" s="106" t="s">
        <v>16</v>
      </c>
      <c r="I1716" s="118">
        <v>1</v>
      </c>
      <c r="J1716" s="80">
        <f t="shared" si="235"/>
        <v>251000</v>
      </c>
      <c r="K1716" s="76" t="str">
        <f t="shared" si="236"/>
        <v>H2_2010</v>
      </c>
      <c r="L1716" s="77">
        <f t="shared" si="237"/>
        <v>0</v>
      </c>
      <c r="M1716" s="78" t="str">
        <f t="shared" si="238"/>
        <v>H2_2010_0</v>
      </c>
      <c r="N1716" s="120">
        <f t="shared" si="239"/>
        <v>1</v>
      </c>
      <c r="O1716" s="92">
        <f t="shared" si="240"/>
        <v>251000</v>
      </c>
      <c r="P1716" s="93" t="str">
        <f t="shared" si="241"/>
        <v>H2_2010</v>
      </c>
      <c r="Q1716" s="94">
        <f t="shared" si="242"/>
        <v>0</v>
      </c>
      <c r="R1716" s="95" t="str">
        <f t="shared" si="243"/>
        <v>H2_2010_0</v>
      </c>
    </row>
    <row r="1717" spans="1:18">
      <c r="A1717" s="102">
        <v>1001368</v>
      </c>
      <c r="B1717" s="103">
        <v>21164.765262472622</v>
      </c>
      <c r="C1717" s="104" t="s">
        <v>19</v>
      </c>
      <c r="D1717" s="103">
        <v>40531.529443507847</v>
      </c>
      <c r="E1717" s="103">
        <v>40598.071827871674</v>
      </c>
      <c r="F1717" s="104" t="s">
        <v>20</v>
      </c>
      <c r="G1717" s="105">
        <v>525000</v>
      </c>
      <c r="H1717" s="106" t="s">
        <v>16</v>
      </c>
      <c r="I1717" s="118">
        <v>1</v>
      </c>
      <c r="J1717" s="80">
        <f t="shared" si="235"/>
        <v>525000</v>
      </c>
      <c r="K1717" s="76" t="str">
        <f t="shared" si="236"/>
        <v>H2_2010</v>
      </c>
      <c r="L1717" s="77">
        <f t="shared" si="237"/>
        <v>0</v>
      </c>
      <c r="M1717" s="78" t="str">
        <f t="shared" si="238"/>
        <v>H2_2010_0</v>
      </c>
      <c r="N1717" s="120">
        <f t="shared" si="239"/>
        <v>1</v>
      </c>
      <c r="O1717" s="92">
        <f t="shared" si="240"/>
        <v>525000</v>
      </c>
      <c r="P1717" s="93" t="str">
        <f t="shared" si="241"/>
        <v>H2_2010</v>
      </c>
      <c r="Q1717" s="94">
        <f t="shared" si="242"/>
        <v>0</v>
      </c>
      <c r="R1717" s="95" t="str">
        <f t="shared" si="243"/>
        <v>H2_2010_0</v>
      </c>
    </row>
    <row r="1718" spans="1:18">
      <c r="A1718" s="102">
        <v>1001369</v>
      </c>
      <c r="B1718" s="103">
        <v>27519.048476265994</v>
      </c>
      <c r="C1718" s="104" t="s">
        <v>22</v>
      </c>
      <c r="D1718" s="103">
        <v>39910.453281813665</v>
      </c>
      <c r="E1718" s="103">
        <v>40598.54916603271</v>
      </c>
      <c r="F1718" s="104" t="s">
        <v>57</v>
      </c>
      <c r="G1718" s="105">
        <v>51000</v>
      </c>
      <c r="H1718" s="106" t="s">
        <v>15</v>
      </c>
      <c r="I1718" s="118">
        <v>1</v>
      </c>
      <c r="J1718" s="80">
        <f t="shared" si="235"/>
        <v>51000</v>
      </c>
      <c r="K1718" s="76" t="str">
        <f t="shared" si="236"/>
        <v>H1_2009</v>
      </c>
      <c r="L1718" s="77">
        <f t="shared" si="237"/>
        <v>3</v>
      </c>
      <c r="M1718" s="78" t="str">
        <f t="shared" si="238"/>
        <v>H1_2009_3</v>
      </c>
      <c r="N1718" s="120">
        <f t="shared" si="239"/>
        <v>1</v>
      </c>
      <c r="O1718" s="92">
        <f t="shared" si="240"/>
        <v>51000</v>
      </c>
      <c r="P1718" s="93" t="str">
        <f t="shared" si="241"/>
        <v>H1_2009</v>
      </c>
      <c r="Q1718" s="94">
        <f t="shared" si="242"/>
        <v>3</v>
      </c>
      <c r="R1718" s="95" t="str">
        <f t="shared" si="243"/>
        <v>H1_2009_3</v>
      </c>
    </row>
    <row r="1719" spans="1:18">
      <c r="A1719" s="102">
        <v>1001370</v>
      </c>
      <c r="B1719" s="103">
        <v>27516.625837376185</v>
      </c>
      <c r="C1719" s="104" t="s">
        <v>19</v>
      </c>
      <c r="D1719" s="103">
        <v>40588.979202823248</v>
      </c>
      <c r="E1719" s="103">
        <v>40599.264614611202</v>
      </c>
      <c r="F1719" s="104" t="s">
        <v>20</v>
      </c>
      <c r="G1719" s="105">
        <v>397000</v>
      </c>
      <c r="H1719" s="106" t="s">
        <v>16</v>
      </c>
      <c r="I1719" s="118">
        <v>1</v>
      </c>
      <c r="J1719" s="80">
        <f t="shared" si="235"/>
        <v>397000</v>
      </c>
      <c r="K1719" s="76" t="str">
        <f t="shared" si="236"/>
        <v>H1_2011</v>
      </c>
      <c r="L1719" s="77">
        <f t="shared" si="237"/>
        <v>0</v>
      </c>
      <c r="M1719" s="78" t="str">
        <f t="shared" si="238"/>
        <v>H1_2011_0</v>
      </c>
      <c r="N1719" s="120">
        <f t="shared" si="239"/>
        <v>1</v>
      </c>
      <c r="O1719" s="92">
        <f t="shared" si="240"/>
        <v>397000</v>
      </c>
      <c r="P1719" s="93" t="str">
        <f t="shared" si="241"/>
        <v>H1_2011</v>
      </c>
      <c r="Q1719" s="94">
        <f t="shared" si="242"/>
        <v>0</v>
      </c>
      <c r="R1719" s="95" t="str">
        <f t="shared" si="243"/>
        <v>H1_2011_0</v>
      </c>
    </row>
    <row r="1720" spans="1:18">
      <c r="A1720" s="102">
        <v>1001371</v>
      </c>
      <c r="B1720" s="103">
        <v>24930.806554489835</v>
      </c>
      <c r="C1720" s="104" t="s">
        <v>19</v>
      </c>
      <c r="D1720" s="103">
        <v>40497.867668543593</v>
      </c>
      <c r="E1720" s="103">
        <v>40600.374158212566</v>
      </c>
      <c r="F1720" s="104" t="s">
        <v>20</v>
      </c>
      <c r="G1720" s="105">
        <v>101000</v>
      </c>
      <c r="H1720" s="106" t="s">
        <v>16</v>
      </c>
      <c r="I1720" s="118">
        <v>1</v>
      </c>
      <c r="J1720" s="80">
        <f t="shared" si="235"/>
        <v>101000</v>
      </c>
      <c r="K1720" s="76" t="str">
        <f t="shared" si="236"/>
        <v>H2_2010</v>
      </c>
      <c r="L1720" s="77">
        <f t="shared" si="237"/>
        <v>0</v>
      </c>
      <c r="M1720" s="78" t="str">
        <f t="shared" si="238"/>
        <v>H2_2010_0</v>
      </c>
      <c r="N1720" s="120">
        <f t="shared" si="239"/>
        <v>1</v>
      </c>
      <c r="O1720" s="92">
        <f t="shared" si="240"/>
        <v>101000</v>
      </c>
      <c r="P1720" s="93" t="str">
        <f t="shared" si="241"/>
        <v>H2_2010</v>
      </c>
      <c r="Q1720" s="94">
        <f t="shared" si="242"/>
        <v>0</v>
      </c>
      <c r="R1720" s="95" t="str">
        <f t="shared" si="243"/>
        <v>H2_2010_0</v>
      </c>
    </row>
    <row r="1721" spans="1:18">
      <c r="A1721" s="102">
        <v>1001372</v>
      </c>
      <c r="B1721" s="103">
        <v>20041.631720598838</v>
      </c>
      <c r="C1721" s="104" t="s">
        <v>22</v>
      </c>
      <c r="D1721" s="103">
        <v>39944.406069696714</v>
      </c>
      <c r="E1721" s="103">
        <v>40600.484113437895</v>
      </c>
      <c r="F1721" s="104" t="s">
        <v>20</v>
      </c>
      <c r="G1721" s="105">
        <v>84000</v>
      </c>
      <c r="H1721" s="106" t="s">
        <v>15</v>
      </c>
      <c r="I1721" s="118">
        <v>1</v>
      </c>
      <c r="J1721" s="80">
        <f t="shared" si="235"/>
        <v>84000</v>
      </c>
      <c r="K1721" s="76" t="str">
        <f t="shared" si="236"/>
        <v>H1_2009</v>
      </c>
      <c r="L1721" s="77">
        <f t="shared" si="237"/>
        <v>3</v>
      </c>
      <c r="M1721" s="78" t="str">
        <f t="shared" si="238"/>
        <v>H1_2009_3</v>
      </c>
      <c r="N1721" s="120">
        <f t="shared" si="239"/>
        <v>1</v>
      </c>
      <c r="O1721" s="92">
        <f t="shared" si="240"/>
        <v>84000</v>
      </c>
      <c r="P1721" s="93" t="str">
        <f t="shared" si="241"/>
        <v>H1_2009</v>
      </c>
      <c r="Q1721" s="94">
        <f t="shared" si="242"/>
        <v>3</v>
      </c>
      <c r="R1721" s="95" t="str">
        <f t="shared" si="243"/>
        <v>H1_2009_3</v>
      </c>
    </row>
    <row r="1722" spans="1:18">
      <c r="A1722" s="102">
        <v>1001373</v>
      </c>
      <c r="B1722" s="103">
        <v>24791.159464405551</v>
      </c>
      <c r="C1722" s="104" t="s">
        <v>19</v>
      </c>
      <c r="D1722" s="103">
        <v>40500.007488048941</v>
      </c>
      <c r="E1722" s="103">
        <v>40601.094032549569</v>
      </c>
      <c r="F1722" s="104" t="s">
        <v>20</v>
      </c>
      <c r="G1722" s="105">
        <v>106000</v>
      </c>
      <c r="H1722" s="106" t="s">
        <v>16</v>
      </c>
      <c r="I1722" s="118">
        <v>1</v>
      </c>
      <c r="J1722" s="80">
        <f t="shared" si="235"/>
        <v>106000</v>
      </c>
      <c r="K1722" s="76" t="str">
        <f t="shared" si="236"/>
        <v>H2_2010</v>
      </c>
      <c r="L1722" s="77">
        <f t="shared" si="237"/>
        <v>0</v>
      </c>
      <c r="M1722" s="78" t="str">
        <f t="shared" si="238"/>
        <v>H2_2010_0</v>
      </c>
      <c r="N1722" s="120">
        <f t="shared" si="239"/>
        <v>1</v>
      </c>
      <c r="O1722" s="92">
        <f t="shared" si="240"/>
        <v>106000</v>
      </c>
      <c r="P1722" s="93" t="str">
        <f t="shared" si="241"/>
        <v>H2_2010</v>
      </c>
      <c r="Q1722" s="94">
        <f t="shared" si="242"/>
        <v>0</v>
      </c>
      <c r="R1722" s="95" t="str">
        <f t="shared" si="243"/>
        <v>H2_2010_0</v>
      </c>
    </row>
    <row r="1723" spans="1:18">
      <c r="A1723" s="102">
        <v>1001374</v>
      </c>
      <c r="B1723" s="103">
        <v>26497.885622256857</v>
      </c>
      <c r="C1723" s="104" t="s">
        <v>22</v>
      </c>
      <c r="D1723" s="103">
        <v>39426.449175607646</v>
      </c>
      <c r="E1723" s="103">
        <v>40603.508654094687</v>
      </c>
      <c r="F1723" s="104" t="s">
        <v>57</v>
      </c>
      <c r="G1723" s="105">
        <v>70000</v>
      </c>
      <c r="H1723" s="106" t="s">
        <v>15</v>
      </c>
      <c r="I1723" s="118">
        <v>1</v>
      </c>
      <c r="J1723" s="80">
        <f t="shared" si="235"/>
        <v>70000</v>
      </c>
      <c r="K1723" s="76" t="str">
        <f t="shared" si="236"/>
        <v>H2_2007</v>
      </c>
      <c r="L1723" s="77">
        <f t="shared" si="237"/>
        <v>6</v>
      </c>
      <c r="M1723" s="78" t="str">
        <f t="shared" si="238"/>
        <v>H2_2007_6+</v>
      </c>
      <c r="N1723" s="120">
        <f t="shared" si="239"/>
        <v>1</v>
      </c>
      <c r="O1723" s="92">
        <f t="shared" si="240"/>
        <v>70000</v>
      </c>
      <c r="P1723" s="93" t="str">
        <f t="shared" si="241"/>
        <v>H2_2007</v>
      </c>
      <c r="Q1723" s="94">
        <f t="shared" si="242"/>
        <v>6</v>
      </c>
      <c r="R1723" s="95" t="str">
        <f t="shared" si="243"/>
        <v>H2_2007_6+</v>
      </c>
    </row>
    <row r="1724" spans="1:18">
      <c r="A1724" s="102">
        <v>1001375</v>
      </c>
      <c r="B1724" s="103">
        <v>26019.431259305336</v>
      </c>
      <c r="C1724" s="104" t="s">
        <v>19</v>
      </c>
      <c r="D1724" s="103">
        <v>40236.247113257596</v>
      </c>
      <c r="E1724" s="103">
        <v>40604.215580293268</v>
      </c>
      <c r="F1724" s="104" t="s">
        <v>20</v>
      </c>
      <c r="G1724" s="105">
        <v>506000</v>
      </c>
      <c r="H1724" s="106" t="s">
        <v>16</v>
      </c>
      <c r="I1724" s="118">
        <v>1</v>
      </c>
      <c r="J1724" s="80">
        <f t="shared" si="235"/>
        <v>506000</v>
      </c>
      <c r="K1724" s="76" t="str">
        <f t="shared" si="236"/>
        <v>H1_2010</v>
      </c>
      <c r="L1724" s="77">
        <f t="shared" si="237"/>
        <v>2</v>
      </c>
      <c r="M1724" s="78" t="str">
        <f t="shared" si="238"/>
        <v>H1_2010_2</v>
      </c>
      <c r="N1724" s="120">
        <f t="shared" si="239"/>
        <v>1</v>
      </c>
      <c r="O1724" s="92">
        <f t="shared" si="240"/>
        <v>506000</v>
      </c>
      <c r="P1724" s="93" t="str">
        <f t="shared" si="241"/>
        <v>H1_2010</v>
      </c>
      <c r="Q1724" s="94">
        <f t="shared" si="242"/>
        <v>2</v>
      </c>
      <c r="R1724" s="95" t="str">
        <f t="shared" si="243"/>
        <v>H1_2010_2</v>
      </c>
    </row>
    <row r="1725" spans="1:18">
      <c r="A1725" s="102">
        <v>1001376</v>
      </c>
      <c r="B1725" s="103">
        <v>28652.887836631398</v>
      </c>
      <c r="C1725" s="104" t="s">
        <v>19</v>
      </c>
      <c r="D1725" s="103">
        <v>40470.062193737576</v>
      </c>
      <c r="E1725" s="103">
        <v>40604.754294458173</v>
      </c>
      <c r="F1725" s="104" t="s">
        <v>20</v>
      </c>
      <c r="G1725" s="105">
        <v>459000</v>
      </c>
      <c r="H1725" s="106" t="s">
        <v>16</v>
      </c>
      <c r="I1725" s="118">
        <v>1</v>
      </c>
      <c r="J1725" s="80">
        <f t="shared" si="235"/>
        <v>459000</v>
      </c>
      <c r="K1725" s="76" t="str">
        <f t="shared" si="236"/>
        <v>H2_2010</v>
      </c>
      <c r="L1725" s="77">
        <f t="shared" si="237"/>
        <v>0</v>
      </c>
      <c r="M1725" s="78" t="str">
        <f t="shared" si="238"/>
        <v>H2_2010_0</v>
      </c>
      <c r="N1725" s="120">
        <f t="shared" si="239"/>
        <v>1</v>
      </c>
      <c r="O1725" s="92">
        <f t="shared" si="240"/>
        <v>459000</v>
      </c>
      <c r="P1725" s="93" t="str">
        <f t="shared" si="241"/>
        <v>H2_2010</v>
      </c>
      <c r="Q1725" s="94">
        <f t="shared" si="242"/>
        <v>0</v>
      </c>
      <c r="R1725" s="95" t="str">
        <f t="shared" si="243"/>
        <v>H2_2010_0</v>
      </c>
    </row>
    <row r="1726" spans="1:18">
      <c r="A1726" s="102">
        <v>1001377</v>
      </c>
      <c r="B1726" s="103">
        <v>24617.442275119509</v>
      </c>
      <c r="C1726" s="104" t="s">
        <v>19</v>
      </c>
      <c r="D1726" s="103">
        <v>40477.424869225411</v>
      </c>
      <c r="E1726" s="103">
        <v>40604.831571771014</v>
      </c>
      <c r="F1726" s="104" t="s">
        <v>20</v>
      </c>
      <c r="G1726" s="105">
        <v>301000</v>
      </c>
      <c r="H1726" s="106" t="s">
        <v>16</v>
      </c>
      <c r="I1726" s="118">
        <v>1</v>
      </c>
      <c r="J1726" s="80">
        <f t="shared" si="235"/>
        <v>301000</v>
      </c>
      <c r="K1726" s="76" t="str">
        <f t="shared" si="236"/>
        <v>H2_2010</v>
      </c>
      <c r="L1726" s="77">
        <f t="shared" si="237"/>
        <v>0</v>
      </c>
      <c r="M1726" s="78" t="str">
        <f t="shared" si="238"/>
        <v>H2_2010_0</v>
      </c>
      <c r="N1726" s="120">
        <f t="shared" si="239"/>
        <v>1</v>
      </c>
      <c r="O1726" s="92">
        <f t="shared" si="240"/>
        <v>301000</v>
      </c>
      <c r="P1726" s="93" t="str">
        <f t="shared" si="241"/>
        <v>H2_2010</v>
      </c>
      <c r="Q1726" s="94">
        <f t="shared" si="242"/>
        <v>0</v>
      </c>
      <c r="R1726" s="95" t="str">
        <f t="shared" si="243"/>
        <v>H2_2010_0</v>
      </c>
    </row>
    <row r="1727" spans="1:18">
      <c r="A1727" s="102">
        <v>1001378</v>
      </c>
      <c r="B1727" s="103">
        <v>28420.381919521617</v>
      </c>
      <c r="C1727" s="104" t="s">
        <v>19</v>
      </c>
      <c r="D1727" s="103">
        <v>40550.471596358868</v>
      </c>
      <c r="E1727" s="103">
        <v>40604.864561522627</v>
      </c>
      <c r="F1727" s="104" t="s">
        <v>20</v>
      </c>
      <c r="G1727" s="105">
        <v>468000</v>
      </c>
      <c r="H1727" s="106" t="s">
        <v>16</v>
      </c>
      <c r="I1727" s="118">
        <v>1</v>
      </c>
      <c r="J1727" s="80">
        <f t="shared" si="235"/>
        <v>468000</v>
      </c>
      <c r="K1727" s="76" t="str">
        <f t="shared" si="236"/>
        <v>H1_2011</v>
      </c>
      <c r="L1727" s="77">
        <f t="shared" si="237"/>
        <v>0</v>
      </c>
      <c r="M1727" s="78" t="str">
        <f t="shared" si="238"/>
        <v>H1_2011_0</v>
      </c>
      <c r="N1727" s="120">
        <f t="shared" si="239"/>
        <v>1</v>
      </c>
      <c r="O1727" s="92">
        <f t="shared" si="240"/>
        <v>468000</v>
      </c>
      <c r="P1727" s="93" t="str">
        <f t="shared" si="241"/>
        <v>H1_2011</v>
      </c>
      <c r="Q1727" s="94">
        <f t="shared" si="242"/>
        <v>0</v>
      </c>
      <c r="R1727" s="95" t="str">
        <f t="shared" si="243"/>
        <v>H1_2011_0</v>
      </c>
    </row>
    <row r="1728" spans="1:18">
      <c r="A1728" s="102">
        <v>1001379</v>
      </c>
      <c r="B1728" s="103">
        <v>23164.020457950261</v>
      </c>
      <c r="C1728" s="104" t="s">
        <v>22</v>
      </c>
      <c r="D1728" s="103">
        <v>40245.135810959604</v>
      </c>
      <c r="E1728" s="103">
        <v>40605.317707988317</v>
      </c>
      <c r="F1728" s="104" t="s">
        <v>20</v>
      </c>
      <c r="G1728" s="105">
        <v>175000</v>
      </c>
      <c r="H1728" s="106" t="s">
        <v>16</v>
      </c>
      <c r="I1728" s="118">
        <v>1</v>
      </c>
      <c r="J1728" s="80">
        <f t="shared" si="235"/>
        <v>175000</v>
      </c>
      <c r="K1728" s="76" t="str">
        <f t="shared" si="236"/>
        <v>H1_2010</v>
      </c>
      <c r="L1728" s="77">
        <f t="shared" si="237"/>
        <v>1</v>
      </c>
      <c r="M1728" s="78" t="str">
        <f t="shared" si="238"/>
        <v>H1_2010_1</v>
      </c>
      <c r="N1728" s="120">
        <f t="shared" si="239"/>
        <v>1</v>
      </c>
      <c r="O1728" s="92">
        <f t="shared" si="240"/>
        <v>175000</v>
      </c>
      <c r="P1728" s="93" t="str">
        <f t="shared" si="241"/>
        <v>H1_2010</v>
      </c>
      <c r="Q1728" s="94">
        <f t="shared" si="242"/>
        <v>1</v>
      </c>
      <c r="R1728" s="95" t="str">
        <f t="shared" si="243"/>
        <v>H1_2010_1</v>
      </c>
    </row>
    <row r="1729" spans="1:18">
      <c r="A1729" s="102">
        <v>1001380</v>
      </c>
      <c r="B1729" s="103">
        <v>27668.893945924225</v>
      </c>
      <c r="C1729" s="104" t="s">
        <v>19</v>
      </c>
      <c r="D1729" s="103">
        <v>40532.472485290629</v>
      </c>
      <c r="E1729" s="103">
        <v>40606.698233324489</v>
      </c>
      <c r="F1729" s="104" t="s">
        <v>20</v>
      </c>
      <c r="G1729" s="105">
        <v>427000</v>
      </c>
      <c r="H1729" s="106" t="s">
        <v>16</v>
      </c>
      <c r="I1729" s="118">
        <v>1</v>
      </c>
      <c r="J1729" s="80">
        <f t="shared" si="235"/>
        <v>427000</v>
      </c>
      <c r="K1729" s="76" t="str">
        <f t="shared" si="236"/>
        <v>H2_2010</v>
      </c>
      <c r="L1729" s="77">
        <f t="shared" si="237"/>
        <v>0</v>
      </c>
      <c r="M1729" s="78" t="str">
        <f t="shared" si="238"/>
        <v>H2_2010_0</v>
      </c>
      <c r="N1729" s="120">
        <f t="shared" si="239"/>
        <v>1</v>
      </c>
      <c r="O1729" s="92">
        <f t="shared" si="240"/>
        <v>427000</v>
      </c>
      <c r="P1729" s="93" t="str">
        <f t="shared" si="241"/>
        <v>H2_2010</v>
      </c>
      <c r="Q1729" s="94">
        <f t="shared" si="242"/>
        <v>0</v>
      </c>
      <c r="R1729" s="95" t="str">
        <f t="shared" si="243"/>
        <v>H2_2010_0</v>
      </c>
    </row>
    <row r="1730" spans="1:18">
      <c r="A1730" s="102">
        <v>1001381</v>
      </c>
      <c r="B1730" s="103">
        <v>28728.84619196831</v>
      </c>
      <c r="C1730" s="104" t="s">
        <v>22</v>
      </c>
      <c r="D1730" s="103">
        <v>39882.941606700297</v>
      </c>
      <c r="E1730" s="103">
        <v>40607.0495068171</v>
      </c>
      <c r="F1730" s="104" t="s">
        <v>25</v>
      </c>
      <c r="G1730" s="105">
        <v>285000</v>
      </c>
      <c r="H1730" s="106" t="s">
        <v>15</v>
      </c>
      <c r="I1730" s="118">
        <v>1</v>
      </c>
      <c r="J1730" s="80">
        <f t="shared" si="235"/>
        <v>285000</v>
      </c>
      <c r="K1730" s="76" t="str">
        <f t="shared" si="236"/>
        <v>H1_2009</v>
      </c>
      <c r="L1730" s="77">
        <f t="shared" si="237"/>
        <v>3</v>
      </c>
      <c r="M1730" s="78" t="str">
        <f t="shared" si="238"/>
        <v>H1_2009_3</v>
      </c>
      <c r="N1730" s="120">
        <f t="shared" si="239"/>
        <v>1</v>
      </c>
      <c r="O1730" s="92">
        <f t="shared" si="240"/>
        <v>285000</v>
      </c>
      <c r="P1730" s="93" t="str">
        <f t="shared" si="241"/>
        <v>H1_2009</v>
      </c>
      <c r="Q1730" s="94">
        <f t="shared" si="242"/>
        <v>3</v>
      </c>
      <c r="R1730" s="95" t="str">
        <f t="shared" si="243"/>
        <v>H1_2009_3</v>
      </c>
    </row>
    <row r="1731" spans="1:18">
      <c r="A1731" s="102">
        <v>1001382</v>
      </c>
      <c r="B1731" s="103">
        <v>32060.623054873271</v>
      </c>
      <c r="C1731" s="104" t="s">
        <v>22</v>
      </c>
      <c r="D1731" s="103">
        <v>40488.463124945287</v>
      </c>
      <c r="E1731" s="103">
        <v>40607.699508571728</v>
      </c>
      <c r="F1731" s="104" t="s">
        <v>20</v>
      </c>
      <c r="G1731" s="105">
        <v>25000</v>
      </c>
      <c r="H1731" s="106" t="s">
        <v>16</v>
      </c>
      <c r="I1731" s="118">
        <v>1</v>
      </c>
      <c r="J1731" s="80">
        <f t="shared" ref="J1731:J1794" si="244">$G1731</f>
        <v>25000</v>
      </c>
      <c r="K1731" s="76" t="str">
        <f t="shared" ref="K1731:K1794" si="245">"H"&amp;INT((MONTH($D1731)-1)/6)+1&amp;"_"&amp;YEAR($D1731)</f>
        <v>H2_2010</v>
      </c>
      <c r="L1731" s="77">
        <f t="shared" ref="L1731:L1794" si="246">INT(($E1731-$D1731)/(365/2))</f>
        <v>0</v>
      </c>
      <c r="M1731" s="78" t="str">
        <f t="shared" ref="M1731:M1794" si="247">$K1731&amp;"_"&amp;IF($L1731&gt;5,"6+",$L1731)</f>
        <v>H2_2010_0</v>
      </c>
      <c r="N1731" s="120">
        <f t="shared" si="239"/>
        <v>1</v>
      </c>
      <c r="O1731" s="92">
        <f t="shared" si="240"/>
        <v>25000</v>
      </c>
      <c r="P1731" s="93" t="str">
        <f t="shared" si="241"/>
        <v>H2_2010</v>
      </c>
      <c r="Q1731" s="94">
        <f t="shared" si="242"/>
        <v>0</v>
      </c>
      <c r="R1731" s="95" t="str">
        <f t="shared" si="243"/>
        <v>H2_2010_0</v>
      </c>
    </row>
    <row r="1732" spans="1:18">
      <c r="A1732" s="102">
        <v>1001383</v>
      </c>
      <c r="B1732" s="103">
        <v>19751.61484762952</v>
      </c>
      <c r="C1732" s="104" t="s">
        <v>22</v>
      </c>
      <c r="D1732" s="103">
        <v>39948.460156697867</v>
      </c>
      <c r="E1732" s="103">
        <v>40609.700111014616</v>
      </c>
      <c r="F1732" s="104" t="s">
        <v>25</v>
      </c>
      <c r="G1732" s="105">
        <v>132000</v>
      </c>
      <c r="H1732" s="106" t="s">
        <v>15</v>
      </c>
      <c r="I1732" s="118">
        <v>1</v>
      </c>
      <c r="J1732" s="80">
        <f t="shared" si="244"/>
        <v>132000</v>
      </c>
      <c r="K1732" s="76" t="str">
        <f t="shared" si="245"/>
        <v>H1_2009</v>
      </c>
      <c r="L1732" s="77">
        <f t="shared" si="246"/>
        <v>3</v>
      </c>
      <c r="M1732" s="78" t="str">
        <f t="shared" si="247"/>
        <v>H1_2009_3</v>
      </c>
      <c r="N1732" s="120">
        <f t="shared" ref="N1732:N1795" si="248">I1732</f>
        <v>1</v>
      </c>
      <c r="O1732" s="92">
        <f t="shared" ref="O1732:O1795" si="249">J1732</f>
        <v>132000</v>
      </c>
      <c r="P1732" s="93" t="str">
        <f t="shared" ref="P1732:P1795" si="250">K1732</f>
        <v>H1_2009</v>
      </c>
      <c r="Q1732" s="94">
        <f t="shared" ref="Q1732:Q1795" si="251">L1732</f>
        <v>3</v>
      </c>
      <c r="R1732" s="95" t="str">
        <f t="shared" ref="R1732:R1795" si="252">M1732</f>
        <v>H1_2009_3</v>
      </c>
    </row>
    <row r="1733" spans="1:18">
      <c r="A1733" s="102">
        <v>1001384</v>
      </c>
      <c r="B1733" s="103">
        <v>19839.409547285555</v>
      </c>
      <c r="C1733" s="104" t="s">
        <v>22</v>
      </c>
      <c r="D1733" s="103">
        <v>39969.809979393111</v>
      </c>
      <c r="E1733" s="103">
        <v>40611.015269189433</v>
      </c>
      <c r="F1733" s="104" t="s">
        <v>20</v>
      </c>
      <c r="G1733" s="105">
        <v>379000</v>
      </c>
      <c r="H1733" s="106" t="s">
        <v>15</v>
      </c>
      <c r="I1733" s="118">
        <v>1</v>
      </c>
      <c r="J1733" s="80">
        <f t="shared" si="244"/>
        <v>379000</v>
      </c>
      <c r="K1733" s="76" t="str">
        <f t="shared" si="245"/>
        <v>H1_2009</v>
      </c>
      <c r="L1733" s="77">
        <f t="shared" si="246"/>
        <v>3</v>
      </c>
      <c r="M1733" s="78" t="str">
        <f t="shared" si="247"/>
        <v>H1_2009_3</v>
      </c>
      <c r="N1733" s="120">
        <f t="shared" si="248"/>
        <v>1</v>
      </c>
      <c r="O1733" s="92">
        <f t="shared" si="249"/>
        <v>379000</v>
      </c>
      <c r="P1733" s="93" t="str">
        <f t="shared" si="250"/>
        <v>H1_2009</v>
      </c>
      <c r="Q1733" s="94">
        <f t="shared" si="251"/>
        <v>3</v>
      </c>
      <c r="R1733" s="95" t="str">
        <f t="shared" si="252"/>
        <v>H1_2009_3</v>
      </c>
    </row>
    <row r="1734" spans="1:18">
      <c r="A1734" s="102">
        <v>1001385</v>
      </c>
      <c r="B1734" s="103">
        <v>25854.209611652055</v>
      </c>
      <c r="C1734" s="104" t="s">
        <v>22</v>
      </c>
      <c r="D1734" s="103">
        <v>39915.966177704686</v>
      </c>
      <c r="E1734" s="103">
        <v>40611.20541939867</v>
      </c>
      <c r="F1734" s="104" t="s">
        <v>57</v>
      </c>
      <c r="G1734" s="105">
        <v>337000</v>
      </c>
      <c r="H1734" s="106" t="s">
        <v>15</v>
      </c>
      <c r="I1734" s="118">
        <v>1</v>
      </c>
      <c r="J1734" s="80">
        <f t="shared" si="244"/>
        <v>337000</v>
      </c>
      <c r="K1734" s="76" t="str">
        <f t="shared" si="245"/>
        <v>H1_2009</v>
      </c>
      <c r="L1734" s="77">
        <f t="shared" si="246"/>
        <v>3</v>
      </c>
      <c r="M1734" s="78" t="str">
        <f t="shared" si="247"/>
        <v>H1_2009_3</v>
      </c>
      <c r="N1734" s="120">
        <f t="shared" si="248"/>
        <v>1</v>
      </c>
      <c r="O1734" s="92">
        <f t="shared" si="249"/>
        <v>337000</v>
      </c>
      <c r="P1734" s="93" t="str">
        <f t="shared" si="250"/>
        <v>H1_2009</v>
      </c>
      <c r="Q1734" s="94">
        <f t="shared" si="251"/>
        <v>3</v>
      </c>
      <c r="R1734" s="95" t="str">
        <f t="shared" si="252"/>
        <v>H1_2009_3</v>
      </c>
    </row>
    <row r="1735" spans="1:18">
      <c r="A1735" s="102">
        <v>1001386</v>
      </c>
      <c r="B1735" s="103">
        <v>30714.799260910564</v>
      </c>
      <c r="C1735" s="104" t="s">
        <v>19</v>
      </c>
      <c r="D1735" s="103">
        <v>40490.720308284755</v>
      </c>
      <c r="E1735" s="103">
        <v>40611.266582113814</v>
      </c>
      <c r="F1735" s="104" t="s">
        <v>20</v>
      </c>
      <c r="G1735" s="105">
        <v>71000</v>
      </c>
      <c r="H1735" s="106" t="s">
        <v>16</v>
      </c>
      <c r="I1735" s="118">
        <v>1</v>
      </c>
      <c r="J1735" s="80">
        <f t="shared" si="244"/>
        <v>71000</v>
      </c>
      <c r="K1735" s="76" t="str">
        <f t="shared" si="245"/>
        <v>H2_2010</v>
      </c>
      <c r="L1735" s="77">
        <f t="shared" si="246"/>
        <v>0</v>
      </c>
      <c r="M1735" s="78" t="str">
        <f t="shared" si="247"/>
        <v>H2_2010_0</v>
      </c>
      <c r="N1735" s="120">
        <f t="shared" si="248"/>
        <v>1</v>
      </c>
      <c r="O1735" s="92">
        <f t="shared" si="249"/>
        <v>71000</v>
      </c>
      <c r="P1735" s="93" t="str">
        <f t="shared" si="250"/>
        <v>H2_2010</v>
      </c>
      <c r="Q1735" s="94">
        <f t="shared" si="251"/>
        <v>0</v>
      </c>
      <c r="R1735" s="95" t="str">
        <f t="shared" si="252"/>
        <v>H2_2010_0</v>
      </c>
    </row>
    <row r="1736" spans="1:18">
      <c r="A1736" s="102">
        <v>1001387</v>
      </c>
      <c r="B1736" s="103">
        <v>24498.370632910846</v>
      </c>
      <c r="C1736" s="104" t="s">
        <v>19</v>
      </c>
      <c r="D1736" s="103">
        <v>40503.709299541239</v>
      </c>
      <c r="E1736" s="103">
        <v>40612.626722857654</v>
      </c>
      <c r="F1736" s="104" t="s">
        <v>20</v>
      </c>
      <c r="G1736" s="105">
        <v>115000</v>
      </c>
      <c r="H1736" s="106" t="s">
        <v>16</v>
      </c>
      <c r="I1736" s="118">
        <v>1</v>
      </c>
      <c r="J1736" s="80">
        <f t="shared" si="244"/>
        <v>115000</v>
      </c>
      <c r="K1736" s="76" t="str">
        <f t="shared" si="245"/>
        <v>H2_2010</v>
      </c>
      <c r="L1736" s="77">
        <f t="shared" si="246"/>
        <v>0</v>
      </c>
      <c r="M1736" s="78" t="str">
        <f t="shared" si="247"/>
        <v>H2_2010_0</v>
      </c>
      <c r="N1736" s="120">
        <f t="shared" si="248"/>
        <v>1</v>
      </c>
      <c r="O1736" s="92">
        <f t="shared" si="249"/>
        <v>115000</v>
      </c>
      <c r="P1736" s="93" t="str">
        <f t="shared" si="250"/>
        <v>H2_2010</v>
      </c>
      <c r="Q1736" s="94">
        <f t="shared" si="251"/>
        <v>0</v>
      </c>
      <c r="R1736" s="95" t="str">
        <f t="shared" si="252"/>
        <v>H2_2010_0</v>
      </c>
    </row>
    <row r="1737" spans="1:18">
      <c r="A1737" s="102">
        <v>1001388</v>
      </c>
      <c r="B1737" s="103">
        <v>29660.306484031444</v>
      </c>
      <c r="C1737" s="104" t="s">
        <v>19</v>
      </c>
      <c r="D1737" s="103">
        <v>40525.096638705756</v>
      </c>
      <c r="E1737" s="103">
        <v>40613.373386972147</v>
      </c>
      <c r="F1737" s="104" t="s">
        <v>20</v>
      </c>
      <c r="G1737" s="105">
        <v>550000</v>
      </c>
      <c r="H1737" s="106" t="s">
        <v>16</v>
      </c>
      <c r="I1737" s="118">
        <v>1</v>
      </c>
      <c r="J1737" s="80">
        <f t="shared" si="244"/>
        <v>550000</v>
      </c>
      <c r="K1737" s="76" t="str">
        <f t="shared" si="245"/>
        <v>H2_2010</v>
      </c>
      <c r="L1737" s="77">
        <f t="shared" si="246"/>
        <v>0</v>
      </c>
      <c r="M1737" s="78" t="str">
        <f t="shared" si="247"/>
        <v>H2_2010_0</v>
      </c>
      <c r="N1737" s="120">
        <f t="shared" si="248"/>
        <v>1</v>
      </c>
      <c r="O1737" s="92">
        <f t="shared" si="249"/>
        <v>550000</v>
      </c>
      <c r="P1737" s="93" t="str">
        <f t="shared" si="250"/>
        <v>H2_2010</v>
      </c>
      <c r="Q1737" s="94">
        <f t="shared" si="251"/>
        <v>0</v>
      </c>
      <c r="R1737" s="95" t="str">
        <f t="shared" si="252"/>
        <v>H2_2010_0</v>
      </c>
    </row>
    <row r="1738" spans="1:18">
      <c r="A1738" s="102">
        <v>1001389</v>
      </c>
      <c r="B1738" s="103">
        <v>19639.964705129398</v>
      </c>
      <c r="C1738" s="104" t="s">
        <v>22</v>
      </c>
      <c r="D1738" s="103">
        <v>39894.43330945215</v>
      </c>
      <c r="E1738" s="103">
        <v>40614.034799440749</v>
      </c>
      <c r="F1738" s="104" t="s">
        <v>57</v>
      </c>
      <c r="G1738" s="105">
        <v>20000</v>
      </c>
      <c r="H1738" s="106" t="s">
        <v>15</v>
      </c>
      <c r="I1738" s="118">
        <v>1</v>
      </c>
      <c r="J1738" s="80">
        <f t="shared" si="244"/>
        <v>20000</v>
      </c>
      <c r="K1738" s="76" t="str">
        <f t="shared" si="245"/>
        <v>H1_2009</v>
      </c>
      <c r="L1738" s="77">
        <f t="shared" si="246"/>
        <v>3</v>
      </c>
      <c r="M1738" s="78" t="str">
        <f t="shared" si="247"/>
        <v>H1_2009_3</v>
      </c>
      <c r="N1738" s="120">
        <f t="shared" si="248"/>
        <v>1</v>
      </c>
      <c r="O1738" s="92">
        <f t="shared" si="249"/>
        <v>20000</v>
      </c>
      <c r="P1738" s="93" t="str">
        <f t="shared" si="250"/>
        <v>H1_2009</v>
      </c>
      <c r="Q1738" s="94">
        <f t="shared" si="251"/>
        <v>3</v>
      </c>
      <c r="R1738" s="95" t="str">
        <f t="shared" si="252"/>
        <v>H1_2009_3</v>
      </c>
    </row>
    <row r="1739" spans="1:18">
      <c r="A1739" s="102">
        <v>1001390</v>
      </c>
      <c r="B1739" s="103">
        <v>25519.387937245599</v>
      </c>
      <c r="C1739" s="104" t="s">
        <v>19</v>
      </c>
      <c r="D1739" s="103">
        <v>40135.698477210528</v>
      </c>
      <c r="E1739" s="103">
        <v>40615.24925971093</v>
      </c>
      <c r="F1739" s="104" t="s">
        <v>20</v>
      </c>
      <c r="G1739" s="105">
        <v>175000</v>
      </c>
      <c r="H1739" s="106" t="s">
        <v>15</v>
      </c>
      <c r="I1739" s="118">
        <v>1</v>
      </c>
      <c r="J1739" s="80">
        <f t="shared" si="244"/>
        <v>175000</v>
      </c>
      <c r="K1739" s="76" t="str">
        <f t="shared" si="245"/>
        <v>H2_2009</v>
      </c>
      <c r="L1739" s="77">
        <f t="shared" si="246"/>
        <v>2</v>
      </c>
      <c r="M1739" s="78" t="str">
        <f t="shared" si="247"/>
        <v>H2_2009_2</v>
      </c>
      <c r="N1739" s="120">
        <f t="shared" si="248"/>
        <v>1</v>
      </c>
      <c r="O1739" s="92">
        <f t="shared" si="249"/>
        <v>175000</v>
      </c>
      <c r="P1739" s="93" t="str">
        <f t="shared" si="250"/>
        <v>H2_2009</v>
      </c>
      <c r="Q1739" s="94">
        <f t="shared" si="251"/>
        <v>2</v>
      </c>
      <c r="R1739" s="95" t="str">
        <f t="shared" si="252"/>
        <v>H2_2009_2</v>
      </c>
    </row>
    <row r="1740" spans="1:18">
      <c r="A1740" s="102">
        <v>1001391</v>
      </c>
      <c r="B1740" s="103">
        <v>26934.042436032738</v>
      </c>
      <c r="C1740" s="104" t="s">
        <v>19</v>
      </c>
      <c r="D1740" s="103">
        <v>40561.367565424109</v>
      </c>
      <c r="E1740" s="103">
        <v>40615.303943147621</v>
      </c>
      <c r="F1740" s="104" t="s">
        <v>20</v>
      </c>
      <c r="G1740" s="105">
        <v>541000</v>
      </c>
      <c r="H1740" s="106" t="s">
        <v>16</v>
      </c>
      <c r="I1740" s="118">
        <v>1</v>
      </c>
      <c r="J1740" s="80">
        <f t="shared" si="244"/>
        <v>541000</v>
      </c>
      <c r="K1740" s="76" t="str">
        <f t="shared" si="245"/>
        <v>H1_2011</v>
      </c>
      <c r="L1740" s="77">
        <f t="shared" si="246"/>
        <v>0</v>
      </c>
      <c r="M1740" s="78" t="str">
        <f t="shared" si="247"/>
        <v>H1_2011_0</v>
      </c>
      <c r="N1740" s="120">
        <f t="shared" si="248"/>
        <v>1</v>
      </c>
      <c r="O1740" s="92">
        <f t="shared" si="249"/>
        <v>541000</v>
      </c>
      <c r="P1740" s="93" t="str">
        <f t="shared" si="250"/>
        <v>H1_2011</v>
      </c>
      <c r="Q1740" s="94">
        <f t="shared" si="251"/>
        <v>0</v>
      </c>
      <c r="R1740" s="95" t="str">
        <f t="shared" si="252"/>
        <v>H1_2011_0</v>
      </c>
    </row>
    <row r="1741" spans="1:18">
      <c r="A1741" s="102">
        <v>1001392</v>
      </c>
      <c r="B1741" s="103">
        <v>22540.66690215527</v>
      </c>
      <c r="C1741" s="104" t="s">
        <v>22</v>
      </c>
      <c r="D1741" s="103">
        <v>40608.488868428794</v>
      </c>
      <c r="E1741" s="103">
        <v>40617.339572299534</v>
      </c>
      <c r="F1741" s="104" t="s">
        <v>20</v>
      </c>
      <c r="G1741" s="105">
        <v>476000</v>
      </c>
      <c r="H1741" s="106" t="s">
        <v>16</v>
      </c>
      <c r="I1741" s="118">
        <v>1</v>
      </c>
      <c r="J1741" s="80">
        <f t="shared" si="244"/>
        <v>476000</v>
      </c>
      <c r="K1741" s="76" t="str">
        <f t="shared" si="245"/>
        <v>H1_2011</v>
      </c>
      <c r="L1741" s="77">
        <f t="shared" si="246"/>
        <v>0</v>
      </c>
      <c r="M1741" s="78" t="str">
        <f t="shared" si="247"/>
        <v>H1_2011_0</v>
      </c>
      <c r="N1741" s="120">
        <f t="shared" si="248"/>
        <v>1</v>
      </c>
      <c r="O1741" s="92">
        <f t="shared" si="249"/>
        <v>476000</v>
      </c>
      <c r="P1741" s="93" t="str">
        <f t="shared" si="250"/>
        <v>H1_2011</v>
      </c>
      <c r="Q1741" s="94">
        <f t="shared" si="251"/>
        <v>0</v>
      </c>
      <c r="R1741" s="95" t="str">
        <f t="shared" si="252"/>
        <v>H1_2011_0</v>
      </c>
    </row>
    <row r="1742" spans="1:18">
      <c r="A1742" s="102">
        <v>1001393</v>
      </c>
      <c r="B1742" s="103">
        <v>31259.166172025587</v>
      </c>
      <c r="C1742" s="104" t="s">
        <v>19</v>
      </c>
      <c r="D1742" s="103">
        <v>40462.754921175896</v>
      </c>
      <c r="E1742" s="103">
        <v>40617.408237151132</v>
      </c>
      <c r="F1742" s="104" t="s">
        <v>20</v>
      </c>
      <c r="G1742" s="105">
        <v>352000</v>
      </c>
      <c r="H1742" s="106" t="s">
        <v>16</v>
      </c>
      <c r="I1742" s="118">
        <v>1</v>
      </c>
      <c r="J1742" s="80">
        <f t="shared" si="244"/>
        <v>352000</v>
      </c>
      <c r="K1742" s="76" t="str">
        <f t="shared" si="245"/>
        <v>H2_2010</v>
      </c>
      <c r="L1742" s="77">
        <f t="shared" si="246"/>
        <v>0</v>
      </c>
      <c r="M1742" s="78" t="str">
        <f t="shared" si="247"/>
        <v>H2_2010_0</v>
      </c>
      <c r="N1742" s="120">
        <f t="shared" si="248"/>
        <v>1</v>
      </c>
      <c r="O1742" s="92">
        <f t="shared" si="249"/>
        <v>352000</v>
      </c>
      <c r="P1742" s="93" t="str">
        <f t="shared" si="250"/>
        <v>H2_2010</v>
      </c>
      <c r="Q1742" s="94">
        <f t="shared" si="251"/>
        <v>0</v>
      </c>
      <c r="R1742" s="95" t="str">
        <f t="shared" si="252"/>
        <v>H2_2010_0</v>
      </c>
    </row>
    <row r="1743" spans="1:18">
      <c r="A1743" s="102">
        <v>1001394</v>
      </c>
      <c r="B1743" s="103">
        <v>29013.762691797037</v>
      </c>
      <c r="C1743" s="104" t="s">
        <v>19</v>
      </c>
      <c r="D1743" s="103">
        <v>40610.993680373504</v>
      </c>
      <c r="E1743" s="103">
        <v>40618.433703869479</v>
      </c>
      <c r="F1743" s="104" t="s">
        <v>20</v>
      </c>
      <c r="G1743" s="105">
        <v>270000</v>
      </c>
      <c r="H1743" s="106" t="s">
        <v>16</v>
      </c>
      <c r="I1743" s="118">
        <v>1</v>
      </c>
      <c r="J1743" s="80">
        <f t="shared" si="244"/>
        <v>270000</v>
      </c>
      <c r="K1743" s="76" t="str">
        <f t="shared" si="245"/>
        <v>H1_2011</v>
      </c>
      <c r="L1743" s="77">
        <f t="shared" si="246"/>
        <v>0</v>
      </c>
      <c r="M1743" s="78" t="str">
        <f t="shared" si="247"/>
        <v>H1_2011_0</v>
      </c>
      <c r="N1743" s="120">
        <f t="shared" si="248"/>
        <v>1</v>
      </c>
      <c r="O1743" s="92">
        <f t="shared" si="249"/>
        <v>270000</v>
      </c>
      <c r="P1743" s="93" t="str">
        <f t="shared" si="250"/>
        <v>H1_2011</v>
      </c>
      <c r="Q1743" s="94">
        <f t="shared" si="251"/>
        <v>0</v>
      </c>
      <c r="R1743" s="95" t="str">
        <f t="shared" si="252"/>
        <v>H1_2011_0</v>
      </c>
    </row>
    <row r="1744" spans="1:18">
      <c r="A1744" s="102">
        <v>1001395</v>
      </c>
      <c r="B1744" s="103">
        <v>25909.041451339261</v>
      </c>
      <c r="C1744" s="104" t="s">
        <v>19</v>
      </c>
      <c r="D1744" s="103">
        <v>40442.700762158005</v>
      </c>
      <c r="E1744" s="103">
        <v>40618.685283526967</v>
      </c>
      <c r="F1744" s="104" t="s">
        <v>20</v>
      </c>
      <c r="G1744" s="105">
        <v>72000</v>
      </c>
      <c r="H1744" s="106" t="s">
        <v>16</v>
      </c>
      <c r="I1744" s="118">
        <v>1</v>
      </c>
      <c r="J1744" s="80">
        <f t="shared" si="244"/>
        <v>72000</v>
      </c>
      <c r="K1744" s="76" t="str">
        <f t="shared" si="245"/>
        <v>H2_2010</v>
      </c>
      <c r="L1744" s="77">
        <f t="shared" si="246"/>
        <v>0</v>
      </c>
      <c r="M1744" s="78" t="str">
        <f t="shared" si="247"/>
        <v>H2_2010_0</v>
      </c>
      <c r="N1744" s="120">
        <f t="shared" si="248"/>
        <v>1</v>
      </c>
      <c r="O1744" s="92">
        <f t="shared" si="249"/>
        <v>72000</v>
      </c>
      <c r="P1744" s="93" t="str">
        <f t="shared" si="250"/>
        <v>H2_2010</v>
      </c>
      <c r="Q1744" s="94">
        <f t="shared" si="251"/>
        <v>0</v>
      </c>
      <c r="R1744" s="95" t="str">
        <f t="shared" si="252"/>
        <v>H2_2010_0</v>
      </c>
    </row>
    <row r="1745" spans="1:18">
      <c r="A1745" s="102">
        <v>1001396</v>
      </c>
      <c r="B1745" s="103">
        <v>29648.869067912205</v>
      </c>
      <c r="C1745" s="104" t="s">
        <v>19</v>
      </c>
      <c r="D1745" s="103">
        <v>40467.876906429919</v>
      </c>
      <c r="E1745" s="103">
        <v>40619.345753089096</v>
      </c>
      <c r="F1745" s="104" t="s">
        <v>20</v>
      </c>
      <c r="G1745" s="105">
        <v>239000</v>
      </c>
      <c r="H1745" s="106" t="s">
        <v>16</v>
      </c>
      <c r="I1745" s="118">
        <v>1</v>
      </c>
      <c r="J1745" s="80">
        <f t="shared" si="244"/>
        <v>239000</v>
      </c>
      <c r="K1745" s="76" t="str">
        <f t="shared" si="245"/>
        <v>H2_2010</v>
      </c>
      <c r="L1745" s="77">
        <f t="shared" si="246"/>
        <v>0</v>
      </c>
      <c r="M1745" s="78" t="str">
        <f t="shared" si="247"/>
        <v>H2_2010_0</v>
      </c>
      <c r="N1745" s="120">
        <f t="shared" si="248"/>
        <v>1</v>
      </c>
      <c r="O1745" s="92">
        <f t="shared" si="249"/>
        <v>239000</v>
      </c>
      <c r="P1745" s="93" t="str">
        <f t="shared" si="250"/>
        <v>H2_2010</v>
      </c>
      <c r="Q1745" s="94">
        <f t="shared" si="251"/>
        <v>0</v>
      </c>
      <c r="R1745" s="95" t="str">
        <f t="shared" si="252"/>
        <v>H2_2010_0</v>
      </c>
    </row>
    <row r="1746" spans="1:18">
      <c r="A1746" s="102">
        <v>1001397</v>
      </c>
      <c r="B1746" s="103">
        <v>20687.271911643882</v>
      </c>
      <c r="C1746" s="104" t="s">
        <v>19</v>
      </c>
      <c r="D1746" s="103">
        <v>40464.591896123638</v>
      </c>
      <c r="E1746" s="103">
        <v>40619.803001762622</v>
      </c>
      <c r="F1746" s="104" t="s">
        <v>20</v>
      </c>
      <c r="G1746" s="105">
        <v>300000</v>
      </c>
      <c r="H1746" s="106" t="s">
        <v>16</v>
      </c>
      <c r="I1746" s="118">
        <v>1</v>
      </c>
      <c r="J1746" s="80">
        <f t="shared" si="244"/>
        <v>300000</v>
      </c>
      <c r="K1746" s="76" t="str">
        <f t="shared" si="245"/>
        <v>H2_2010</v>
      </c>
      <c r="L1746" s="77">
        <f t="shared" si="246"/>
        <v>0</v>
      </c>
      <c r="M1746" s="78" t="str">
        <f t="shared" si="247"/>
        <v>H2_2010_0</v>
      </c>
      <c r="N1746" s="120">
        <f t="shared" si="248"/>
        <v>1</v>
      </c>
      <c r="O1746" s="92">
        <f t="shared" si="249"/>
        <v>300000</v>
      </c>
      <c r="P1746" s="93" t="str">
        <f t="shared" si="250"/>
        <v>H2_2010</v>
      </c>
      <c r="Q1746" s="94">
        <f t="shared" si="251"/>
        <v>0</v>
      </c>
      <c r="R1746" s="95" t="str">
        <f t="shared" si="252"/>
        <v>H2_2010_0</v>
      </c>
    </row>
    <row r="1747" spans="1:18">
      <c r="A1747" s="102">
        <v>1001398</v>
      </c>
      <c r="B1747" s="103">
        <v>19686.526853058283</v>
      </c>
      <c r="C1747" s="104" t="s">
        <v>19</v>
      </c>
      <c r="D1747" s="103">
        <v>40505.162235617165</v>
      </c>
      <c r="E1747" s="103">
        <v>40620.167358494327</v>
      </c>
      <c r="F1747" s="104" t="s">
        <v>20</v>
      </c>
      <c r="G1747" s="105">
        <v>558000</v>
      </c>
      <c r="H1747" s="106" t="s">
        <v>16</v>
      </c>
      <c r="I1747" s="118">
        <v>1</v>
      </c>
      <c r="J1747" s="80">
        <f t="shared" si="244"/>
        <v>558000</v>
      </c>
      <c r="K1747" s="76" t="str">
        <f t="shared" si="245"/>
        <v>H2_2010</v>
      </c>
      <c r="L1747" s="77">
        <f t="shared" si="246"/>
        <v>0</v>
      </c>
      <c r="M1747" s="78" t="str">
        <f t="shared" si="247"/>
        <v>H2_2010_0</v>
      </c>
      <c r="N1747" s="120">
        <f t="shared" si="248"/>
        <v>1</v>
      </c>
      <c r="O1747" s="92">
        <f t="shared" si="249"/>
        <v>558000</v>
      </c>
      <c r="P1747" s="93" t="str">
        <f t="shared" si="250"/>
        <v>H2_2010</v>
      </c>
      <c r="Q1747" s="94">
        <f t="shared" si="251"/>
        <v>0</v>
      </c>
      <c r="R1747" s="95" t="str">
        <f t="shared" si="252"/>
        <v>H2_2010_0</v>
      </c>
    </row>
    <row r="1748" spans="1:18">
      <c r="A1748" s="102">
        <v>1001399</v>
      </c>
      <c r="B1748" s="103">
        <v>30688.894486313489</v>
      </c>
      <c r="C1748" s="104" t="s">
        <v>19</v>
      </c>
      <c r="D1748" s="103">
        <v>40596.973255385041</v>
      </c>
      <c r="E1748" s="103">
        <v>40620.558587891719</v>
      </c>
      <c r="F1748" s="104" t="s">
        <v>20</v>
      </c>
      <c r="G1748" s="105">
        <v>545000</v>
      </c>
      <c r="H1748" s="106" t="s">
        <v>16</v>
      </c>
      <c r="I1748" s="118">
        <v>1</v>
      </c>
      <c r="J1748" s="80">
        <f t="shared" si="244"/>
        <v>545000</v>
      </c>
      <c r="K1748" s="76" t="str">
        <f t="shared" si="245"/>
        <v>H1_2011</v>
      </c>
      <c r="L1748" s="77">
        <f t="shared" si="246"/>
        <v>0</v>
      </c>
      <c r="M1748" s="78" t="str">
        <f t="shared" si="247"/>
        <v>H1_2011_0</v>
      </c>
      <c r="N1748" s="120">
        <f t="shared" si="248"/>
        <v>1</v>
      </c>
      <c r="O1748" s="92">
        <f t="shared" si="249"/>
        <v>545000</v>
      </c>
      <c r="P1748" s="93" t="str">
        <f t="shared" si="250"/>
        <v>H1_2011</v>
      </c>
      <c r="Q1748" s="94">
        <f t="shared" si="251"/>
        <v>0</v>
      </c>
      <c r="R1748" s="95" t="str">
        <f t="shared" si="252"/>
        <v>H1_2011_0</v>
      </c>
    </row>
    <row r="1749" spans="1:18">
      <c r="A1749" s="102">
        <v>1001400</v>
      </c>
      <c r="B1749" s="103">
        <v>22458.228695928367</v>
      </c>
      <c r="C1749" s="104" t="s">
        <v>19</v>
      </c>
      <c r="D1749" s="103">
        <v>40462.549532241821</v>
      </c>
      <c r="E1749" s="103">
        <v>40621.454952820772</v>
      </c>
      <c r="F1749" s="104" t="s">
        <v>20</v>
      </c>
      <c r="G1749" s="105">
        <v>429000</v>
      </c>
      <c r="H1749" s="106" t="s">
        <v>16</v>
      </c>
      <c r="I1749" s="118">
        <v>1</v>
      </c>
      <c r="J1749" s="80">
        <f t="shared" si="244"/>
        <v>429000</v>
      </c>
      <c r="K1749" s="76" t="str">
        <f t="shared" si="245"/>
        <v>H2_2010</v>
      </c>
      <c r="L1749" s="77">
        <f t="shared" si="246"/>
        <v>0</v>
      </c>
      <c r="M1749" s="78" t="str">
        <f t="shared" si="247"/>
        <v>H2_2010_0</v>
      </c>
      <c r="N1749" s="120">
        <f t="shared" si="248"/>
        <v>1</v>
      </c>
      <c r="O1749" s="92">
        <f t="shared" si="249"/>
        <v>429000</v>
      </c>
      <c r="P1749" s="93" t="str">
        <f t="shared" si="250"/>
        <v>H2_2010</v>
      </c>
      <c r="Q1749" s="94">
        <f t="shared" si="251"/>
        <v>0</v>
      </c>
      <c r="R1749" s="95" t="str">
        <f t="shared" si="252"/>
        <v>H2_2010_0</v>
      </c>
    </row>
    <row r="1750" spans="1:18">
      <c r="A1750" s="102">
        <v>1001401</v>
      </c>
      <c r="B1750" s="103">
        <v>23402.683322346129</v>
      </c>
      <c r="C1750" s="104" t="s">
        <v>22</v>
      </c>
      <c r="D1750" s="103">
        <v>40394.062277392848</v>
      </c>
      <c r="E1750" s="103">
        <v>40623.097501953445</v>
      </c>
      <c r="F1750" s="104" t="s">
        <v>20</v>
      </c>
      <c r="G1750" s="105">
        <v>344000</v>
      </c>
      <c r="H1750" s="106" t="s">
        <v>16</v>
      </c>
      <c r="I1750" s="118">
        <v>1</v>
      </c>
      <c r="J1750" s="80">
        <f t="shared" si="244"/>
        <v>344000</v>
      </c>
      <c r="K1750" s="76" t="str">
        <f t="shared" si="245"/>
        <v>H2_2010</v>
      </c>
      <c r="L1750" s="77">
        <f t="shared" si="246"/>
        <v>1</v>
      </c>
      <c r="M1750" s="78" t="str">
        <f t="shared" si="247"/>
        <v>H2_2010_1</v>
      </c>
      <c r="N1750" s="120">
        <f t="shared" si="248"/>
        <v>1</v>
      </c>
      <c r="O1750" s="92">
        <f t="shared" si="249"/>
        <v>344000</v>
      </c>
      <c r="P1750" s="93" t="str">
        <f t="shared" si="250"/>
        <v>H2_2010</v>
      </c>
      <c r="Q1750" s="94">
        <f t="shared" si="251"/>
        <v>1</v>
      </c>
      <c r="R1750" s="95" t="str">
        <f t="shared" si="252"/>
        <v>H2_2010_1</v>
      </c>
    </row>
    <row r="1751" spans="1:18">
      <c r="A1751" s="102">
        <v>1001402</v>
      </c>
      <c r="B1751" s="103">
        <v>21617.640806899926</v>
      </c>
      <c r="C1751" s="104" t="s">
        <v>19</v>
      </c>
      <c r="D1751" s="103">
        <v>40614.488554644005</v>
      </c>
      <c r="E1751" s="103">
        <v>40623.876099995141</v>
      </c>
      <c r="F1751" s="104" t="s">
        <v>20</v>
      </c>
      <c r="G1751" s="105">
        <v>255000</v>
      </c>
      <c r="H1751" s="106" t="s">
        <v>16</v>
      </c>
      <c r="I1751" s="118">
        <v>1</v>
      </c>
      <c r="J1751" s="80">
        <f t="shared" si="244"/>
        <v>255000</v>
      </c>
      <c r="K1751" s="76" t="str">
        <f t="shared" si="245"/>
        <v>H1_2011</v>
      </c>
      <c r="L1751" s="77">
        <f t="shared" si="246"/>
        <v>0</v>
      </c>
      <c r="M1751" s="78" t="str">
        <f t="shared" si="247"/>
        <v>H1_2011_0</v>
      </c>
      <c r="N1751" s="120">
        <f t="shared" si="248"/>
        <v>1</v>
      </c>
      <c r="O1751" s="92">
        <f t="shared" si="249"/>
        <v>255000</v>
      </c>
      <c r="P1751" s="93" t="str">
        <f t="shared" si="250"/>
        <v>H1_2011</v>
      </c>
      <c r="Q1751" s="94">
        <f t="shared" si="251"/>
        <v>0</v>
      </c>
      <c r="R1751" s="95" t="str">
        <f t="shared" si="252"/>
        <v>H1_2011_0</v>
      </c>
    </row>
    <row r="1752" spans="1:18">
      <c r="A1752" s="102">
        <v>1001403</v>
      </c>
      <c r="B1752" s="103">
        <v>32608.377778161077</v>
      </c>
      <c r="C1752" s="104" t="s">
        <v>19</v>
      </c>
      <c r="D1752" s="103">
        <v>40564.726072773359</v>
      </c>
      <c r="E1752" s="103">
        <v>40626.289641283227</v>
      </c>
      <c r="F1752" s="104" t="s">
        <v>20</v>
      </c>
      <c r="G1752" s="105">
        <v>299000</v>
      </c>
      <c r="H1752" s="106" t="s">
        <v>16</v>
      </c>
      <c r="I1752" s="118">
        <v>1</v>
      </c>
      <c r="J1752" s="80">
        <f t="shared" si="244"/>
        <v>299000</v>
      </c>
      <c r="K1752" s="76" t="str">
        <f t="shared" si="245"/>
        <v>H1_2011</v>
      </c>
      <c r="L1752" s="77">
        <f t="shared" si="246"/>
        <v>0</v>
      </c>
      <c r="M1752" s="78" t="str">
        <f t="shared" si="247"/>
        <v>H1_2011_0</v>
      </c>
      <c r="N1752" s="120">
        <f t="shared" si="248"/>
        <v>1</v>
      </c>
      <c r="O1752" s="92">
        <f t="shared" si="249"/>
        <v>299000</v>
      </c>
      <c r="P1752" s="93" t="str">
        <f t="shared" si="250"/>
        <v>H1_2011</v>
      </c>
      <c r="Q1752" s="94">
        <f t="shared" si="251"/>
        <v>0</v>
      </c>
      <c r="R1752" s="95" t="str">
        <f t="shared" si="252"/>
        <v>H1_2011_0</v>
      </c>
    </row>
    <row r="1753" spans="1:18">
      <c r="A1753" s="102">
        <v>1001404</v>
      </c>
      <c r="B1753" s="103">
        <v>24832.413939864571</v>
      </c>
      <c r="C1753" s="104" t="s">
        <v>19</v>
      </c>
      <c r="D1753" s="103">
        <v>40505.169463304948</v>
      </c>
      <c r="E1753" s="103">
        <v>40627.084016509623</v>
      </c>
      <c r="F1753" s="104" t="s">
        <v>20</v>
      </c>
      <c r="G1753" s="105">
        <v>70000</v>
      </c>
      <c r="H1753" s="106" t="s">
        <v>16</v>
      </c>
      <c r="I1753" s="118">
        <v>1</v>
      </c>
      <c r="J1753" s="80">
        <f t="shared" si="244"/>
        <v>70000</v>
      </c>
      <c r="K1753" s="76" t="str">
        <f t="shared" si="245"/>
        <v>H2_2010</v>
      </c>
      <c r="L1753" s="77">
        <f t="shared" si="246"/>
        <v>0</v>
      </c>
      <c r="M1753" s="78" t="str">
        <f t="shared" si="247"/>
        <v>H2_2010_0</v>
      </c>
      <c r="N1753" s="120">
        <f t="shared" si="248"/>
        <v>1</v>
      </c>
      <c r="O1753" s="92">
        <f t="shared" si="249"/>
        <v>70000</v>
      </c>
      <c r="P1753" s="93" t="str">
        <f t="shared" si="250"/>
        <v>H2_2010</v>
      </c>
      <c r="Q1753" s="94">
        <f t="shared" si="251"/>
        <v>0</v>
      </c>
      <c r="R1753" s="95" t="str">
        <f t="shared" si="252"/>
        <v>H2_2010_0</v>
      </c>
    </row>
    <row r="1754" spans="1:18">
      <c r="A1754" s="102">
        <v>1001405</v>
      </c>
      <c r="B1754" s="103">
        <v>30611.207653876667</v>
      </c>
      <c r="C1754" s="104" t="s">
        <v>19</v>
      </c>
      <c r="D1754" s="103">
        <v>40585.210534503618</v>
      </c>
      <c r="E1754" s="103">
        <v>40628.317881347408</v>
      </c>
      <c r="F1754" s="104" t="s">
        <v>20</v>
      </c>
      <c r="G1754" s="105">
        <v>116000</v>
      </c>
      <c r="H1754" s="106" t="s">
        <v>16</v>
      </c>
      <c r="I1754" s="118">
        <v>1</v>
      </c>
      <c r="J1754" s="80">
        <f t="shared" si="244"/>
        <v>116000</v>
      </c>
      <c r="K1754" s="76" t="str">
        <f t="shared" si="245"/>
        <v>H1_2011</v>
      </c>
      <c r="L1754" s="77">
        <f t="shared" si="246"/>
        <v>0</v>
      </c>
      <c r="M1754" s="78" t="str">
        <f t="shared" si="247"/>
        <v>H1_2011_0</v>
      </c>
      <c r="N1754" s="120">
        <f t="shared" si="248"/>
        <v>1</v>
      </c>
      <c r="O1754" s="92">
        <f t="shared" si="249"/>
        <v>116000</v>
      </c>
      <c r="P1754" s="93" t="str">
        <f t="shared" si="250"/>
        <v>H1_2011</v>
      </c>
      <c r="Q1754" s="94">
        <f t="shared" si="251"/>
        <v>0</v>
      </c>
      <c r="R1754" s="95" t="str">
        <f t="shared" si="252"/>
        <v>H1_2011_0</v>
      </c>
    </row>
    <row r="1755" spans="1:18">
      <c r="A1755" s="102">
        <v>1001406</v>
      </c>
      <c r="B1755" s="103">
        <v>31902.265233629594</v>
      </c>
      <c r="C1755" s="104" t="s">
        <v>19</v>
      </c>
      <c r="D1755" s="103">
        <v>40567.628548413159</v>
      </c>
      <c r="E1755" s="103">
        <v>40628.553110375258</v>
      </c>
      <c r="F1755" s="104" t="s">
        <v>20</v>
      </c>
      <c r="G1755" s="105">
        <v>94000</v>
      </c>
      <c r="H1755" s="106" t="s">
        <v>16</v>
      </c>
      <c r="I1755" s="118">
        <v>1</v>
      </c>
      <c r="J1755" s="80">
        <f t="shared" si="244"/>
        <v>94000</v>
      </c>
      <c r="K1755" s="76" t="str">
        <f t="shared" si="245"/>
        <v>H1_2011</v>
      </c>
      <c r="L1755" s="77">
        <f t="shared" si="246"/>
        <v>0</v>
      </c>
      <c r="M1755" s="78" t="str">
        <f t="shared" si="247"/>
        <v>H1_2011_0</v>
      </c>
      <c r="N1755" s="120">
        <f t="shared" si="248"/>
        <v>1</v>
      </c>
      <c r="O1755" s="92">
        <f t="shared" si="249"/>
        <v>94000</v>
      </c>
      <c r="P1755" s="93" t="str">
        <f t="shared" si="250"/>
        <v>H1_2011</v>
      </c>
      <c r="Q1755" s="94">
        <f t="shared" si="251"/>
        <v>0</v>
      </c>
      <c r="R1755" s="95" t="str">
        <f t="shared" si="252"/>
        <v>H1_2011_0</v>
      </c>
    </row>
    <row r="1756" spans="1:18">
      <c r="A1756" s="102">
        <v>1001407</v>
      </c>
      <c r="B1756" s="103">
        <v>29536.901734642975</v>
      </c>
      <c r="C1756" s="104" t="s">
        <v>19</v>
      </c>
      <c r="D1756" s="103">
        <v>40550.153201546083</v>
      </c>
      <c r="E1756" s="103">
        <v>40630.337135474721</v>
      </c>
      <c r="F1756" s="104" t="s">
        <v>20</v>
      </c>
      <c r="G1756" s="105">
        <v>403000</v>
      </c>
      <c r="H1756" s="106" t="s">
        <v>16</v>
      </c>
      <c r="I1756" s="118">
        <v>1</v>
      </c>
      <c r="J1756" s="80">
        <f t="shared" si="244"/>
        <v>403000</v>
      </c>
      <c r="K1756" s="76" t="str">
        <f t="shared" si="245"/>
        <v>H1_2011</v>
      </c>
      <c r="L1756" s="77">
        <f t="shared" si="246"/>
        <v>0</v>
      </c>
      <c r="M1756" s="78" t="str">
        <f t="shared" si="247"/>
        <v>H1_2011_0</v>
      </c>
      <c r="N1756" s="120">
        <f t="shared" si="248"/>
        <v>1</v>
      </c>
      <c r="O1756" s="92">
        <f t="shared" si="249"/>
        <v>403000</v>
      </c>
      <c r="P1756" s="93" t="str">
        <f t="shared" si="250"/>
        <v>H1_2011</v>
      </c>
      <c r="Q1756" s="94">
        <f t="shared" si="251"/>
        <v>0</v>
      </c>
      <c r="R1756" s="95" t="str">
        <f t="shared" si="252"/>
        <v>H1_2011_0</v>
      </c>
    </row>
    <row r="1757" spans="1:18">
      <c r="A1757" s="102">
        <v>1001408</v>
      </c>
      <c r="B1757" s="103">
        <v>32713.246258398649</v>
      </c>
      <c r="C1757" s="104" t="s">
        <v>19</v>
      </c>
      <c r="D1757" s="103">
        <v>40514.373611814539</v>
      </c>
      <c r="E1757" s="103">
        <v>40630.505860812962</v>
      </c>
      <c r="F1757" s="104" t="s">
        <v>20</v>
      </c>
      <c r="G1757" s="105">
        <v>49000</v>
      </c>
      <c r="H1757" s="106" t="s">
        <v>16</v>
      </c>
      <c r="I1757" s="118">
        <v>1</v>
      </c>
      <c r="J1757" s="80">
        <f t="shared" si="244"/>
        <v>49000</v>
      </c>
      <c r="K1757" s="76" t="str">
        <f t="shared" si="245"/>
        <v>H2_2010</v>
      </c>
      <c r="L1757" s="77">
        <f t="shared" si="246"/>
        <v>0</v>
      </c>
      <c r="M1757" s="78" t="str">
        <f t="shared" si="247"/>
        <v>H2_2010_0</v>
      </c>
      <c r="N1757" s="120">
        <f t="shared" si="248"/>
        <v>1</v>
      </c>
      <c r="O1757" s="92">
        <f t="shared" si="249"/>
        <v>49000</v>
      </c>
      <c r="P1757" s="93" t="str">
        <f t="shared" si="250"/>
        <v>H2_2010</v>
      </c>
      <c r="Q1757" s="94">
        <f t="shared" si="251"/>
        <v>0</v>
      </c>
      <c r="R1757" s="95" t="str">
        <f t="shared" si="252"/>
        <v>H2_2010_0</v>
      </c>
    </row>
    <row r="1758" spans="1:18">
      <c r="A1758" s="102">
        <v>1001409</v>
      </c>
      <c r="B1758" s="103">
        <v>29398.739331641296</v>
      </c>
      <c r="C1758" s="104" t="s">
        <v>19</v>
      </c>
      <c r="D1758" s="103">
        <v>40539.214901405438</v>
      </c>
      <c r="E1758" s="103">
        <v>40630.535828091197</v>
      </c>
      <c r="F1758" s="104" t="s">
        <v>20</v>
      </c>
      <c r="G1758" s="105">
        <v>95000</v>
      </c>
      <c r="H1758" s="106" t="s">
        <v>16</v>
      </c>
      <c r="I1758" s="118">
        <v>1</v>
      </c>
      <c r="J1758" s="80">
        <f t="shared" si="244"/>
        <v>95000</v>
      </c>
      <c r="K1758" s="76" t="str">
        <f t="shared" si="245"/>
        <v>H2_2010</v>
      </c>
      <c r="L1758" s="77">
        <f t="shared" si="246"/>
        <v>0</v>
      </c>
      <c r="M1758" s="78" t="str">
        <f t="shared" si="247"/>
        <v>H2_2010_0</v>
      </c>
      <c r="N1758" s="120">
        <f t="shared" si="248"/>
        <v>1</v>
      </c>
      <c r="O1758" s="92">
        <f t="shared" si="249"/>
        <v>95000</v>
      </c>
      <c r="P1758" s="93" t="str">
        <f t="shared" si="250"/>
        <v>H2_2010</v>
      </c>
      <c r="Q1758" s="94">
        <f t="shared" si="251"/>
        <v>0</v>
      </c>
      <c r="R1758" s="95" t="str">
        <f t="shared" si="252"/>
        <v>H2_2010_0</v>
      </c>
    </row>
    <row r="1759" spans="1:18">
      <c r="A1759" s="102">
        <v>1001410</v>
      </c>
      <c r="B1759" s="103">
        <v>25521.242224969905</v>
      </c>
      <c r="C1759" s="104" t="s">
        <v>22</v>
      </c>
      <c r="D1759" s="103">
        <v>40600.733818935638</v>
      </c>
      <c r="E1759" s="103">
        <v>40631.3352436227</v>
      </c>
      <c r="F1759" s="104" t="s">
        <v>20</v>
      </c>
      <c r="G1759" s="105">
        <v>304000</v>
      </c>
      <c r="H1759" s="106" t="s">
        <v>16</v>
      </c>
      <c r="I1759" s="118">
        <v>1</v>
      </c>
      <c r="J1759" s="80">
        <f t="shared" si="244"/>
        <v>304000</v>
      </c>
      <c r="K1759" s="76" t="str">
        <f t="shared" si="245"/>
        <v>H1_2011</v>
      </c>
      <c r="L1759" s="77">
        <f t="shared" si="246"/>
        <v>0</v>
      </c>
      <c r="M1759" s="78" t="str">
        <f t="shared" si="247"/>
        <v>H1_2011_0</v>
      </c>
      <c r="N1759" s="120">
        <f t="shared" si="248"/>
        <v>1</v>
      </c>
      <c r="O1759" s="92">
        <f t="shared" si="249"/>
        <v>304000</v>
      </c>
      <c r="P1759" s="93" t="str">
        <f t="shared" si="250"/>
        <v>H1_2011</v>
      </c>
      <c r="Q1759" s="94">
        <f t="shared" si="251"/>
        <v>0</v>
      </c>
      <c r="R1759" s="95" t="str">
        <f t="shared" si="252"/>
        <v>H1_2011_0</v>
      </c>
    </row>
    <row r="1760" spans="1:18">
      <c r="A1760" s="102">
        <v>1001411</v>
      </c>
      <c r="B1760" s="103">
        <v>30093.553261351932</v>
      </c>
      <c r="C1760" s="104" t="s">
        <v>19</v>
      </c>
      <c r="D1760" s="103">
        <v>40595.951282380942</v>
      </c>
      <c r="E1760" s="103">
        <v>40631.55047107111</v>
      </c>
      <c r="F1760" s="104" t="s">
        <v>20</v>
      </c>
      <c r="G1760" s="105">
        <v>303000</v>
      </c>
      <c r="H1760" s="106" t="s">
        <v>16</v>
      </c>
      <c r="I1760" s="118">
        <v>1</v>
      </c>
      <c r="J1760" s="80">
        <f t="shared" si="244"/>
        <v>303000</v>
      </c>
      <c r="K1760" s="76" t="str">
        <f t="shared" si="245"/>
        <v>H1_2011</v>
      </c>
      <c r="L1760" s="77">
        <f t="shared" si="246"/>
        <v>0</v>
      </c>
      <c r="M1760" s="78" t="str">
        <f t="shared" si="247"/>
        <v>H1_2011_0</v>
      </c>
      <c r="N1760" s="120">
        <f t="shared" si="248"/>
        <v>1</v>
      </c>
      <c r="O1760" s="92">
        <f t="shared" si="249"/>
        <v>303000</v>
      </c>
      <c r="P1760" s="93" t="str">
        <f t="shared" si="250"/>
        <v>H1_2011</v>
      </c>
      <c r="Q1760" s="94">
        <f t="shared" si="251"/>
        <v>0</v>
      </c>
      <c r="R1760" s="95" t="str">
        <f t="shared" si="252"/>
        <v>H1_2011_0</v>
      </c>
    </row>
    <row r="1761" spans="1:18">
      <c r="A1761" s="102">
        <v>1001412</v>
      </c>
      <c r="B1761" s="103">
        <v>19956.583340163528</v>
      </c>
      <c r="C1761" s="104" t="s">
        <v>22</v>
      </c>
      <c r="D1761" s="103">
        <v>40089.023996878655</v>
      </c>
      <c r="E1761" s="103">
        <v>40633.602821992463</v>
      </c>
      <c r="F1761" s="104" t="s">
        <v>57</v>
      </c>
      <c r="G1761" s="105">
        <v>105000</v>
      </c>
      <c r="H1761" s="106" t="s">
        <v>15</v>
      </c>
      <c r="I1761" s="118">
        <v>1</v>
      </c>
      <c r="J1761" s="80">
        <f t="shared" si="244"/>
        <v>105000</v>
      </c>
      <c r="K1761" s="76" t="str">
        <f t="shared" si="245"/>
        <v>H2_2009</v>
      </c>
      <c r="L1761" s="77">
        <f t="shared" si="246"/>
        <v>2</v>
      </c>
      <c r="M1761" s="78" t="str">
        <f t="shared" si="247"/>
        <v>H2_2009_2</v>
      </c>
      <c r="N1761" s="120">
        <f t="shared" si="248"/>
        <v>1</v>
      </c>
      <c r="O1761" s="92">
        <f t="shared" si="249"/>
        <v>105000</v>
      </c>
      <c r="P1761" s="93" t="str">
        <f t="shared" si="250"/>
        <v>H2_2009</v>
      </c>
      <c r="Q1761" s="94">
        <f t="shared" si="251"/>
        <v>2</v>
      </c>
      <c r="R1761" s="95" t="str">
        <f t="shared" si="252"/>
        <v>H2_2009_2</v>
      </c>
    </row>
    <row r="1762" spans="1:18">
      <c r="A1762" s="102">
        <v>1001413</v>
      </c>
      <c r="B1762" s="103">
        <v>30711.338272587236</v>
      </c>
      <c r="C1762" s="104" t="s">
        <v>19</v>
      </c>
      <c r="D1762" s="103">
        <v>40496.812364663441</v>
      </c>
      <c r="E1762" s="103">
        <v>40633.843262767594</v>
      </c>
      <c r="F1762" s="104" t="s">
        <v>20</v>
      </c>
      <c r="G1762" s="105">
        <v>322000</v>
      </c>
      <c r="H1762" s="106" t="s">
        <v>16</v>
      </c>
      <c r="I1762" s="118">
        <v>1</v>
      </c>
      <c r="J1762" s="80">
        <f t="shared" si="244"/>
        <v>322000</v>
      </c>
      <c r="K1762" s="76" t="str">
        <f t="shared" si="245"/>
        <v>H2_2010</v>
      </c>
      <c r="L1762" s="77">
        <f t="shared" si="246"/>
        <v>0</v>
      </c>
      <c r="M1762" s="78" t="str">
        <f t="shared" si="247"/>
        <v>H2_2010_0</v>
      </c>
      <c r="N1762" s="120">
        <f t="shared" si="248"/>
        <v>1</v>
      </c>
      <c r="O1762" s="92">
        <f t="shared" si="249"/>
        <v>322000</v>
      </c>
      <c r="P1762" s="93" t="str">
        <f t="shared" si="250"/>
        <v>H2_2010</v>
      </c>
      <c r="Q1762" s="94">
        <f t="shared" si="251"/>
        <v>0</v>
      </c>
      <c r="R1762" s="95" t="str">
        <f t="shared" si="252"/>
        <v>H2_2010_0</v>
      </c>
    </row>
    <row r="1763" spans="1:18">
      <c r="A1763" s="102">
        <v>1001414</v>
      </c>
      <c r="B1763" s="103">
        <v>30303.977953517657</v>
      </c>
      <c r="C1763" s="104" t="s">
        <v>19</v>
      </c>
      <c r="D1763" s="103">
        <v>40627.595437349162</v>
      </c>
      <c r="E1763" s="103">
        <v>40636.33912513317</v>
      </c>
      <c r="F1763" s="104" t="s">
        <v>20</v>
      </c>
      <c r="G1763" s="105">
        <v>20000</v>
      </c>
      <c r="H1763" s="106" t="s">
        <v>16</v>
      </c>
      <c r="I1763" s="118">
        <v>1</v>
      </c>
      <c r="J1763" s="80">
        <f t="shared" si="244"/>
        <v>20000</v>
      </c>
      <c r="K1763" s="76" t="str">
        <f t="shared" si="245"/>
        <v>H1_2011</v>
      </c>
      <c r="L1763" s="77">
        <f t="shared" si="246"/>
        <v>0</v>
      </c>
      <c r="M1763" s="78" t="str">
        <f t="shared" si="247"/>
        <v>H1_2011_0</v>
      </c>
      <c r="N1763" s="120">
        <f t="shared" si="248"/>
        <v>1</v>
      </c>
      <c r="O1763" s="92">
        <f t="shared" si="249"/>
        <v>20000</v>
      </c>
      <c r="P1763" s="93" t="str">
        <f t="shared" si="250"/>
        <v>H1_2011</v>
      </c>
      <c r="Q1763" s="94">
        <f t="shared" si="251"/>
        <v>0</v>
      </c>
      <c r="R1763" s="95" t="str">
        <f t="shared" si="252"/>
        <v>H1_2011_0</v>
      </c>
    </row>
    <row r="1764" spans="1:18">
      <c r="A1764" s="102">
        <v>1001415</v>
      </c>
      <c r="B1764" s="103">
        <v>30581.354113892081</v>
      </c>
      <c r="C1764" s="104" t="s">
        <v>22</v>
      </c>
      <c r="D1764" s="103">
        <v>40260.534400609744</v>
      </c>
      <c r="E1764" s="103">
        <v>40636.369808677548</v>
      </c>
      <c r="F1764" s="104" t="s">
        <v>20</v>
      </c>
      <c r="G1764" s="105">
        <v>546000</v>
      </c>
      <c r="H1764" s="106" t="s">
        <v>16</v>
      </c>
      <c r="I1764" s="118">
        <v>1</v>
      </c>
      <c r="J1764" s="80">
        <f t="shared" si="244"/>
        <v>546000</v>
      </c>
      <c r="K1764" s="76" t="str">
        <f t="shared" si="245"/>
        <v>H1_2010</v>
      </c>
      <c r="L1764" s="77">
        <f t="shared" si="246"/>
        <v>2</v>
      </c>
      <c r="M1764" s="78" t="str">
        <f t="shared" si="247"/>
        <v>H1_2010_2</v>
      </c>
      <c r="N1764" s="120">
        <f t="shared" si="248"/>
        <v>1</v>
      </c>
      <c r="O1764" s="92">
        <f t="shared" si="249"/>
        <v>546000</v>
      </c>
      <c r="P1764" s="93" t="str">
        <f t="shared" si="250"/>
        <v>H1_2010</v>
      </c>
      <c r="Q1764" s="94">
        <f t="shared" si="251"/>
        <v>2</v>
      </c>
      <c r="R1764" s="95" t="str">
        <f t="shared" si="252"/>
        <v>H1_2010_2</v>
      </c>
    </row>
    <row r="1765" spans="1:18">
      <c r="A1765" s="102">
        <v>1001416</v>
      </c>
      <c r="B1765" s="103">
        <v>28179.745111439373</v>
      </c>
      <c r="C1765" s="104" t="s">
        <v>19</v>
      </c>
      <c r="D1765" s="103">
        <v>40604.905411406136</v>
      </c>
      <c r="E1765" s="103">
        <v>40636.516065474985</v>
      </c>
      <c r="F1765" s="104" t="s">
        <v>20</v>
      </c>
      <c r="G1765" s="105">
        <v>58000</v>
      </c>
      <c r="H1765" s="106" t="s">
        <v>16</v>
      </c>
      <c r="I1765" s="118">
        <v>1</v>
      </c>
      <c r="J1765" s="80">
        <f t="shared" si="244"/>
        <v>58000</v>
      </c>
      <c r="K1765" s="76" t="str">
        <f t="shared" si="245"/>
        <v>H1_2011</v>
      </c>
      <c r="L1765" s="77">
        <f t="shared" si="246"/>
        <v>0</v>
      </c>
      <c r="M1765" s="78" t="str">
        <f t="shared" si="247"/>
        <v>H1_2011_0</v>
      </c>
      <c r="N1765" s="120">
        <f t="shared" si="248"/>
        <v>1</v>
      </c>
      <c r="O1765" s="92">
        <f t="shared" si="249"/>
        <v>58000</v>
      </c>
      <c r="P1765" s="93" t="str">
        <f t="shared" si="250"/>
        <v>H1_2011</v>
      </c>
      <c r="Q1765" s="94">
        <f t="shared" si="251"/>
        <v>0</v>
      </c>
      <c r="R1765" s="95" t="str">
        <f t="shared" si="252"/>
        <v>H1_2011_0</v>
      </c>
    </row>
    <row r="1766" spans="1:18">
      <c r="A1766" s="102">
        <v>1001417</v>
      </c>
      <c r="B1766" s="103">
        <v>19684.64584059444</v>
      </c>
      <c r="C1766" s="104" t="s">
        <v>19</v>
      </c>
      <c r="D1766" s="103">
        <v>40602.49924022903</v>
      </c>
      <c r="E1766" s="103">
        <v>40638.230315471017</v>
      </c>
      <c r="F1766" s="104" t="s">
        <v>20</v>
      </c>
      <c r="G1766" s="105">
        <v>533000</v>
      </c>
      <c r="H1766" s="106" t="s">
        <v>16</v>
      </c>
      <c r="I1766" s="118">
        <v>1</v>
      </c>
      <c r="J1766" s="80">
        <f t="shared" si="244"/>
        <v>533000</v>
      </c>
      <c r="K1766" s="76" t="str">
        <f t="shared" si="245"/>
        <v>H1_2011</v>
      </c>
      <c r="L1766" s="77">
        <f t="shared" si="246"/>
        <v>0</v>
      </c>
      <c r="M1766" s="78" t="str">
        <f t="shared" si="247"/>
        <v>H1_2011_0</v>
      </c>
      <c r="N1766" s="120">
        <f t="shared" si="248"/>
        <v>1</v>
      </c>
      <c r="O1766" s="92">
        <f t="shared" si="249"/>
        <v>533000</v>
      </c>
      <c r="P1766" s="93" t="str">
        <f t="shared" si="250"/>
        <v>H1_2011</v>
      </c>
      <c r="Q1766" s="94">
        <f t="shared" si="251"/>
        <v>0</v>
      </c>
      <c r="R1766" s="95" t="str">
        <f t="shared" si="252"/>
        <v>H1_2011_0</v>
      </c>
    </row>
    <row r="1767" spans="1:18">
      <c r="A1767" s="102">
        <v>1001418</v>
      </c>
      <c r="B1767" s="103">
        <v>32706.010307812758</v>
      </c>
      <c r="C1767" s="104" t="s">
        <v>19</v>
      </c>
      <c r="D1767" s="103">
        <v>40561.80367763446</v>
      </c>
      <c r="E1767" s="103">
        <v>40639.341910982715</v>
      </c>
      <c r="F1767" s="104" t="s">
        <v>20</v>
      </c>
      <c r="G1767" s="105">
        <v>198000</v>
      </c>
      <c r="H1767" s="106" t="s">
        <v>16</v>
      </c>
      <c r="I1767" s="118">
        <v>1</v>
      </c>
      <c r="J1767" s="80">
        <f t="shared" si="244"/>
        <v>198000</v>
      </c>
      <c r="K1767" s="76" t="str">
        <f t="shared" si="245"/>
        <v>H1_2011</v>
      </c>
      <c r="L1767" s="77">
        <f t="shared" si="246"/>
        <v>0</v>
      </c>
      <c r="M1767" s="78" t="str">
        <f t="shared" si="247"/>
        <v>H1_2011_0</v>
      </c>
      <c r="N1767" s="120">
        <f t="shared" si="248"/>
        <v>1</v>
      </c>
      <c r="O1767" s="92">
        <f t="shared" si="249"/>
        <v>198000</v>
      </c>
      <c r="P1767" s="93" t="str">
        <f t="shared" si="250"/>
        <v>H1_2011</v>
      </c>
      <c r="Q1767" s="94">
        <f t="shared" si="251"/>
        <v>0</v>
      </c>
      <c r="R1767" s="95" t="str">
        <f t="shared" si="252"/>
        <v>H1_2011_0</v>
      </c>
    </row>
    <row r="1768" spans="1:18">
      <c r="A1768" s="102">
        <v>1001419</v>
      </c>
      <c r="B1768" s="103">
        <v>32314.672351131951</v>
      </c>
      <c r="C1768" s="104" t="s">
        <v>22</v>
      </c>
      <c r="D1768" s="103">
        <v>40163.040551331382</v>
      </c>
      <c r="E1768" s="103">
        <v>40640.221518152503</v>
      </c>
      <c r="F1768" s="104" t="s">
        <v>57</v>
      </c>
      <c r="G1768" s="105">
        <v>41000</v>
      </c>
      <c r="H1768" s="106" t="s">
        <v>15</v>
      </c>
      <c r="I1768" s="118">
        <v>1</v>
      </c>
      <c r="J1768" s="80">
        <f t="shared" si="244"/>
        <v>41000</v>
      </c>
      <c r="K1768" s="76" t="str">
        <f t="shared" si="245"/>
        <v>H2_2009</v>
      </c>
      <c r="L1768" s="77">
        <f t="shared" si="246"/>
        <v>2</v>
      </c>
      <c r="M1768" s="78" t="str">
        <f t="shared" si="247"/>
        <v>H2_2009_2</v>
      </c>
      <c r="N1768" s="120">
        <f t="shared" si="248"/>
        <v>1</v>
      </c>
      <c r="O1768" s="92">
        <f t="shared" si="249"/>
        <v>41000</v>
      </c>
      <c r="P1768" s="93" t="str">
        <f t="shared" si="250"/>
        <v>H2_2009</v>
      </c>
      <c r="Q1768" s="94">
        <f t="shared" si="251"/>
        <v>2</v>
      </c>
      <c r="R1768" s="95" t="str">
        <f t="shared" si="252"/>
        <v>H2_2009_2</v>
      </c>
    </row>
    <row r="1769" spans="1:18">
      <c r="A1769" s="102">
        <v>1001420</v>
      </c>
      <c r="B1769" s="103">
        <v>31943.008444212475</v>
      </c>
      <c r="C1769" s="104" t="s">
        <v>19</v>
      </c>
      <c r="D1769" s="103">
        <v>40630.633785910592</v>
      </c>
      <c r="E1769" s="103">
        <v>40640.486548365719</v>
      </c>
      <c r="F1769" s="104" t="s">
        <v>20</v>
      </c>
      <c r="G1769" s="105">
        <v>102000</v>
      </c>
      <c r="H1769" s="106" t="s">
        <v>16</v>
      </c>
      <c r="I1769" s="118">
        <v>1</v>
      </c>
      <c r="J1769" s="80">
        <f t="shared" si="244"/>
        <v>102000</v>
      </c>
      <c r="K1769" s="76" t="str">
        <f t="shared" si="245"/>
        <v>H1_2011</v>
      </c>
      <c r="L1769" s="77">
        <f t="shared" si="246"/>
        <v>0</v>
      </c>
      <c r="M1769" s="78" t="str">
        <f t="shared" si="247"/>
        <v>H1_2011_0</v>
      </c>
      <c r="N1769" s="120">
        <f t="shared" si="248"/>
        <v>1</v>
      </c>
      <c r="O1769" s="92">
        <f t="shared" si="249"/>
        <v>102000</v>
      </c>
      <c r="P1769" s="93" t="str">
        <f t="shared" si="250"/>
        <v>H1_2011</v>
      </c>
      <c r="Q1769" s="94">
        <f t="shared" si="251"/>
        <v>0</v>
      </c>
      <c r="R1769" s="95" t="str">
        <f t="shared" si="252"/>
        <v>H1_2011_0</v>
      </c>
    </row>
    <row r="1770" spans="1:18">
      <c r="A1770" s="102">
        <v>1001421</v>
      </c>
      <c r="B1770" s="103">
        <v>30113.992906444742</v>
      </c>
      <c r="C1770" s="104" t="s">
        <v>22</v>
      </c>
      <c r="D1770" s="103">
        <v>40540.906075510225</v>
      </c>
      <c r="E1770" s="103">
        <v>40641.126489789327</v>
      </c>
      <c r="F1770" s="104" t="s">
        <v>25</v>
      </c>
      <c r="G1770" s="105">
        <v>125000</v>
      </c>
      <c r="H1770" s="106" t="s">
        <v>16</v>
      </c>
      <c r="I1770" s="118">
        <v>1</v>
      </c>
      <c r="J1770" s="80">
        <f t="shared" si="244"/>
        <v>125000</v>
      </c>
      <c r="K1770" s="76" t="str">
        <f t="shared" si="245"/>
        <v>H2_2010</v>
      </c>
      <c r="L1770" s="77">
        <f t="shared" si="246"/>
        <v>0</v>
      </c>
      <c r="M1770" s="78" t="str">
        <f t="shared" si="247"/>
        <v>H2_2010_0</v>
      </c>
      <c r="N1770" s="120">
        <f t="shared" si="248"/>
        <v>1</v>
      </c>
      <c r="O1770" s="92">
        <f t="shared" si="249"/>
        <v>125000</v>
      </c>
      <c r="P1770" s="93" t="str">
        <f t="shared" si="250"/>
        <v>H2_2010</v>
      </c>
      <c r="Q1770" s="94">
        <f t="shared" si="251"/>
        <v>0</v>
      </c>
      <c r="R1770" s="95" t="str">
        <f t="shared" si="252"/>
        <v>H2_2010_0</v>
      </c>
    </row>
    <row r="1771" spans="1:18">
      <c r="A1771" s="102">
        <v>1001422</v>
      </c>
      <c r="B1771" s="103">
        <v>31410.188259182982</v>
      </c>
      <c r="C1771" s="104" t="s">
        <v>22</v>
      </c>
      <c r="D1771" s="103">
        <v>40065.96217812648</v>
      </c>
      <c r="E1771" s="103">
        <v>40641.405864968227</v>
      </c>
      <c r="F1771" s="104" t="s">
        <v>20</v>
      </c>
      <c r="G1771" s="105">
        <v>294000</v>
      </c>
      <c r="H1771" s="106" t="s">
        <v>15</v>
      </c>
      <c r="I1771" s="118">
        <v>1</v>
      </c>
      <c r="J1771" s="80">
        <f t="shared" si="244"/>
        <v>294000</v>
      </c>
      <c r="K1771" s="76" t="str">
        <f t="shared" si="245"/>
        <v>H2_2009</v>
      </c>
      <c r="L1771" s="77">
        <f t="shared" si="246"/>
        <v>3</v>
      </c>
      <c r="M1771" s="78" t="str">
        <f t="shared" si="247"/>
        <v>H2_2009_3</v>
      </c>
      <c r="N1771" s="120">
        <f t="shared" si="248"/>
        <v>1</v>
      </c>
      <c r="O1771" s="92">
        <f t="shared" si="249"/>
        <v>294000</v>
      </c>
      <c r="P1771" s="93" t="str">
        <f t="shared" si="250"/>
        <v>H2_2009</v>
      </c>
      <c r="Q1771" s="94">
        <f t="shared" si="251"/>
        <v>3</v>
      </c>
      <c r="R1771" s="95" t="str">
        <f t="shared" si="252"/>
        <v>H2_2009_3</v>
      </c>
    </row>
    <row r="1772" spans="1:18">
      <c r="A1772" s="102">
        <v>1001423</v>
      </c>
      <c r="B1772" s="103">
        <v>27410.576640929845</v>
      </c>
      <c r="C1772" s="104" t="s">
        <v>22</v>
      </c>
      <c r="D1772" s="103">
        <v>39218.121008399481</v>
      </c>
      <c r="E1772" s="103">
        <v>40641.615254814635</v>
      </c>
      <c r="F1772" s="104" t="s">
        <v>57</v>
      </c>
      <c r="G1772" s="105">
        <v>190000</v>
      </c>
      <c r="H1772" s="106" t="s">
        <v>15</v>
      </c>
      <c r="I1772" s="118">
        <v>1</v>
      </c>
      <c r="J1772" s="80">
        <f t="shared" si="244"/>
        <v>190000</v>
      </c>
      <c r="K1772" s="76" t="str">
        <f t="shared" si="245"/>
        <v>H1_2007</v>
      </c>
      <c r="L1772" s="77">
        <f t="shared" si="246"/>
        <v>7</v>
      </c>
      <c r="M1772" s="78" t="str">
        <f t="shared" si="247"/>
        <v>H1_2007_6+</v>
      </c>
      <c r="N1772" s="120">
        <f t="shared" si="248"/>
        <v>1</v>
      </c>
      <c r="O1772" s="92">
        <f t="shared" si="249"/>
        <v>190000</v>
      </c>
      <c r="P1772" s="93" t="str">
        <f t="shared" si="250"/>
        <v>H1_2007</v>
      </c>
      <c r="Q1772" s="94">
        <f t="shared" si="251"/>
        <v>7</v>
      </c>
      <c r="R1772" s="95" t="str">
        <f t="shared" si="252"/>
        <v>H1_2007_6+</v>
      </c>
    </row>
    <row r="1773" spans="1:18">
      <c r="A1773" s="102">
        <v>1001424</v>
      </c>
      <c r="B1773" s="103">
        <v>20222.840148980606</v>
      </c>
      <c r="C1773" s="104" t="s">
        <v>22</v>
      </c>
      <c r="D1773" s="103">
        <v>40206.644599001782</v>
      </c>
      <c r="E1773" s="103">
        <v>40642.438772178124</v>
      </c>
      <c r="F1773" s="104" t="s">
        <v>20</v>
      </c>
      <c r="G1773" s="105">
        <v>76000</v>
      </c>
      <c r="H1773" s="106" t="s">
        <v>16</v>
      </c>
      <c r="I1773" s="118">
        <v>1</v>
      </c>
      <c r="J1773" s="80">
        <f t="shared" si="244"/>
        <v>76000</v>
      </c>
      <c r="K1773" s="76" t="str">
        <f t="shared" si="245"/>
        <v>H1_2010</v>
      </c>
      <c r="L1773" s="77">
        <f t="shared" si="246"/>
        <v>2</v>
      </c>
      <c r="M1773" s="78" t="str">
        <f t="shared" si="247"/>
        <v>H1_2010_2</v>
      </c>
      <c r="N1773" s="120">
        <f t="shared" si="248"/>
        <v>1</v>
      </c>
      <c r="O1773" s="92">
        <f t="shared" si="249"/>
        <v>76000</v>
      </c>
      <c r="P1773" s="93" t="str">
        <f t="shared" si="250"/>
        <v>H1_2010</v>
      </c>
      <c r="Q1773" s="94">
        <f t="shared" si="251"/>
        <v>2</v>
      </c>
      <c r="R1773" s="95" t="str">
        <f t="shared" si="252"/>
        <v>H1_2010_2</v>
      </c>
    </row>
    <row r="1774" spans="1:18">
      <c r="A1774" s="102">
        <v>1001425</v>
      </c>
      <c r="B1774" s="103">
        <v>25136.786522028437</v>
      </c>
      <c r="C1774" s="104" t="s">
        <v>19</v>
      </c>
      <c r="D1774" s="103">
        <v>40492.705910085009</v>
      </c>
      <c r="E1774" s="103">
        <v>40643.12590716227</v>
      </c>
      <c r="F1774" s="104" t="s">
        <v>20</v>
      </c>
      <c r="G1774" s="105">
        <v>69000</v>
      </c>
      <c r="H1774" s="106" t="s">
        <v>16</v>
      </c>
      <c r="I1774" s="118">
        <v>1</v>
      </c>
      <c r="J1774" s="80">
        <f t="shared" si="244"/>
        <v>69000</v>
      </c>
      <c r="K1774" s="76" t="str">
        <f t="shared" si="245"/>
        <v>H2_2010</v>
      </c>
      <c r="L1774" s="77">
        <f t="shared" si="246"/>
        <v>0</v>
      </c>
      <c r="M1774" s="78" t="str">
        <f t="shared" si="247"/>
        <v>H2_2010_0</v>
      </c>
      <c r="N1774" s="120">
        <f t="shared" si="248"/>
        <v>1</v>
      </c>
      <c r="O1774" s="92">
        <f t="shared" si="249"/>
        <v>69000</v>
      </c>
      <c r="P1774" s="93" t="str">
        <f t="shared" si="250"/>
        <v>H2_2010</v>
      </c>
      <c r="Q1774" s="94">
        <f t="shared" si="251"/>
        <v>0</v>
      </c>
      <c r="R1774" s="95" t="str">
        <f t="shared" si="252"/>
        <v>H2_2010_0</v>
      </c>
    </row>
    <row r="1775" spans="1:18">
      <c r="A1775" s="102">
        <v>1001426</v>
      </c>
      <c r="B1775" s="103">
        <v>29101.13389862574</v>
      </c>
      <c r="C1775" s="104" t="s">
        <v>19</v>
      </c>
      <c r="D1775" s="103">
        <v>40546.048286455647</v>
      </c>
      <c r="E1775" s="103">
        <v>40643.917890848796</v>
      </c>
      <c r="F1775" s="104" t="s">
        <v>20</v>
      </c>
      <c r="G1775" s="105">
        <v>262000</v>
      </c>
      <c r="H1775" s="106" t="s">
        <v>16</v>
      </c>
      <c r="I1775" s="118">
        <v>1</v>
      </c>
      <c r="J1775" s="80">
        <f t="shared" si="244"/>
        <v>262000</v>
      </c>
      <c r="K1775" s="76" t="str">
        <f t="shared" si="245"/>
        <v>H1_2011</v>
      </c>
      <c r="L1775" s="77">
        <f t="shared" si="246"/>
        <v>0</v>
      </c>
      <c r="M1775" s="78" t="str">
        <f t="shared" si="247"/>
        <v>H1_2011_0</v>
      </c>
      <c r="N1775" s="120">
        <f t="shared" si="248"/>
        <v>1</v>
      </c>
      <c r="O1775" s="92">
        <f t="shared" si="249"/>
        <v>262000</v>
      </c>
      <c r="P1775" s="93" t="str">
        <f t="shared" si="250"/>
        <v>H1_2011</v>
      </c>
      <c r="Q1775" s="94">
        <f t="shared" si="251"/>
        <v>0</v>
      </c>
      <c r="R1775" s="95" t="str">
        <f t="shared" si="252"/>
        <v>H1_2011_0</v>
      </c>
    </row>
    <row r="1776" spans="1:18">
      <c r="A1776" s="102">
        <v>1001427</v>
      </c>
      <c r="B1776" s="103">
        <v>26482.185365767149</v>
      </c>
      <c r="C1776" s="104" t="s">
        <v>19</v>
      </c>
      <c r="D1776" s="103">
        <v>40564.054673349965</v>
      </c>
      <c r="E1776" s="103">
        <v>40644.370971007382</v>
      </c>
      <c r="F1776" s="104" t="s">
        <v>20</v>
      </c>
      <c r="G1776" s="105">
        <v>113000</v>
      </c>
      <c r="H1776" s="106" t="s">
        <v>16</v>
      </c>
      <c r="I1776" s="118">
        <v>1</v>
      </c>
      <c r="J1776" s="80">
        <f t="shared" si="244"/>
        <v>113000</v>
      </c>
      <c r="K1776" s="76" t="str">
        <f t="shared" si="245"/>
        <v>H1_2011</v>
      </c>
      <c r="L1776" s="77">
        <f t="shared" si="246"/>
        <v>0</v>
      </c>
      <c r="M1776" s="78" t="str">
        <f t="shared" si="247"/>
        <v>H1_2011_0</v>
      </c>
      <c r="N1776" s="120">
        <f t="shared" si="248"/>
        <v>1</v>
      </c>
      <c r="O1776" s="92">
        <f t="shared" si="249"/>
        <v>113000</v>
      </c>
      <c r="P1776" s="93" t="str">
        <f t="shared" si="250"/>
        <v>H1_2011</v>
      </c>
      <c r="Q1776" s="94">
        <f t="shared" si="251"/>
        <v>0</v>
      </c>
      <c r="R1776" s="95" t="str">
        <f t="shared" si="252"/>
        <v>H1_2011_0</v>
      </c>
    </row>
    <row r="1777" spans="1:18">
      <c r="A1777" s="102">
        <v>1001428</v>
      </c>
      <c r="B1777" s="103">
        <v>23575.927454635836</v>
      </c>
      <c r="C1777" s="104" t="s">
        <v>19</v>
      </c>
      <c r="D1777" s="103">
        <v>40471.558254366682</v>
      </c>
      <c r="E1777" s="103">
        <v>40644.544755937473</v>
      </c>
      <c r="F1777" s="104" t="s">
        <v>20</v>
      </c>
      <c r="G1777" s="105">
        <v>475000</v>
      </c>
      <c r="H1777" s="106" t="s">
        <v>16</v>
      </c>
      <c r="I1777" s="118">
        <v>1</v>
      </c>
      <c r="J1777" s="80">
        <f t="shared" si="244"/>
        <v>475000</v>
      </c>
      <c r="K1777" s="76" t="str">
        <f t="shared" si="245"/>
        <v>H2_2010</v>
      </c>
      <c r="L1777" s="77">
        <f t="shared" si="246"/>
        <v>0</v>
      </c>
      <c r="M1777" s="78" t="str">
        <f t="shared" si="247"/>
        <v>H2_2010_0</v>
      </c>
      <c r="N1777" s="120">
        <f t="shared" si="248"/>
        <v>1</v>
      </c>
      <c r="O1777" s="92">
        <f t="shared" si="249"/>
        <v>475000</v>
      </c>
      <c r="P1777" s="93" t="str">
        <f t="shared" si="250"/>
        <v>H2_2010</v>
      </c>
      <c r="Q1777" s="94">
        <f t="shared" si="251"/>
        <v>0</v>
      </c>
      <c r="R1777" s="95" t="str">
        <f t="shared" si="252"/>
        <v>H2_2010_0</v>
      </c>
    </row>
    <row r="1778" spans="1:18">
      <c r="A1778" s="102">
        <v>1001429</v>
      </c>
      <c r="B1778" s="103">
        <v>31026.001200425315</v>
      </c>
      <c r="C1778" s="104" t="s">
        <v>19</v>
      </c>
      <c r="D1778" s="103">
        <v>40465.451364648463</v>
      </c>
      <c r="E1778" s="103">
        <v>40644.716540755137</v>
      </c>
      <c r="F1778" s="104" t="s">
        <v>20</v>
      </c>
      <c r="G1778" s="105">
        <v>521000</v>
      </c>
      <c r="H1778" s="106" t="s">
        <v>16</v>
      </c>
      <c r="I1778" s="118">
        <v>1</v>
      </c>
      <c r="J1778" s="80">
        <f t="shared" si="244"/>
        <v>521000</v>
      </c>
      <c r="K1778" s="76" t="str">
        <f t="shared" si="245"/>
        <v>H2_2010</v>
      </c>
      <c r="L1778" s="77">
        <f t="shared" si="246"/>
        <v>0</v>
      </c>
      <c r="M1778" s="78" t="str">
        <f t="shared" si="247"/>
        <v>H2_2010_0</v>
      </c>
      <c r="N1778" s="120">
        <f t="shared" si="248"/>
        <v>1</v>
      </c>
      <c r="O1778" s="92">
        <f t="shared" si="249"/>
        <v>521000</v>
      </c>
      <c r="P1778" s="93" t="str">
        <f t="shared" si="250"/>
        <v>H2_2010</v>
      </c>
      <c r="Q1778" s="94">
        <f t="shared" si="251"/>
        <v>0</v>
      </c>
      <c r="R1778" s="95" t="str">
        <f t="shared" si="252"/>
        <v>H2_2010_0</v>
      </c>
    </row>
    <row r="1779" spans="1:18">
      <c r="A1779" s="102">
        <v>1001430</v>
      </c>
      <c r="B1779" s="103">
        <v>21772.296102421817</v>
      </c>
      <c r="C1779" s="104" t="s">
        <v>19</v>
      </c>
      <c r="D1779" s="103">
        <v>40645.136977637681</v>
      </c>
      <c r="E1779" s="103">
        <v>40646.127430771819</v>
      </c>
      <c r="F1779" s="104" t="s">
        <v>20</v>
      </c>
      <c r="G1779" s="105">
        <v>246000</v>
      </c>
      <c r="H1779" s="106" t="s">
        <v>16</v>
      </c>
      <c r="I1779" s="118">
        <v>1</v>
      </c>
      <c r="J1779" s="80">
        <f t="shared" si="244"/>
        <v>246000</v>
      </c>
      <c r="K1779" s="76" t="str">
        <f t="shared" si="245"/>
        <v>H1_2011</v>
      </c>
      <c r="L1779" s="77">
        <f t="shared" si="246"/>
        <v>0</v>
      </c>
      <c r="M1779" s="78" t="str">
        <f t="shared" si="247"/>
        <v>H1_2011_0</v>
      </c>
      <c r="N1779" s="120">
        <f t="shared" si="248"/>
        <v>1</v>
      </c>
      <c r="O1779" s="92">
        <f t="shared" si="249"/>
        <v>246000</v>
      </c>
      <c r="P1779" s="93" t="str">
        <f t="shared" si="250"/>
        <v>H1_2011</v>
      </c>
      <c r="Q1779" s="94">
        <f t="shared" si="251"/>
        <v>0</v>
      </c>
      <c r="R1779" s="95" t="str">
        <f t="shared" si="252"/>
        <v>H1_2011_0</v>
      </c>
    </row>
    <row r="1780" spans="1:18">
      <c r="A1780" s="102">
        <v>1001431</v>
      </c>
      <c r="B1780" s="103">
        <v>23735.982052856074</v>
      </c>
      <c r="C1780" s="104" t="s">
        <v>19</v>
      </c>
      <c r="D1780" s="103">
        <v>40533.440688507697</v>
      </c>
      <c r="E1780" s="103">
        <v>40647.835533602411</v>
      </c>
      <c r="F1780" s="104" t="s">
        <v>20</v>
      </c>
      <c r="G1780" s="105">
        <v>374000</v>
      </c>
      <c r="H1780" s="106" t="s">
        <v>16</v>
      </c>
      <c r="I1780" s="118">
        <v>1</v>
      </c>
      <c r="J1780" s="80">
        <f t="shared" si="244"/>
        <v>374000</v>
      </c>
      <c r="K1780" s="76" t="str">
        <f t="shared" si="245"/>
        <v>H2_2010</v>
      </c>
      <c r="L1780" s="77">
        <f t="shared" si="246"/>
        <v>0</v>
      </c>
      <c r="M1780" s="78" t="str">
        <f t="shared" si="247"/>
        <v>H2_2010_0</v>
      </c>
      <c r="N1780" s="120">
        <f t="shared" si="248"/>
        <v>1</v>
      </c>
      <c r="O1780" s="92">
        <f t="shared" si="249"/>
        <v>374000</v>
      </c>
      <c r="P1780" s="93" t="str">
        <f t="shared" si="250"/>
        <v>H2_2010</v>
      </c>
      <c r="Q1780" s="94">
        <f t="shared" si="251"/>
        <v>0</v>
      </c>
      <c r="R1780" s="95" t="str">
        <f t="shared" si="252"/>
        <v>H2_2010_0</v>
      </c>
    </row>
    <row r="1781" spans="1:18">
      <c r="A1781" s="102">
        <v>1001432</v>
      </c>
      <c r="B1781" s="103">
        <v>22877.963863051351</v>
      </c>
      <c r="C1781" s="104" t="s">
        <v>19</v>
      </c>
      <c r="D1781" s="103">
        <v>40180.693030478862</v>
      </c>
      <c r="E1781" s="103">
        <v>40647.940960051164</v>
      </c>
      <c r="F1781" s="104" t="s">
        <v>20</v>
      </c>
      <c r="G1781" s="105">
        <v>248000</v>
      </c>
      <c r="H1781" s="106" t="s">
        <v>16</v>
      </c>
      <c r="I1781" s="118">
        <v>1</v>
      </c>
      <c r="J1781" s="80">
        <f t="shared" si="244"/>
        <v>248000</v>
      </c>
      <c r="K1781" s="76" t="str">
        <f t="shared" si="245"/>
        <v>H1_2010</v>
      </c>
      <c r="L1781" s="77">
        <f t="shared" si="246"/>
        <v>2</v>
      </c>
      <c r="M1781" s="78" t="str">
        <f t="shared" si="247"/>
        <v>H1_2010_2</v>
      </c>
      <c r="N1781" s="120">
        <f t="shared" si="248"/>
        <v>1</v>
      </c>
      <c r="O1781" s="92">
        <f t="shared" si="249"/>
        <v>248000</v>
      </c>
      <c r="P1781" s="93" t="str">
        <f t="shared" si="250"/>
        <v>H1_2010</v>
      </c>
      <c r="Q1781" s="94">
        <f t="shared" si="251"/>
        <v>2</v>
      </c>
      <c r="R1781" s="95" t="str">
        <f t="shared" si="252"/>
        <v>H1_2010_2</v>
      </c>
    </row>
    <row r="1782" spans="1:18">
      <c r="A1782" s="102">
        <v>1001433</v>
      </c>
      <c r="B1782" s="103">
        <v>29930.237304433656</v>
      </c>
      <c r="C1782" s="104" t="s">
        <v>19</v>
      </c>
      <c r="D1782" s="103">
        <v>40613.803962625636</v>
      </c>
      <c r="E1782" s="103">
        <v>40648.053306743357</v>
      </c>
      <c r="F1782" s="104" t="s">
        <v>20</v>
      </c>
      <c r="G1782" s="105">
        <v>20000</v>
      </c>
      <c r="H1782" s="106" t="s">
        <v>16</v>
      </c>
      <c r="I1782" s="118">
        <v>1</v>
      </c>
      <c r="J1782" s="80">
        <f t="shared" si="244"/>
        <v>20000</v>
      </c>
      <c r="K1782" s="76" t="str">
        <f t="shared" si="245"/>
        <v>H1_2011</v>
      </c>
      <c r="L1782" s="77">
        <f t="shared" si="246"/>
        <v>0</v>
      </c>
      <c r="M1782" s="78" t="str">
        <f t="shared" si="247"/>
        <v>H1_2011_0</v>
      </c>
      <c r="N1782" s="120">
        <f t="shared" si="248"/>
        <v>1</v>
      </c>
      <c r="O1782" s="92">
        <f t="shared" si="249"/>
        <v>20000</v>
      </c>
      <c r="P1782" s="93" t="str">
        <f t="shared" si="250"/>
        <v>H1_2011</v>
      </c>
      <c r="Q1782" s="94">
        <f t="shared" si="251"/>
        <v>0</v>
      </c>
      <c r="R1782" s="95" t="str">
        <f t="shared" si="252"/>
        <v>H1_2011_0</v>
      </c>
    </row>
    <row r="1783" spans="1:18">
      <c r="A1783" s="102">
        <v>1001434</v>
      </c>
      <c r="B1783" s="103">
        <v>26925.29600900301</v>
      </c>
      <c r="C1783" s="104" t="s">
        <v>22</v>
      </c>
      <c r="D1783" s="103">
        <v>40615.619033562631</v>
      </c>
      <c r="E1783" s="103">
        <v>40648.187112258296</v>
      </c>
      <c r="F1783" s="104" t="s">
        <v>20</v>
      </c>
      <c r="G1783" s="105">
        <v>62000</v>
      </c>
      <c r="H1783" s="106" t="s">
        <v>16</v>
      </c>
      <c r="I1783" s="118">
        <v>1</v>
      </c>
      <c r="J1783" s="80">
        <f t="shared" si="244"/>
        <v>62000</v>
      </c>
      <c r="K1783" s="76" t="str">
        <f t="shared" si="245"/>
        <v>H1_2011</v>
      </c>
      <c r="L1783" s="77">
        <f t="shared" si="246"/>
        <v>0</v>
      </c>
      <c r="M1783" s="78" t="str">
        <f t="shared" si="247"/>
        <v>H1_2011_0</v>
      </c>
      <c r="N1783" s="120">
        <f t="shared" si="248"/>
        <v>1</v>
      </c>
      <c r="O1783" s="92">
        <f t="shared" si="249"/>
        <v>62000</v>
      </c>
      <c r="P1783" s="93" t="str">
        <f t="shared" si="250"/>
        <v>H1_2011</v>
      </c>
      <c r="Q1783" s="94">
        <f t="shared" si="251"/>
        <v>0</v>
      </c>
      <c r="R1783" s="95" t="str">
        <f t="shared" si="252"/>
        <v>H1_2011_0</v>
      </c>
    </row>
    <row r="1784" spans="1:18">
      <c r="A1784" s="102">
        <v>1001435</v>
      </c>
      <c r="B1784" s="103">
        <v>25052.578823666499</v>
      </c>
      <c r="C1784" s="104" t="s">
        <v>22</v>
      </c>
      <c r="D1784" s="103">
        <v>39983.957522841651</v>
      </c>
      <c r="E1784" s="103">
        <v>40648.425730856427</v>
      </c>
      <c r="F1784" s="104" t="s">
        <v>20</v>
      </c>
      <c r="G1784" s="105">
        <v>352000</v>
      </c>
      <c r="H1784" s="106" t="s">
        <v>15</v>
      </c>
      <c r="I1784" s="118">
        <v>1</v>
      </c>
      <c r="J1784" s="80">
        <f t="shared" si="244"/>
        <v>352000</v>
      </c>
      <c r="K1784" s="76" t="str">
        <f t="shared" si="245"/>
        <v>H1_2009</v>
      </c>
      <c r="L1784" s="77">
        <f t="shared" si="246"/>
        <v>3</v>
      </c>
      <c r="M1784" s="78" t="str">
        <f t="shared" si="247"/>
        <v>H1_2009_3</v>
      </c>
      <c r="N1784" s="120">
        <f t="shared" si="248"/>
        <v>1</v>
      </c>
      <c r="O1784" s="92">
        <f t="shared" si="249"/>
        <v>352000</v>
      </c>
      <c r="P1784" s="93" t="str">
        <f t="shared" si="250"/>
        <v>H1_2009</v>
      </c>
      <c r="Q1784" s="94">
        <f t="shared" si="251"/>
        <v>3</v>
      </c>
      <c r="R1784" s="95" t="str">
        <f t="shared" si="252"/>
        <v>H1_2009_3</v>
      </c>
    </row>
    <row r="1785" spans="1:18">
      <c r="A1785" s="102">
        <v>1001436</v>
      </c>
      <c r="B1785" s="103">
        <v>25407.534443208406</v>
      </c>
      <c r="C1785" s="104" t="s">
        <v>19</v>
      </c>
      <c r="D1785" s="103">
        <v>40564.326521288494</v>
      </c>
      <c r="E1785" s="103">
        <v>40650.276744537325</v>
      </c>
      <c r="F1785" s="104" t="s">
        <v>20</v>
      </c>
      <c r="G1785" s="105">
        <v>389000</v>
      </c>
      <c r="H1785" s="106" t="s">
        <v>16</v>
      </c>
      <c r="I1785" s="118">
        <v>1</v>
      </c>
      <c r="J1785" s="80">
        <f t="shared" si="244"/>
        <v>389000</v>
      </c>
      <c r="K1785" s="76" t="str">
        <f t="shared" si="245"/>
        <v>H1_2011</v>
      </c>
      <c r="L1785" s="77">
        <f t="shared" si="246"/>
        <v>0</v>
      </c>
      <c r="M1785" s="78" t="str">
        <f t="shared" si="247"/>
        <v>H1_2011_0</v>
      </c>
      <c r="N1785" s="120">
        <f t="shared" si="248"/>
        <v>1</v>
      </c>
      <c r="O1785" s="92">
        <f t="shared" si="249"/>
        <v>389000</v>
      </c>
      <c r="P1785" s="93" t="str">
        <f t="shared" si="250"/>
        <v>H1_2011</v>
      </c>
      <c r="Q1785" s="94">
        <f t="shared" si="251"/>
        <v>0</v>
      </c>
      <c r="R1785" s="95" t="str">
        <f t="shared" si="252"/>
        <v>H1_2011_0</v>
      </c>
    </row>
    <row r="1786" spans="1:18">
      <c r="A1786" s="102">
        <v>1001437</v>
      </c>
      <c r="B1786" s="103">
        <v>21442.790009678996</v>
      </c>
      <c r="C1786" s="104" t="s">
        <v>22</v>
      </c>
      <c r="D1786" s="103">
        <v>40190.356766371573</v>
      </c>
      <c r="E1786" s="103">
        <v>40650.376093030412</v>
      </c>
      <c r="F1786" s="104" t="s">
        <v>20</v>
      </c>
      <c r="G1786" s="105">
        <v>85000</v>
      </c>
      <c r="H1786" s="106" t="s">
        <v>16</v>
      </c>
      <c r="I1786" s="118">
        <v>1</v>
      </c>
      <c r="J1786" s="80">
        <f t="shared" si="244"/>
        <v>85000</v>
      </c>
      <c r="K1786" s="76" t="str">
        <f t="shared" si="245"/>
        <v>H1_2010</v>
      </c>
      <c r="L1786" s="77">
        <f t="shared" si="246"/>
        <v>2</v>
      </c>
      <c r="M1786" s="78" t="str">
        <f t="shared" si="247"/>
        <v>H1_2010_2</v>
      </c>
      <c r="N1786" s="120">
        <f t="shared" si="248"/>
        <v>1</v>
      </c>
      <c r="O1786" s="92">
        <f t="shared" si="249"/>
        <v>85000</v>
      </c>
      <c r="P1786" s="93" t="str">
        <f t="shared" si="250"/>
        <v>H1_2010</v>
      </c>
      <c r="Q1786" s="94">
        <f t="shared" si="251"/>
        <v>2</v>
      </c>
      <c r="R1786" s="95" t="str">
        <f t="shared" si="252"/>
        <v>H1_2010_2</v>
      </c>
    </row>
    <row r="1787" spans="1:18">
      <c r="A1787" s="102">
        <v>1001438</v>
      </c>
      <c r="B1787" s="103">
        <v>28066.347404771586</v>
      </c>
      <c r="C1787" s="104" t="s">
        <v>19</v>
      </c>
      <c r="D1787" s="103">
        <v>40514.156319040267</v>
      </c>
      <c r="E1787" s="103">
        <v>40652.045892910595</v>
      </c>
      <c r="F1787" s="104" t="s">
        <v>20</v>
      </c>
      <c r="G1787" s="105">
        <v>348000</v>
      </c>
      <c r="H1787" s="106" t="s">
        <v>16</v>
      </c>
      <c r="I1787" s="118">
        <v>1</v>
      </c>
      <c r="J1787" s="80">
        <f t="shared" si="244"/>
        <v>348000</v>
      </c>
      <c r="K1787" s="76" t="str">
        <f t="shared" si="245"/>
        <v>H2_2010</v>
      </c>
      <c r="L1787" s="77">
        <f t="shared" si="246"/>
        <v>0</v>
      </c>
      <c r="M1787" s="78" t="str">
        <f t="shared" si="247"/>
        <v>H2_2010_0</v>
      </c>
      <c r="N1787" s="120">
        <f t="shared" si="248"/>
        <v>1</v>
      </c>
      <c r="O1787" s="92">
        <f t="shared" si="249"/>
        <v>348000</v>
      </c>
      <c r="P1787" s="93" t="str">
        <f t="shared" si="250"/>
        <v>H2_2010</v>
      </c>
      <c r="Q1787" s="94">
        <f t="shared" si="251"/>
        <v>0</v>
      </c>
      <c r="R1787" s="95" t="str">
        <f t="shared" si="252"/>
        <v>H2_2010_0</v>
      </c>
    </row>
    <row r="1788" spans="1:18">
      <c r="A1788" s="102">
        <v>1001439</v>
      </c>
      <c r="B1788" s="103">
        <v>28621.060722562681</v>
      </c>
      <c r="C1788" s="104" t="s">
        <v>19</v>
      </c>
      <c r="D1788" s="103">
        <v>40567.820346087981</v>
      </c>
      <c r="E1788" s="103">
        <v>40652.133644829002</v>
      </c>
      <c r="F1788" s="104" t="s">
        <v>20</v>
      </c>
      <c r="G1788" s="105">
        <v>575000</v>
      </c>
      <c r="H1788" s="106" t="s">
        <v>16</v>
      </c>
      <c r="I1788" s="118">
        <v>1</v>
      </c>
      <c r="J1788" s="80">
        <f t="shared" si="244"/>
        <v>575000</v>
      </c>
      <c r="K1788" s="76" t="str">
        <f t="shared" si="245"/>
        <v>H1_2011</v>
      </c>
      <c r="L1788" s="77">
        <f t="shared" si="246"/>
        <v>0</v>
      </c>
      <c r="M1788" s="78" t="str">
        <f t="shared" si="247"/>
        <v>H1_2011_0</v>
      </c>
      <c r="N1788" s="120">
        <f t="shared" si="248"/>
        <v>1</v>
      </c>
      <c r="O1788" s="92">
        <f t="shared" si="249"/>
        <v>575000</v>
      </c>
      <c r="P1788" s="93" t="str">
        <f t="shared" si="250"/>
        <v>H1_2011</v>
      </c>
      <c r="Q1788" s="94">
        <f t="shared" si="251"/>
        <v>0</v>
      </c>
      <c r="R1788" s="95" t="str">
        <f t="shared" si="252"/>
        <v>H1_2011_0</v>
      </c>
    </row>
    <row r="1789" spans="1:18">
      <c r="A1789" s="102">
        <v>1001440</v>
      </c>
      <c r="B1789" s="103">
        <v>29610.753964524425</v>
      </c>
      <c r="C1789" s="104" t="s">
        <v>19</v>
      </c>
      <c r="D1789" s="103">
        <v>40611.240372876338</v>
      </c>
      <c r="E1789" s="103">
        <v>40653.822312409931</v>
      </c>
      <c r="F1789" s="104" t="s">
        <v>20</v>
      </c>
      <c r="G1789" s="105">
        <v>525000</v>
      </c>
      <c r="H1789" s="106" t="s">
        <v>16</v>
      </c>
      <c r="I1789" s="118">
        <v>1</v>
      </c>
      <c r="J1789" s="80">
        <f t="shared" si="244"/>
        <v>525000</v>
      </c>
      <c r="K1789" s="76" t="str">
        <f t="shared" si="245"/>
        <v>H1_2011</v>
      </c>
      <c r="L1789" s="77">
        <f t="shared" si="246"/>
        <v>0</v>
      </c>
      <c r="M1789" s="78" t="str">
        <f t="shared" si="247"/>
        <v>H1_2011_0</v>
      </c>
      <c r="N1789" s="120">
        <f t="shared" si="248"/>
        <v>1</v>
      </c>
      <c r="O1789" s="92">
        <f t="shared" si="249"/>
        <v>525000</v>
      </c>
      <c r="P1789" s="93" t="str">
        <f t="shared" si="250"/>
        <v>H1_2011</v>
      </c>
      <c r="Q1789" s="94">
        <f t="shared" si="251"/>
        <v>0</v>
      </c>
      <c r="R1789" s="95" t="str">
        <f t="shared" si="252"/>
        <v>H1_2011_0</v>
      </c>
    </row>
    <row r="1790" spans="1:18">
      <c r="A1790" s="102">
        <v>1001441</v>
      </c>
      <c r="B1790" s="103">
        <v>20918.102954213675</v>
      </c>
      <c r="C1790" s="104" t="s">
        <v>19</v>
      </c>
      <c r="D1790" s="103">
        <v>40634.656669998309</v>
      </c>
      <c r="E1790" s="103">
        <v>40656.698100040085</v>
      </c>
      <c r="F1790" s="104" t="s">
        <v>20</v>
      </c>
      <c r="G1790" s="105">
        <v>597000</v>
      </c>
      <c r="H1790" s="106" t="s">
        <v>16</v>
      </c>
      <c r="I1790" s="118">
        <v>1</v>
      </c>
      <c r="J1790" s="80">
        <f t="shared" si="244"/>
        <v>597000</v>
      </c>
      <c r="K1790" s="76" t="str">
        <f t="shared" si="245"/>
        <v>H1_2011</v>
      </c>
      <c r="L1790" s="77">
        <f t="shared" si="246"/>
        <v>0</v>
      </c>
      <c r="M1790" s="78" t="str">
        <f t="shared" si="247"/>
        <v>H1_2011_0</v>
      </c>
      <c r="N1790" s="120">
        <f t="shared" si="248"/>
        <v>1</v>
      </c>
      <c r="O1790" s="92">
        <f t="shared" si="249"/>
        <v>597000</v>
      </c>
      <c r="P1790" s="93" t="str">
        <f t="shared" si="250"/>
        <v>H1_2011</v>
      </c>
      <c r="Q1790" s="94">
        <f t="shared" si="251"/>
        <v>0</v>
      </c>
      <c r="R1790" s="95" t="str">
        <f t="shared" si="252"/>
        <v>H1_2011_0</v>
      </c>
    </row>
    <row r="1791" spans="1:18">
      <c r="A1791" s="102">
        <v>1001442</v>
      </c>
      <c r="B1791" s="103">
        <v>28751.085937101008</v>
      </c>
      <c r="C1791" s="104" t="s">
        <v>19</v>
      </c>
      <c r="D1791" s="103">
        <v>40544.306601499258</v>
      </c>
      <c r="E1791" s="103">
        <v>40657.1194303148</v>
      </c>
      <c r="F1791" s="104" t="s">
        <v>20</v>
      </c>
      <c r="G1791" s="105">
        <v>20000</v>
      </c>
      <c r="H1791" s="106" t="s">
        <v>16</v>
      </c>
      <c r="I1791" s="118">
        <v>1</v>
      </c>
      <c r="J1791" s="80">
        <f t="shared" si="244"/>
        <v>20000</v>
      </c>
      <c r="K1791" s="76" t="str">
        <f t="shared" si="245"/>
        <v>H1_2011</v>
      </c>
      <c r="L1791" s="77">
        <f t="shared" si="246"/>
        <v>0</v>
      </c>
      <c r="M1791" s="78" t="str">
        <f t="shared" si="247"/>
        <v>H1_2011_0</v>
      </c>
      <c r="N1791" s="120">
        <f t="shared" si="248"/>
        <v>1</v>
      </c>
      <c r="O1791" s="92">
        <f t="shared" si="249"/>
        <v>20000</v>
      </c>
      <c r="P1791" s="93" t="str">
        <f t="shared" si="250"/>
        <v>H1_2011</v>
      </c>
      <c r="Q1791" s="94">
        <f t="shared" si="251"/>
        <v>0</v>
      </c>
      <c r="R1791" s="95" t="str">
        <f t="shared" si="252"/>
        <v>H1_2011_0</v>
      </c>
    </row>
    <row r="1792" spans="1:18">
      <c r="A1792" s="102">
        <v>1001443</v>
      </c>
      <c r="B1792" s="103">
        <v>27729.730002341137</v>
      </c>
      <c r="C1792" s="104" t="s">
        <v>19</v>
      </c>
      <c r="D1792" s="103">
        <v>40530.752779738425</v>
      </c>
      <c r="E1792" s="103">
        <v>40657.511650740693</v>
      </c>
      <c r="F1792" s="104" t="s">
        <v>20</v>
      </c>
      <c r="G1792" s="105">
        <v>354000</v>
      </c>
      <c r="H1792" s="106" t="s">
        <v>16</v>
      </c>
      <c r="I1792" s="118">
        <v>1</v>
      </c>
      <c r="J1792" s="80">
        <f t="shared" si="244"/>
        <v>354000</v>
      </c>
      <c r="K1792" s="76" t="str">
        <f t="shared" si="245"/>
        <v>H2_2010</v>
      </c>
      <c r="L1792" s="77">
        <f t="shared" si="246"/>
        <v>0</v>
      </c>
      <c r="M1792" s="78" t="str">
        <f t="shared" si="247"/>
        <v>H2_2010_0</v>
      </c>
      <c r="N1792" s="120">
        <f t="shared" si="248"/>
        <v>1</v>
      </c>
      <c r="O1792" s="92">
        <f t="shared" si="249"/>
        <v>354000</v>
      </c>
      <c r="P1792" s="93" t="str">
        <f t="shared" si="250"/>
        <v>H2_2010</v>
      </c>
      <c r="Q1792" s="94">
        <f t="shared" si="251"/>
        <v>0</v>
      </c>
      <c r="R1792" s="95" t="str">
        <f t="shared" si="252"/>
        <v>H2_2010_0</v>
      </c>
    </row>
    <row r="1793" spans="1:18">
      <c r="A1793" s="102">
        <v>1001444</v>
      </c>
      <c r="B1793" s="103">
        <v>19723.379709315344</v>
      </c>
      <c r="C1793" s="104" t="s">
        <v>22</v>
      </c>
      <c r="D1793" s="103">
        <v>40145.007835450888</v>
      </c>
      <c r="E1793" s="103">
        <v>40658.68727983498</v>
      </c>
      <c r="F1793" s="104" t="s">
        <v>57</v>
      </c>
      <c r="G1793" s="105">
        <v>285000</v>
      </c>
      <c r="H1793" s="106" t="s">
        <v>15</v>
      </c>
      <c r="I1793" s="118">
        <v>1</v>
      </c>
      <c r="J1793" s="80">
        <f t="shared" si="244"/>
        <v>285000</v>
      </c>
      <c r="K1793" s="76" t="str">
        <f t="shared" si="245"/>
        <v>H2_2009</v>
      </c>
      <c r="L1793" s="77">
        <f t="shared" si="246"/>
        <v>2</v>
      </c>
      <c r="M1793" s="78" t="str">
        <f t="shared" si="247"/>
        <v>H2_2009_2</v>
      </c>
      <c r="N1793" s="120">
        <f t="shared" si="248"/>
        <v>1</v>
      </c>
      <c r="O1793" s="92">
        <f t="shared" si="249"/>
        <v>285000</v>
      </c>
      <c r="P1793" s="93" t="str">
        <f t="shared" si="250"/>
        <v>H2_2009</v>
      </c>
      <c r="Q1793" s="94">
        <f t="shared" si="251"/>
        <v>2</v>
      </c>
      <c r="R1793" s="95" t="str">
        <f t="shared" si="252"/>
        <v>H2_2009_2</v>
      </c>
    </row>
    <row r="1794" spans="1:18">
      <c r="A1794" s="102">
        <v>1001445</v>
      </c>
      <c r="B1794" s="103">
        <v>21698.930868714287</v>
      </c>
      <c r="C1794" s="104" t="s">
        <v>22</v>
      </c>
      <c r="D1794" s="103">
        <v>40077.251859995165</v>
      </c>
      <c r="E1794" s="103">
        <v>40658.956614285533</v>
      </c>
      <c r="F1794" s="104" t="s">
        <v>57</v>
      </c>
      <c r="G1794" s="105">
        <v>220000</v>
      </c>
      <c r="H1794" s="106" t="s">
        <v>15</v>
      </c>
      <c r="I1794" s="118">
        <v>1</v>
      </c>
      <c r="J1794" s="80">
        <f t="shared" si="244"/>
        <v>220000</v>
      </c>
      <c r="K1794" s="76" t="str">
        <f t="shared" si="245"/>
        <v>H2_2009</v>
      </c>
      <c r="L1794" s="77">
        <f t="shared" si="246"/>
        <v>3</v>
      </c>
      <c r="M1794" s="78" t="str">
        <f t="shared" si="247"/>
        <v>H2_2009_3</v>
      </c>
      <c r="N1794" s="120">
        <f t="shared" si="248"/>
        <v>1</v>
      </c>
      <c r="O1794" s="92">
        <f t="shared" si="249"/>
        <v>220000</v>
      </c>
      <c r="P1794" s="93" t="str">
        <f t="shared" si="250"/>
        <v>H2_2009</v>
      </c>
      <c r="Q1794" s="94">
        <f t="shared" si="251"/>
        <v>3</v>
      </c>
      <c r="R1794" s="95" t="str">
        <f t="shared" si="252"/>
        <v>H2_2009_3</v>
      </c>
    </row>
    <row r="1795" spans="1:18">
      <c r="A1795" s="102">
        <v>1001446</v>
      </c>
      <c r="B1795" s="103">
        <v>21598.322803197789</v>
      </c>
      <c r="C1795" s="104" t="s">
        <v>22</v>
      </c>
      <c r="D1795" s="103">
        <v>39955.932336951235</v>
      </c>
      <c r="E1795" s="103">
        <v>40659.200018409225</v>
      </c>
      <c r="F1795" s="104" t="s">
        <v>20</v>
      </c>
      <c r="G1795" s="105">
        <v>32000</v>
      </c>
      <c r="H1795" s="106" t="s">
        <v>15</v>
      </c>
      <c r="I1795" s="118">
        <v>1</v>
      </c>
      <c r="J1795" s="80">
        <f t="shared" ref="J1795:J1858" si="253">$G1795</f>
        <v>32000</v>
      </c>
      <c r="K1795" s="76" t="str">
        <f t="shared" ref="K1795:K1858" si="254">"H"&amp;INT((MONTH($D1795)-1)/6)+1&amp;"_"&amp;YEAR($D1795)</f>
        <v>H1_2009</v>
      </c>
      <c r="L1795" s="77">
        <f t="shared" ref="L1795:L1858" si="255">INT(($E1795-$D1795)/(365/2))</f>
        <v>3</v>
      </c>
      <c r="M1795" s="78" t="str">
        <f t="shared" ref="M1795:M1858" si="256">$K1795&amp;"_"&amp;IF($L1795&gt;5,"6+",$L1795)</f>
        <v>H1_2009_3</v>
      </c>
      <c r="N1795" s="120">
        <f t="shared" si="248"/>
        <v>1</v>
      </c>
      <c r="O1795" s="92">
        <f t="shared" si="249"/>
        <v>32000</v>
      </c>
      <c r="P1795" s="93" t="str">
        <f t="shared" si="250"/>
        <v>H1_2009</v>
      </c>
      <c r="Q1795" s="94">
        <f t="shared" si="251"/>
        <v>3</v>
      </c>
      <c r="R1795" s="95" t="str">
        <f t="shared" si="252"/>
        <v>H1_2009_3</v>
      </c>
    </row>
    <row r="1796" spans="1:18">
      <c r="A1796" s="102">
        <v>1001447</v>
      </c>
      <c r="B1796" s="103">
        <v>27087.443393000758</v>
      </c>
      <c r="C1796" s="104" t="s">
        <v>22</v>
      </c>
      <c r="D1796" s="103">
        <v>40412.322723125093</v>
      </c>
      <c r="E1796" s="103">
        <v>40659.902103667111</v>
      </c>
      <c r="F1796" s="104" t="s">
        <v>20</v>
      </c>
      <c r="G1796" s="105">
        <v>225000</v>
      </c>
      <c r="H1796" s="106" t="s">
        <v>16</v>
      </c>
      <c r="I1796" s="118">
        <v>1</v>
      </c>
      <c r="J1796" s="80">
        <f t="shared" si="253"/>
        <v>225000</v>
      </c>
      <c r="K1796" s="76" t="str">
        <f t="shared" si="254"/>
        <v>H2_2010</v>
      </c>
      <c r="L1796" s="77">
        <f t="shared" si="255"/>
        <v>1</v>
      </c>
      <c r="M1796" s="78" t="str">
        <f t="shared" si="256"/>
        <v>H2_2010_1</v>
      </c>
      <c r="N1796" s="120">
        <f t="shared" ref="N1796:N1859" si="257">I1796</f>
        <v>1</v>
      </c>
      <c r="O1796" s="92">
        <f t="shared" ref="O1796:O1859" si="258">J1796</f>
        <v>225000</v>
      </c>
      <c r="P1796" s="93" t="str">
        <f t="shared" ref="P1796:P1859" si="259">K1796</f>
        <v>H2_2010</v>
      </c>
      <c r="Q1796" s="94">
        <f t="shared" ref="Q1796:Q1859" si="260">L1796</f>
        <v>1</v>
      </c>
      <c r="R1796" s="95" t="str">
        <f t="shared" ref="R1796:R1859" si="261">M1796</f>
        <v>H2_2010_1</v>
      </c>
    </row>
    <row r="1797" spans="1:18">
      <c r="A1797" s="102">
        <v>1001448</v>
      </c>
      <c r="B1797" s="103">
        <v>20299.455353343019</v>
      </c>
      <c r="C1797" s="104" t="s">
        <v>22</v>
      </c>
      <c r="D1797" s="103">
        <v>40324.157038897014</v>
      </c>
      <c r="E1797" s="103">
        <v>40660.054250544606</v>
      </c>
      <c r="F1797" s="104" t="s">
        <v>20</v>
      </c>
      <c r="G1797" s="105">
        <v>234000</v>
      </c>
      <c r="H1797" s="106" t="s">
        <v>16</v>
      </c>
      <c r="I1797" s="118">
        <v>1</v>
      </c>
      <c r="J1797" s="80">
        <f t="shared" si="253"/>
        <v>234000</v>
      </c>
      <c r="K1797" s="76" t="str">
        <f t="shared" si="254"/>
        <v>H1_2010</v>
      </c>
      <c r="L1797" s="77">
        <f t="shared" si="255"/>
        <v>1</v>
      </c>
      <c r="M1797" s="78" t="str">
        <f t="shared" si="256"/>
        <v>H1_2010_1</v>
      </c>
      <c r="N1797" s="120">
        <f t="shared" si="257"/>
        <v>1</v>
      </c>
      <c r="O1797" s="92">
        <f t="shared" si="258"/>
        <v>234000</v>
      </c>
      <c r="P1797" s="93" t="str">
        <f t="shared" si="259"/>
        <v>H1_2010</v>
      </c>
      <c r="Q1797" s="94">
        <f t="shared" si="260"/>
        <v>1</v>
      </c>
      <c r="R1797" s="95" t="str">
        <f t="shared" si="261"/>
        <v>H1_2010_1</v>
      </c>
    </row>
    <row r="1798" spans="1:18">
      <c r="A1798" s="102">
        <v>1001449</v>
      </c>
      <c r="B1798" s="103">
        <v>21039.490196663162</v>
      </c>
      <c r="C1798" s="104" t="s">
        <v>22</v>
      </c>
      <c r="D1798" s="103">
        <v>40482.387925138704</v>
      </c>
      <c r="E1798" s="103">
        <v>40660.764374361192</v>
      </c>
      <c r="F1798" s="104" t="s">
        <v>20</v>
      </c>
      <c r="G1798" s="105">
        <v>425000</v>
      </c>
      <c r="H1798" s="106" t="s">
        <v>16</v>
      </c>
      <c r="I1798" s="118">
        <v>1</v>
      </c>
      <c r="J1798" s="80">
        <f t="shared" si="253"/>
        <v>425000</v>
      </c>
      <c r="K1798" s="76" t="str">
        <f t="shared" si="254"/>
        <v>H2_2010</v>
      </c>
      <c r="L1798" s="77">
        <f t="shared" si="255"/>
        <v>0</v>
      </c>
      <c r="M1798" s="78" t="str">
        <f t="shared" si="256"/>
        <v>H2_2010_0</v>
      </c>
      <c r="N1798" s="120">
        <f t="shared" si="257"/>
        <v>1</v>
      </c>
      <c r="O1798" s="92">
        <f t="shared" si="258"/>
        <v>425000</v>
      </c>
      <c r="P1798" s="93" t="str">
        <f t="shared" si="259"/>
        <v>H2_2010</v>
      </c>
      <c r="Q1798" s="94">
        <f t="shared" si="260"/>
        <v>0</v>
      </c>
      <c r="R1798" s="95" t="str">
        <f t="shared" si="261"/>
        <v>H2_2010_0</v>
      </c>
    </row>
    <row r="1799" spans="1:18">
      <c r="A1799" s="102">
        <v>1001450</v>
      </c>
      <c r="B1799" s="103">
        <v>27700.914217417871</v>
      </c>
      <c r="C1799" s="104" t="s">
        <v>19</v>
      </c>
      <c r="D1799" s="103">
        <v>40641.947466042111</v>
      </c>
      <c r="E1799" s="103">
        <v>40661.319978454711</v>
      </c>
      <c r="F1799" s="104" t="s">
        <v>20</v>
      </c>
      <c r="G1799" s="105">
        <v>37000</v>
      </c>
      <c r="H1799" s="106" t="s">
        <v>16</v>
      </c>
      <c r="I1799" s="118">
        <v>1</v>
      </c>
      <c r="J1799" s="80">
        <f t="shared" si="253"/>
        <v>37000</v>
      </c>
      <c r="K1799" s="76" t="str">
        <f t="shared" si="254"/>
        <v>H1_2011</v>
      </c>
      <c r="L1799" s="77">
        <f t="shared" si="255"/>
        <v>0</v>
      </c>
      <c r="M1799" s="78" t="str">
        <f t="shared" si="256"/>
        <v>H1_2011_0</v>
      </c>
      <c r="N1799" s="120">
        <f t="shared" si="257"/>
        <v>1</v>
      </c>
      <c r="O1799" s="92">
        <f t="shared" si="258"/>
        <v>37000</v>
      </c>
      <c r="P1799" s="93" t="str">
        <f t="shared" si="259"/>
        <v>H1_2011</v>
      </c>
      <c r="Q1799" s="94">
        <f t="shared" si="260"/>
        <v>0</v>
      </c>
      <c r="R1799" s="95" t="str">
        <f t="shared" si="261"/>
        <v>H1_2011_0</v>
      </c>
    </row>
    <row r="1800" spans="1:18">
      <c r="A1800" s="102">
        <v>1001451</v>
      </c>
      <c r="B1800" s="103">
        <v>30936.886950174317</v>
      </c>
      <c r="C1800" s="104" t="s">
        <v>19</v>
      </c>
      <c r="D1800" s="103">
        <v>40505.631239653856</v>
      </c>
      <c r="E1800" s="103">
        <v>40662.466148124287</v>
      </c>
      <c r="F1800" s="104" t="s">
        <v>20</v>
      </c>
      <c r="G1800" s="105">
        <v>489000</v>
      </c>
      <c r="H1800" s="106" t="s">
        <v>16</v>
      </c>
      <c r="I1800" s="118">
        <v>1</v>
      </c>
      <c r="J1800" s="80">
        <f t="shared" si="253"/>
        <v>489000</v>
      </c>
      <c r="K1800" s="76" t="str">
        <f t="shared" si="254"/>
        <v>H2_2010</v>
      </c>
      <c r="L1800" s="77">
        <f t="shared" si="255"/>
        <v>0</v>
      </c>
      <c r="M1800" s="78" t="str">
        <f t="shared" si="256"/>
        <v>H2_2010_0</v>
      </c>
      <c r="N1800" s="120">
        <f t="shared" si="257"/>
        <v>1</v>
      </c>
      <c r="O1800" s="92">
        <f t="shared" si="258"/>
        <v>489000</v>
      </c>
      <c r="P1800" s="93" t="str">
        <f t="shared" si="259"/>
        <v>H2_2010</v>
      </c>
      <c r="Q1800" s="94">
        <f t="shared" si="260"/>
        <v>0</v>
      </c>
      <c r="R1800" s="95" t="str">
        <f t="shared" si="261"/>
        <v>H2_2010_0</v>
      </c>
    </row>
    <row r="1801" spans="1:18">
      <c r="A1801" s="102">
        <v>1001452</v>
      </c>
      <c r="B1801" s="103">
        <v>27872.577820180144</v>
      </c>
      <c r="C1801" s="104" t="s">
        <v>22</v>
      </c>
      <c r="D1801" s="103">
        <v>39976.965522198225</v>
      </c>
      <c r="E1801" s="103">
        <v>40662.75477747932</v>
      </c>
      <c r="F1801" s="104" t="s">
        <v>25</v>
      </c>
      <c r="G1801" s="105">
        <v>150000</v>
      </c>
      <c r="H1801" s="106" t="s">
        <v>15</v>
      </c>
      <c r="I1801" s="118">
        <v>1</v>
      </c>
      <c r="J1801" s="80">
        <f t="shared" si="253"/>
        <v>150000</v>
      </c>
      <c r="K1801" s="76" t="str">
        <f t="shared" si="254"/>
        <v>H1_2009</v>
      </c>
      <c r="L1801" s="77">
        <f t="shared" si="255"/>
        <v>3</v>
      </c>
      <c r="M1801" s="78" t="str">
        <f t="shared" si="256"/>
        <v>H1_2009_3</v>
      </c>
      <c r="N1801" s="120">
        <f t="shared" si="257"/>
        <v>1</v>
      </c>
      <c r="O1801" s="92">
        <f t="shared" si="258"/>
        <v>150000</v>
      </c>
      <c r="P1801" s="93" t="str">
        <f t="shared" si="259"/>
        <v>H1_2009</v>
      </c>
      <c r="Q1801" s="94">
        <f t="shared" si="260"/>
        <v>3</v>
      </c>
      <c r="R1801" s="95" t="str">
        <f t="shared" si="261"/>
        <v>H1_2009_3</v>
      </c>
    </row>
    <row r="1802" spans="1:18">
      <c r="A1802" s="102">
        <v>1001453</v>
      </c>
      <c r="B1802" s="103">
        <v>26646.236175555685</v>
      </c>
      <c r="C1802" s="104" t="s">
        <v>19</v>
      </c>
      <c r="D1802" s="103">
        <v>40620.131589648612</v>
      </c>
      <c r="E1802" s="103">
        <v>40662.756028109179</v>
      </c>
      <c r="F1802" s="104" t="s">
        <v>20</v>
      </c>
      <c r="G1802" s="105">
        <v>579000</v>
      </c>
      <c r="H1802" s="106" t="s">
        <v>16</v>
      </c>
      <c r="I1802" s="118">
        <v>1</v>
      </c>
      <c r="J1802" s="80">
        <f t="shared" si="253"/>
        <v>579000</v>
      </c>
      <c r="K1802" s="76" t="str">
        <f t="shared" si="254"/>
        <v>H1_2011</v>
      </c>
      <c r="L1802" s="77">
        <f t="shared" si="255"/>
        <v>0</v>
      </c>
      <c r="M1802" s="78" t="str">
        <f t="shared" si="256"/>
        <v>H1_2011_0</v>
      </c>
      <c r="N1802" s="120">
        <f t="shared" si="257"/>
        <v>1</v>
      </c>
      <c r="O1802" s="92">
        <f t="shared" si="258"/>
        <v>579000</v>
      </c>
      <c r="P1802" s="93" t="str">
        <f t="shared" si="259"/>
        <v>H1_2011</v>
      </c>
      <c r="Q1802" s="94">
        <f t="shared" si="260"/>
        <v>0</v>
      </c>
      <c r="R1802" s="95" t="str">
        <f t="shared" si="261"/>
        <v>H1_2011_0</v>
      </c>
    </row>
    <row r="1803" spans="1:18">
      <c r="A1803" s="102">
        <v>1001454</v>
      </c>
      <c r="B1803" s="103">
        <v>27679.228192590079</v>
      </c>
      <c r="C1803" s="104" t="s">
        <v>19</v>
      </c>
      <c r="D1803" s="103">
        <v>40623.379976191653</v>
      </c>
      <c r="E1803" s="103">
        <v>40663.052451976066</v>
      </c>
      <c r="F1803" s="104" t="s">
        <v>20</v>
      </c>
      <c r="G1803" s="105">
        <v>346000</v>
      </c>
      <c r="H1803" s="106" t="s">
        <v>16</v>
      </c>
      <c r="I1803" s="118">
        <v>1</v>
      </c>
      <c r="J1803" s="80">
        <f t="shared" si="253"/>
        <v>346000</v>
      </c>
      <c r="K1803" s="76" t="str">
        <f t="shared" si="254"/>
        <v>H1_2011</v>
      </c>
      <c r="L1803" s="77">
        <f t="shared" si="255"/>
        <v>0</v>
      </c>
      <c r="M1803" s="78" t="str">
        <f t="shared" si="256"/>
        <v>H1_2011_0</v>
      </c>
      <c r="N1803" s="120">
        <f t="shared" si="257"/>
        <v>1</v>
      </c>
      <c r="O1803" s="92">
        <f t="shared" si="258"/>
        <v>346000</v>
      </c>
      <c r="P1803" s="93" t="str">
        <f t="shared" si="259"/>
        <v>H1_2011</v>
      </c>
      <c r="Q1803" s="94">
        <f t="shared" si="260"/>
        <v>0</v>
      </c>
      <c r="R1803" s="95" t="str">
        <f t="shared" si="261"/>
        <v>H1_2011_0</v>
      </c>
    </row>
    <row r="1804" spans="1:18">
      <c r="A1804" s="102">
        <v>1001455</v>
      </c>
      <c r="B1804" s="103">
        <v>26516.340744060632</v>
      </c>
      <c r="C1804" s="104" t="s">
        <v>19</v>
      </c>
      <c r="D1804" s="103">
        <v>40568.143969974815</v>
      </c>
      <c r="E1804" s="103">
        <v>40664.364509518862</v>
      </c>
      <c r="F1804" s="104" t="s">
        <v>20</v>
      </c>
      <c r="G1804" s="105">
        <v>344000</v>
      </c>
      <c r="H1804" s="106" t="s">
        <v>16</v>
      </c>
      <c r="I1804" s="118">
        <v>1</v>
      </c>
      <c r="J1804" s="80">
        <f t="shared" si="253"/>
        <v>344000</v>
      </c>
      <c r="K1804" s="76" t="str">
        <f t="shared" si="254"/>
        <v>H1_2011</v>
      </c>
      <c r="L1804" s="77">
        <f t="shared" si="255"/>
        <v>0</v>
      </c>
      <c r="M1804" s="78" t="str">
        <f t="shared" si="256"/>
        <v>H1_2011_0</v>
      </c>
      <c r="N1804" s="120">
        <f t="shared" si="257"/>
        <v>1</v>
      </c>
      <c r="O1804" s="92">
        <f t="shared" si="258"/>
        <v>344000</v>
      </c>
      <c r="P1804" s="93" t="str">
        <f t="shared" si="259"/>
        <v>H1_2011</v>
      </c>
      <c r="Q1804" s="94">
        <f t="shared" si="260"/>
        <v>0</v>
      </c>
      <c r="R1804" s="95" t="str">
        <f t="shared" si="261"/>
        <v>H1_2011_0</v>
      </c>
    </row>
    <row r="1805" spans="1:18">
      <c r="A1805" s="102">
        <v>1001456</v>
      </c>
      <c r="B1805" s="103">
        <v>32447.607262084377</v>
      </c>
      <c r="C1805" s="104" t="s">
        <v>19</v>
      </c>
      <c r="D1805" s="103">
        <v>40614.780260450774</v>
      </c>
      <c r="E1805" s="103">
        <v>40664.681722536981</v>
      </c>
      <c r="F1805" s="104" t="s">
        <v>20</v>
      </c>
      <c r="G1805" s="105">
        <v>267000</v>
      </c>
      <c r="H1805" s="106" t="s">
        <v>16</v>
      </c>
      <c r="I1805" s="118">
        <v>1</v>
      </c>
      <c r="J1805" s="80">
        <f t="shared" si="253"/>
        <v>267000</v>
      </c>
      <c r="K1805" s="76" t="str">
        <f t="shared" si="254"/>
        <v>H1_2011</v>
      </c>
      <c r="L1805" s="77">
        <f t="shared" si="255"/>
        <v>0</v>
      </c>
      <c r="M1805" s="78" t="str">
        <f t="shared" si="256"/>
        <v>H1_2011_0</v>
      </c>
      <c r="N1805" s="120">
        <f t="shared" si="257"/>
        <v>1</v>
      </c>
      <c r="O1805" s="92">
        <f t="shared" si="258"/>
        <v>267000</v>
      </c>
      <c r="P1805" s="93" t="str">
        <f t="shared" si="259"/>
        <v>H1_2011</v>
      </c>
      <c r="Q1805" s="94">
        <f t="shared" si="260"/>
        <v>0</v>
      </c>
      <c r="R1805" s="95" t="str">
        <f t="shared" si="261"/>
        <v>H1_2011_0</v>
      </c>
    </row>
    <row r="1806" spans="1:18">
      <c r="A1806" s="102">
        <v>1001457</v>
      </c>
      <c r="B1806" s="103">
        <v>19826.22440960661</v>
      </c>
      <c r="C1806" s="104" t="s">
        <v>22</v>
      </c>
      <c r="D1806" s="103">
        <v>40252.740629353488</v>
      </c>
      <c r="E1806" s="103">
        <v>40664.967687891258</v>
      </c>
      <c r="F1806" s="104" t="s">
        <v>20</v>
      </c>
      <c r="G1806" s="105">
        <v>363000</v>
      </c>
      <c r="H1806" s="106" t="s">
        <v>16</v>
      </c>
      <c r="I1806" s="118">
        <v>1</v>
      </c>
      <c r="J1806" s="80">
        <f t="shared" si="253"/>
        <v>363000</v>
      </c>
      <c r="K1806" s="76" t="str">
        <f t="shared" si="254"/>
        <v>H1_2010</v>
      </c>
      <c r="L1806" s="77">
        <f t="shared" si="255"/>
        <v>2</v>
      </c>
      <c r="M1806" s="78" t="str">
        <f t="shared" si="256"/>
        <v>H1_2010_2</v>
      </c>
      <c r="N1806" s="120">
        <f t="shared" si="257"/>
        <v>1</v>
      </c>
      <c r="O1806" s="92">
        <f t="shared" si="258"/>
        <v>363000</v>
      </c>
      <c r="P1806" s="93" t="str">
        <f t="shared" si="259"/>
        <v>H1_2010</v>
      </c>
      <c r="Q1806" s="94">
        <f t="shared" si="260"/>
        <v>2</v>
      </c>
      <c r="R1806" s="95" t="str">
        <f t="shared" si="261"/>
        <v>H1_2010_2</v>
      </c>
    </row>
    <row r="1807" spans="1:18">
      <c r="A1807" s="102">
        <v>1001458</v>
      </c>
      <c r="B1807" s="103">
        <v>29551.27433493494</v>
      </c>
      <c r="C1807" s="104" t="s">
        <v>19</v>
      </c>
      <c r="D1807" s="103">
        <v>40562.063939140251</v>
      </c>
      <c r="E1807" s="103">
        <v>40665.519379504934</v>
      </c>
      <c r="F1807" s="104" t="s">
        <v>20</v>
      </c>
      <c r="G1807" s="105">
        <v>122000</v>
      </c>
      <c r="H1807" s="106" t="s">
        <v>16</v>
      </c>
      <c r="I1807" s="118">
        <v>1</v>
      </c>
      <c r="J1807" s="80">
        <f t="shared" si="253"/>
        <v>122000</v>
      </c>
      <c r="K1807" s="76" t="str">
        <f t="shared" si="254"/>
        <v>H1_2011</v>
      </c>
      <c r="L1807" s="77">
        <f t="shared" si="255"/>
        <v>0</v>
      </c>
      <c r="M1807" s="78" t="str">
        <f t="shared" si="256"/>
        <v>H1_2011_0</v>
      </c>
      <c r="N1807" s="120">
        <f t="shared" si="257"/>
        <v>1</v>
      </c>
      <c r="O1807" s="92">
        <f t="shared" si="258"/>
        <v>122000</v>
      </c>
      <c r="P1807" s="93" t="str">
        <f t="shared" si="259"/>
        <v>H1_2011</v>
      </c>
      <c r="Q1807" s="94">
        <f t="shared" si="260"/>
        <v>0</v>
      </c>
      <c r="R1807" s="95" t="str">
        <f t="shared" si="261"/>
        <v>H1_2011_0</v>
      </c>
    </row>
    <row r="1808" spans="1:18">
      <c r="A1808" s="102">
        <v>1001459</v>
      </c>
      <c r="B1808" s="103">
        <v>29179.241114961631</v>
      </c>
      <c r="C1808" s="104" t="s">
        <v>19</v>
      </c>
      <c r="D1808" s="103">
        <v>40623.852648402906</v>
      </c>
      <c r="E1808" s="103">
        <v>40668.601894048479</v>
      </c>
      <c r="F1808" s="104" t="s">
        <v>20</v>
      </c>
      <c r="G1808" s="105">
        <v>287000</v>
      </c>
      <c r="H1808" s="106" t="s">
        <v>16</v>
      </c>
      <c r="I1808" s="118">
        <v>1</v>
      </c>
      <c r="J1808" s="80">
        <f t="shared" si="253"/>
        <v>287000</v>
      </c>
      <c r="K1808" s="76" t="str">
        <f t="shared" si="254"/>
        <v>H1_2011</v>
      </c>
      <c r="L1808" s="77">
        <f t="shared" si="255"/>
        <v>0</v>
      </c>
      <c r="M1808" s="78" t="str">
        <f t="shared" si="256"/>
        <v>H1_2011_0</v>
      </c>
      <c r="N1808" s="120">
        <f t="shared" si="257"/>
        <v>1</v>
      </c>
      <c r="O1808" s="92">
        <f t="shared" si="258"/>
        <v>287000</v>
      </c>
      <c r="P1808" s="93" t="str">
        <f t="shared" si="259"/>
        <v>H1_2011</v>
      </c>
      <c r="Q1808" s="94">
        <f t="shared" si="260"/>
        <v>0</v>
      </c>
      <c r="R1808" s="95" t="str">
        <f t="shared" si="261"/>
        <v>H1_2011_0</v>
      </c>
    </row>
    <row r="1809" spans="1:18">
      <c r="A1809" s="102">
        <v>1001460</v>
      </c>
      <c r="B1809" s="103">
        <v>30568.823066669363</v>
      </c>
      <c r="C1809" s="104" t="s">
        <v>19</v>
      </c>
      <c r="D1809" s="103">
        <v>40537.81652390377</v>
      </c>
      <c r="E1809" s="103">
        <v>40669.182064800829</v>
      </c>
      <c r="F1809" s="104" t="s">
        <v>20</v>
      </c>
      <c r="G1809" s="105">
        <v>108000</v>
      </c>
      <c r="H1809" s="106" t="s">
        <v>16</v>
      </c>
      <c r="I1809" s="118">
        <v>1</v>
      </c>
      <c r="J1809" s="80">
        <f t="shared" si="253"/>
        <v>108000</v>
      </c>
      <c r="K1809" s="76" t="str">
        <f t="shared" si="254"/>
        <v>H2_2010</v>
      </c>
      <c r="L1809" s="77">
        <f t="shared" si="255"/>
        <v>0</v>
      </c>
      <c r="M1809" s="78" t="str">
        <f t="shared" si="256"/>
        <v>H2_2010_0</v>
      </c>
      <c r="N1809" s="120">
        <f t="shared" si="257"/>
        <v>1</v>
      </c>
      <c r="O1809" s="92">
        <f t="shared" si="258"/>
        <v>108000</v>
      </c>
      <c r="P1809" s="93" t="str">
        <f t="shared" si="259"/>
        <v>H2_2010</v>
      </c>
      <c r="Q1809" s="94">
        <f t="shared" si="260"/>
        <v>0</v>
      </c>
      <c r="R1809" s="95" t="str">
        <f t="shared" si="261"/>
        <v>H2_2010_0</v>
      </c>
    </row>
    <row r="1810" spans="1:18">
      <c r="A1810" s="102">
        <v>1001461</v>
      </c>
      <c r="B1810" s="103">
        <v>30695.595721007681</v>
      </c>
      <c r="C1810" s="104" t="s">
        <v>19</v>
      </c>
      <c r="D1810" s="103">
        <v>40571.3565648246</v>
      </c>
      <c r="E1810" s="103">
        <v>40670.226599052134</v>
      </c>
      <c r="F1810" s="104" t="s">
        <v>20</v>
      </c>
      <c r="G1810" s="105">
        <v>131000</v>
      </c>
      <c r="H1810" s="106" t="s">
        <v>16</v>
      </c>
      <c r="I1810" s="118">
        <v>1</v>
      </c>
      <c r="J1810" s="80">
        <f t="shared" si="253"/>
        <v>131000</v>
      </c>
      <c r="K1810" s="76" t="str">
        <f t="shared" si="254"/>
        <v>H1_2011</v>
      </c>
      <c r="L1810" s="77">
        <f t="shared" si="255"/>
        <v>0</v>
      </c>
      <c r="M1810" s="78" t="str">
        <f t="shared" si="256"/>
        <v>H1_2011_0</v>
      </c>
      <c r="N1810" s="120">
        <f t="shared" si="257"/>
        <v>1</v>
      </c>
      <c r="O1810" s="92">
        <f t="shared" si="258"/>
        <v>131000</v>
      </c>
      <c r="P1810" s="93" t="str">
        <f t="shared" si="259"/>
        <v>H1_2011</v>
      </c>
      <c r="Q1810" s="94">
        <f t="shared" si="260"/>
        <v>0</v>
      </c>
      <c r="R1810" s="95" t="str">
        <f t="shared" si="261"/>
        <v>H1_2011_0</v>
      </c>
    </row>
    <row r="1811" spans="1:18">
      <c r="A1811" s="102">
        <v>1001462</v>
      </c>
      <c r="B1811" s="103">
        <v>26937.278004253974</v>
      </c>
      <c r="C1811" s="104" t="s">
        <v>19</v>
      </c>
      <c r="D1811" s="103">
        <v>40507.661604807101</v>
      </c>
      <c r="E1811" s="103">
        <v>40670.56235401726</v>
      </c>
      <c r="F1811" s="104" t="s">
        <v>20</v>
      </c>
      <c r="G1811" s="105">
        <v>177000</v>
      </c>
      <c r="H1811" s="106" t="s">
        <v>16</v>
      </c>
      <c r="I1811" s="118">
        <v>1</v>
      </c>
      <c r="J1811" s="80">
        <f t="shared" si="253"/>
        <v>177000</v>
      </c>
      <c r="K1811" s="76" t="str">
        <f t="shared" si="254"/>
        <v>H2_2010</v>
      </c>
      <c r="L1811" s="77">
        <f t="shared" si="255"/>
        <v>0</v>
      </c>
      <c r="M1811" s="78" t="str">
        <f t="shared" si="256"/>
        <v>H2_2010_0</v>
      </c>
      <c r="N1811" s="120">
        <f t="shared" si="257"/>
        <v>1</v>
      </c>
      <c r="O1811" s="92">
        <f t="shared" si="258"/>
        <v>177000</v>
      </c>
      <c r="P1811" s="93" t="str">
        <f t="shared" si="259"/>
        <v>H2_2010</v>
      </c>
      <c r="Q1811" s="94">
        <f t="shared" si="260"/>
        <v>0</v>
      </c>
      <c r="R1811" s="95" t="str">
        <f t="shared" si="261"/>
        <v>H2_2010_0</v>
      </c>
    </row>
    <row r="1812" spans="1:18">
      <c r="A1812" s="102">
        <v>1001463</v>
      </c>
      <c r="B1812" s="103">
        <v>21881.935018422628</v>
      </c>
      <c r="C1812" s="104" t="s">
        <v>19</v>
      </c>
      <c r="D1812" s="103">
        <v>40553.73222220569</v>
      </c>
      <c r="E1812" s="103">
        <v>40672.401638930452</v>
      </c>
      <c r="F1812" s="104" t="s">
        <v>20</v>
      </c>
      <c r="G1812" s="105">
        <v>405000</v>
      </c>
      <c r="H1812" s="106" t="s">
        <v>16</v>
      </c>
      <c r="I1812" s="118">
        <v>1</v>
      </c>
      <c r="J1812" s="80">
        <f t="shared" si="253"/>
        <v>405000</v>
      </c>
      <c r="K1812" s="76" t="str">
        <f t="shared" si="254"/>
        <v>H1_2011</v>
      </c>
      <c r="L1812" s="77">
        <f t="shared" si="255"/>
        <v>0</v>
      </c>
      <c r="M1812" s="78" t="str">
        <f t="shared" si="256"/>
        <v>H1_2011_0</v>
      </c>
      <c r="N1812" s="120">
        <f t="shared" si="257"/>
        <v>1</v>
      </c>
      <c r="O1812" s="92">
        <f t="shared" si="258"/>
        <v>405000</v>
      </c>
      <c r="P1812" s="93" t="str">
        <f t="shared" si="259"/>
        <v>H1_2011</v>
      </c>
      <c r="Q1812" s="94">
        <f t="shared" si="260"/>
        <v>0</v>
      </c>
      <c r="R1812" s="95" t="str">
        <f t="shared" si="261"/>
        <v>H1_2011_0</v>
      </c>
    </row>
    <row r="1813" spans="1:18">
      <c r="A1813" s="102">
        <v>1001464</v>
      </c>
      <c r="B1813" s="103">
        <v>27160.311974233329</v>
      </c>
      <c r="C1813" s="104" t="s">
        <v>19</v>
      </c>
      <c r="D1813" s="103">
        <v>40530.262746803972</v>
      </c>
      <c r="E1813" s="103">
        <v>40673.81994805429</v>
      </c>
      <c r="F1813" s="104" t="s">
        <v>20</v>
      </c>
      <c r="G1813" s="105">
        <v>39000</v>
      </c>
      <c r="H1813" s="106" t="s">
        <v>16</v>
      </c>
      <c r="I1813" s="118">
        <v>1</v>
      </c>
      <c r="J1813" s="80">
        <f t="shared" si="253"/>
        <v>39000</v>
      </c>
      <c r="K1813" s="76" t="str">
        <f t="shared" si="254"/>
        <v>H2_2010</v>
      </c>
      <c r="L1813" s="77">
        <f t="shared" si="255"/>
        <v>0</v>
      </c>
      <c r="M1813" s="78" t="str">
        <f t="shared" si="256"/>
        <v>H2_2010_0</v>
      </c>
      <c r="N1813" s="120">
        <f t="shared" si="257"/>
        <v>1</v>
      </c>
      <c r="O1813" s="92">
        <f t="shared" si="258"/>
        <v>39000</v>
      </c>
      <c r="P1813" s="93" t="str">
        <f t="shared" si="259"/>
        <v>H2_2010</v>
      </c>
      <c r="Q1813" s="94">
        <f t="shared" si="260"/>
        <v>0</v>
      </c>
      <c r="R1813" s="95" t="str">
        <f t="shared" si="261"/>
        <v>H2_2010_0</v>
      </c>
    </row>
    <row r="1814" spans="1:18">
      <c r="A1814" s="102">
        <v>1001465</v>
      </c>
      <c r="B1814" s="103">
        <v>28689.180651739734</v>
      </c>
      <c r="C1814" s="104" t="s">
        <v>19</v>
      </c>
      <c r="D1814" s="103">
        <v>40560.171223905418</v>
      </c>
      <c r="E1814" s="103">
        <v>40673.954265122346</v>
      </c>
      <c r="F1814" s="104" t="s">
        <v>20</v>
      </c>
      <c r="G1814" s="105">
        <v>584000</v>
      </c>
      <c r="H1814" s="106" t="s">
        <v>16</v>
      </c>
      <c r="I1814" s="118">
        <v>1</v>
      </c>
      <c r="J1814" s="80">
        <f t="shared" si="253"/>
        <v>584000</v>
      </c>
      <c r="K1814" s="76" t="str">
        <f t="shared" si="254"/>
        <v>H1_2011</v>
      </c>
      <c r="L1814" s="77">
        <f t="shared" si="255"/>
        <v>0</v>
      </c>
      <c r="M1814" s="78" t="str">
        <f t="shared" si="256"/>
        <v>H1_2011_0</v>
      </c>
      <c r="N1814" s="120">
        <f t="shared" si="257"/>
        <v>1</v>
      </c>
      <c r="O1814" s="92">
        <f t="shared" si="258"/>
        <v>584000</v>
      </c>
      <c r="P1814" s="93" t="str">
        <f t="shared" si="259"/>
        <v>H1_2011</v>
      </c>
      <c r="Q1814" s="94">
        <f t="shared" si="260"/>
        <v>0</v>
      </c>
      <c r="R1814" s="95" t="str">
        <f t="shared" si="261"/>
        <v>H1_2011_0</v>
      </c>
    </row>
    <row r="1815" spans="1:18">
      <c r="A1815" s="102">
        <v>1001466</v>
      </c>
      <c r="B1815" s="103">
        <v>31421.840286651728</v>
      </c>
      <c r="C1815" s="104" t="s">
        <v>22</v>
      </c>
      <c r="D1815" s="103">
        <v>40225.34324183673</v>
      </c>
      <c r="E1815" s="103">
        <v>40674.309000809255</v>
      </c>
      <c r="F1815" s="104" t="s">
        <v>20</v>
      </c>
      <c r="G1815" s="105">
        <v>408000</v>
      </c>
      <c r="H1815" s="106" t="s">
        <v>16</v>
      </c>
      <c r="I1815" s="118">
        <v>1</v>
      </c>
      <c r="J1815" s="80">
        <f t="shared" si="253"/>
        <v>408000</v>
      </c>
      <c r="K1815" s="76" t="str">
        <f t="shared" si="254"/>
        <v>H1_2010</v>
      </c>
      <c r="L1815" s="77">
        <f t="shared" si="255"/>
        <v>2</v>
      </c>
      <c r="M1815" s="78" t="str">
        <f t="shared" si="256"/>
        <v>H1_2010_2</v>
      </c>
      <c r="N1815" s="120">
        <f t="shared" si="257"/>
        <v>1</v>
      </c>
      <c r="O1815" s="92">
        <f t="shared" si="258"/>
        <v>408000</v>
      </c>
      <c r="P1815" s="93" t="str">
        <f t="shared" si="259"/>
        <v>H1_2010</v>
      </c>
      <c r="Q1815" s="94">
        <f t="shared" si="260"/>
        <v>2</v>
      </c>
      <c r="R1815" s="95" t="str">
        <f t="shared" si="261"/>
        <v>H1_2010_2</v>
      </c>
    </row>
    <row r="1816" spans="1:18">
      <c r="A1816" s="102">
        <v>1001467</v>
      </c>
      <c r="B1816" s="103">
        <v>19871.542144591276</v>
      </c>
      <c r="C1816" s="104" t="s">
        <v>19</v>
      </c>
      <c r="D1816" s="103">
        <v>40551.956697965616</v>
      </c>
      <c r="E1816" s="103">
        <v>40677.591934137097</v>
      </c>
      <c r="F1816" s="104" t="s">
        <v>20</v>
      </c>
      <c r="G1816" s="105">
        <v>107000</v>
      </c>
      <c r="H1816" s="106" t="s">
        <v>16</v>
      </c>
      <c r="I1816" s="118">
        <v>1</v>
      </c>
      <c r="J1816" s="80">
        <f t="shared" si="253"/>
        <v>107000</v>
      </c>
      <c r="K1816" s="76" t="str">
        <f t="shared" si="254"/>
        <v>H1_2011</v>
      </c>
      <c r="L1816" s="77">
        <f t="shared" si="255"/>
        <v>0</v>
      </c>
      <c r="M1816" s="78" t="str">
        <f t="shared" si="256"/>
        <v>H1_2011_0</v>
      </c>
      <c r="N1816" s="120">
        <f t="shared" si="257"/>
        <v>1</v>
      </c>
      <c r="O1816" s="92">
        <f t="shared" si="258"/>
        <v>107000</v>
      </c>
      <c r="P1816" s="93" t="str">
        <f t="shared" si="259"/>
        <v>H1_2011</v>
      </c>
      <c r="Q1816" s="94">
        <f t="shared" si="260"/>
        <v>0</v>
      </c>
      <c r="R1816" s="95" t="str">
        <f t="shared" si="261"/>
        <v>H1_2011_0</v>
      </c>
    </row>
    <row r="1817" spans="1:18">
      <c r="A1817" s="102">
        <v>1001468</v>
      </c>
      <c r="B1817" s="103">
        <v>31576.349315056385</v>
      </c>
      <c r="C1817" s="104" t="s">
        <v>22</v>
      </c>
      <c r="D1817" s="103">
        <v>40109.140250261422</v>
      </c>
      <c r="E1817" s="103">
        <v>40678.052721314067</v>
      </c>
      <c r="F1817" s="104" t="s">
        <v>20</v>
      </c>
      <c r="G1817" s="105">
        <v>326000</v>
      </c>
      <c r="H1817" s="106" t="s">
        <v>15</v>
      </c>
      <c r="I1817" s="118">
        <v>1</v>
      </c>
      <c r="J1817" s="80">
        <f t="shared" si="253"/>
        <v>326000</v>
      </c>
      <c r="K1817" s="76" t="str">
        <f t="shared" si="254"/>
        <v>H2_2009</v>
      </c>
      <c r="L1817" s="77">
        <f t="shared" si="255"/>
        <v>3</v>
      </c>
      <c r="M1817" s="78" t="str">
        <f t="shared" si="256"/>
        <v>H2_2009_3</v>
      </c>
      <c r="N1817" s="120">
        <f t="shared" si="257"/>
        <v>1</v>
      </c>
      <c r="O1817" s="92">
        <f t="shared" si="258"/>
        <v>326000</v>
      </c>
      <c r="P1817" s="93" t="str">
        <f t="shared" si="259"/>
        <v>H2_2009</v>
      </c>
      <c r="Q1817" s="94">
        <f t="shared" si="260"/>
        <v>3</v>
      </c>
      <c r="R1817" s="95" t="str">
        <f t="shared" si="261"/>
        <v>H2_2009_3</v>
      </c>
    </row>
    <row r="1818" spans="1:18">
      <c r="A1818" s="102">
        <v>1001469</v>
      </c>
      <c r="B1818" s="103">
        <v>21397.462487109129</v>
      </c>
      <c r="C1818" s="104" t="s">
        <v>19</v>
      </c>
      <c r="D1818" s="103">
        <v>40621.173854061177</v>
      </c>
      <c r="E1818" s="103">
        <v>40679.594262141698</v>
      </c>
      <c r="F1818" s="104" t="s">
        <v>20</v>
      </c>
      <c r="G1818" s="105">
        <v>27000</v>
      </c>
      <c r="H1818" s="106" t="s">
        <v>16</v>
      </c>
      <c r="I1818" s="118">
        <v>1</v>
      </c>
      <c r="J1818" s="80">
        <f t="shared" si="253"/>
        <v>27000</v>
      </c>
      <c r="K1818" s="76" t="str">
        <f t="shared" si="254"/>
        <v>H1_2011</v>
      </c>
      <c r="L1818" s="77">
        <f t="shared" si="255"/>
        <v>0</v>
      </c>
      <c r="M1818" s="78" t="str">
        <f t="shared" si="256"/>
        <v>H1_2011_0</v>
      </c>
      <c r="N1818" s="120">
        <f t="shared" si="257"/>
        <v>1</v>
      </c>
      <c r="O1818" s="92">
        <f t="shared" si="258"/>
        <v>27000</v>
      </c>
      <c r="P1818" s="93" t="str">
        <f t="shared" si="259"/>
        <v>H1_2011</v>
      </c>
      <c r="Q1818" s="94">
        <f t="shared" si="260"/>
        <v>0</v>
      </c>
      <c r="R1818" s="95" t="str">
        <f t="shared" si="261"/>
        <v>H1_2011_0</v>
      </c>
    </row>
    <row r="1819" spans="1:18">
      <c r="A1819" s="102">
        <v>1001470</v>
      </c>
      <c r="B1819" s="103">
        <v>20055.530627023189</v>
      </c>
      <c r="C1819" s="104" t="s">
        <v>19</v>
      </c>
      <c r="D1819" s="103">
        <v>40648.027922723239</v>
      </c>
      <c r="E1819" s="103">
        <v>40679.803047456582</v>
      </c>
      <c r="F1819" s="104" t="s">
        <v>20</v>
      </c>
      <c r="G1819" s="105">
        <v>20000</v>
      </c>
      <c r="H1819" s="106" t="s">
        <v>16</v>
      </c>
      <c r="I1819" s="118">
        <v>1</v>
      </c>
      <c r="J1819" s="80">
        <f t="shared" si="253"/>
        <v>20000</v>
      </c>
      <c r="K1819" s="76" t="str">
        <f t="shared" si="254"/>
        <v>H1_2011</v>
      </c>
      <c r="L1819" s="77">
        <f t="shared" si="255"/>
        <v>0</v>
      </c>
      <c r="M1819" s="78" t="str">
        <f t="shared" si="256"/>
        <v>H1_2011_0</v>
      </c>
      <c r="N1819" s="120">
        <f t="shared" si="257"/>
        <v>1</v>
      </c>
      <c r="O1819" s="92">
        <f t="shared" si="258"/>
        <v>20000</v>
      </c>
      <c r="P1819" s="93" t="str">
        <f t="shared" si="259"/>
        <v>H1_2011</v>
      </c>
      <c r="Q1819" s="94">
        <f t="shared" si="260"/>
        <v>0</v>
      </c>
      <c r="R1819" s="95" t="str">
        <f t="shared" si="261"/>
        <v>H1_2011_0</v>
      </c>
    </row>
    <row r="1820" spans="1:18">
      <c r="A1820" s="102">
        <v>1001471</v>
      </c>
      <c r="B1820" s="103">
        <v>28541.556553508777</v>
      </c>
      <c r="C1820" s="104" t="s">
        <v>19</v>
      </c>
      <c r="D1820" s="103">
        <v>40595.142023854722</v>
      </c>
      <c r="E1820" s="103">
        <v>40680.496827983014</v>
      </c>
      <c r="F1820" s="104" t="s">
        <v>20</v>
      </c>
      <c r="G1820" s="105">
        <v>332000</v>
      </c>
      <c r="H1820" s="106" t="s">
        <v>16</v>
      </c>
      <c r="I1820" s="118">
        <v>1</v>
      </c>
      <c r="J1820" s="80">
        <f t="shared" si="253"/>
        <v>332000</v>
      </c>
      <c r="K1820" s="76" t="str">
        <f t="shared" si="254"/>
        <v>H1_2011</v>
      </c>
      <c r="L1820" s="77">
        <f t="shared" si="255"/>
        <v>0</v>
      </c>
      <c r="M1820" s="78" t="str">
        <f t="shared" si="256"/>
        <v>H1_2011_0</v>
      </c>
      <c r="N1820" s="120">
        <f t="shared" si="257"/>
        <v>1</v>
      </c>
      <c r="O1820" s="92">
        <f t="shared" si="258"/>
        <v>332000</v>
      </c>
      <c r="P1820" s="93" t="str">
        <f t="shared" si="259"/>
        <v>H1_2011</v>
      </c>
      <c r="Q1820" s="94">
        <f t="shared" si="260"/>
        <v>0</v>
      </c>
      <c r="R1820" s="95" t="str">
        <f t="shared" si="261"/>
        <v>H1_2011_0</v>
      </c>
    </row>
    <row r="1821" spans="1:18">
      <c r="A1821" s="102">
        <v>1001472</v>
      </c>
      <c r="B1821" s="103">
        <v>26398.87148780721</v>
      </c>
      <c r="C1821" s="104" t="s">
        <v>22</v>
      </c>
      <c r="D1821" s="103">
        <v>40422.34125938217</v>
      </c>
      <c r="E1821" s="103">
        <v>40680.922308553876</v>
      </c>
      <c r="F1821" s="104" t="s">
        <v>20</v>
      </c>
      <c r="G1821" s="105">
        <v>29000</v>
      </c>
      <c r="H1821" s="106" t="s">
        <v>16</v>
      </c>
      <c r="I1821" s="118">
        <v>1</v>
      </c>
      <c r="J1821" s="80">
        <f t="shared" si="253"/>
        <v>29000</v>
      </c>
      <c r="K1821" s="76" t="str">
        <f t="shared" si="254"/>
        <v>H2_2010</v>
      </c>
      <c r="L1821" s="77">
        <f t="shared" si="255"/>
        <v>1</v>
      </c>
      <c r="M1821" s="78" t="str">
        <f t="shared" si="256"/>
        <v>H2_2010_1</v>
      </c>
      <c r="N1821" s="120">
        <f t="shared" si="257"/>
        <v>1</v>
      </c>
      <c r="O1821" s="92">
        <f t="shared" si="258"/>
        <v>29000</v>
      </c>
      <c r="P1821" s="93" t="str">
        <f t="shared" si="259"/>
        <v>H2_2010</v>
      </c>
      <c r="Q1821" s="94">
        <f t="shared" si="260"/>
        <v>1</v>
      </c>
      <c r="R1821" s="95" t="str">
        <f t="shared" si="261"/>
        <v>H2_2010_1</v>
      </c>
    </row>
    <row r="1822" spans="1:18">
      <c r="A1822" s="102">
        <v>1001473</v>
      </c>
      <c r="B1822" s="103">
        <v>21643.613424654326</v>
      </c>
      <c r="C1822" s="104" t="s">
        <v>19</v>
      </c>
      <c r="D1822" s="103">
        <v>40677.903034247356</v>
      </c>
      <c r="E1822" s="103">
        <v>40681.990219412612</v>
      </c>
      <c r="F1822" s="104" t="s">
        <v>20</v>
      </c>
      <c r="G1822" s="105">
        <v>46000</v>
      </c>
      <c r="H1822" s="106" t="s">
        <v>16</v>
      </c>
      <c r="I1822" s="118">
        <v>1</v>
      </c>
      <c r="J1822" s="80">
        <f t="shared" si="253"/>
        <v>46000</v>
      </c>
      <c r="K1822" s="76" t="str">
        <f t="shared" si="254"/>
        <v>H1_2011</v>
      </c>
      <c r="L1822" s="77">
        <f t="shared" si="255"/>
        <v>0</v>
      </c>
      <c r="M1822" s="78" t="str">
        <f t="shared" si="256"/>
        <v>H1_2011_0</v>
      </c>
      <c r="N1822" s="120">
        <f t="shared" si="257"/>
        <v>1</v>
      </c>
      <c r="O1822" s="92">
        <f t="shared" si="258"/>
        <v>46000</v>
      </c>
      <c r="P1822" s="93" t="str">
        <f t="shared" si="259"/>
        <v>H1_2011</v>
      </c>
      <c r="Q1822" s="94">
        <f t="shared" si="260"/>
        <v>0</v>
      </c>
      <c r="R1822" s="95" t="str">
        <f t="shared" si="261"/>
        <v>H1_2011_0</v>
      </c>
    </row>
    <row r="1823" spans="1:18">
      <c r="A1823" s="102">
        <v>1001474</v>
      </c>
      <c r="B1823" s="103">
        <v>30882.391858984374</v>
      </c>
      <c r="C1823" s="104" t="s">
        <v>22</v>
      </c>
      <c r="D1823" s="103">
        <v>40137.965677008826</v>
      </c>
      <c r="E1823" s="103">
        <v>40682.479031854113</v>
      </c>
      <c r="F1823" s="104" t="s">
        <v>57</v>
      </c>
      <c r="G1823" s="105">
        <v>203000</v>
      </c>
      <c r="H1823" s="106" t="s">
        <v>15</v>
      </c>
      <c r="I1823" s="118">
        <v>1</v>
      </c>
      <c r="J1823" s="80">
        <f t="shared" si="253"/>
        <v>203000</v>
      </c>
      <c r="K1823" s="76" t="str">
        <f t="shared" si="254"/>
        <v>H2_2009</v>
      </c>
      <c r="L1823" s="77">
        <f t="shared" si="255"/>
        <v>2</v>
      </c>
      <c r="M1823" s="78" t="str">
        <f t="shared" si="256"/>
        <v>H2_2009_2</v>
      </c>
      <c r="N1823" s="120">
        <f t="shared" si="257"/>
        <v>1</v>
      </c>
      <c r="O1823" s="92">
        <f t="shared" si="258"/>
        <v>203000</v>
      </c>
      <c r="P1823" s="93" t="str">
        <f t="shared" si="259"/>
        <v>H2_2009</v>
      </c>
      <c r="Q1823" s="94">
        <f t="shared" si="260"/>
        <v>2</v>
      </c>
      <c r="R1823" s="95" t="str">
        <f t="shared" si="261"/>
        <v>H2_2009_2</v>
      </c>
    </row>
    <row r="1824" spans="1:18">
      <c r="A1824" s="102">
        <v>1001475</v>
      </c>
      <c r="B1824" s="103">
        <v>24839.310951290925</v>
      </c>
      <c r="C1824" s="104" t="s">
        <v>22</v>
      </c>
      <c r="D1824" s="103">
        <v>40682.71284246094</v>
      </c>
      <c r="E1824" s="103">
        <v>40683.371466738325</v>
      </c>
      <c r="F1824" s="104" t="s">
        <v>20</v>
      </c>
      <c r="G1824" s="105">
        <v>296000</v>
      </c>
      <c r="H1824" s="106" t="s">
        <v>16</v>
      </c>
      <c r="I1824" s="118">
        <v>1</v>
      </c>
      <c r="J1824" s="80">
        <f t="shared" si="253"/>
        <v>296000</v>
      </c>
      <c r="K1824" s="76" t="str">
        <f t="shared" si="254"/>
        <v>H1_2011</v>
      </c>
      <c r="L1824" s="77">
        <f t="shared" si="255"/>
        <v>0</v>
      </c>
      <c r="M1824" s="78" t="str">
        <f t="shared" si="256"/>
        <v>H1_2011_0</v>
      </c>
      <c r="N1824" s="120">
        <f t="shared" si="257"/>
        <v>1</v>
      </c>
      <c r="O1824" s="92">
        <f t="shared" si="258"/>
        <v>296000</v>
      </c>
      <c r="P1824" s="93" t="str">
        <f t="shared" si="259"/>
        <v>H1_2011</v>
      </c>
      <c r="Q1824" s="94">
        <f t="shared" si="260"/>
        <v>0</v>
      </c>
      <c r="R1824" s="95" t="str">
        <f t="shared" si="261"/>
        <v>H1_2011_0</v>
      </c>
    </row>
    <row r="1825" spans="1:18">
      <c r="A1825" s="102">
        <v>1001476</v>
      </c>
      <c r="B1825" s="103">
        <v>25814.223886101718</v>
      </c>
      <c r="C1825" s="104" t="s">
        <v>22</v>
      </c>
      <c r="D1825" s="103">
        <v>40108.525495110145</v>
      </c>
      <c r="E1825" s="103">
        <v>40683.539973268744</v>
      </c>
      <c r="F1825" s="104" t="s">
        <v>20</v>
      </c>
      <c r="G1825" s="105">
        <v>397000</v>
      </c>
      <c r="H1825" s="106" t="s">
        <v>15</v>
      </c>
      <c r="I1825" s="118">
        <v>1</v>
      </c>
      <c r="J1825" s="80">
        <f t="shared" si="253"/>
        <v>397000</v>
      </c>
      <c r="K1825" s="76" t="str">
        <f t="shared" si="254"/>
        <v>H2_2009</v>
      </c>
      <c r="L1825" s="77">
        <f t="shared" si="255"/>
        <v>3</v>
      </c>
      <c r="M1825" s="78" t="str">
        <f t="shared" si="256"/>
        <v>H2_2009_3</v>
      </c>
      <c r="N1825" s="120">
        <f t="shared" si="257"/>
        <v>1</v>
      </c>
      <c r="O1825" s="92">
        <f t="shared" si="258"/>
        <v>397000</v>
      </c>
      <c r="P1825" s="93" t="str">
        <f t="shared" si="259"/>
        <v>H2_2009</v>
      </c>
      <c r="Q1825" s="94">
        <f t="shared" si="260"/>
        <v>3</v>
      </c>
      <c r="R1825" s="95" t="str">
        <f t="shared" si="261"/>
        <v>H2_2009_3</v>
      </c>
    </row>
    <row r="1826" spans="1:18">
      <c r="A1826" s="102">
        <v>1001477</v>
      </c>
      <c r="B1826" s="103">
        <v>21482.122908643098</v>
      </c>
      <c r="C1826" s="104" t="s">
        <v>19</v>
      </c>
      <c r="D1826" s="103">
        <v>40628.243615113955</v>
      </c>
      <c r="E1826" s="103">
        <v>40684.605919815505</v>
      </c>
      <c r="F1826" s="104" t="s">
        <v>20</v>
      </c>
      <c r="G1826" s="105">
        <v>54000</v>
      </c>
      <c r="H1826" s="106" t="s">
        <v>16</v>
      </c>
      <c r="I1826" s="118">
        <v>1</v>
      </c>
      <c r="J1826" s="80">
        <f t="shared" si="253"/>
        <v>54000</v>
      </c>
      <c r="K1826" s="76" t="str">
        <f t="shared" si="254"/>
        <v>H1_2011</v>
      </c>
      <c r="L1826" s="77">
        <f t="shared" si="255"/>
        <v>0</v>
      </c>
      <c r="M1826" s="78" t="str">
        <f t="shared" si="256"/>
        <v>H1_2011_0</v>
      </c>
      <c r="N1826" s="120">
        <f t="shared" si="257"/>
        <v>1</v>
      </c>
      <c r="O1826" s="92">
        <f t="shared" si="258"/>
        <v>54000</v>
      </c>
      <c r="P1826" s="93" t="str">
        <f t="shared" si="259"/>
        <v>H1_2011</v>
      </c>
      <c r="Q1826" s="94">
        <f t="shared" si="260"/>
        <v>0</v>
      </c>
      <c r="R1826" s="95" t="str">
        <f t="shared" si="261"/>
        <v>H1_2011_0</v>
      </c>
    </row>
    <row r="1827" spans="1:18">
      <c r="A1827" s="102">
        <v>1001478</v>
      </c>
      <c r="B1827" s="103">
        <v>30552.454852684386</v>
      </c>
      <c r="C1827" s="104" t="s">
        <v>22</v>
      </c>
      <c r="D1827" s="103">
        <v>40654.244165896605</v>
      </c>
      <c r="E1827" s="103">
        <v>40684.62874728944</v>
      </c>
      <c r="F1827" s="104" t="s">
        <v>20</v>
      </c>
      <c r="G1827" s="105">
        <v>352000</v>
      </c>
      <c r="H1827" s="106" t="s">
        <v>16</v>
      </c>
      <c r="I1827" s="118">
        <v>1</v>
      </c>
      <c r="J1827" s="80">
        <f t="shared" si="253"/>
        <v>352000</v>
      </c>
      <c r="K1827" s="76" t="str">
        <f t="shared" si="254"/>
        <v>H1_2011</v>
      </c>
      <c r="L1827" s="77">
        <f t="shared" si="255"/>
        <v>0</v>
      </c>
      <c r="M1827" s="78" t="str">
        <f t="shared" si="256"/>
        <v>H1_2011_0</v>
      </c>
      <c r="N1827" s="120">
        <f t="shared" si="257"/>
        <v>1</v>
      </c>
      <c r="O1827" s="92">
        <f t="shared" si="258"/>
        <v>352000</v>
      </c>
      <c r="P1827" s="93" t="str">
        <f t="shared" si="259"/>
        <v>H1_2011</v>
      </c>
      <c r="Q1827" s="94">
        <f t="shared" si="260"/>
        <v>0</v>
      </c>
      <c r="R1827" s="95" t="str">
        <f t="shared" si="261"/>
        <v>H1_2011_0</v>
      </c>
    </row>
    <row r="1828" spans="1:18">
      <c r="A1828" s="102">
        <v>1001479</v>
      </c>
      <c r="B1828" s="103">
        <v>30617.545986596801</v>
      </c>
      <c r="C1828" s="104" t="s">
        <v>19</v>
      </c>
      <c r="D1828" s="103">
        <v>40604.870072192032</v>
      </c>
      <c r="E1828" s="103">
        <v>40684.915215986184</v>
      </c>
      <c r="F1828" s="104" t="s">
        <v>20</v>
      </c>
      <c r="G1828" s="105">
        <v>37000</v>
      </c>
      <c r="H1828" s="106" t="s">
        <v>16</v>
      </c>
      <c r="I1828" s="118">
        <v>1</v>
      </c>
      <c r="J1828" s="80">
        <f t="shared" si="253"/>
        <v>37000</v>
      </c>
      <c r="K1828" s="76" t="str">
        <f t="shared" si="254"/>
        <v>H1_2011</v>
      </c>
      <c r="L1828" s="77">
        <f t="shared" si="255"/>
        <v>0</v>
      </c>
      <c r="M1828" s="78" t="str">
        <f t="shared" si="256"/>
        <v>H1_2011_0</v>
      </c>
      <c r="N1828" s="120">
        <f t="shared" si="257"/>
        <v>1</v>
      </c>
      <c r="O1828" s="92">
        <f t="shared" si="258"/>
        <v>37000</v>
      </c>
      <c r="P1828" s="93" t="str">
        <f t="shared" si="259"/>
        <v>H1_2011</v>
      </c>
      <c r="Q1828" s="94">
        <f t="shared" si="260"/>
        <v>0</v>
      </c>
      <c r="R1828" s="95" t="str">
        <f t="shared" si="261"/>
        <v>H1_2011_0</v>
      </c>
    </row>
    <row r="1829" spans="1:18">
      <c r="A1829" s="102">
        <v>1001480</v>
      </c>
      <c r="B1829" s="103">
        <v>31375.049689011023</v>
      </c>
      <c r="C1829" s="104" t="s">
        <v>19</v>
      </c>
      <c r="D1829" s="103">
        <v>40678.429184752596</v>
      </c>
      <c r="E1829" s="103">
        <v>40684.961519184646</v>
      </c>
      <c r="F1829" s="104" t="s">
        <v>20</v>
      </c>
      <c r="G1829" s="105">
        <v>495000</v>
      </c>
      <c r="H1829" s="106" t="s">
        <v>16</v>
      </c>
      <c r="I1829" s="118">
        <v>1</v>
      </c>
      <c r="J1829" s="80">
        <f t="shared" si="253"/>
        <v>495000</v>
      </c>
      <c r="K1829" s="76" t="str">
        <f t="shared" si="254"/>
        <v>H1_2011</v>
      </c>
      <c r="L1829" s="77">
        <f t="shared" si="255"/>
        <v>0</v>
      </c>
      <c r="M1829" s="78" t="str">
        <f t="shared" si="256"/>
        <v>H1_2011_0</v>
      </c>
      <c r="N1829" s="120">
        <f t="shared" si="257"/>
        <v>1</v>
      </c>
      <c r="O1829" s="92">
        <f t="shared" si="258"/>
        <v>495000</v>
      </c>
      <c r="P1829" s="93" t="str">
        <f t="shared" si="259"/>
        <v>H1_2011</v>
      </c>
      <c r="Q1829" s="94">
        <f t="shared" si="260"/>
        <v>0</v>
      </c>
      <c r="R1829" s="95" t="str">
        <f t="shared" si="261"/>
        <v>H1_2011_0</v>
      </c>
    </row>
    <row r="1830" spans="1:18">
      <c r="A1830" s="102">
        <v>1001481</v>
      </c>
      <c r="B1830" s="103">
        <v>19428.758737559659</v>
      </c>
      <c r="C1830" s="104" t="s">
        <v>19</v>
      </c>
      <c r="D1830" s="103">
        <v>40554.346446330783</v>
      </c>
      <c r="E1830" s="103">
        <v>40685.16139919823</v>
      </c>
      <c r="F1830" s="104" t="s">
        <v>20</v>
      </c>
      <c r="G1830" s="105">
        <v>315000</v>
      </c>
      <c r="H1830" s="106" t="s">
        <v>16</v>
      </c>
      <c r="I1830" s="118">
        <v>1</v>
      </c>
      <c r="J1830" s="80">
        <f t="shared" si="253"/>
        <v>315000</v>
      </c>
      <c r="K1830" s="76" t="str">
        <f t="shared" si="254"/>
        <v>H1_2011</v>
      </c>
      <c r="L1830" s="77">
        <f t="shared" si="255"/>
        <v>0</v>
      </c>
      <c r="M1830" s="78" t="str">
        <f t="shared" si="256"/>
        <v>H1_2011_0</v>
      </c>
      <c r="N1830" s="120">
        <f t="shared" si="257"/>
        <v>1</v>
      </c>
      <c r="O1830" s="92">
        <f t="shared" si="258"/>
        <v>315000</v>
      </c>
      <c r="P1830" s="93" t="str">
        <f t="shared" si="259"/>
        <v>H1_2011</v>
      </c>
      <c r="Q1830" s="94">
        <f t="shared" si="260"/>
        <v>0</v>
      </c>
      <c r="R1830" s="95" t="str">
        <f t="shared" si="261"/>
        <v>H1_2011_0</v>
      </c>
    </row>
    <row r="1831" spans="1:18">
      <c r="A1831" s="102">
        <v>1001482</v>
      </c>
      <c r="B1831" s="103">
        <v>23186.275727233042</v>
      </c>
      <c r="C1831" s="104" t="s">
        <v>19</v>
      </c>
      <c r="D1831" s="103">
        <v>40658.799026697787</v>
      </c>
      <c r="E1831" s="103">
        <v>40688.872487288441</v>
      </c>
      <c r="F1831" s="104" t="s">
        <v>20</v>
      </c>
      <c r="G1831" s="105">
        <v>242000</v>
      </c>
      <c r="H1831" s="106" t="s">
        <v>16</v>
      </c>
      <c r="I1831" s="118">
        <v>1</v>
      </c>
      <c r="J1831" s="80">
        <f t="shared" si="253"/>
        <v>242000</v>
      </c>
      <c r="K1831" s="76" t="str">
        <f t="shared" si="254"/>
        <v>H1_2011</v>
      </c>
      <c r="L1831" s="77">
        <f t="shared" si="255"/>
        <v>0</v>
      </c>
      <c r="M1831" s="78" t="str">
        <f t="shared" si="256"/>
        <v>H1_2011_0</v>
      </c>
      <c r="N1831" s="120">
        <f t="shared" si="257"/>
        <v>1</v>
      </c>
      <c r="O1831" s="92">
        <f t="shared" si="258"/>
        <v>242000</v>
      </c>
      <c r="P1831" s="93" t="str">
        <f t="shared" si="259"/>
        <v>H1_2011</v>
      </c>
      <c r="Q1831" s="94">
        <f t="shared" si="260"/>
        <v>0</v>
      </c>
      <c r="R1831" s="95" t="str">
        <f t="shared" si="261"/>
        <v>H1_2011_0</v>
      </c>
    </row>
    <row r="1832" spans="1:18">
      <c r="A1832" s="102">
        <v>1001483</v>
      </c>
      <c r="B1832" s="103">
        <v>20367.501910796233</v>
      </c>
      <c r="C1832" s="104" t="s">
        <v>19</v>
      </c>
      <c r="D1832" s="103">
        <v>40571.751700002998</v>
      </c>
      <c r="E1832" s="103">
        <v>40690.397569558765</v>
      </c>
      <c r="F1832" s="104" t="s">
        <v>20</v>
      </c>
      <c r="G1832" s="105">
        <v>578000</v>
      </c>
      <c r="H1832" s="106" t="s">
        <v>16</v>
      </c>
      <c r="I1832" s="118">
        <v>1</v>
      </c>
      <c r="J1832" s="80">
        <f t="shared" si="253"/>
        <v>578000</v>
      </c>
      <c r="K1832" s="76" t="str">
        <f t="shared" si="254"/>
        <v>H1_2011</v>
      </c>
      <c r="L1832" s="77">
        <f t="shared" si="255"/>
        <v>0</v>
      </c>
      <c r="M1832" s="78" t="str">
        <f t="shared" si="256"/>
        <v>H1_2011_0</v>
      </c>
      <c r="N1832" s="120">
        <f t="shared" si="257"/>
        <v>1</v>
      </c>
      <c r="O1832" s="92">
        <f t="shared" si="258"/>
        <v>578000</v>
      </c>
      <c r="P1832" s="93" t="str">
        <f t="shared" si="259"/>
        <v>H1_2011</v>
      </c>
      <c r="Q1832" s="94">
        <f t="shared" si="260"/>
        <v>0</v>
      </c>
      <c r="R1832" s="95" t="str">
        <f t="shared" si="261"/>
        <v>H1_2011_0</v>
      </c>
    </row>
    <row r="1833" spans="1:18">
      <c r="A1833" s="102">
        <v>1001484</v>
      </c>
      <c r="B1833" s="103">
        <v>30901.192672797668</v>
      </c>
      <c r="C1833" s="104" t="s">
        <v>22</v>
      </c>
      <c r="D1833" s="103">
        <v>39952.918032274305</v>
      </c>
      <c r="E1833" s="103">
        <v>40690.459255788694</v>
      </c>
      <c r="F1833" s="104" t="s">
        <v>25</v>
      </c>
      <c r="G1833" s="105">
        <v>399000</v>
      </c>
      <c r="H1833" s="106" t="s">
        <v>15</v>
      </c>
      <c r="I1833" s="118">
        <v>1</v>
      </c>
      <c r="J1833" s="80">
        <f t="shared" si="253"/>
        <v>399000</v>
      </c>
      <c r="K1833" s="76" t="str">
        <f t="shared" si="254"/>
        <v>H1_2009</v>
      </c>
      <c r="L1833" s="77">
        <f t="shared" si="255"/>
        <v>4</v>
      </c>
      <c r="M1833" s="78" t="str">
        <f t="shared" si="256"/>
        <v>H1_2009_4</v>
      </c>
      <c r="N1833" s="120">
        <f t="shared" si="257"/>
        <v>1</v>
      </c>
      <c r="O1833" s="92">
        <f t="shared" si="258"/>
        <v>399000</v>
      </c>
      <c r="P1833" s="93" t="str">
        <f t="shared" si="259"/>
        <v>H1_2009</v>
      </c>
      <c r="Q1833" s="94">
        <f t="shared" si="260"/>
        <v>4</v>
      </c>
      <c r="R1833" s="95" t="str">
        <f t="shared" si="261"/>
        <v>H1_2009_4</v>
      </c>
    </row>
    <row r="1834" spans="1:18">
      <c r="A1834" s="102">
        <v>1001485</v>
      </c>
      <c r="B1834" s="103">
        <v>25089.998283103345</v>
      </c>
      <c r="C1834" s="104" t="s">
        <v>19</v>
      </c>
      <c r="D1834" s="103">
        <v>40538.915787714497</v>
      </c>
      <c r="E1834" s="103">
        <v>40690.761518625841</v>
      </c>
      <c r="F1834" s="104" t="s">
        <v>20</v>
      </c>
      <c r="G1834" s="105">
        <v>364000</v>
      </c>
      <c r="H1834" s="106" t="s">
        <v>16</v>
      </c>
      <c r="I1834" s="118">
        <v>1</v>
      </c>
      <c r="J1834" s="80">
        <f t="shared" si="253"/>
        <v>364000</v>
      </c>
      <c r="K1834" s="76" t="str">
        <f t="shared" si="254"/>
        <v>H2_2010</v>
      </c>
      <c r="L1834" s="77">
        <f t="shared" si="255"/>
        <v>0</v>
      </c>
      <c r="M1834" s="78" t="str">
        <f t="shared" si="256"/>
        <v>H2_2010_0</v>
      </c>
      <c r="N1834" s="120">
        <f t="shared" si="257"/>
        <v>1</v>
      </c>
      <c r="O1834" s="92">
        <f t="shared" si="258"/>
        <v>364000</v>
      </c>
      <c r="P1834" s="93" t="str">
        <f t="shared" si="259"/>
        <v>H2_2010</v>
      </c>
      <c r="Q1834" s="94">
        <f t="shared" si="260"/>
        <v>0</v>
      </c>
      <c r="R1834" s="95" t="str">
        <f t="shared" si="261"/>
        <v>H2_2010_0</v>
      </c>
    </row>
    <row r="1835" spans="1:18">
      <c r="A1835" s="102">
        <v>1001486</v>
      </c>
      <c r="B1835" s="103">
        <v>23160.579258648682</v>
      </c>
      <c r="C1835" s="104" t="s">
        <v>19</v>
      </c>
      <c r="D1835" s="103">
        <v>40589.206228552182</v>
      </c>
      <c r="E1835" s="103">
        <v>40690.818348465495</v>
      </c>
      <c r="F1835" s="104" t="s">
        <v>20</v>
      </c>
      <c r="G1835" s="105">
        <v>486000</v>
      </c>
      <c r="H1835" s="106" t="s">
        <v>16</v>
      </c>
      <c r="I1835" s="118">
        <v>1</v>
      </c>
      <c r="J1835" s="80">
        <f t="shared" si="253"/>
        <v>486000</v>
      </c>
      <c r="K1835" s="76" t="str">
        <f t="shared" si="254"/>
        <v>H1_2011</v>
      </c>
      <c r="L1835" s="77">
        <f t="shared" si="255"/>
        <v>0</v>
      </c>
      <c r="M1835" s="78" t="str">
        <f t="shared" si="256"/>
        <v>H1_2011_0</v>
      </c>
      <c r="N1835" s="120">
        <f t="shared" si="257"/>
        <v>1</v>
      </c>
      <c r="O1835" s="92">
        <f t="shared" si="258"/>
        <v>486000</v>
      </c>
      <c r="P1835" s="93" t="str">
        <f t="shared" si="259"/>
        <v>H1_2011</v>
      </c>
      <c r="Q1835" s="94">
        <f t="shared" si="260"/>
        <v>0</v>
      </c>
      <c r="R1835" s="95" t="str">
        <f t="shared" si="261"/>
        <v>H1_2011_0</v>
      </c>
    </row>
    <row r="1836" spans="1:18">
      <c r="A1836" s="102">
        <v>1001487</v>
      </c>
      <c r="B1836" s="103">
        <v>26419.441693292167</v>
      </c>
      <c r="C1836" s="104" t="s">
        <v>22</v>
      </c>
      <c r="D1836" s="103">
        <v>40225.174757549728</v>
      </c>
      <c r="E1836" s="103">
        <v>40690.917743657432</v>
      </c>
      <c r="F1836" s="104" t="s">
        <v>25</v>
      </c>
      <c r="G1836" s="105">
        <v>212000</v>
      </c>
      <c r="H1836" s="106" t="s">
        <v>16</v>
      </c>
      <c r="I1836" s="118">
        <v>1</v>
      </c>
      <c r="J1836" s="80">
        <f t="shared" si="253"/>
        <v>212000</v>
      </c>
      <c r="K1836" s="76" t="str">
        <f t="shared" si="254"/>
        <v>H1_2010</v>
      </c>
      <c r="L1836" s="77">
        <f t="shared" si="255"/>
        <v>2</v>
      </c>
      <c r="M1836" s="78" t="str">
        <f t="shared" si="256"/>
        <v>H1_2010_2</v>
      </c>
      <c r="N1836" s="120">
        <f t="shared" si="257"/>
        <v>1</v>
      </c>
      <c r="O1836" s="92">
        <f t="shared" si="258"/>
        <v>212000</v>
      </c>
      <c r="P1836" s="93" t="str">
        <f t="shared" si="259"/>
        <v>H1_2010</v>
      </c>
      <c r="Q1836" s="94">
        <f t="shared" si="260"/>
        <v>2</v>
      </c>
      <c r="R1836" s="95" t="str">
        <f t="shared" si="261"/>
        <v>H1_2010_2</v>
      </c>
    </row>
    <row r="1837" spans="1:18">
      <c r="A1837" s="102">
        <v>1001488</v>
      </c>
      <c r="B1837" s="103">
        <v>31435.283213422481</v>
      </c>
      <c r="C1837" s="104" t="s">
        <v>19</v>
      </c>
      <c r="D1837" s="103">
        <v>40623.80638627908</v>
      </c>
      <c r="E1837" s="103">
        <v>40691.116884558425</v>
      </c>
      <c r="F1837" s="104" t="s">
        <v>20</v>
      </c>
      <c r="G1837" s="105">
        <v>20000</v>
      </c>
      <c r="H1837" s="106" t="s">
        <v>16</v>
      </c>
      <c r="I1837" s="118">
        <v>1</v>
      </c>
      <c r="J1837" s="80">
        <f t="shared" si="253"/>
        <v>20000</v>
      </c>
      <c r="K1837" s="76" t="str">
        <f t="shared" si="254"/>
        <v>H1_2011</v>
      </c>
      <c r="L1837" s="77">
        <f t="shared" si="255"/>
        <v>0</v>
      </c>
      <c r="M1837" s="78" t="str">
        <f t="shared" si="256"/>
        <v>H1_2011_0</v>
      </c>
      <c r="N1837" s="120">
        <f t="shared" si="257"/>
        <v>1</v>
      </c>
      <c r="O1837" s="92">
        <f t="shared" si="258"/>
        <v>20000</v>
      </c>
      <c r="P1837" s="93" t="str">
        <f t="shared" si="259"/>
        <v>H1_2011</v>
      </c>
      <c r="Q1837" s="94">
        <f t="shared" si="260"/>
        <v>0</v>
      </c>
      <c r="R1837" s="95" t="str">
        <f t="shared" si="261"/>
        <v>H1_2011_0</v>
      </c>
    </row>
    <row r="1838" spans="1:18">
      <c r="A1838" s="102">
        <v>1001489</v>
      </c>
      <c r="B1838" s="103">
        <v>32526.566966667764</v>
      </c>
      <c r="C1838" s="104" t="s">
        <v>19</v>
      </c>
      <c r="D1838" s="103">
        <v>40532.18260118</v>
      </c>
      <c r="E1838" s="103">
        <v>40694.102379519281</v>
      </c>
      <c r="F1838" s="104" t="s">
        <v>20</v>
      </c>
      <c r="G1838" s="105">
        <v>310000</v>
      </c>
      <c r="H1838" s="106" t="s">
        <v>16</v>
      </c>
      <c r="I1838" s="118">
        <v>1</v>
      </c>
      <c r="J1838" s="80">
        <f t="shared" si="253"/>
        <v>310000</v>
      </c>
      <c r="K1838" s="76" t="str">
        <f t="shared" si="254"/>
        <v>H2_2010</v>
      </c>
      <c r="L1838" s="77">
        <f t="shared" si="255"/>
        <v>0</v>
      </c>
      <c r="M1838" s="78" t="str">
        <f t="shared" si="256"/>
        <v>H2_2010_0</v>
      </c>
      <c r="N1838" s="120">
        <f t="shared" si="257"/>
        <v>1</v>
      </c>
      <c r="O1838" s="92">
        <f t="shared" si="258"/>
        <v>310000</v>
      </c>
      <c r="P1838" s="93" t="str">
        <f t="shared" si="259"/>
        <v>H2_2010</v>
      </c>
      <c r="Q1838" s="94">
        <f t="shared" si="260"/>
        <v>0</v>
      </c>
      <c r="R1838" s="95" t="str">
        <f t="shared" si="261"/>
        <v>H2_2010_0</v>
      </c>
    </row>
    <row r="1839" spans="1:18">
      <c r="A1839" s="102">
        <v>1001490</v>
      </c>
      <c r="B1839" s="103">
        <v>30135.281711054384</v>
      </c>
      <c r="C1839" s="104" t="s">
        <v>19</v>
      </c>
      <c r="D1839" s="103">
        <v>40618.503421145666</v>
      </c>
      <c r="E1839" s="103">
        <v>40694.586351160746</v>
      </c>
      <c r="F1839" s="104" t="s">
        <v>20</v>
      </c>
      <c r="G1839" s="105">
        <v>148000</v>
      </c>
      <c r="H1839" s="106" t="s">
        <v>16</v>
      </c>
      <c r="I1839" s="118">
        <v>1</v>
      </c>
      <c r="J1839" s="80">
        <f t="shared" si="253"/>
        <v>148000</v>
      </c>
      <c r="K1839" s="76" t="str">
        <f t="shared" si="254"/>
        <v>H1_2011</v>
      </c>
      <c r="L1839" s="77">
        <f t="shared" si="255"/>
        <v>0</v>
      </c>
      <c r="M1839" s="78" t="str">
        <f t="shared" si="256"/>
        <v>H1_2011_0</v>
      </c>
      <c r="N1839" s="120">
        <f t="shared" si="257"/>
        <v>1</v>
      </c>
      <c r="O1839" s="92">
        <f t="shared" si="258"/>
        <v>148000</v>
      </c>
      <c r="P1839" s="93" t="str">
        <f t="shared" si="259"/>
        <v>H1_2011</v>
      </c>
      <c r="Q1839" s="94">
        <f t="shared" si="260"/>
        <v>0</v>
      </c>
      <c r="R1839" s="95" t="str">
        <f t="shared" si="261"/>
        <v>H1_2011_0</v>
      </c>
    </row>
    <row r="1840" spans="1:18">
      <c r="A1840" s="102">
        <v>1001491</v>
      </c>
      <c r="B1840" s="103">
        <v>19446.869673509365</v>
      </c>
      <c r="C1840" s="104" t="s">
        <v>19</v>
      </c>
      <c r="D1840" s="103">
        <v>40678.104113973903</v>
      </c>
      <c r="E1840" s="103">
        <v>40695.665669976115</v>
      </c>
      <c r="F1840" s="104" t="s">
        <v>20</v>
      </c>
      <c r="G1840" s="105">
        <v>325000</v>
      </c>
      <c r="H1840" s="106" t="s">
        <v>16</v>
      </c>
      <c r="I1840" s="118">
        <v>1</v>
      </c>
      <c r="J1840" s="80">
        <f t="shared" si="253"/>
        <v>325000</v>
      </c>
      <c r="K1840" s="76" t="str">
        <f t="shared" si="254"/>
        <v>H1_2011</v>
      </c>
      <c r="L1840" s="77">
        <f t="shared" si="255"/>
        <v>0</v>
      </c>
      <c r="M1840" s="78" t="str">
        <f t="shared" si="256"/>
        <v>H1_2011_0</v>
      </c>
      <c r="N1840" s="120">
        <f t="shared" si="257"/>
        <v>1</v>
      </c>
      <c r="O1840" s="92">
        <f t="shared" si="258"/>
        <v>325000</v>
      </c>
      <c r="P1840" s="93" t="str">
        <f t="shared" si="259"/>
        <v>H1_2011</v>
      </c>
      <c r="Q1840" s="94">
        <f t="shared" si="260"/>
        <v>0</v>
      </c>
      <c r="R1840" s="95" t="str">
        <f t="shared" si="261"/>
        <v>H1_2011_0</v>
      </c>
    </row>
    <row r="1841" spans="1:18">
      <c r="A1841" s="102">
        <v>1001492</v>
      </c>
      <c r="B1841" s="103">
        <v>24175.770828631321</v>
      </c>
      <c r="C1841" s="104" t="s">
        <v>19</v>
      </c>
      <c r="D1841" s="103">
        <v>40603.642614832977</v>
      </c>
      <c r="E1841" s="103">
        <v>40696.207077445484</v>
      </c>
      <c r="F1841" s="104" t="s">
        <v>20</v>
      </c>
      <c r="G1841" s="105">
        <v>187000</v>
      </c>
      <c r="H1841" s="106" t="s">
        <v>16</v>
      </c>
      <c r="I1841" s="118">
        <v>1</v>
      </c>
      <c r="J1841" s="80">
        <f t="shared" si="253"/>
        <v>187000</v>
      </c>
      <c r="K1841" s="76" t="str">
        <f t="shared" si="254"/>
        <v>H1_2011</v>
      </c>
      <c r="L1841" s="77">
        <f t="shared" si="255"/>
        <v>0</v>
      </c>
      <c r="M1841" s="78" t="str">
        <f t="shared" si="256"/>
        <v>H1_2011_0</v>
      </c>
      <c r="N1841" s="120">
        <f t="shared" si="257"/>
        <v>1</v>
      </c>
      <c r="O1841" s="92">
        <f t="shared" si="258"/>
        <v>187000</v>
      </c>
      <c r="P1841" s="93" t="str">
        <f t="shared" si="259"/>
        <v>H1_2011</v>
      </c>
      <c r="Q1841" s="94">
        <f t="shared" si="260"/>
        <v>0</v>
      </c>
      <c r="R1841" s="95" t="str">
        <f t="shared" si="261"/>
        <v>H1_2011_0</v>
      </c>
    </row>
    <row r="1842" spans="1:18">
      <c r="A1842" s="102">
        <v>1001493</v>
      </c>
      <c r="B1842" s="103">
        <v>22925.209236348881</v>
      </c>
      <c r="C1842" s="104" t="s">
        <v>19</v>
      </c>
      <c r="D1842" s="103">
        <v>40617.599921214496</v>
      </c>
      <c r="E1842" s="103">
        <v>40697.274204566165</v>
      </c>
      <c r="F1842" s="104" t="s">
        <v>20</v>
      </c>
      <c r="G1842" s="105">
        <v>537000</v>
      </c>
      <c r="H1842" s="106" t="s">
        <v>16</v>
      </c>
      <c r="I1842" s="118">
        <v>1</v>
      </c>
      <c r="J1842" s="80">
        <f t="shared" si="253"/>
        <v>537000</v>
      </c>
      <c r="K1842" s="76" t="str">
        <f t="shared" si="254"/>
        <v>H1_2011</v>
      </c>
      <c r="L1842" s="77">
        <f t="shared" si="255"/>
        <v>0</v>
      </c>
      <c r="M1842" s="78" t="str">
        <f t="shared" si="256"/>
        <v>H1_2011_0</v>
      </c>
      <c r="N1842" s="120">
        <f t="shared" si="257"/>
        <v>1</v>
      </c>
      <c r="O1842" s="92">
        <f t="shared" si="258"/>
        <v>537000</v>
      </c>
      <c r="P1842" s="93" t="str">
        <f t="shared" si="259"/>
        <v>H1_2011</v>
      </c>
      <c r="Q1842" s="94">
        <f t="shared" si="260"/>
        <v>0</v>
      </c>
      <c r="R1842" s="95" t="str">
        <f t="shared" si="261"/>
        <v>H1_2011_0</v>
      </c>
    </row>
    <row r="1843" spans="1:18">
      <c r="A1843" s="102">
        <v>1001494</v>
      </c>
      <c r="B1843" s="103">
        <v>31556.685480304284</v>
      </c>
      <c r="C1843" s="104" t="s">
        <v>19</v>
      </c>
      <c r="D1843" s="103">
        <v>40646.95818213516</v>
      </c>
      <c r="E1843" s="103">
        <v>40697.325845635292</v>
      </c>
      <c r="F1843" s="104" t="s">
        <v>20</v>
      </c>
      <c r="G1843" s="105">
        <v>106000</v>
      </c>
      <c r="H1843" s="106" t="s">
        <v>16</v>
      </c>
      <c r="I1843" s="118">
        <v>1</v>
      </c>
      <c r="J1843" s="80">
        <f t="shared" si="253"/>
        <v>106000</v>
      </c>
      <c r="K1843" s="76" t="str">
        <f t="shared" si="254"/>
        <v>H1_2011</v>
      </c>
      <c r="L1843" s="77">
        <f t="shared" si="255"/>
        <v>0</v>
      </c>
      <c r="M1843" s="78" t="str">
        <f t="shared" si="256"/>
        <v>H1_2011_0</v>
      </c>
      <c r="N1843" s="120">
        <f t="shared" si="257"/>
        <v>1</v>
      </c>
      <c r="O1843" s="92">
        <f t="shared" si="258"/>
        <v>106000</v>
      </c>
      <c r="P1843" s="93" t="str">
        <f t="shared" si="259"/>
        <v>H1_2011</v>
      </c>
      <c r="Q1843" s="94">
        <f t="shared" si="260"/>
        <v>0</v>
      </c>
      <c r="R1843" s="95" t="str">
        <f t="shared" si="261"/>
        <v>H1_2011_0</v>
      </c>
    </row>
    <row r="1844" spans="1:18">
      <c r="A1844" s="102">
        <v>1001495</v>
      </c>
      <c r="B1844" s="103">
        <v>30194.026720254718</v>
      </c>
      <c r="C1844" s="104" t="s">
        <v>22</v>
      </c>
      <c r="D1844" s="103">
        <v>40131.09374626456</v>
      </c>
      <c r="E1844" s="103">
        <v>40697.856020883286</v>
      </c>
      <c r="F1844" s="104" t="s">
        <v>20</v>
      </c>
      <c r="G1844" s="105">
        <v>185000</v>
      </c>
      <c r="H1844" s="106" t="s">
        <v>15</v>
      </c>
      <c r="I1844" s="118">
        <v>1</v>
      </c>
      <c r="J1844" s="80">
        <f t="shared" si="253"/>
        <v>185000</v>
      </c>
      <c r="K1844" s="76" t="str">
        <f t="shared" si="254"/>
        <v>H2_2009</v>
      </c>
      <c r="L1844" s="77">
        <f t="shared" si="255"/>
        <v>3</v>
      </c>
      <c r="M1844" s="78" t="str">
        <f t="shared" si="256"/>
        <v>H2_2009_3</v>
      </c>
      <c r="N1844" s="120">
        <f t="shared" si="257"/>
        <v>1</v>
      </c>
      <c r="O1844" s="92">
        <f t="shared" si="258"/>
        <v>185000</v>
      </c>
      <c r="P1844" s="93" t="str">
        <f t="shared" si="259"/>
        <v>H2_2009</v>
      </c>
      <c r="Q1844" s="94">
        <f t="shared" si="260"/>
        <v>3</v>
      </c>
      <c r="R1844" s="95" t="str">
        <f t="shared" si="261"/>
        <v>H2_2009_3</v>
      </c>
    </row>
    <row r="1845" spans="1:18">
      <c r="A1845" s="102">
        <v>1001496</v>
      </c>
      <c r="B1845" s="103">
        <v>19423.658594398225</v>
      </c>
      <c r="C1845" s="104" t="s">
        <v>22</v>
      </c>
      <c r="D1845" s="103">
        <v>39374.693895869124</v>
      </c>
      <c r="E1845" s="103">
        <v>40699.307137940348</v>
      </c>
      <c r="F1845" s="104" t="s">
        <v>57</v>
      </c>
      <c r="G1845" s="105">
        <v>119000</v>
      </c>
      <c r="H1845" s="106" t="s">
        <v>15</v>
      </c>
      <c r="I1845" s="118">
        <v>1</v>
      </c>
      <c r="J1845" s="80">
        <f t="shared" si="253"/>
        <v>119000</v>
      </c>
      <c r="K1845" s="76" t="str">
        <f t="shared" si="254"/>
        <v>H2_2007</v>
      </c>
      <c r="L1845" s="77">
        <f t="shared" si="255"/>
        <v>7</v>
      </c>
      <c r="M1845" s="78" t="str">
        <f t="shared" si="256"/>
        <v>H2_2007_6+</v>
      </c>
      <c r="N1845" s="120">
        <f t="shared" si="257"/>
        <v>1</v>
      </c>
      <c r="O1845" s="92">
        <f t="shared" si="258"/>
        <v>119000</v>
      </c>
      <c r="P1845" s="93" t="str">
        <f t="shared" si="259"/>
        <v>H2_2007</v>
      </c>
      <c r="Q1845" s="94">
        <f t="shared" si="260"/>
        <v>7</v>
      </c>
      <c r="R1845" s="95" t="str">
        <f t="shared" si="261"/>
        <v>H2_2007_6+</v>
      </c>
    </row>
    <row r="1846" spans="1:18">
      <c r="A1846" s="102">
        <v>1001497</v>
      </c>
      <c r="B1846" s="103">
        <v>23573.978179742142</v>
      </c>
      <c r="C1846" s="104" t="s">
        <v>19</v>
      </c>
      <c r="D1846" s="103">
        <v>40678.108665427193</v>
      </c>
      <c r="E1846" s="103">
        <v>40700.120528684674</v>
      </c>
      <c r="F1846" s="104" t="s">
        <v>25</v>
      </c>
      <c r="G1846" s="105">
        <v>203000</v>
      </c>
      <c r="H1846" s="106" t="s">
        <v>16</v>
      </c>
      <c r="I1846" s="118">
        <v>1</v>
      </c>
      <c r="J1846" s="80">
        <f t="shared" si="253"/>
        <v>203000</v>
      </c>
      <c r="K1846" s="76" t="str">
        <f t="shared" si="254"/>
        <v>H1_2011</v>
      </c>
      <c r="L1846" s="77">
        <f t="shared" si="255"/>
        <v>0</v>
      </c>
      <c r="M1846" s="78" t="str">
        <f t="shared" si="256"/>
        <v>H1_2011_0</v>
      </c>
      <c r="N1846" s="120">
        <f t="shared" si="257"/>
        <v>1</v>
      </c>
      <c r="O1846" s="92">
        <f t="shared" si="258"/>
        <v>203000</v>
      </c>
      <c r="P1846" s="93" t="str">
        <f t="shared" si="259"/>
        <v>H1_2011</v>
      </c>
      <c r="Q1846" s="94">
        <f t="shared" si="260"/>
        <v>0</v>
      </c>
      <c r="R1846" s="95" t="str">
        <f t="shared" si="261"/>
        <v>H1_2011_0</v>
      </c>
    </row>
    <row r="1847" spans="1:18">
      <c r="A1847" s="102">
        <v>1001498</v>
      </c>
      <c r="B1847" s="103">
        <v>19928.788797155943</v>
      </c>
      <c r="C1847" s="104" t="s">
        <v>22</v>
      </c>
      <c r="D1847" s="103">
        <v>40438.035641690039</v>
      </c>
      <c r="E1847" s="103">
        <v>40702.353849654522</v>
      </c>
      <c r="F1847" s="104" t="s">
        <v>20</v>
      </c>
      <c r="G1847" s="105">
        <v>501000</v>
      </c>
      <c r="H1847" s="106" t="s">
        <v>16</v>
      </c>
      <c r="I1847" s="118">
        <v>1</v>
      </c>
      <c r="J1847" s="80">
        <f t="shared" si="253"/>
        <v>501000</v>
      </c>
      <c r="K1847" s="76" t="str">
        <f t="shared" si="254"/>
        <v>H2_2010</v>
      </c>
      <c r="L1847" s="77">
        <f t="shared" si="255"/>
        <v>1</v>
      </c>
      <c r="M1847" s="78" t="str">
        <f t="shared" si="256"/>
        <v>H2_2010_1</v>
      </c>
      <c r="N1847" s="120">
        <f t="shared" si="257"/>
        <v>1</v>
      </c>
      <c r="O1847" s="92">
        <f t="shared" si="258"/>
        <v>501000</v>
      </c>
      <c r="P1847" s="93" t="str">
        <f t="shared" si="259"/>
        <v>H2_2010</v>
      </c>
      <c r="Q1847" s="94">
        <f t="shared" si="260"/>
        <v>1</v>
      </c>
      <c r="R1847" s="95" t="str">
        <f t="shared" si="261"/>
        <v>H2_2010_1</v>
      </c>
    </row>
    <row r="1848" spans="1:18">
      <c r="A1848" s="102">
        <v>1001499</v>
      </c>
      <c r="B1848" s="103">
        <v>27939.264314849606</v>
      </c>
      <c r="C1848" s="104" t="s">
        <v>19</v>
      </c>
      <c r="D1848" s="103">
        <v>40661.884829361428</v>
      </c>
      <c r="E1848" s="103">
        <v>40702.852647591593</v>
      </c>
      <c r="F1848" s="104" t="s">
        <v>20</v>
      </c>
      <c r="G1848" s="105">
        <v>535000</v>
      </c>
      <c r="H1848" s="106" t="s">
        <v>16</v>
      </c>
      <c r="I1848" s="118">
        <v>1</v>
      </c>
      <c r="J1848" s="80">
        <f t="shared" si="253"/>
        <v>535000</v>
      </c>
      <c r="K1848" s="76" t="str">
        <f t="shared" si="254"/>
        <v>H1_2011</v>
      </c>
      <c r="L1848" s="77">
        <f t="shared" si="255"/>
        <v>0</v>
      </c>
      <c r="M1848" s="78" t="str">
        <f t="shared" si="256"/>
        <v>H1_2011_0</v>
      </c>
      <c r="N1848" s="120">
        <f t="shared" si="257"/>
        <v>1</v>
      </c>
      <c r="O1848" s="92">
        <f t="shared" si="258"/>
        <v>535000</v>
      </c>
      <c r="P1848" s="93" t="str">
        <f t="shared" si="259"/>
        <v>H1_2011</v>
      </c>
      <c r="Q1848" s="94">
        <f t="shared" si="260"/>
        <v>0</v>
      </c>
      <c r="R1848" s="95" t="str">
        <f t="shared" si="261"/>
        <v>H1_2011_0</v>
      </c>
    </row>
    <row r="1849" spans="1:18">
      <c r="A1849" s="102">
        <v>1001500</v>
      </c>
      <c r="B1849" s="103">
        <v>21377.201761875065</v>
      </c>
      <c r="C1849" s="104" t="s">
        <v>19</v>
      </c>
      <c r="D1849" s="103">
        <v>40652.150230676569</v>
      </c>
      <c r="E1849" s="103">
        <v>40703.366333134254</v>
      </c>
      <c r="F1849" s="104" t="s">
        <v>20</v>
      </c>
      <c r="G1849" s="105">
        <v>158000</v>
      </c>
      <c r="H1849" s="106" t="s">
        <v>16</v>
      </c>
      <c r="I1849" s="118">
        <v>1</v>
      </c>
      <c r="J1849" s="80">
        <f t="shared" si="253"/>
        <v>158000</v>
      </c>
      <c r="K1849" s="76" t="str">
        <f t="shared" si="254"/>
        <v>H1_2011</v>
      </c>
      <c r="L1849" s="77">
        <f t="shared" si="255"/>
        <v>0</v>
      </c>
      <c r="M1849" s="78" t="str">
        <f t="shared" si="256"/>
        <v>H1_2011_0</v>
      </c>
      <c r="N1849" s="120">
        <f t="shared" si="257"/>
        <v>1</v>
      </c>
      <c r="O1849" s="92">
        <f t="shared" si="258"/>
        <v>158000</v>
      </c>
      <c r="P1849" s="93" t="str">
        <f t="shared" si="259"/>
        <v>H1_2011</v>
      </c>
      <c r="Q1849" s="94">
        <f t="shared" si="260"/>
        <v>0</v>
      </c>
      <c r="R1849" s="95" t="str">
        <f t="shared" si="261"/>
        <v>H1_2011_0</v>
      </c>
    </row>
    <row r="1850" spans="1:18">
      <c r="A1850" s="102">
        <v>1001501</v>
      </c>
      <c r="B1850" s="103">
        <v>22445.033790627895</v>
      </c>
      <c r="C1850" s="104" t="s">
        <v>19</v>
      </c>
      <c r="D1850" s="103">
        <v>40652.134243829787</v>
      </c>
      <c r="E1850" s="103">
        <v>40705.067938777254</v>
      </c>
      <c r="F1850" s="104" t="s">
        <v>20</v>
      </c>
      <c r="G1850" s="105">
        <v>269000</v>
      </c>
      <c r="H1850" s="106" t="s">
        <v>16</v>
      </c>
      <c r="I1850" s="118">
        <v>1</v>
      </c>
      <c r="J1850" s="80">
        <f t="shared" si="253"/>
        <v>269000</v>
      </c>
      <c r="K1850" s="76" t="str">
        <f t="shared" si="254"/>
        <v>H1_2011</v>
      </c>
      <c r="L1850" s="77">
        <f t="shared" si="255"/>
        <v>0</v>
      </c>
      <c r="M1850" s="78" t="str">
        <f t="shared" si="256"/>
        <v>H1_2011_0</v>
      </c>
      <c r="N1850" s="120">
        <f t="shared" si="257"/>
        <v>1</v>
      </c>
      <c r="O1850" s="92">
        <f t="shared" si="258"/>
        <v>269000</v>
      </c>
      <c r="P1850" s="93" t="str">
        <f t="shared" si="259"/>
        <v>H1_2011</v>
      </c>
      <c r="Q1850" s="94">
        <f t="shared" si="260"/>
        <v>0</v>
      </c>
      <c r="R1850" s="95" t="str">
        <f t="shared" si="261"/>
        <v>H1_2011_0</v>
      </c>
    </row>
    <row r="1851" spans="1:18">
      <c r="A1851" s="102">
        <v>1001502</v>
      </c>
      <c r="B1851" s="103">
        <v>22903.193311283456</v>
      </c>
      <c r="C1851" s="104" t="s">
        <v>19</v>
      </c>
      <c r="D1851" s="103">
        <v>40551.839556266328</v>
      </c>
      <c r="E1851" s="103">
        <v>40706.669988705165</v>
      </c>
      <c r="F1851" s="104" t="s">
        <v>20</v>
      </c>
      <c r="G1851" s="105">
        <v>86000</v>
      </c>
      <c r="H1851" s="106" t="s">
        <v>16</v>
      </c>
      <c r="I1851" s="118">
        <v>1</v>
      </c>
      <c r="J1851" s="80">
        <f t="shared" si="253"/>
        <v>86000</v>
      </c>
      <c r="K1851" s="76" t="str">
        <f t="shared" si="254"/>
        <v>H1_2011</v>
      </c>
      <c r="L1851" s="77">
        <f t="shared" si="255"/>
        <v>0</v>
      </c>
      <c r="M1851" s="78" t="str">
        <f t="shared" si="256"/>
        <v>H1_2011_0</v>
      </c>
      <c r="N1851" s="120">
        <f t="shared" si="257"/>
        <v>1</v>
      </c>
      <c r="O1851" s="92">
        <f t="shared" si="258"/>
        <v>86000</v>
      </c>
      <c r="P1851" s="93" t="str">
        <f t="shared" si="259"/>
        <v>H1_2011</v>
      </c>
      <c r="Q1851" s="94">
        <f t="shared" si="260"/>
        <v>0</v>
      </c>
      <c r="R1851" s="95" t="str">
        <f t="shared" si="261"/>
        <v>H1_2011_0</v>
      </c>
    </row>
    <row r="1852" spans="1:18">
      <c r="A1852" s="102">
        <v>1001503</v>
      </c>
      <c r="B1852" s="103">
        <v>19378.624143499637</v>
      </c>
      <c r="C1852" s="104" t="s">
        <v>19</v>
      </c>
      <c r="D1852" s="103">
        <v>40703.413987185631</v>
      </c>
      <c r="E1852" s="103">
        <v>40706.93403384502</v>
      </c>
      <c r="F1852" s="104" t="s">
        <v>20</v>
      </c>
      <c r="G1852" s="105">
        <v>474000</v>
      </c>
      <c r="H1852" s="106" t="s">
        <v>16</v>
      </c>
      <c r="I1852" s="118">
        <v>1</v>
      </c>
      <c r="J1852" s="80">
        <f t="shared" si="253"/>
        <v>474000</v>
      </c>
      <c r="K1852" s="76" t="str">
        <f t="shared" si="254"/>
        <v>H1_2011</v>
      </c>
      <c r="L1852" s="77">
        <f t="shared" si="255"/>
        <v>0</v>
      </c>
      <c r="M1852" s="78" t="str">
        <f t="shared" si="256"/>
        <v>H1_2011_0</v>
      </c>
      <c r="N1852" s="120">
        <f t="shared" si="257"/>
        <v>1</v>
      </c>
      <c r="O1852" s="92">
        <f t="shared" si="258"/>
        <v>474000</v>
      </c>
      <c r="P1852" s="93" t="str">
        <f t="shared" si="259"/>
        <v>H1_2011</v>
      </c>
      <c r="Q1852" s="94">
        <f t="shared" si="260"/>
        <v>0</v>
      </c>
      <c r="R1852" s="95" t="str">
        <f t="shared" si="261"/>
        <v>H1_2011_0</v>
      </c>
    </row>
    <row r="1853" spans="1:18">
      <c r="A1853" s="102">
        <v>1001504</v>
      </c>
      <c r="B1853" s="103">
        <v>29101.114911592704</v>
      </c>
      <c r="C1853" s="104" t="s">
        <v>19</v>
      </c>
      <c r="D1853" s="103">
        <v>40682.614483417485</v>
      </c>
      <c r="E1853" s="103">
        <v>40707.735833143328</v>
      </c>
      <c r="F1853" s="104" t="s">
        <v>20</v>
      </c>
      <c r="G1853" s="105">
        <v>569000</v>
      </c>
      <c r="H1853" s="106" t="s">
        <v>16</v>
      </c>
      <c r="I1853" s="118">
        <v>1</v>
      </c>
      <c r="J1853" s="80">
        <f t="shared" si="253"/>
        <v>569000</v>
      </c>
      <c r="K1853" s="76" t="str">
        <f t="shared" si="254"/>
        <v>H1_2011</v>
      </c>
      <c r="L1853" s="77">
        <f t="shared" si="255"/>
        <v>0</v>
      </c>
      <c r="M1853" s="78" t="str">
        <f t="shared" si="256"/>
        <v>H1_2011_0</v>
      </c>
      <c r="N1853" s="120">
        <f t="shared" si="257"/>
        <v>1</v>
      </c>
      <c r="O1853" s="92">
        <f t="shared" si="258"/>
        <v>569000</v>
      </c>
      <c r="P1853" s="93" t="str">
        <f t="shared" si="259"/>
        <v>H1_2011</v>
      </c>
      <c r="Q1853" s="94">
        <f t="shared" si="260"/>
        <v>0</v>
      </c>
      <c r="R1853" s="95" t="str">
        <f t="shared" si="261"/>
        <v>H1_2011_0</v>
      </c>
    </row>
    <row r="1854" spans="1:18">
      <c r="A1854" s="102">
        <v>1001505</v>
      </c>
      <c r="B1854" s="103">
        <v>21110.045750598962</v>
      </c>
      <c r="C1854" s="104" t="s">
        <v>22</v>
      </c>
      <c r="D1854" s="103">
        <v>40409.300208527864</v>
      </c>
      <c r="E1854" s="103">
        <v>40711.920594344905</v>
      </c>
      <c r="F1854" s="104" t="s">
        <v>20</v>
      </c>
      <c r="G1854" s="105">
        <v>352000</v>
      </c>
      <c r="H1854" s="106" t="s">
        <v>16</v>
      </c>
      <c r="I1854" s="118">
        <v>1</v>
      </c>
      <c r="J1854" s="80">
        <f t="shared" si="253"/>
        <v>352000</v>
      </c>
      <c r="K1854" s="76" t="str">
        <f t="shared" si="254"/>
        <v>H2_2010</v>
      </c>
      <c r="L1854" s="77">
        <f t="shared" si="255"/>
        <v>1</v>
      </c>
      <c r="M1854" s="78" t="str">
        <f t="shared" si="256"/>
        <v>H2_2010_1</v>
      </c>
      <c r="N1854" s="120">
        <f t="shared" si="257"/>
        <v>1</v>
      </c>
      <c r="O1854" s="92">
        <f t="shared" si="258"/>
        <v>352000</v>
      </c>
      <c r="P1854" s="93" t="str">
        <f t="shared" si="259"/>
        <v>H2_2010</v>
      </c>
      <c r="Q1854" s="94">
        <f t="shared" si="260"/>
        <v>1</v>
      </c>
      <c r="R1854" s="95" t="str">
        <f t="shared" si="261"/>
        <v>H2_2010_1</v>
      </c>
    </row>
    <row r="1855" spans="1:18">
      <c r="A1855" s="102">
        <v>1001506</v>
      </c>
      <c r="B1855" s="103">
        <v>22620.796907296652</v>
      </c>
      <c r="C1855" s="104" t="s">
        <v>19</v>
      </c>
      <c r="D1855" s="103">
        <v>40547.436188469146</v>
      </c>
      <c r="E1855" s="103">
        <v>40711.972174289163</v>
      </c>
      <c r="F1855" s="104" t="s">
        <v>20</v>
      </c>
      <c r="G1855" s="105">
        <v>29000</v>
      </c>
      <c r="H1855" s="106" t="s">
        <v>16</v>
      </c>
      <c r="I1855" s="118">
        <v>1</v>
      </c>
      <c r="J1855" s="80">
        <f t="shared" si="253"/>
        <v>29000</v>
      </c>
      <c r="K1855" s="76" t="str">
        <f t="shared" si="254"/>
        <v>H1_2011</v>
      </c>
      <c r="L1855" s="77">
        <f t="shared" si="255"/>
        <v>0</v>
      </c>
      <c r="M1855" s="78" t="str">
        <f t="shared" si="256"/>
        <v>H1_2011_0</v>
      </c>
      <c r="N1855" s="120">
        <f t="shared" si="257"/>
        <v>1</v>
      </c>
      <c r="O1855" s="92">
        <f t="shared" si="258"/>
        <v>29000</v>
      </c>
      <c r="P1855" s="93" t="str">
        <f t="shared" si="259"/>
        <v>H1_2011</v>
      </c>
      <c r="Q1855" s="94">
        <f t="shared" si="260"/>
        <v>0</v>
      </c>
      <c r="R1855" s="95" t="str">
        <f t="shared" si="261"/>
        <v>H1_2011_0</v>
      </c>
    </row>
    <row r="1856" spans="1:18">
      <c r="A1856" s="102">
        <v>1001507</v>
      </c>
      <c r="B1856" s="103">
        <v>23771.684496621852</v>
      </c>
      <c r="C1856" s="104" t="s">
        <v>22</v>
      </c>
      <c r="D1856" s="103">
        <v>40700.308656966292</v>
      </c>
      <c r="E1856" s="103">
        <v>40712.09907768749</v>
      </c>
      <c r="F1856" s="104" t="s">
        <v>20</v>
      </c>
      <c r="G1856" s="105">
        <v>106000</v>
      </c>
      <c r="H1856" s="106" t="s">
        <v>16</v>
      </c>
      <c r="I1856" s="118">
        <v>1</v>
      </c>
      <c r="J1856" s="80">
        <f t="shared" si="253"/>
        <v>106000</v>
      </c>
      <c r="K1856" s="76" t="str">
        <f t="shared" si="254"/>
        <v>H1_2011</v>
      </c>
      <c r="L1856" s="77">
        <f t="shared" si="255"/>
        <v>0</v>
      </c>
      <c r="M1856" s="78" t="str">
        <f t="shared" si="256"/>
        <v>H1_2011_0</v>
      </c>
      <c r="N1856" s="120">
        <f t="shared" si="257"/>
        <v>1</v>
      </c>
      <c r="O1856" s="92">
        <f t="shared" si="258"/>
        <v>106000</v>
      </c>
      <c r="P1856" s="93" t="str">
        <f t="shared" si="259"/>
        <v>H1_2011</v>
      </c>
      <c r="Q1856" s="94">
        <f t="shared" si="260"/>
        <v>0</v>
      </c>
      <c r="R1856" s="95" t="str">
        <f t="shared" si="261"/>
        <v>H1_2011_0</v>
      </c>
    </row>
    <row r="1857" spans="1:18">
      <c r="A1857" s="102">
        <v>1001508</v>
      </c>
      <c r="B1857" s="103">
        <v>24911.226347036129</v>
      </c>
      <c r="C1857" s="104" t="s">
        <v>19</v>
      </c>
      <c r="D1857" s="103">
        <v>40651.286959595425</v>
      </c>
      <c r="E1857" s="103">
        <v>40712.111943919343</v>
      </c>
      <c r="F1857" s="104" t="s">
        <v>20</v>
      </c>
      <c r="G1857" s="105">
        <v>443000</v>
      </c>
      <c r="H1857" s="106" t="s">
        <v>16</v>
      </c>
      <c r="I1857" s="118">
        <v>1</v>
      </c>
      <c r="J1857" s="80">
        <f t="shared" si="253"/>
        <v>443000</v>
      </c>
      <c r="K1857" s="76" t="str">
        <f t="shared" si="254"/>
        <v>H1_2011</v>
      </c>
      <c r="L1857" s="77">
        <f t="shared" si="255"/>
        <v>0</v>
      </c>
      <c r="M1857" s="78" t="str">
        <f t="shared" si="256"/>
        <v>H1_2011_0</v>
      </c>
      <c r="N1857" s="120">
        <f t="shared" si="257"/>
        <v>1</v>
      </c>
      <c r="O1857" s="92">
        <f t="shared" si="258"/>
        <v>443000</v>
      </c>
      <c r="P1857" s="93" t="str">
        <f t="shared" si="259"/>
        <v>H1_2011</v>
      </c>
      <c r="Q1857" s="94">
        <f t="shared" si="260"/>
        <v>0</v>
      </c>
      <c r="R1857" s="95" t="str">
        <f t="shared" si="261"/>
        <v>H1_2011_0</v>
      </c>
    </row>
    <row r="1858" spans="1:18">
      <c r="A1858" s="102">
        <v>1001509</v>
      </c>
      <c r="B1858" s="103">
        <v>28634.90437701952</v>
      </c>
      <c r="C1858" s="104" t="s">
        <v>19</v>
      </c>
      <c r="D1858" s="103">
        <v>40623.221190199969</v>
      </c>
      <c r="E1858" s="103">
        <v>40712.409792487138</v>
      </c>
      <c r="F1858" s="104" t="s">
        <v>20</v>
      </c>
      <c r="G1858" s="105">
        <v>354000</v>
      </c>
      <c r="H1858" s="106" t="s">
        <v>16</v>
      </c>
      <c r="I1858" s="118">
        <v>1</v>
      </c>
      <c r="J1858" s="80">
        <f t="shared" si="253"/>
        <v>354000</v>
      </c>
      <c r="K1858" s="76" t="str">
        <f t="shared" si="254"/>
        <v>H1_2011</v>
      </c>
      <c r="L1858" s="77">
        <f t="shared" si="255"/>
        <v>0</v>
      </c>
      <c r="M1858" s="78" t="str">
        <f t="shared" si="256"/>
        <v>H1_2011_0</v>
      </c>
      <c r="N1858" s="120">
        <f t="shared" si="257"/>
        <v>1</v>
      </c>
      <c r="O1858" s="92">
        <f t="shared" si="258"/>
        <v>354000</v>
      </c>
      <c r="P1858" s="93" t="str">
        <f t="shared" si="259"/>
        <v>H1_2011</v>
      </c>
      <c r="Q1858" s="94">
        <f t="shared" si="260"/>
        <v>0</v>
      </c>
      <c r="R1858" s="95" t="str">
        <f t="shared" si="261"/>
        <v>H1_2011_0</v>
      </c>
    </row>
    <row r="1859" spans="1:18">
      <c r="A1859" s="102">
        <v>1001510</v>
      </c>
      <c r="B1859" s="103">
        <v>32105.445843821799</v>
      </c>
      <c r="C1859" s="104" t="s">
        <v>19</v>
      </c>
      <c r="D1859" s="103">
        <v>40694.333488681143</v>
      </c>
      <c r="E1859" s="103">
        <v>40712.552588623352</v>
      </c>
      <c r="F1859" s="104" t="s">
        <v>20</v>
      </c>
      <c r="G1859" s="105">
        <v>168000</v>
      </c>
      <c r="H1859" s="106" t="s">
        <v>16</v>
      </c>
      <c r="I1859" s="118">
        <v>1</v>
      </c>
      <c r="J1859" s="80">
        <f t="shared" ref="J1859:J1922" si="262">$G1859</f>
        <v>168000</v>
      </c>
      <c r="K1859" s="76" t="str">
        <f t="shared" ref="K1859:K1922" si="263">"H"&amp;INT((MONTH($D1859)-1)/6)+1&amp;"_"&amp;YEAR($D1859)</f>
        <v>H1_2011</v>
      </c>
      <c r="L1859" s="77">
        <f t="shared" ref="L1859:L1922" si="264">INT(($E1859-$D1859)/(365/2))</f>
        <v>0</v>
      </c>
      <c r="M1859" s="78" t="str">
        <f t="shared" ref="M1859:M1922" si="265">$K1859&amp;"_"&amp;IF($L1859&gt;5,"6+",$L1859)</f>
        <v>H1_2011_0</v>
      </c>
      <c r="N1859" s="120">
        <f t="shared" si="257"/>
        <v>1</v>
      </c>
      <c r="O1859" s="92">
        <f t="shared" si="258"/>
        <v>168000</v>
      </c>
      <c r="P1859" s="93" t="str">
        <f t="shared" si="259"/>
        <v>H1_2011</v>
      </c>
      <c r="Q1859" s="94">
        <f t="shared" si="260"/>
        <v>0</v>
      </c>
      <c r="R1859" s="95" t="str">
        <f t="shared" si="261"/>
        <v>H1_2011_0</v>
      </c>
    </row>
    <row r="1860" spans="1:18">
      <c r="A1860" s="102">
        <v>1001511</v>
      </c>
      <c r="B1860" s="103">
        <v>31575.00940032184</v>
      </c>
      <c r="C1860" s="104" t="s">
        <v>19</v>
      </c>
      <c r="D1860" s="103">
        <v>40543.820017761769</v>
      </c>
      <c r="E1860" s="103">
        <v>40713.126617058275</v>
      </c>
      <c r="F1860" s="104" t="s">
        <v>20</v>
      </c>
      <c r="G1860" s="105">
        <v>284000</v>
      </c>
      <c r="H1860" s="106" t="s">
        <v>16</v>
      </c>
      <c r="I1860" s="118">
        <v>1</v>
      </c>
      <c r="J1860" s="80">
        <f t="shared" si="262"/>
        <v>284000</v>
      </c>
      <c r="K1860" s="76" t="str">
        <f t="shared" si="263"/>
        <v>H2_2010</v>
      </c>
      <c r="L1860" s="77">
        <f t="shared" si="264"/>
        <v>0</v>
      </c>
      <c r="M1860" s="78" t="str">
        <f t="shared" si="265"/>
        <v>H2_2010_0</v>
      </c>
      <c r="N1860" s="120">
        <f t="shared" ref="N1860:N1923" si="266">I1860</f>
        <v>1</v>
      </c>
      <c r="O1860" s="92">
        <f t="shared" ref="O1860:O1923" si="267">J1860</f>
        <v>284000</v>
      </c>
      <c r="P1860" s="93" t="str">
        <f t="shared" ref="P1860:P1923" si="268">K1860</f>
        <v>H2_2010</v>
      </c>
      <c r="Q1860" s="94">
        <f t="shared" ref="Q1860:Q1923" si="269">L1860</f>
        <v>0</v>
      </c>
      <c r="R1860" s="95" t="str">
        <f t="shared" ref="R1860:R1923" si="270">M1860</f>
        <v>H2_2010_0</v>
      </c>
    </row>
    <row r="1861" spans="1:18">
      <c r="A1861" s="102">
        <v>1001512</v>
      </c>
      <c r="B1861" s="103">
        <v>28261.43475001886</v>
      </c>
      <c r="C1861" s="104" t="s">
        <v>22</v>
      </c>
      <c r="D1861" s="103">
        <v>40453.025728952096</v>
      </c>
      <c r="E1861" s="103">
        <v>40713.335541370325</v>
      </c>
      <c r="F1861" s="104" t="s">
        <v>20</v>
      </c>
      <c r="G1861" s="105">
        <v>190000</v>
      </c>
      <c r="H1861" s="106" t="s">
        <v>16</v>
      </c>
      <c r="I1861" s="118">
        <v>1</v>
      </c>
      <c r="J1861" s="80">
        <f t="shared" si="262"/>
        <v>190000</v>
      </c>
      <c r="K1861" s="76" t="str">
        <f t="shared" si="263"/>
        <v>H2_2010</v>
      </c>
      <c r="L1861" s="77">
        <f t="shared" si="264"/>
        <v>1</v>
      </c>
      <c r="M1861" s="78" t="str">
        <f t="shared" si="265"/>
        <v>H2_2010_1</v>
      </c>
      <c r="N1861" s="120">
        <f t="shared" si="266"/>
        <v>1</v>
      </c>
      <c r="O1861" s="92">
        <f t="shared" si="267"/>
        <v>190000</v>
      </c>
      <c r="P1861" s="93" t="str">
        <f t="shared" si="268"/>
        <v>H2_2010</v>
      </c>
      <c r="Q1861" s="94">
        <f t="shared" si="269"/>
        <v>1</v>
      </c>
      <c r="R1861" s="95" t="str">
        <f t="shared" si="270"/>
        <v>H2_2010_1</v>
      </c>
    </row>
    <row r="1862" spans="1:18">
      <c r="A1862" s="102">
        <v>1001513</v>
      </c>
      <c r="B1862" s="103">
        <v>30281.732369821824</v>
      </c>
      <c r="C1862" s="104" t="s">
        <v>22</v>
      </c>
      <c r="D1862" s="103">
        <v>40389.55130685398</v>
      </c>
      <c r="E1862" s="103">
        <v>40713.520393136736</v>
      </c>
      <c r="F1862" s="104" t="s">
        <v>20</v>
      </c>
      <c r="G1862" s="105">
        <v>60000</v>
      </c>
      <c r="H1862" s="106" t="s">
        <v>16</v>
      </c>
      <c r="I1862" s="118">
        <v>1</v>
      </c>
      <c r="J1862" s="80">
        <f t="shared" si="262"/>
        <v>60000</v>
      </c>
      <c r="K1862" s="76" t="str">
        <f t="shared" si="263"/>
        <v>H2_2010</v>
      </c>
      <c r="L1862" s="77">
        <f t="shared" si="264"/>
        <v>1</v>
      </c>
      <c r="M1862" s="78" t="str">
        <f t="shared" si="265"/>
        <v>H2_2010_1</v>
      </c>
      <c r="N1862" s="120">
        <f t="shared" si="266"/>
        <v>1</v>
      </c>
      <c r="O1862" s="92">
        <f t="shared" si="267"/>
        <v>60000</v>
      </c>
      <c r="P1862" s="93" t="str">
        <f t="shared" si="268"/>
        <v>H2_2010</v>
      </c>
      <c r="Q1862" s="94">
        <f t="shared" si="269"/>
        <v>1</v>
      </c>
      <c r="R1862" s="95" t="str">
        <f t="shared" si="270"/>
        <v>H2_2010_1</v>
      </c>
    </row>
    <row r="1863" spans="1:18">
      <c r="A1863" s="102">
        <v>1001514</v>
      </c>
      <c r="B1863" s="103">
        <v>32260.086868653838</v>
      </c>
      <c r="C1863" s="104" t="s">
        <v>19</v>
      </c>
      <c r="D1863" s="103">
        <v>40582.504658345802</v>
      </c>
      <c r="E1863" s="103">
        <v>40713.657351901049</v>
      </c>
      <c r="F1863" s="104" t="s">
        <v>20</v>
      </c>
      <c r="G1863" s="105">
        <v>58000</v>
      </c>
      <c r="H1863" s="106" t="s">
        <v>16</v>
      </c>
      <c r="I1863" s="118">
        <v>1</v>
      </c>
      <c r="J1863" s="80">
        <f t="shared" si="262"/>
        <v>58000</v>
      </c>
      <c r="K1863" s="76" t="str">
        <f t="shared" si="263"/>
        <v>H1_2011</v>
      </c>
      <c r="L1863" s="77">
        <f t="shared" si="264"/>
        <v>0</v>
      </c>
      <c r="M1863" s="78" t="str">
        <f t="shared" si="265"/>
        <v>H1_2011_0</v>
      </c>
      <c r="N1863" s="120">
        <f t="shared" si="266"/>
        <v>1</v>
      </c>
      <c r="O1863" s="92">
        <f t="shared" si="267"/>
        <v>58000</v>
      </c>
      <c r="P1863" s="93" t="str">
        <f t="shared" si="268"/>
        <v>H1_2011</v>
      </c>
      <c r="Q1863" s="94">
        <f t="shared" si="269"/>
        <v>0</v>
      </c>
      <c r="R1863" s="95" t="str">
        <f t="shared" si="270"/>
        <v>H1_2011_0</v>
      </c>
    </row>
    <row r="1864" spans="1:18">
      <c r="A1864" s="102">
        <v>1001515</v>
      </c>
      <c r="B1864" s="103">
        <v>19897.821824677372</v>
      </c>
      <c r="C1864" s="104" t="s">
        <v>19</v>
      </c>
      <c r="D1864" s="103">
        <v>40630.907053937917</v>
      </c>
      <c r="E1864" s="103">
        <v>40714.009991853258</v>
      </c>
      <c r="F1864" s="104" t="s">
        <v>20</v>
      </c>
      <c r="G1864" s="105">
        <v>172000</v>
      </c>
      <c r="H1864" s="106" t="s">
        <v>16</v>
      </c>
      <c r="I1864" s="118">
        <v>1</v>
      </c>
      <c r="J1864" s="80">
        <f t="shared" si="262"/>
        <v>172000</v>
      </c>
      <c r="K1864" s="76" t="str">
        <f t="shared" si="263"/>
        <v>H1_2011</v>
      </c>
      <c r="L1864" s="77">
        <f t="shared" si="264"/>
        <v>0</v>
      </c>
      <c r="M1864" s="78" t="str">
        <f t="shared" si="265"/>
        <v>H1_2011_0</v>
      </c>
      <c r="N1864" s="120">
        <f t="shared" si="266"/>
        <v>1</v>
      </c>
      <c r="O1864" s="92">
        <f t="shared" si="267"/>
        <v>172000</v>
      </c>
      <c r="P1864" s="93" t="str">
        <f t="shared" si="268"/>
        <v>H1_2011</v>
      </c>
      <c r="Q1864" s="94">
        <f t="shared" si="269"/>
        <v>0</v>
      </c>
      <c r="R1864" s="95" t="str">
        <f t="shared" si="270"/>
        <v>H1_2011_0</v>
      </c>
    </row>
    <row r="1865" spans="1:18">
      <c r="A1865" s="102">
        <v>1001516</v>
      </c>
      <c r="B1865" s="103">
        <v>22228.963090172427</v>
      </c>
      <c r="C1865" s="104" t="s">
        <v>19</v>
      </c>
      <c r="D1865" s="103">
        <v>40679.883646844937</v>
      </c>
      <c r="E1865" s="103">
        <v>40714.260223117439</v>
      </c>
      <c r="F1865" s="104" t="s">
        <v>20</v>
      </c>
      <c r="G1865" s="105">
        <v>272000</v>
      </c>
      <c r="H1865" s="106" t="s">
        <v>16</v>
      </c>
      <c r="I1865" s="118">
        <v>1</v>
      </c>
      <c r="J1865" s="80">
        <f t="shared" si="262"/>
        <v>272000</v>
      </c>
      <c r="K1865" s="76" t="str">
        <f t="shared" si="263"/>
        <v>H1_2011</v>
      </c>
      <c r="L1865" s="77">
        <f t="shared" si="264"/>
        <v>0</v>
      </c>
      <c r="M1865" s="78" t="str">
        <f t="shared" si="265"/>
        <v>H1_2011_0</v>
      </c>
      <c r="N1865" s="120">
        <f t="shared" si="266"/>
        <v>1</v>
      </c>
      <c r="O1865" s="92">
        <f t="shared" si="267"/>
        <v>272000</v>
      </c>
      <c r="P1865" s="93" t="str">
        <f t="shared" si="268"/>
        <v>H1_2011</v>
      </c>
      <c r="Q1865" s="94">
        <f t="shared" si="269"/>
        <v>0</v>
      </c>
      <c r="R1865" s="95" t="str">
        <f t="shared" si="270"/>
        <v>H1_2011_0</v>
      </c>
    </row>
    <row r="1866" spans="1:18">
      <c r="A1866" s="102">
        <v>1001517</v>
      </c>
      <c r="B1866" s="103">
        <v>25654.128354900164</v>
      </c>
      <c r="C1866" s="104" t="s">
        <v>19</v>
      </c>
      <c r="D1866" s="103">
        <v>40646.559604521521</v>
      </c>
      <c r="E1866" s="103">
        <v>40714.327939753341</v>
      </c>
      <c r="F1866" s="104" t="s">
        <v>25</v>
      </c>
      <c r="G1866" s="105">
        <v>563000</v>
      </c>
      <c r="H1866" s="106" t="s">
        <v>16</v>
      </c>
      <c r="I1866" s="118">
        <v>1</v>
      </c>
      <c r="J1866" s="80">
        <f t="shared" si="262"/>
        <v>563000</v>
      </c>
      <c r="K1866" s="76" t="str">
        <f t="shared" si="263"/>
        <v>H1_2011</v>
      </c>
      <c r="L1866" s="77">
        <f t="shared" si="264"/>
        <v>0</v>
      </c>
      <c r="M1866" s="78" t="str">
        <f t="shared" si="265"/>
        <v>H1_2011_0</v>
      </c>
      <c r="N1866" s="120">
        <f t="shared" si="266"/>
        <v>1</v>
      </c>
      <c r="O1866" s="92">
        <f t="shared" si="267"/>
        <v>563000</v>
      </c>
      <c r="P1866" s="93" t="str">
        <f t="shared" si="268"/>
        <v>H1_2011</v>
      </c>
      <c r="Q1866" s="94">
        <f t="shared" si="269"/>
        <v>0</v>
      </c>
      <c r="R1866" s="95" t="str">
        <f t="shared" si="270"/>
        <v>H1_2011_0</v>
      </c>
    </row>
    <row r="1867" spans="1:18">
      <c r="A1867" s="102">
        <v>1001518</v>
      </c>
      <c r="B1867" s="103">
        <v>27512.182799674978</v>
      </c>
      <c r="C1867" s="104" t="s">
        <v>22</v>
      </c>
      <c r="D1867" s="103">
        <v>40296.766032094471</v>
      </c>
      <c r="E1867" s="103">
        <v>40715.118275367044</v>
      </c>
      <c r="F1867" s="104" t="s">
        <v>20</v>
      </c>
      <c r="G1867" s="105">
        <v>479000</v>
      </c>
      <c r="H1867" s="106" t="s">
        <v>16</v>
      </c>
      <c r="I1867" s="118">
        <v>1</v>
      </c>
      <c r="J1867" s="80">
        <f t="shared" si="262"/>
        <v>479000</v>
      </c>
      <c r="K1867" s="76" t="str">
        <f t="shared" si="263"/>
        <v>H1_2010</v>
      </c>
      <c r="L1867" s="77">
        <f t="shared" si="264"/>
        <v>2</v>
      </c>
      <c r="M1867" s="78" t="str">
        <f t="shared" si="265"/>
        <v>H1_2010_2</v>
      </c>
      <c r="N1867" s="120">
        <f t="shared" si="266"/>
        <v>1</v>
      </c>
      <c r="O1867" s="92">
        <f t="shared" si="267"/>
        <v>479000</v>
      </c>
      <c r="P1867" s="93" t="str">
        <f t="shared" si="268"/>
        <v>H1_2010</v>
      </c>
      <c r="Q1867" s="94">
        <f t="shared" si="269"/>
        <v>2</v>
      </c>
      <c r="R1867" s="95" t="str">
        <f t="shared" si="270"/>
        <v>H1_2010_2</v>
      </c>
    </row>
    <row r="1868" spans="1:18">
      <c r="A1868" s="102">
        <v>1001519</v>
      </c>
      <c r="B1868" s="103">
        <v>32796.242240004387</v>
      </c>
      <c r="C1868" s="104" t="s">
        <v>22</v>
      </c>
      <c r="D1868" s="103">
        <v>40053.246091634421</v>
      </c>
      <c r="E1868" s="103">
        <v>40717.265221971917</v>
      </c>
      <c r="F1868" s="104" t="s">
        <v>57</v>
      </c>
      <c r="G1868" s="105">
        <v>323000</v>
      </c>
      <c r="H1868" s="106" t="s">
        <v>15</v>
      </c>
      <c r="I1868" s="118">
        <v>1</v>
      </c>
      <c r="J1868" s="80">
        <f t="shared" si="262"/>
        <v>323000</v>
      </c>
      <c r="K1868" s="76" t="str">
        <f t="shared" si="263"/>
        <v>H2_2009</v>
      </c>
      <c r="L1868" s="77">
        <f t="shared" si="264"/>
        <v>3</v>
      </c>
      <c r="M1868" s="78" t="str">
        <f t="shared" si="265"/>
        <v>H2_2009_3</v>
      </c>
      <c r="N1868" s="120">
        <f t="shared" si="266"/>
        <v>1</v>
      </c>
      <c r="O1868" s="92">
        <f t="shared" si="267"/>
        <v>323000</v>
      </c>
      <c r="P1868" s="93" t="str">
        <f t="shared" si="268"/>
        <v>H2_2009</v>
      </c>
      <c r="Q1868" s="94">
        <f t="shared" si="269"/>
        <v>3</v>
      </c>
      <c r="R1868" s="95" t="str">
        <f t="shared" si="270"/>
        <v>H2_2009_3</v>
      </c>
    </row>
    <row r="1869" spans="1:18">
      <c r="A1869" s="102">
        <v>1001520</v>
      </c>
      <c r="B1869" s="103">
        <v>24490.137659143133</v>
      </c>
      <c r="C1869" s="104" t="s">
        <v>19</v>
      </c>
      <c r="D1869" s="103">
        <v>40716.486402142022</v>
      </c>
      <c r="E1869" s="103">
        <v>40718.417085421992</v>
      </c>
      <c r="F1869" s="104" t="s">
        <v>20</v>
      </c>
      <c r="G1869" s="105">
        <v>86000</v>
      </c>
      <c r="H1869" s="106" t="s">
        <v>16</v>
      </c>
      <c r="I1869" s="118">
        <v>1</v>
      </c>
      <c r="J1869" s="80">
        <f t="shared" si="262"/>
        <v>86000</v>
      </c>
      <c r="K1869" s="76" t="str">
        <f t="shared" si="263"/>
        <v>H1_2011</v>
      </c>
      <c r="L1869" s="77">
        <f t="shared" si="264"/>
        <v>0</v>
      </c>
      <c r="M1869" s="78" t="str">
        <f t="shared" si="265"/>
        <v>H1_2011_0</v>
      </c>
      <c r="N1869" s="120">
        <f t="shared" si="266"/>
        <v>1</v>
      </c>
      <c r="O1869" s="92">
        <f t="shared" si="267"/>
        <v>86000</v>
      </c>
      <c r="P1869" s="93" t="str">
        <f t="shared" si="268"/>
        <v>H1_2011</v>
      </c>
      <c r="Q1869" s="94">
        <f t="shared" si="269"/>
        <v>0</v>
      </c>
      <c r="R1869" s="95" t="str">
        <f t="shared" si="270"/>
        <v>H1_2011_0</v>
      </c>
    </row>
    <row r="1870" spans="1:18">
      <c r="A1870" s="102">
        <v>1001521</v>
      </c>
      <c r="B1870" s="103">
        <v>23238.591187232745</v>
      </c>
      <c r="C1870" s="104" t="s">
        <v>19</v>
      </c>
      <c r="D1870" s="103">
        <v>40625.657098336385</v>
      </c>
      <c r="E1870" s="103">
        <v>40720.901506042173</v>
      </c>
      <c r="F1870" s="104" t="s">
        <v>20</v>
      </c>
      <c r="G1870" s="105">
        <v>322000</v>
      </c>
      <c r="H1870" s="106" t="s">
        <v>16</v>
      </c>
      <c r="I1870" s="118">
        <v>1</v>
      </c>
      <c r="J1870" s="80">
        <f t="shared" si="262"/>
        <v>322000</v>
      </c>
      <c r="K1870" s="76" t="str">
        <f t="shared" si="263"/>
        <v>H1_2011</v>
      </c>
      <c r="L1870" s="77">
        <f t="shared" si="264"/>
        <v>0</v>
      </c>
      <c r="M1870" s="78" t="str">
        <f t="shared" si="265"/>
        <v>H1_2011_0</v>
      </c>
      <c r="N1870" s="120">
        <f t="shared" si="266"/>
        <v>1</v>
      </c>
      <c r="O1870" s="92">
        <f t="shared" si="267"/>
        <v>322000</v>
      </c>
      <c r="P1870" s="93" t="str">
        <f t="shared" si="268"/>
        <v>H1_2011</v>
      </c>
      <c r="Q1870" s="94">
        <f t="shared" si="269"/>
        <v>0</v>
      </c>
      <c r="R1870" s="95" t="str">
        <f t="shared" si="270"/>
        <v>H1_2011_0</v>
      </c>
    </row>
    <row r="1871" spans="1:18">
      <c r="A1871" s="102">
        <v>1001522</v>
      </c>
      <c r="B1871" s="103">
        <v>26694.125100595986</v>
      </c>
      <c r="C1871" s="104" t="s">
        <v>22</v>
      </c>
      <c r="D1871" s="103">
        <v>40675.912363429728</v>
      </c>
      <c r="E1871" s="103">
        <v>40721.920208793759</v>
      </c>
      <c r="F1871" s="104" t="s">
        <v>20</v>
      </c>
      <c r="G1871" s="105">
        <v>190000</v>
      </c>
      <c r="H1871" s="106" t="s">
        <v>16</v>
      </c>
      <c r="I1871" s="118">
        <v>1</v>
      </c>
      <c r="J1871" s="80">
        <f t="shared" si="262"/>
        <v>190000</v>
      </c>
      <c r="K1871" s="76" t="str">
        <f t="shared" si="263"/>
        <v>H1_2011</v>
      </c>
      <c r="L1871" s="77">
        <f t="shared" si="264"/>
        <v>0</v>
      </c>
      <c r="M1871" s="78" t="str">
        <f t="shared" si="265"/>
        <v>H1_2011_0</v>
      </c>
      <c r="N1871" s="120">
        <f t="shared" si="266"/>
        <v>1</v>
      </c>
      <c r="O1871" s="92">
        <f t="shared" si="267"/>
        <v>190000</v>
      </c>
      <c r="P1871" s="93" t="str">
        <f t="shared" si="268"/>
        <v>H1_2011</v>
      </c>
      <c r="Q1871" s="94">
        <f t="shared" si="269"/>
        <v>0</v>
      </c>
      <c r="R1871" s="95" t="str">
        <f t="shared" si="270"/>
        <v>H1_2011_0</v>
      </c>
    </row>
    <row r="1872" spans="1:18">
      <c r="A1872" s="102">
        <v>1001523</v>
      </c>
      <c r="B1872" s="103">
        <v>25443.06498607438</v>
      </c>
      <c r="C1872" s="104" t="s">
        <v>22</v>
      </c>
      <c r="D1872" s="103">
        <v>40632.10448252839</v>
      </c>
      <c r="E1872" s="103">
        <v>40722.279360612149</v>
      </c>
      <c r="F1872" s="104" t="s">
        <v>25</v>
      </c>
      <c r="G1872" s="105">
        <v>242000</v>
      </c>
      <c r="H1872" s="106" t="s">
        <v>16</v>
      </c>
      <c r="I1872" s="118">
        <v>1</v>
      </c>
      <c r="J1872" s="80">
        <f t="shared" si="262"/>
        <v>242000</v>
      </c>
      <c r="K1872" s="76" t="str">
        <f t="shared" si="263"/>
        <v>H1_2011</v>
      </c>
      <c r="L1872" s="77">
        <f t="shared" si="264"/>
        <v>0</v>
      </c>
      <c r="M1872" s="78" t="str">
        <f t="shared" si="265"/>
        <v>H1_2011_0</v>
      </c>
      <c r="N1872" s="120">
        <f t="shared" si="266"/>
        <v>1</v>
      </c>
      <c r="O1872" s="92">
        <f t="shared" si="267"/>
        <v>242000</v>
      </c>
      <c r="P1872" s="93" t="str">
        <f t="shared" si="268"/>
        <v>H1_2011</v>
      </c>
      <c r="Q1872" s="94">
        <f t="shared" si="269"/>
        <v>0</v>
      </c>
      <c r="R1872" s="95" t="str">
        <f t="shared" si="270"/>
        <v>H1_2011_0</v>
      </c>
    </row>
    <row r="1873" spans="1:18">
      <c r="A1873" s="102">
        <v>1001524</v>
      </c>
      <c r="B1873" s="103">
        <v>30584.266706111393</v>
      </c>
      <c r="C1873" s="104" t="s">
        <v>19</v>
      </c>
      <c r="D1873" s="103">
        <v>40582.676601920517</v>
      </c>
      <c r="E1873" s="103">
        <v>40723.365201489316</v>
      </c>
      <c r="F1873" s="104" t="s">
        <v>20</v>
      </c>
      <c r="G1873" s="105">
        <v>86000</v>
      </c>
      <c r="H1873" s="106" t="s">
        <v>16</v>
      </c>
      <c r="I1873" s="118">
        <v>1</v>
      </c>
      <c r="J1873" s="80">
        <f t="shared" si="262"/>
        <v>86000</v>
      </c>
      <c r="K1873" s="76" t="str">
        <f t="shared" si="263"/>
        <v>H1_2011</v>
      </c>
      <c r="L1873" s="77">
        <f t="shared" si="264"/>
        <v>0</v>
      </c>
      <c r="M1873" s="78" t="str">
        <f t="shared" si="265"/>
        <v>H1_2011_0</v>
      </c>
      <c r="N1873" s="120">
        <f t="shared" si="266"/>
        <v>1</v>
      </c>
      <c r="O1873" s="92">
        <f t="shared" si="267"/>
        <v>86000</v>
      </c>
      <c r="P1873" s="93" t="str">
        <f t="shared" si="268"/>
        <v>H1_2011</v>
      </c>
      <c r="Q1873" s="94">
        <f t="shared" si="269"/>
        <v>0</v>
      </c>
      <c r="R1873" s="95" t="str">
        <f t="shared" si="270"/>
        <v>H1_2011_0</v>
      </c>
    </row>
    <row r="1874" spans="1:18">
      <c r="A1874" s="102">
        <v>1001525</v>
      </c>
      <c r="B1874" s="103">
        <v>26616.214517016866</v>
      </c>
      <c r="C1874" s="104" t="s">
        <v>22</v>
      </c>
      <c r="D1874" s="103">
        <v>40274.000943829582</v>
      </c>
      <c r="E1874" s="103">
        <v>40724.369169559017</v>
      </c>
      <c r="F1874" s="104" t="s">
        <v>20</v>
      </c>
      <c r="G1874" s="105">
        <v>474000</v>
      </c>
      <c r="H1874" s="106" t="s">
        <v>16</v>
      </c>
      <c r="I1874" s="118">
        <v>1</v>
      </c>
      <c r="J1874" s="80">
        <f t="shared" si="262"/>
        <v>474000</v>
      </c>
      <c r="K1874" s="76" t="str">
        <f t="shared" si="263"/>
        <v>H1_2010</v>
      </c>
      <c r="L1874" s="77">
        <f t="shared" si="264"/>
        <v>2</v>
      </c>
      <c r="M1874" s="78" t="str">
        <f t="shared" si="265"/>
        <v>H1_2010_2</v>
      </c>
      <c r="N1874" s="120">
        <f t="shared" si="266"/>
        <v>1</v>
      </c>
      <c r="O1874" s="92">
        <f t="shared" si="267"/>
        <v>474000</v>
      </c>
      <c r="P1874" s="93" t="str">
        <f t="shared" si="268"/>
        <v>H1_2010</v>
      </c>
      <c r="Q1874" s="94">
        <f t="shared" si="269"/>
        <v>2</v>
      </c>
      <c r="R1874" s="95" t="str">
        <f t="shared" si="270"/>
        <v>H1_2010_2</v>
      </c>
    </row>
    <row r="1875" spans="1:18">
      <c r="A1875" s="102">
        <v>1001526</v>
      </c>
      <c r="B1875" s="103">
        <v>32418.723879714074</v>
      </c>
      <c r="C1875" s="104" t="s">
        <v>19</v>
      </c>
      <c r="D1875" s="103">
        <v>40626.320753148961</v>
      </c>
      <c r="E1875" s="103">
        <v>40727.634274659569</v>
      </c>
      <c r="F1875" s="104" t="s">
        <v>20</v>
      </c>
      <c r="G1875" s="105">
        <v>35000</v>
      </c>
      <c r="H1875" s="106" t="s">
        <v>16</v>
      </c>
      <c r="I1875" s="118">
        <v>1</v>
      </c>
      <c r="J1875" s="80">
        <f t="shared" si="262"/>
        <v>35000</v>
      </c>
      <c r="K1875" s="76" t="str">
        <f t="shared" si="263"/>
        <v>H1_2011</v>
      </c>
      <c r="L1875" s="77">
        <f t="shared" si="264"/>
        <v>0</v>
      </c>
      <c r="M1875" s="78" t="str">
        <f t="shared" si="265"/>
        <v>H1_2011_0</v>
      </c>
      <c r="N1875" s="120">
        <f t="shared" si="266"/>
        <v>1</v>
      </c>
      <c r="O1875" s="92">
        <f t="shared" si="267"/>
        <v>35000</v>
      </c>
      <c r="P1875" s="93" t="str">
        <f t="shared" si="268"/>
        <v>H1_2011</v>
      </c>
      <c r="Q1875" s="94">
        <f t="shared" si="269"/>
        <v>0</v>
      </c>
      <c r="R1875" s="95" t="str">
        <f t="shared" si="270"/>
        <v>H1_2011_0</v>
      </c>
    </row>
    <row r="1876" spans="1:18">
      <c r="A1876" s="102">
        <v>1001527</v>
      </c>
      <c r="B1876" s="103">
        <v>26846.628530906673</v>
      </c>
      <c r="C1876" s="104" t="s">
        <v>22</v>
      </c>
      <c r="D1876" s="103">
        <v>40636.196883508877</v>
      </c>
      <c r="E1876" s="103">
        <v>40728.085958489428</v>
      </c>
      <c r="F1876" s="104" t="s">
        <v>20</v>
      </c>
      <c r="G1876" s="105">
        <v>424000</v>
      </c>
      <c r="H1876" s="106" t="s">
        <v>16</v>
      </c>
      <c r="I1876" s="118">
        <v>1</v>
      </c>
      <c r="J1876" s="80">
        <f t="shared" si="262"/>
        <v>424000</v>
      </c>
      <c r="K1876" s="76" t="str">
        <f t="shared" si="263"/>
        <v>H1_2011</v>
      </c>
      <c r="L1876" s="77">
        <f t="shared" si="264"/>
        <v>0</v>
      </c>
      <c r="M1876" s="78" t="str">
        <f t="shared" si="265"/>
        <v>H1_2011_0</v>
      </c>
      <c r="N1876" s="120">
        <f t="shared" si="266"/>
        <v>1</v>
      </c>
      <c r="O1876" s="92">
        <f t="shared" si="267"/>
        <v>424000</v>
      </c>
      <c r="P1876" s="93" t="str">
        <f t="shared" si="268"/>
        <v>H1_2011</v>
      </c>
      <c r="Q1876" s="94">
        <f t="shared" si="269"/>
        <v>0</v>
      </c>
      <c r="R1876" s="95" t="str">
        <f t="shared" si="270"/>
        <v>H1_2011_0</v>
      </c>
    </row>
    <row r="1877" spans="1:18">
      <c r="A1877" s="102">
        <v>1001528</v>
      </c>
      <c r="B1877" s="103">
        <v>26229.077932500528</v>
      </c>
      <c r="C1877" s="104" t="s">
        <v>19</v>
      </c>
      <c r="D1877" s="103">
        <v>40718.831768044627</v>
      </c>
      <c r="E1877" s="103">
        <v>40728.331386956874</v>
      </c>
      <c r="F1877" s="104" t="s">
        <v>20</v>
      </c>
      <c r="G1877" s="105">
        <v>278000</v>
      </c>
      <c r="H1877" s="106" t="s">
        <v>16</v>
      </c>
      <c r="I1877" s="118">
        <v>1</v>
      </c>
      <c r="J1877" s="80">
        <f t="shared" si="262"/>
        <v>278000</v>
      </c>
      <c r="K1877" s="76" t="str">
        <f t="shared" si="263"/>
        <v>H1_2011</v>
      </c>
      <c r="L1877" s="77">
        <f t="shared" si="264"/>
        <v>0</v>
      </c>
      <c r="M1877" s="78" t="str">
        <f t="shared" si="265"/>
        <v>H1_2011_0</v>
      </c>
      <c r="N1877" s="120">
        <f t="shared" si="266"/>
        <v>1</v>
      </c>
      <c r="O1877" s="92">
        <f t="shared" si="267"/>
        <v>278000</v>
      </c>
      <c r="P1877" s="93" t="str">
        <f t="shared" si="268"/>
        <v>H1_2011</v>
      </c>
      <c r="Q1877" s="94">
        <f t="shared" si="269"/>
        <v>0</v>
      </c>
      <c r="R1877" s="95" t="str">
        <f t="shared" si="270"/>
        <v>H1_2011_0</v>
      </c>
    </row>
    <row r="1878" spans="1:18">
      <c r="A1878" s="102">
        <v>1001529</v>
      </c>
      <c r="B1878" s="103">
        <v>30862.234262469166</v>
      </c>
      <c r="C1878" s="104" t="s">
        <v>22</v>
      </c>
      <c r="D1878" s="103">
        <v>40499.738402698495</v>
      </c>
      <c r="E1878" s="103">
        <v>40729.200808799134</v>
      </c>
      <c r="F1878" s="104" t="s">
        <v>20</v>
      </c>
      <c r="G1878" s="105">
        <v>23000</v>
      </c>
      <c r="H1878" s="106" t="s">
        <v>16</v>
      </c>
      <c r="I1878" s="118">
        <v>1</v>
      </c>
      <c r="J1878" s="80">
        <f t="shared" si="262"/>
        <v>23000</v>
      </c>
      <c r="K1878" s="76" t="str">
        <f t="shared" si="263"/>
        <v>H2_2010</v>
      </c>
      <c r="L1878" s="77">
        <f t="shared" si="264"/>
        <v>1</v>
      </c>
      <c r="M1878" s="78" t="str">
        <f t="shared" si="265"/>
        <v>H2_2010_1</v>
      </c>
      <c r="N1878" s="120">
        <f t="shared" si="266"/>
        <v>1</v>
      </c>
      <c r="O1878" s="92">
        <f t="shared" si="267"/>
        <v>23000</v>
      </c>
      <c r="P1878" s="93" t="str">
        <f t="shared" si="268"/>
        <v>H2_2010</v>
      </c>
      <c r="Q1878" s="94">
        <f t="shared" si="269"/>
        <v>1</v>
      </c>
      <c r="R1878" s="95" t="str">
        <f t="shared" si="270"/>
        <v>H2_2010_1</v>
      </c>
    </row>
    <row r="1879" spans="1:18">
      <c r="A1879" s="102">
        <v>1001530</v>
      </c>
      <c r="B1879" s="103">
        <v>20174.111585199345</v>
      </c>
      <c r="C1879" s="104" t="s">
        <v>19</v>
      </c>
      <c r="D1879" s="103">
        <v>40237.274764730602</v>
      </c>
      <c r="E1879" s="103">
        <v>40730.733360146558</v>
      </c>
      <c r="F1879" s="104" t="s">
        <v>20</v>
      </c>
      <c r="G1879" s="105">
        <v>233000</v>
      </c>
      <c r="H1879" s="106" t="s">
        <v>16</v>
      </c>
      <c r="I1879" s="118">
        <v>1</v>
      </c>
      <c r="J1879" s="80">
        <f t="shared" si="262"/>
        <v>233000</v>
      </c>
      <c r="K1879" s="76" t="str">
        <f t="shared" si="263"/>
        <v>H1_2010</v>
      </c>
      <c r="L1879" s="77">
        <f t="shared" si="264"/>
        <v>2</v>
      </c>
      <c r="M1879" s="78" t="str">
        <f t="shared" si="265"/>
        <v>H1_2010_2</v>
      </c>
      <c r="N1879" s="120">
        <f t="shared" si="266"/>
        <v>1</v>
      </c>
      <c r="O1879" s="92">
        <f t="shared" si="267"/>
        <v>233000</v>
      </c>
      <c r="P1879" s="93" t="str">
        <f t="shared" si="268"/>
        <v>H1_2010</v>
      </c>
      <c r="Q1879" s="94">
        <f t="shared" si="269"/>
        <v>2</v>
      </c>
      <c r="R1879" s="95" t="str">
        <f t="shared" si="270"/>
        <v>H1_2010_2</v>
      </c>
    </row>
    <row r="1880" spans="1:18">
      <c r="A1880" s="102">
        <v>1001531</v>
      </c>
      <c r="B1880" s="103">
        <v>26021.360436801901</v>
      </c>
      <c r="C1880" s="104" t="s">
        <v>19</v>
      </c>
      <c r="D1880" s="103">
        <v>40597.556867905987</v>
      </c>
      <c r="E1880" s="103">
        <v>40731.243786030158</v>
      </c>
      <c r="F1880" s="104" t="s">
        <v>20</v>
      </c>
      <c r="G1880" s="105">
        <v>34000</v>
      </c>
      <c r="H1880" s="106" t="s">
        <v>16</v>
      </c>
      <c r="I1880" s="118">
        <v>1</v>
      </c>
      <c r="J1880" s="80">
        <f t="shared" si="262"/>
        <v>34000</v>
      </c>
      <c r="K1880" s="76" t="str">
        <f t="shared" si="263"/>
        <v>H1_2011</v>
      </c>
      <c r="L1880" s="77">
        <f t="shared" si="264"/>
        <v>0</v>
      </c>
      <c r="M1880" s="78" t="str">
        <f t="shared" si="265"/>
        <v>H1_2011_0</v>
      </c>
      <c r="N1880" s="120">
        <f t="shared" si="266"/>
        <v>1</v>
      </c>
      <c r="O1880" s="92">
        <f t="shared" si="267"/>
        <v>34000</v>
      </c>
      <c r="P1880" s="93" t="str">
        <f t="shared" si="268"/>
        <v>H1_2011</v>
      </c>
      <c r="Q1880" s="94">
        <f t="shared" si="269"/>
        <v>0</v>
      </c>
      <c r="R1880" s="95" t="str">
        <f t="shared" si="270"/>
        <v>H1_2011_0</v>
      </c>
    </row>
    <row r="1881" spans="1:18">
      <c r="A1881" s="102">
        <v>1001532</v>
      </c>
      <c r="B1881" s="103">
        <v>29431.078295230756</v>
      </c>
      <c r="C1881" s="104" t="s">
        <v>19</v>
      </c>
      <c r="D1881" s="103">
        <v>40632.588239393539</v>
      </c>
      <c r="E1881" s="103">
        <v>40732.445186798446</v>
      </c>
      <c r="F1881" s="104" t="s">
        <v>20</v>
      </c>
      <c r="G1881" s="105">
        <v>127000</v>
      </c>
      <c r="H1881" s="106" t="s">
        <v>16</v>
      </c>
      <c r="I1881" s="118">
        <v>1</v>
      </c>
      <c r="J1881" s="80">
        <f t="shared" si="262"/>
        <v>127000</v>
      </c>
      <c r="K1881" s="76" t="str">
        <f t="shared" si="263"/>
        <v>H1_2011</v>
      </c>
      <c r="L1881" s="77">
        <f t="shared" si="264"/>
        <v>0</v>
      </c>
      <c r="M1881" s="78" t="str">
        <f t="shared" si="265"/>
        <v>H1_2011_0</v>
      </c>
      <c r="N1881" s="120">
        <f t="shared" si="266"/>
        <v>1</v>
      </c>
      <c r="O1881" s="92">
        <f t="shared" si="267"/>
        <v>127000</v>
      </c>
      <c r="P1881" s="93" t="str">
        <f t="shared" si="268"/>
        <v>H1_2011</v>
      </c>
      <c r="Q1881" s="94">
        <f t="shared" si="269"/>
        <v>0</v>
      </c>
      <c r="R1881" s="95" t="str">
        <f t="shared" si="270"/>
        <v>H1_2011_0</v>
      </c>
    </row>
    <row r="1882" spans="1:18">
      <c r="A1882" s="102">
        <v>1001533</v>
      </c>
      <c r="B1882" s="103">
        <v>27965.184187644198</v>
      </c>
      <c r="C1882" s="104" t="s">
        <v>19</v>
      </c>
      <c r="D1882" s="103">
        <v>40641.902365000591</v>
      </c>
      <c r="E1882" s="103">
        <v>40733.44970906627</v>
      </c>
      <c r="F1882" s="104" t="s">
        <v>20</v>
      </c>
      <c r="G1882" s="105">
        <v>340000</v>
      </c>
      <c r="H1882" s="106" t="s">
        <v>16</v>
      </c>
      <c r="I1882" s="118">
        <v>1</v>
      </c>
      <c r="J1882" s="80">
        <f t="shared" si="262"/>
        <v>340000</v>
      </c>
      <c r="K1882" s="76" t="str">
        <f t="shared" si="263"/>
        <v>H1_2011</v>
      </c>
      <c r="L1882" s="77">
        <f t="shared" si="264"/>
        <v>0</v>
      </c>
      <c r="M1882" s="78" t="str">
        <f t="shared" si="265"/>
        <v>H1_2011_0</v>
      </c>
      <c r="N1882" s="120">
        <f t="shared" si="266"/>
        <v>1</v>
      </c>
      <c r="O1882" s="92">
        <f t="shared" si="267"/>
        <v>340000</v>
      </c>
      <c r="P1882" s="93" t="str">
        <f t="shared" si="268"/>
        <v>H1_2011</v>
      </c>
      <c r="Q1882" s="94">
        <f t="shared" si="269"/>
        <v>0</v>
      </c>
      <c r="R1882" s="95" t="str">
        <f t="shared" si="270"/>
        <v>H1_2011_0</v>
      </c>
    </row>
    <row r="1883" spans="1:18">
      <c r="A1883" s="102">
        <v>1001534</v>
      </c>
      <c r="B1883" s="103">
        <v>29103.442162549061</v>
      </c>
      <c r="C1883" s="104" t="s">
        <v>22</v>
      </c>
      <c r="D1883" s="103">
        <v>40291.061565892829</v>
      </c>
      <c r="E1883" s="103">
        <v>40736.829334186543</v>
      </c>
      <c r="F1883" s="104" t="s">
        <v>20</v>
      </c>
      <c r="G1883" s="105">
        <v>482000</v>
      </c>
      <c r="H1883" s="106" t="s">
        <v>16</v>
      </c>
      <c r="I1883" s="118">
        <v>1</v>
      </c>
      <c r="J1883" s="80">
        <f t="shared" si="262"/>
        <v>482000</v>
      </c>
      <c r="K1883" s="76" t="str">
        <f t="shared" si="263"/>
        <v>H1_2010</v>
      </c>
      <c r="L1883" s="77">
        <f t="shared" si="264"/>
        <v>2</v>
      </c>
      <c r="M1883" s="78" t="str">
        <f t="shared" si="265"/>
        <v>H1_2010_2</v>
      </c>
      <c r="N1883" s="120">
        <f t="shared" si="266"/>
        <v>1</v>
      </c>
      <c r="O1883" s="92">
        <f t="shared" si="267"/>
        <v>482000</v>
      </c>
      <c r="P1883" s="93" t="str">
        <f t="shared" si="268"/>
        <v>H1_2010</v>
      </c>
      <c r="Q1883" s="94">
        <f t="shared" si="269"/>
        <v>2</v>
      </c>
      <c r="R1883" s="95" t="str">
        <f t="shared" si="270"/>
        <v>H1_2010_2</v>
      </c>
    </row>
    <row r="1884" spans="1:18">
      <c r="A1884" s="102">
        <v>1001535</v>
      </c>
      <c r="B1884" s="103">
        <v>22705.917871875903</v>
      </c>
      <c r="C1884" s="104" t="s">
        <v>22</v>
      </c>
      <c r="D1884" s="103">
        <v>40033.615398524969</v>
      </c>
      <c r="E1884" s="103">
        <v>40738.549633719071</v>
      </c>
      <c r="F1884" s="104" t="s">
        <v>20</v>
      </c>
      <c r="G1884" s="105">
        <v>269000</v>
      </c>
      <c r="H1884" s="106" t="s">
        <v>15</v>
      </c>
      <c r="I1884" s="118">
        <v>1</v>
      </c>
      <c r="J1884" s="80">
        <f t="shared" si="262"/>
        <v>269000</v>
      </c>
      <c r="K1884" s="76" t="str">
        <f t="shared" si="263"/>
        <v>H2_2009</v>
      </c>
      <c r="L1884" s="77">
        <f t="shared" si="264"/>
        <v>3</v>
      </c>
      <c r="M1884" s="78" t="str">
        <f t="shared" si="265"/>
        <v>H2_2009_3</v>
      </c>
      <c r="N1884" s="120">
        <f t="shared" si="266"/>
        <v>1</v>
      </c>
      <c r="O1884" s="92">
        <f t="shared" si="267"/>
        <v>269000</v>
      </c>
      <c r="P1884" s="93" t="str">
        <f t="shared" si="268"/>
        <v>H2_2009</v>
      </c>
      <c r="Q1884" s="94">
        <f t="shared" si="269"/>
        <v>3</v>
      </c>
      <c r="R1884" s="95" t="str">
        <f t="shared" si="270"/>
        <v>H2_2009_3</v>
      </c>
    </row>
    <row r="1885" spans="1:18">
      <c r="A1885" s="102">
        <v>1001536</v>
      </c>
      <c r="B1885" s="103">
        <v>22874.583686194321</v>
      </c>
      <c r="C1885" s="104" t="s">
        <v>19</v>
      </c>
      <c r="D1885" s="103">
        <v>40689.051473779204</v>
      </c>
      <c r="E1885" s="103">
        <v>40739.646790309096</v>
      </c>
      <c r="F1885" s="104" t="s">
        <v>20</v>
      </c>
      <c r="G1885" s="105">
        <v>414000</v>
      </c>
      <c r="H1885" s="106" t="s">
        <v>16</v>
      </c>
      <c r="I1885" s="118">
        <v>1</v>
      </c>
      <c r="J1885" s="80">
        <f t="shared" si="262"/>
        <v>414000</v>
      </c>
      <c r="K1885" s="76" t="str">
        <f t="shared" si="263"/>
        <v>H1_2011</v>
      </c>
      <c r="L1885" s="77">
        <f t="shared" si="264"/>
        <v>0</v>
      </c>
      <c r="M1885" s="78" t="str">
        <f t="shared" si="265"/>
        <v>H1_2011_0</v>
      </c>
      <c r="N1885" s="120">
        <f t="shared" si="266"/>
        <v>1</v>
      </c>
      <c r="O1885" s="92">
        <f t="shared" si="267"/>
        <v>414000</v>
      </c>
      <c r="P1885" s="93" t="str">
        <f t="shared" si="268"/>
        <v>H1_2011</v>
      </c>
      <c r="Q1885" s="94">
        <f t="shared" si="269"/>
        <v>0</v>
      </c>
      <c r="R1885" s="95" t="str">
        <f t="shared" si="270"/>
        <v>H1_2011_0</v>
      </c>
    </row>
    <row r="1886" spans="1:18">
      <c r="A1886" s="102">
        <v>1001537</v>
      </c>
      <c r="B1886" s="103">
        <v>24772.496827911786</v>
      </c>
      <c r="C1886" s="104" t="s">
        <v>22</v>
      </c>
      <c r="D1886" s="103">
        <v>40548.695297088831</v>
      </c>
      <c r="E1886" s="103">
        <v>40740.442183524916</v>
      </c>
      <c r="F1886" s="104" t="s">
        <v>20</v>
      </c>
      <c r="G1886" s="105">
        <v>300000</v>
      </c>
      <c r="H1886" s="106" t="s">
        <v>16</v>
      </c>
      <c r="I1886" s="118">
        <v>1</v>
      </c>
      <c r="J1886" s="80">
        <f t="shared" si="262"/>
        <v>300000</v>
      </c>
      <c r="K1886" s="76" t="str">
        <f t="shared" si="263"/>
        <v>H1_2011</v>
      </c>
      <c r="L1886" s="77">
        <f t="shared" si="264"/>
        <v>1</v>
      </c>
      <c r="M1886" s="78" t="str">
        <f t="shared" si="265"/>
        <v>H1_2011_1</v>
      </c>
      <c r="N1886" s="120">
        <f t="shared" si="266"/>
        <v>1</v>
      </c>
      <c r="O1886" s="92">
        <f t="shared" si="267"/>
        <v>300000</v>
      </c>
      <c r="P1886" s="93" t="str">
        <f t="shared" si="268"/>
        <v>H1_2011</v>
      </c>
      <c r="Q1886" s="94">
        <f t="shared" si="269"/>
        <v>1</v>
      </c>
      <c r="R1886" s="95" t="str">
        <f t="shared" si="270"/>
        <v>H1_2011_1</v>
      </c>
    </row>
    <row r="1887" spans="1:18">
      <c r="A1887" s="102">
        <v>1001538</v>
      </c>
      <c r="B1887" s="103">
        <v>25215.006045345315</v>
      </c>
      <c r="C1887" s="104" t="s">
        <v>19</v>
      </c>
      <c r="D1887" s="103">
        <v>40636.217736230232</v>
      </c>
      <c r="E1887" s="103">
        <v>40742.178660167476</v>
      </c>
      <c r="F1887" s="104" t="s">
        <v>20</v>
      </c>
      <c r="G1887" s="105">
        <v>27000</v>
      </c>
      <c r="H1887" s="106" t="s">
        <v>16</v>
      </c>
      <c r="I1887" s="118">
        <v>1</v>
      </c>
      <c r="J1887" s="80">
        <f t="shared" si="262"/>
        <v>27000</v>
      </c>
      <c r="K1887" s="76" t="str">
        <f t="shared" si="263"/>
        <v>H1_2011</v>
      </c>
      <c r="L1887" s="77">
        <f t="shared" si="264"/>
        <v>0</v>
      </c>
      <c r="M1887" s="78" t="str">
        <f t="shared" si="265"/>
        <v>H1_2011_0</v>
      </c>
      <c r="N1887" s="120">
        <f t="shared" si="266"/>
        <v>1</v>
      </c>
      <c r="O1887" s="92">
        <f t="shared" si="267"/>
        <v>27000</v>
      </c>
      <c r="P1887" s="93" t="str">
        <f t="shared" si="268"/>
        <v>H1_2011</v>
      </c>
      <c r="Q1887" s="94">
        <f t="shared" si="269"/>
        <v>0</v>
      </c>
      <c r="R1887" s="95" t="str">
        <f t="shared" si="270"/>
        <v>H1_2011_0</v>
      </c>
    </row>
    <row r="1888" spans="1:18">
      <c r="A1888" s="102">
        <v>1001539</v>
      </c>
      <c r="B1888" s="103">
        <v>32193.89969255936</v>
      </c>
      <c r="C1888" s="104" t="s">
        <v>19</v>
      </c>
      <c r="D1888" s="103">
        <v>40724.292097834215</v>
      </c>
      <c r="E1888" s="103">
        <v>40742.851873591964</v>
      </c>
      <c r="F1888" s="104" t="s">
        <v>20</v>
      </c>
      <c r="G1888" s="105">
        <v>519000</v>
      </c>
      <c r="H1888" s="106" t="s">
        <v>16</v>
      </c>
      <c r="I1888" s="118">
        <v>1</v>
      </c>
      <c r="J1888" s="80">
        <f t="shared" si="262"/>
        <v>519000</v>
      </c>
      <c r="K1888" s="76" t="str">
        <f t="shared" si="263"/>
        <v>H1_2011</v>
      </c>
      <c r="L1888" s="77">
        <f t="shared" si="264"/>
        <v>0</v>
      </c>
      <c r="M1888" s="78" t="str">
        <f t="shared" si="265"/>
        <v>H1_2011_0</v>
      </c>
      <c r="N1888" s="120">
        <f t="shared" si="266"/>
        <v>1</v>
      </c>
      <c r="O1888" s="92">
        <f t="shared" si="267"/>
        <v>519000</v>
      </c>
      <c r="P1888" s="93" t="str">
        <f t="shared" si="268"/>
        <v>H1_2011</v>
      </c>
      <c r="Q1888" s="94">
        <f t="shared" si="269"/>
        <v>0</v>
      </c>
      <c r="R1888" s="95" t="str">
        <f t="shared" si="270"/>
        <v>H1_2011_0</v>
      </c>
    </row>
    <row r="1889" spans="1:18">
      <c r="A1889" s="102">
        <v>1001540</v>
      </c>
      <c r="B1889" s="103">
        <v>25613.127984217655</v>
      </c>
      <c r="C1889" s="104" t="s">
        <v>22</v>
      </c>
      <c r="D1889" s="103">
        <v>40706.187738564884</v>
      </c>
      <c r="E1889" s="103">
        <v>40743.55712047073</v>
      </c>
      <c r="F1889" s="104" t="s">
        <v>20</v>
      </c>
      <c r="G1889" s="105">
        <v>161000</v>
      </c>
      <c r="H1889" s="106" t="s">
        <v>16</v>
      </c>
      <c r="I1889" s="118">
        <v>1</v>
      </c>
      <c r="J1889" s="80">
        <f t="shared" si="262"/>
        <v>161000</v>
      </c>
      <c r="K1889" s="76" t="str">
        <f t="shared" si="263"/>
        <v>H1_2011</v>
      </c>
      <c r="L1889" s="77">
        <f t="shared" si="264"/>
        <v>0</v>
      </c>
      <c r="M1889" s="78" t="str">
        <f t="shared" si="265"/>
        <v>H1_2011_0</v>
      </c>
      <c r="N1889" s="120">
        <f t="shared" si="266"/>
        <v>1</v>
      </c>
      <c r="O1889" s="92">
        <f t="shared" si="267"/>
        <v>161000</v>
      </c>
      <c r="P1889" s="93" t="str">
        <f t="shared" si="268"/>
        <v>H1_2011</v>
      </c>
      <c r="Q1889" s="94">
        <f t="shared" si="269"/>
        <v>0</v>
      </c>
      <c r="R1889" s="95" t="str">
        <f t="shared" si="270"/>
        <v>H1_2011_0</v>
      </c>
    </row>
    <row r="1890" spans="1:18">
      <c r="A1890" s="102">
        <v>1001541</v>
      </c>
      <c r="B1890" s="103">
        <v>24935.188655470578</v>
      </c>
      <c r="C1890" s="104" t="s">
        <v>19</v>
      </c>
      <c r="D1890" s="103">
        <v>40630.271307715768</v>
      </c>
      <c r="E1890" s="103">
        <v>40745.262162268096</v>
      </c>
      <c r="F1890" s="104" t="s">
        <v>20</v>
      </c>
      <c r="G1890" s="105">
        <v>101000</v>
      </c>
      <c r="H1890" s="106" t="s">
        <v>16</v>
      </c>
      <c r="I1890" s="118">
        <v>1</v>
      </c>
      <c r="J1890" s="80">
        <f t="shared" si="262"/>
        <v>101000</v>
      </c>
      <c r="K1890" s="76" t="str">
        <f t="shared" si="263"/>
        <v>H1_2011</v>
      </c>
      <c r="L1890" s="77">
        <f t="shared" si="264"/>
        <v>0</v>
      </c>
      <c r="M1890" s="78" t="str">
        <f t="shared" si="265"/>
        <v>H1_2011_0</v>
      </c>
      <c r="N1890" s="120">
        <f t="shared" si="266"/>
        <v>1</v>
      </c>
      <c r="O1890" s="92">
        <f t="shared" si="267"/>
        <v>101000</v>
      </c>
      <c r="P1890" s="93" t="str">
        <f t="shared" si="268"/>
        <v>H1_2011</v>
      </c>
      <c r="Q1890" s="94">
        <f t="shared" si="269"/>
        <v>0</v>
      </c>
      <c r="R1890" s="95" t="str">
        <f t="shared" si="270"/>
        <v>H1_2011_0</v>
      </c>
    </row>
    <row r="1891" spans="1:18">
      <c r="A1891" s="102">
        <v>1001542</v>
      </c>
      <c r="B1891" s="103">
        <v>28697.4782643941</v>
      </c>
      <c r="C1891" s="104" t="s">
        <v>19</v>
      </c>
      <c r="D1891" s="103">
        <v>40630.109996043757</v>
      </c>
      <c r="E1891" s="103">
        <v>40745.858867573399</v>
      </c>
      <c r="F1891" s="104" t="s">
        <v>20</v>
      </c>
      <c r="G1891" s="105">
        <v>598000</v>
      </c>
      <c r="H1891" s="106" t="s">
        <v>16</v>
      </c>
      <c r="I1891" s="118">
        <v>1</v>
      </c>
      <c r="J1891" s="80">
        <f t="shared" si="262"/>
        <v>598000</v>
      </c>
      <c r="K1891" s="76" t="str">
        <f t="shared" si="263"/>
        <v>H1_2011</v>
      </c>
      <c r="L1891" s="77">
        <f t="shared" si="264"/>
        <v>0</v>
      </c>
      <c r="M1891" s="78" t="str">
        <f t="shared" si="265"/>
        <v>H1_2011_0</v>
      </c>
      <c r="N1891" s="120">
        <f t="shared" si="266"/>
        <v>1</v>
      </c>
      <c r="O1891" s="92">
        <f t="shared" si="267"/>
        <v>598000</v>
      </c>
      <c r="P1891" s="93" t="str">
        <f t="shared" si="268"/>
        <v>H1_2011</v>
      </c>
      <c r="Q1891" s="94">
        <f t="shared" si="269"/>
        <v>0</v>
      </c>
      <c r="R1891" s="95" t="str">
        <f t="shared" si="270"/>
        <v>H1_2011_0</v>
      </c>
    </row>
    <row r="1892" spans="1:18">
      <c r="A1892" s="102">
        <v>1001543</v>
      </c>
      <c r="B1892" s="103">
        <v>29764.250691755427</v>
      </c>
      <c r="C1892" s="104" t="s">
        <v>19</v>
      </c>
      <c r="D1892" s="103">
        <v>40664.848347087784</v>
      </c>
      <c r="E1892" s="103">
        <v>40746.94032489392</v>
      </c>
      <c r="F1892" s="104" t="s">
        <v>20</v>
      </c>
      <c r="G1892" s="105">
        <v>313000</v>
      </c>
      <c r="H1892" s="106" t="s">
        <v>16</v>
      </c>
      <c r="I1892" s="118">
        <v>1</v>
      </c>
      <c r="J1892" s="80">
        <f t="shared" si="262"/>
        <v>313000</v>
      </c>
      <c r="K1892" s="76" t="str">
        <f t="shared" si="263"/>
        <v>H1_2011</v>
      </c>
      <c r="L1892" s="77">
        <f t="shared" si="264"/>
        <v>0</v>
      </c>
      <c r="M1892" s="78" t="str">
        <f t="shared" si="265"/>
        <v>H1_2011_0</v>
      </c>
      <c r="N1892" s="120">
        <f t="shared" si="266"/>
        <v>1</v>
      </c>
      <c r="O1892" s="92">
        <f t="shared" si="267"/>
        <v>313000</v>
      </c>
      <c r="P1892" s="93" t="str">
        <f t="shared" si="268"/>
        <v>H1_2011</v>
      </c>
      <c r="Q1892" s="94">
        <f t="shared" si="269"/>
        <v>0</v>
      </c>
      <c r="R1892" s="95" t="str">
        <f t="shared" si="270"/>
        <v>H1_2011_0</v>
      </c>
    </row>
    <row r="1893" spans="1:18">
      <c r="A1893" s="102">
        <v>1001544</v>
      </c>
      <c r="B1893" s="103">
        <v>24319.073362810464</v>
      </c>
      <c r="C1893" s="104" t="s">
        <v>19</v>
      </c>
      <c r="D1893" s="103">
        <v>40668.188895188621</v>
      </c>
      <c r="E1893" s="103">
        <v>40746.977772732265</v>
      </c>
      <c r="F1893" s="104" t="s">
        <v>20</v>
      </c>
      <c r="G1893" s="105">
        <v>378000</v>
      </c>
      <c r="H1893" s="106" t="s">
        <v>16</v>
      </c>
      <c r="I1893" s="118">
        <v>1</v>
      </c>
      <c r="J1893" s="80">
        <f t="shared" si="262"/>
        <v>378000</v>
      </c>
      <c r="K1893" s="76" t="str">
        <f t="shared" si="263"/>
        <v>H1_2011</v>
      </c>
      <c r="L1893" s="77">
        <f t="shared" si="264"/>
        <v>0</v>
      </c>
      <c r="M1893" s="78" t="str">
        <f t="shared" si="265"/>
        <v>H1_2011_0</v>
      </c>
      <c r="N1893" s="120">
        <f t="shared" si="266"/>
        <v>1</v>
      </c>
      <c r="O1893" s="92">
        <f t="shared" si="267"/>
        <v>378000</v>
      </c>
      <c r="P1893" s="93" t="str">
        <f t="shared" si="268"/>
        <v>H1_2011</v>
      </c>
      <c r="Q1893" s="94">
        <f t="shared" si="269"/>
        <v>0</v>
      </c>
      <c r="R1893" s="95" t="str">
        <f t="shared" si="270"/>
        <v>H1_2011_0</v>
      </c>
    </row>
    <row r="1894" spans="1:18">
      <c r="A1894" s="102">
        <v>1001545</v>
      </c>
      <c r="B1894" s="103">
        <v>25036.584110922951</v>
      </c>
      <c r="C1894" s="104" t="s">
        <v>19</v>
      </c>
      <c r="D1894" s="103">
        <v>40673.463270423403</v>
      </c>
      <c r="E1894" s="103">
        <v>40748.577765385548</v>
      </c>
      <c r="F1894" s="104" t="s">
        <v>20</v>
      </c>
      <c r="G1894" s="105">
        <v>184000</v>
      </c>
      <c r="H1894" s="106" t="s">
        <v>16</v>
      </c>
      <c r="I1894" s="118">
        <v>1</v>
      </c>
      <c r="J1894" s="80">
        <f t="shared" si="262"/>
        <v>184000</v>
      </c>
      <c r="K1894" s="76" t="str">
        <f t="shared" si="263"/>
        <v>H1_2011</v>
      </c>
      <c r="L1894" s="77">
        <f t="shared" si="264"/>
        <v>0</v>
      </c>
      <c r="M1894" s="78" t="str">
        <f t="shared" si="265"/>
        <v>H1_2011_0</v>
      </c>
      <c r="N1894" s="120">
        <f t="shared" si="266"/>
        <v>1</v>
      </c>
      <c r="O1894" s="92">
        <f t="shared" si="267"/>
        <v>184000</v>
      </c>
      <c r="P1894" s="93" t="str">
        <f t="shared" si="268"/>
        <v>H1_2011</v>
      </c>
      <c r="Q1894" s="94">
        <f t="shared" si="269"/>
        <v>0</v>
      </c>
      <c r="R1894" s="95" t="str">
        <f t="shared" si="270"/>
        <v>H1_2011_0</v>
      </c>
    </row>
    <row r="1895" spans="1:18">
      <c r="A1895" s="102">
        <v>1001546</v>
      </c>
      <c r="B1895" s="103">
        <v>24242.972625483868</v>
      </c>
      <c r="C1895" s="104" t="s">
        <v>19</v>
      </c>
      <c r="D1895" s="103">
        <v>40732.757413207379</v>
      </c>
      <c r="E1895" s="103">
        <v>40748.684351971351</v>
      </c>
      <c r="F1895" s="104" t="s">
        <v>20</v>
      </c>
      <c r="G1895" s="105">
        <v>384000</v>
      </c>
      <c r="H1895" s="106" t="s">
        <v>16</v>
      </c>
      <c r="I1895" s="118">
        <v>1</v>
      </c>
      <c r="J1895" s="80">
        <f t="shared" si="262"/>
        <v>384000</v>
      </c>
      <c r="K1895" s="76" t="str">
        <f t="shared" si="263"/>
        <v>H2_2011</v>
      </c>
      <c r="L1895" s="77">
        <f t="shared" si="264"/>
        <v>0</v>
      </c>
      <c r="M1895" s="78" t="str">
        <f t="shared" si="265"/>
        <v>H2_2011_0</v>
      </c>
      <c r="N1895" s="120">
        <f t="shared" si="266"/>
        <v>1</v>
      </c>
      <c r="O1895" s="92">
        <f t="shared" si="267"/>
        <v>384000</v>
      </c>
      <c r="P1895" s="93" t="str">
        <f t="shared" si="268"/>
        <v>H2_2011</v>
      </c>
      <c r="Q1895" s="94">
        <f t="shared" si="269"/>
        <v>0</v>
      </c>
      <c r="R1895" s="95" t="str">
        <f t="shared" si="270"/>
        <v>H2_2011_0</v>
      </c>
    </row>
    <row r="1896" spans="1:18">
      <c r="A1896" s="102">
        <v>1001547</v>
      </c>
      <c r="B1896" s="103">
        <v>29261.850860029219</v>
      </c>
      <c r="C1896" s="104" t="s">
        <v>19</v>
      </c>
      <c r="D1896" s="103">
        <v>40677.676163127115</v>
      </c>
      <c r="E1896" s="103">
        <v>40749.784867584844</v>
      </c>
      <c r="F1896" s="104" t="s">
        <v>20</v>
      </c>
      <c r="G1896" s="105">
        <v>128000</v>
      </c>
      <c r="H1896" s="106" t="s">
        <v>16</v>
      </c>
      <c r="I1896" s="118">
        <v>1</v>
      </c>
      <c r="J1896" s="80">
        <f t="shared" si="262"/>
        <v>128000</v>
      </c>
      <c r="K1896" s="76" t="str">
        <f t="shared" si="263"/>
        <v>H1_2011</v>
      </c>
      <c r="L1896" s="77">
        <f t="shared" si="264"/>
        <v>0</v>
      </c>
      <c r="M1896" s="78" t="str">
        <f t="shared" si="265"/>
        <v>H1_2011_0</v>
      </c>
      <c r="N1896" s="120">
        <f t="shared" si="266"/>
        <v>1</v>
      </c>
      <c r="O1896" s="92">
        <f t="shared" si="267"/>
        <v>128000</v>
      </c>
      <c r="P1896" s="93" t="str">
        <f t="shared" si="268"/>
        <v>H1_2011</v>
      </c>
      <c r="Q1896" s="94">
        <f t="shared" si="269"/>
        <v>0</v>
      </c>
      <c r="R1896" s="95" t="str">
        <f t="shared" si="270"/>
        <v>H1_2011_0</v>
      </c>
    </row>
    <row r="1897" spans="1:18">
      <c r="A1897" s="102">
        <v>1001548</v>
      </c>
      <c r="B1897" s="103">
        <v>29826.132147460488</v>
      </c>
      <c r="C1897" s="104" t="s">
        <v>19</v>
      </c>
      <c r="D1897" s="103">
        <v>40613.829114623491</v>
      </c>
      <c r="E1897" s="103">
        <v>40749.860316837367</v>
      </c>
      <c r="F1897" s="104" t="s">
        <v>20</v>
      </c>
      <c r="G1897" s="105">
        <v>332000</v>
      </c>
      <c r="H1897" s="106" t="s">
        <v>16</v>
      </c>
      <c r="I1897" s="118">
        <v>1</v>
      </c>
      <c r="J1897" s="80">
        <f t="shared" si="262"/>
        <v>332000</v>
      </c>
      <c r="K1897" s="76" t="str">
        <f t="shared" si="263"/>
        <v>H1_2011</v>
      </c>
      <c r="L1897" s="77">
        <f t="shared" si="264"/>
        <v>0</v>
      </c>
      <c r="M1897" s="78" t="str">
        <f t="shared" si="265"/>
        <v>H1_2011_0</v>
      </c>
      <c r="N1897" s="120">
        <f t="shared" si="266"/>
        <v>1</v>
      </c>
      <c r="O1897" s="92">
        <f t="shared" si="267"/>
        <v>332000</v>
      </c>
      <c r="P1897" s="93" t="str">
        <f t="shared" si="268"/>
        <v>H1_2011</v>
      </c>
      <c r="Q1897" s="94">
        <f t="shared" si="269"/>
        <v>0</v>
      </c>
      <c r="R1897" s="95" t="str">
        <f t="shared" si="270"/>
        <v>H1_2011_0</v>
      </c>
    </row>
    <row r="1898" spans="1:18">
      <c r="A1898" s="102">
        <v>1001549</v>
      </c>
      <c r="B1898" s="103">
        <v>21891.507205082242</v>
      </c>
      <c r="C1898" s="104" t="s">
        <v>22</v>
      </c>
      <c r="D1898" s="103">
        <v>39468.953471267145</v>
      </c>
      <c r="E1898" s="103">
        <v>40750.77249850324</v>
      </c>
      <c r="F1898" s="104" t="s">
        <v>57</v>
      </c>
      <c r="G1898" s="105">
        <v>325000</v>
      </c>
      <c r="H1898" s="106" t="s">
        <v>15</v>
      </c>
      <c r="I1898" s="118">
        <v>1</v>
      </c>
      <c r="J1898" s="80">
        <f t="shared" si="262"/>
        <v>325000</v>
      </c>
      <c r="K1898" s="76" t="str">
        <f t="shared" si="263"/>
        <v>H1_2008</v>
      </c>
      <c r="L1898" s="77">
        <f t="shared" si="264"/>
        <v>7</v>
      </c>
      <c r="M1898" s="78" t="str">
        <f t="shared" si="265"/>
        <v>H1_2008_6+</v>
      </c>
      <c r="N1898" s="120">
        <f t="shared" si="266"/>
        <v>1</v>
      </c>
      <c r="O1898" s="92">
        <f t="shared" si="267"/>
        <v>325000</v>
      </c>
      <c r="P1898" s="93" t="str">
        <f t="shared" si="268"/>
        <v>H1_2008</v>
      </c>
      <c r="Q1898" s="94">
        <f t="shared" si="269"/>
        <v>7</v>
      </c>
      <c r="R1898" s="95" t="str">
        <f t="shared" si="270"/>
        <v>H1_2008_6+</v>
      </c>
    </row>
    <row r="1899" spans="1:18">
      <c r="A1899" s="102">
        <v>1001550</v>
      </c>
      <c r="B1899" s="103">
        <v>28227.458011384602</v>
      </c>
      <c r="C1899" s="104" t="s">
        <v>19</v>
      </c>
      <c r="D1899" s="103">
        <v>40572.771184657802</v>
      </c>
      <c r="E1899" s="103">
        <v>40751.498776184773</v>
      </c>
      <c r="F1899" s="104" t="s">
        <v>20</v>
      </c>
      <c r="G1899" s="105">
        <v>30000</v>
      </c>
      <c r="H1899" s="106" t="s">
        <v>16</v>
      </c>
      <c r="I1899" s="118">
        <v>1</v>
      </c>
      <c r="J1899" s="80">
        <f t="shared" si="262"/>
        <v>30000</v>
      </c>
      <c r="K1899" s="76" t="str">
        <f t="shared" si="263"/>
        <v>H1_2011</v>
      </c>
      <c r="L1899" s="77">
        <f t="shared" si="264"/>
        <v>0</v>
      </c>
      <c r="M1899" s="78" t="str">
        <f t="shared" si="265"/>
        <v>H1_2011_0</v>
      </c>
      <c r="N1899" s="120">
        <f t="shared" si="266"/>
        <v>1</v>
      </c>
      <c r="O1899" s="92">
        <f t="shared" si="267"/>
        <v>30000</v>
      </c>
      <c r="P1899" s="93" t="str">
        <f t="shared" si="268"/>
        <v>H1_2011</v>
      </c>
      <c r="Q1899" s="94">
        <f t="shared" si="269"/>
        <v>0</v>
      </c>
      <c r="R1899" s="95" t="str">
        <f t="shared" si="270"/>
        <v>H1_2011_0</v>
      </c>
    </row>
    <row r="1900" spans="1:18">
      <c r="A1900" s="102">
        <v>1001551</v>
      </c>
      <c r="B1900" s="103">
        <v>19584.926083965707</v>
      </c>
      <c r="C1900" s="104" t="s">
        <v>19</v>
      </c>
      <c r="D1900" s="103">
        <v>40692.334134151242</v>
      </c>
      <c r="E1900" s="103">
        <v>40751.687841923849</v>
      </c>
      <c r="F1900" s="104" t="s">
        <v>20</v>
      </c>
      <c r="G1900" s="105">
        <v>111000</v>
      </c>
      <c r="H1900" s="106" t="s">
        <v>16</v>
      </c>
      <c r="I1900" s="118">
        <v>1</v>
      </c>
      <c r="J1900" s="80">
        <f t="shared" si="262"/>
        <v>111000</v>
      </c>
      <c r="K1900" s="76" t="str">
        <f t="shared" si="263"/>
        <v>H1_2011</v>
      </c>
      <c r="L1900" s="77">
        <f t="shared" si="264"/>
        <v>0</v>
      </c>
      <c r="M1900" s="78" t="str">
        <f t="shared" si="265"/>
        <v>H1_2011_0</v>
      </c>
      <c r="N1900" s="120">
        <f t="shared" si="266"/>
        <v>1</v>
      </c>
      <c r="O1900" s="92">
        <f t="shared" si="267"/>
        <v>111000</v>
      </c>
      <c r="P1900" s="93" t="str">
        <f t="shared" si="268"/>
        <v>H1_2011</v>
      </c>
      <c r="Q1900" s="94">
        <f t="shared" si="269"/>
        <v>0</v>
      </c>
      <c r="R1900" s="95" t="str">
        <f t="shared" si="270"/>
        <v>H1_2011_0</v>
      </c>
    </row>
    <row r="1901" spans="1:18">
      <c r="A1901" s="102">
        <v>1001552</v>
      </c>
      <c r="B1901" s="103">
        <v>25552.651640812874</v>
      </c>
      <c r="C1901" s="104" t="s">
        <v>19</v>
      </c>
      <c r="D1901" s="103">
        <v>40696.886195392057</v>
      </c>
      <c r="E1901" s="103">
        <v>40753.890747946767</v>
      </c>
      <c r="F1901" s="104" t="s">
        <v>20</v>
      </c>
      <c r="G1901" s="105">
        <v>530000</v>
      </c>
      <c r="H1901" s="106" t="s">
        <v>16</v>
      </c>
      <c r="I1901" s="118">
        <v>1</v>
      </c>
      <c r="J1901" s="80">
        <f t="shared" si="262"/>
        <v>530000</v>
      </c>
      <c r="K1901" s="76" t="str">
        <f t="shared" si="263"/>
        <v>H1_2011</v>
      </c>
      <c r="L1901" s="77">
        <f t="shared" si="264"/>
        <v>0</v>
      </c>
      <c r="M1901" s="78" t="str">
        <f t="shared" si="265"/>
        <v>H1_2011_0</v>
      </c>
      <c r="N1901" s="120">
        <f t="shared" si="266"/>
        <v>1</v>
      </c>
      <c r="O1901" s="92">
        <f t="shared" si="267"/>
        <v>530000</v>
      </c>
      <c r="P1901" s="93" t="str">
        <f t="shared" si="268"/>
        <v>H1_2011</v>
      </c>
      <c r="Q1901" s="94">
        <f t="shared" si="269"/>
        <v>0</v>
      </c>
      <c r="R1901" s="95" t="str">
        <f t="shared" si="270"/>
        <v>H1_2011_0</v>
      </c>
    </row>
    <row r="1902" spans="1:18">
      <c r="A1902" s="102">
        <v>1001553</v>
      </c>
      <c r="B1902" s="103">
        <v>29051.647082861171</v>
      </c>
      <c r="C1902" s="104" t="s">
        <v>22</v>
      </c>
      <c r="D1902" s="103">
        <v>40560.952584898936</v>
      </c>
      <c r="E1902" s="103">
        <v>40754.835011402829</v>
      </c>
      <c r="F1902" s="104" t="s">
        <v>20</v>
      </c>
      <c r="G1902" s="105">
        <v>424000</v>
      </c>
      <c r="H1902" s="106" t="s">
        <v>16</v>
      </c>
      <c r="I1902" s="118">
        <v>1</v>
      </c>
      <c r="J1902" s="80">
        <f t="shared" si="262"/>
        <v>424000</v>
      </c>
      <c r="K1902" s="76" t="str">
        <f t="shared" si="263"/>
        <v>H1_2011</v>
      </c>
      <c r="L1902" s="77">
        <f t="shared" si="264"/>
        <v>1</v>
      </c>
      <c r="M1902" s="78" t="str">
        <f t="shared" si="265"/>
        <v>H1_2011_1</v>
      </c>
      <c r="N1902" s="120">
        <f t="shared" si="266"/>
        <v>1</v>
      </c>
      <c r="O1902" s="92">
        <f t="shared" si="267"/>
        <v>424000</v>
      </c>
      <c r="P1902" s="93" t="str">
        <f t="shared" si="268"/>
        <v>H1_2011</v>
      </c>
      <c r="Q1902" s="94">
        <f t="shared" si="269"/>
        <v>1</v>
      </c>
      <c r="R1902" s="95" t="str">
        <f t="shared" si="270"/>
        <v>H1_2011_1</v>
      </c>
    </row>
    <row r="1903" spans="1:18">
      <c r="A1903" s="102">
        <v>1001554</v>
      </c>
      <c r="B1903" s="103">
        <v>24748.825824551772</v>
      </c>
      <c r="C1903" s="104" t="s">
        <v>22</v>
      </c>
      <c r="D1903" s="103">
        <v>40583.649274738062</v>
      </c>
      <c r="E1903" s="103">
        <v>40756.596148300807</v>
      </c>
      <c r="F1903" s="104" t="s">
        <v>20</v>
      </c>
      <c r="G1903" s="105">
        <v>539000</v>
      </c>
      <c r="H1903" s="106" t="s">
        <v>16</v>
      </c>
      <c r="I1903" s="118">
        <v>1</v>
      </c>
      <c r="J1903" s="80">
        <f t="shared" si="262"/>
        <v>539000</v>
      </c>
      <c r="K1903" s="76" t="str">
        <f t="shared" si="263"/>
        <v>H1_2011</v>
      </c>
      <c r="L1903" s="77">
        <f t="shared" si="264"/>
        <v>0</v>
      </c>
      <c r="M1903" s="78" t="str">
        <f t="shared" si="265"/>
        <v>H1_2011_0</v>
      </c>
      <c r="N1903" s="120">
        <f t="shared" si="266"/>
        <v>1</v>
      </c>
      <c r="O1903" s="92">
        <f t="shared" si="267"/>
        <v>539000</v>
      </c>
      <c r="P1903" s="93" t="str">
        <f t="shared" si="268"/>
        <v>H1_2011</v>
      </c>
      <c r="Q1903" s="94">
        <f t="shared" si="269"/>
        <v>0</v>
      </c>
      <c r="R1903" s="95" t="str">
        <f t="shared" si="270"/>
        <v>H1_2011_0</v>
      </c>
    </row>
    <row r="1904" spans="1:18">
      <c r="A1904" s="102">
        <v>1001555</v>
      </c>
      <c r="B1904" s="103">
        <v>30178.577905365721</v>
      </c>
      <c r="C1904" s="104" t="s">
        <v>22</v>
      </c>
      <c r="D1904" s="103">
        <v>40465.75904097774</v>
      </c>
      <c r="E1904" s="103">
        <v>40756.67091081031</v>
      </c>
      <c r="F1904" s="104" t="s">
        <v>20</v>
      </c>
      <c r="G1904" s="105">
        <v>262000</v>
      </c>
      <c r="H1904" s="106" t="s">
        <v>16</v>
      </c>
      <c r="I1904" s="118">
        <v>1</v>
      </c>
      <c r="J1904" s="80">
        <f t="shared" si="262"/>
        <v>262000</v>
      </c>
      <c r="K1904" s="76" t="str">
        <f t="shared" si="263"/>
        <v>H2_2010</v>
      </c>
      <c r="L1904" s="77">
        <f t="shared" si="264"/>
        <v>1</v>
      </c>
      <c r="M1904" s="78" t="str">
        <f t="shared" si="265"/>
        <v>H2_2010_1</v>
      </c>
      <c r="N1904" s="120">
        <f t="shared" si="266"/>
        <v>1</v>
      </c>
      <c r="O1904" s="92">
        <f t="shared" si="267"/>
        <v>262000</v>
      </c>
      <c r="P1904" s="93" t="str">
        <f t="shared" si="268"/>
        <v>H2_2010</v>
      </c>
      <c r="Q1904" s="94">
        <f t="shared" si="269"/>
        <v>1</v>
      </c>
      <c r="R1904" s="95" t="str">
        <f t="shared" si="270"/>
        <v>H2_2010_1</v>
      </c>
    </row>
    <row r="1905" spans="1:18">
      <c r="A1905" s="102">
        <v>1001556</v>
      </c>
      <c r="B1905" s="103">
        <v>23554.852362750942</v>
      </c>
      <c r="C1905" s="104" t="s">
        <v>22</v>
      </c>
      <c r="D1905" s="103">
        <v>39898.898560108304</v>
      </c>
      <c r="E1905" s="103">
        <v>40757.717225807231</v>
      </c>
      <c r="F1905" s="104" t="s">
        <v>20</v>
      </c>
      <c r="G1905" s="105">
        <v>345000</v>
      </c>
      <c r="H1905" s="106" t="s">
        <v>15</v>
      </c>
      <c r="I1905" s="118">
        <v>1</v>
      </c>
      <c r="J1905" s="80">
        <f t="shared" si="262"/>
        <v>345000</v>
      </c>
      <c r="K1905" s="76" t="str">
        <f t="shared" si="263"/>
        <v>H1_2009</v>
      </c>
      <c r="L1905" s="77">
        <f t="shared" si="264"/>
        <v>4</v>
      </c>
      <c r="M1905" s="78" t="str">
        <f t="shared" si="265"/>
        <v>H1_2009_4</v>
      </c>
      <c r="N1905" s="120">
        <f t="shared" si="266"/>
        <v>1</v>
      </c>
      <c r="O1905" s="92">
        <f t="shared" si="267"/>
        <v>345000</v>
      </c>
      <c r="P1905" s="93" t="str">
        <f t="shared" si="268"/>
        <v>H1_2009</v>
      </c>
      <c r="Q1905" s="94">
        <f t="shared" si="269"/>
        <v>4</v>
      </c>
      <c r="R1905" s="95" t="str">
        <f t="shared" si="270"/>
        <v>H1_2009_4</v>
      </c>
    </row>
    <row r="1906" spans="1:18">
      <c r="A1906" s="102">
        <v>1001557</v>
      </c>
      <c r="B1906" s="103">
        <v>21910.048202092137</v>
      </c>
      <c r="C1906" s="104" t="s">
        <v>22</v>
      </c>
      <c r="D1906" s="103">
        <v>40317.863534323609</v>
      </c>
      <c r="E1906" s="103">
        <v>40758.019139815675</v>
      </c>
      <c r="F1906" s="104" t="s">
        <v>20</v>
      </c>
      <c r="G1906" s="105">
        <v>508000</v>
      </c>
      <c r="H1906" s="106" t="s">
        <v>16</v>
      </c>
      <c r="I1906" s="118">
        <v>1</v>
      </c>
      <c r="J1906" s="80">
        <f t="shared" si="262"/>
        <v>508000</v>
      </c>
      <c r="K1906" s="76" t="str">
        <f t="shared" si="263"/>
        <v>H1_2010</v>
      </c>
      <c r="L1906" s="77">
        <f t="shared" si="264"/>
        <v>2</v>
      </c>
      <c r="M1906" s="78" t="str">
        <f t="shared" si="265"/>
        <v>H1_2010_2</v>
      </c>
      <c r="N1906" s="120">
        <f t="shared" si="266"/>
        <v>1</v>
      </c>
      <c r="O1906" s="92">
        <f t="shared" si="267"/>
        <v>508000</v>
      </c>
      <c r="P1906" s="93" t="str">
        <f t="shared" si="268"/>
        <v>H1_2010</v>
      </c>
      <c r="Q1906" s="94">
        <f t="shared" si="269"/>
        <v>2</v>
      </c>
      <c r="R1906" s="95" t="str">
        <f t="shared" si="270"/>
        <v>H1_2010_2</v>
      </c>
    </row>
    <row r="1907" spans="1:18">
      <c r="A1907" s="102">
        <v>1001558</v>
      </c>
      <c r="B1907" s="103">
        <v>28169.935355779115</v>
      </c>
      <c r="C1907" s="104" t="s">
        <v>22</v>
      </c>
      <c r="D1907" s="103">
        <v>39714.233605135982</v>
      </c>
      <c r="E1907" s="103">
        <v>40758.366811805099</v>
      </c>
      <c r="F1907" s="104" t="s">
        <v>57</v>
      </c>
      <c r="G1907" s="105">
        <v>184000</v>
      </c>
      <c r="H1907" s="106" t="s">
        <v>15</v>
      </c>
      <c r="I1907" s="118">
        <v>1</v>
      </c>
      <c r="J1907" s="80">
        <f t="shared" si="262"/>
        <v>184000</v>
      </c>
      <c r="K1907" s="76" t="str">
        <f t="shared" si="263"/>
        <v>H2_2008</v>
      </c>
      <c r="L1907" s="77">
        <f t="shared" si="264"/>
        <v>5</v>
      </c>
      <c r="M1907" s="78" t="str">
        <f t="shared" si="265"/>
        <v>H2_2008_5</v>
      </c>
      <c r="N1907" s="120">
        <f t="shared" si="266"/>
        <v>1</v>
      </c>
      <c r="O1907" s="92">
        <f t="shared" si="267"/>
        <v>184000</v>
      </c>
      <c r="P1907" s="93" t="str">
        <f t="shared" si="268"/>
        <v>H2_2008</v>
      </c>
      <c r="Q1907" s="94">
        <f t="shared" si="269"/>
        <v>5</v>
      </c>
      <c r="R1907" s="95" t="str">
        <f t="shared" si="270"/>
        <v>H2_2008_5</v>
      </c>
    </row>
    <row r="1908" spans="1:18">
      <c r="A1908" s="102">
        <v>1001559</v>
      </c>
      <c r="B1908" s="103">
        <v>29151.651806920814</v>
      </c>
      <c r="C1908" s="104" t="s">
        <v>22</v>
      </c>
      <c r="D1908" s="103">
        <v>40555.047172366998</v>
      </c>
      <c r="E1908" s="103">
        <v>40759.358906924113</v>
      </c>
      <c r="F1908" s="104" t="s">
        <v>20</v>
      </c>
      <c r="G1908" s="105">
        <v>175000</v>
      </c>
      <c r="H1908" s="106" t="s">
        <v>16</v>
      </c>
      <c r="I1908" s="118">
        <v>1</v>
      </c>
      <c r="J1908" s="80">
        <f t="shared" si="262"/>
        <v>175000</v>
      </c>
      <c r="K1908" s="76" t="str">
        <f t="shared" si="263"/>
        <v>H1_2011</v>
      </c>
      <c r="L1908" s="77">
        <f t="shared" si="264"/>
        <v>1</v>
      </c>
      <c r="M1908" s="78" t="str">
        <f t="shared" si="265"/>
        <v>H1_2011_1</v>
      </c>
      <c r="N1908" s="120">
        <f t="shared" si="266"/>
        <v>1</v>
      </c>
      <c r="O1908" s="92">
        <f t="shared" si="267"/>
        <v>175000</v>
      </c>
      <c r="P1908" s="93" t="str">
        <f t="shared" si="268"/>
        <v>H1_2011</v>
      </c>
      <c r="Q1908" s="94">
        <f t="shared" si="269"/>
        <v>1</v>
      </c>
      <c r="R1908" s="95" t="str">
        <f t="shared" si="270"/>
        <v>H1_2011_1</v>
      </c>
    </row>
    <row r="1909" spans="1:18">
      <c r="A1909" s="102">
        <v>1001560</v>
      </c>
      <c r="B1909" s="103">
        <v>21536.70093503438</v>
      </c>
      <c r="C1909" s="104" t="s">
        <v>22</v>
      </c>
      <c r="D1909" s="103">
        <v>40396.601997103506</v>
      </c>
      <c r="E1909" s="103">
        <v>40759.515614025382</v>
      </c>
      <c r="F1909" s="104" t="s">
        <v>20</v>
      </c>
      <c r="G1909" s="105">
        <v>293000</v>
      </c>
      <c r="H1909" s="106" t="s">
        <v>16</v>
      </c>
      <c r="I1909" s="118">
        <v>1</v>
      </c>
      <c r="J1909" s="80">
        <f t="shared" si="262"/>
        <v>293000</v>
      </c>
      <c r="K1909" s="76" t="str">
        <f t="shared" si="263"/>
        <v>H2_2010</v>
      </c>
      <c r="L1909" s="77">
        <f t="shared" si="264"/>
        <v>1</v>
      </c>
      <c r="M1909" s="78" t="str">
        <f t="shared" si="265"/>
        <v>H2_2010_1</v>
      </c>
      <c r="N1909" s="120">
        <f t="shared" si="266"/>
        <v>1</v>
      </c>
      <c r="O1909" s="92">
        <f t="shared" si="267"/>
        <v>293000</v>
      </c>
      <c r="P1909" s="93" t="str">
        <f t="shared" si="268"/>
        <v>H2_2010</v>
      </c>
      <c r="Q1909" s="94">
        <f t="shared" si="269"/>
        <v>1</v>
      </c>
      <c r="R1909" s="95" t="str">
        <f t="shared" si="270"/>
        <v>H2_2010_1</v>
      </c>
    </row>
    <row r="1910" spans="1:18">
      <c r="A1910" s="102">
        <v>1001561</v>
      </c>
      <c r="B1910" s="103">
        <v>27545.402964427041</v>
      </c>
      <c r="C1910" s="104" t="s">
        <v>19</v>
      </c>
      <c r="D1910" s="103">
        <v>40599.652729582202</v>
      </c>
      <c r="E1910" s="103">
        <v>40761.064210757722</v>
      </c>
      <c r="F1910" s="104" t="s">
        <v>20</v>
      </c>
      <c r="G1910" s="105">
        <v>38000</v>
      </c>
      <c r="H1910" s="106" t="s">
        <v>16</v>
      </c>
      <c r="I1910" s="118">
        <v>1</v>
      </c>
      <c r="J1910" s="80">
        <f t="shared" si="262"/>
        <v>38000</v>
      </c>
      <c r="K1910" s="76" t="str">
        <f t="shared" si="263"/>
        <v>H1_2011</v>
      </c>
      <c r="L1910" s="77">
        <f t="shared" si="264"/>
        <v>0</v>
      </c>
      <c r="M1910" s="78" t="str">
        <f t="shared" si="265"/>
        <v>H1_2011_0</v>
      </c>
      <c r="N1910" s="120">
        <f t="shared" si="266"/>
        <v>1</v>
      </c>
      <c r="O1910" s="92">
        <f t="shared" si="267"/>
        <v>38000</v>
      </c>
      <c r="P1910" s="93" t="str">
        <f t="shared" si="268"/>
        <v>H1_2011</v>
      </c>
      <c r="Q1910" s="94">
        <f t="shared" si="269"/>
        <v>0</v>
      </c>
      <c r="R1910" s="95" t="str">
        <f t="shared" si="270"/>
        <v>H1_2011_0</v>
      </c>
    </row>
    <row r="1911" spans="1:18">
      <c r="A1911" s="102">
        <v>1001562</v>
      </c>
      <c r="B1911" s="103">
        <v>30757.030774828963</v>
      </c>
      <c r="C1911" s="104" t="s">
        <v>19</v>
      </c>
      <c r="D1911" s="103">
        <v>40592.413073927972</v>
      </c>
      <c r="E1911" s="103">
        <v>40761.241777600691</v>
      </c>
      <c r="F1911" s="104" t="s">
        <v>20</v>
      </c>
      <c r="G1911" s="105">
        <v>562000</v>
      </c>
      <c r="H1911" s="106" t="s">
        <v>16</v>
      </c>
      <c r="I1911" s="118">
        <v>1</v>
      </c>
      <c r="J1911" s="80">
        <f t="shared" si="262"/>
        <v>562000</v>
      </c>
      <c r="K1911" s="76" t="str">
        <f t="shared" si="263"/>
        <v>H1_2011</v>
      </c>
      <c r="L1911" s="77">
        <f t="shared" si="264"/>
        <v>0</v>
      </c>
      <c r="M1911" s="78" t="str">
        <f t="shared" si="265"/>
        <v>H1_2011_0</v>
      </c>
      <c r="N1911" s="120">
        <f t="shared" si="266"/>
        <v>1</v>
      </c>
      <c r="O1911" s="92">
        <f t="shared" si="267"/>
        <v>562000</v>
      </c>
      <c r="P1911" s="93" t="str">
        <f t="shared" si="268"/>
        <v>H1_2011</v>
      </c>
      <c r="Q1911" s="94">
        <f t="shared" si="269"/>
        <v>0</v>
      </c>
      <c r="R1911" s="95" t="str">
        <f t="shared" si="270"/>
        <v>H1_2011_0</v>
      </c>
    </row>
    <row r="1912" spans="1:18">
      <c r="A1912" s="102">
        <v>1001563</v>
      </c>
      <c r="B1912" s="103">
        <v>29917.642330024995</v>
      </c>
      <c r="C1912" s="104" t="s">
        <v>19</v>
      </c>
      <c r="D1912" s="103">
        <v>40591.147743362759</v>
      </c>
      <c r="E1912" s="103">
        <v>40761.468793129789</v>
      </c>
      <c r="F1912" s="104" t="s">
        <v>20</v>
      </c>
      <c r="G1912" s="105">
        <v>511000</v>
      </c>
      <c r="H1912" s="106" t="s">
        <v>16</v>
      </c>
      <c r="I1912" s="118">
        <v>1</v>
      </c>
      <c r="J1912" s="80">
        <f t="shared" si="262"/>
        <v>511000</v>
      </c>
      <c r="K1912" s="76" t="str">
        <f t="shared" si="263"/>
        <v>H1_2011</v>
      </c>
      <c r="L1912" s="77">
        <f t="shared" si="264"/>
        <v>0</v>
      </c>
      <c r="M1912" s="78" t="str">
        <f t="shared" si="265"/>
        <v>H1_2011_0</v>
      </c>
      <c r="N1912" s="120">
        <f t="shared" si="266"/>
        <v>1</v>
      </c>
      <c r="O1912" s="92">
        <f t="shared" si="267"/>
        <v>511000</v>
      </c>
      <c r="P1912" s="93" t="str">
        <f t="shared" si="268"/>
        <v>H1_2011</v>
      </c>
      <c r="Q1912" s="94">
        <f t="shared" si="269"/>
        <v>0</v>
      </c>
      <c r="R1912" s="95" t="str">
        <f t="shared" si="270"/>
        <v>H1_2011_0</v>
      </c>
    </row>
    <row r="1913" spans="1:18">
      <c r="A1913" s="102">
        <v>1001564</v>
      </c>
      <c r="B1913" s="103">
        <v>31829.623500907575</v>
      </c>
      <c r="C1913" s="104" t="s">
        <v>19</v>
      </c>
      <c r="D1913" s="103">
        <v>40705.429945353775</v>
      </c>
      <c r="E1913" s="103">
        <v>40761.584333750819</v>
      </c>
      <c r="F1913" s="104" t="s">
        <v>20</v>
      </c>
      <c r="G1913" s="105">
        <v>507000</v>
      </c>
      <c r="H1913" s="106" t="s">
        <v>16</v>
      </c>
      <c r="I1913" s="118">
        <v>1</v>
      </c>
      <c r="J1913" s="80">
        <f t="shared" si="262"/>
        <v>507000</v>
      </c>
      <c r="K1913" s="76" t="str">
        <f t="shared" si="263"/>
        <v>H1_2011</v>
      </c>
      <c r="L1913" s="77">
        <f t="shared" si="264"/>
        <v>0</v>
      </c>
      <c r="M1913" s="78" t="str">
        <f t="shared" si="265"/>
        <v>H1_2011_0</v>
      </c>
      <c r="N1913" s="120">
        <f t="shared" si="266"/>
        <v>1</v>
      </c>
      <c r="O1913" s="92">
        <f t="shared" si="267"/>
        <v>507000</v>
      </c>
      <c r="P1913" s="93" t="str">
        <f t="shared" si="268"/>
        <v>H1_2011</v>
      </c>
      <c r="Q1913" s="94">
        <f t="shared" si="269"/>
        <v>0</v>
      </c>
      <c r="R1913" s="95" t="str">
        <f t="shared" si="270"/>
        <v>H1_2011_0</v>
      </c>
    </row>
    <row r="1914" spans="1:18">
      <c r="A1914" s="102">
        <v>1001565</v>
      </c>
      <c r="B1914" s="103">
        <v>29768.008282099618</v>
      </c>
      <c r="C1914" s="104" t="s">
        <v>19</v>
      </c>
      <c r="D1914" s="103">
        <v>40670.306228259658</v>
      </c>
      <c r="E1914" s="103">
        <v>40762.655839427287</v>
      </c>
      <c r="F1914" s="104" t="s">
        <v>20</v>
      </c>
      <c r="G1914" s="105">
        <v>105000</v>
      </c>
      <c r="H1914" s="106" t="s">
        <v>16</v>
      </c>
      <c r="I1914" s="118">
        <v>1</v>
      </c>
      <c r="J1914" s="80">
        <f t="shared" si="262"/>
        <v>105000</v>
      </c>
      <c r="K1914" s="76" t="str">
        <f t="shared" si="263"/>
        <v>H1_2011</v>
      </c>
      <c r="L1914" s="77">
        <f t="shared" si="264"/>
        <v>0</v>
      </c>
      <c r="M1914" s="78" t="str">
        <f t="shared" si="265"/>
        <v>H1_2011_0</v>
      </c>
      <c r="N1914" s="120">
        <f t="shared" si="266"/>
        <v>1</v>
      </c>
      <c r="O1914" s="92">
        <f t="shared" si="267"/>
        <v>105000</v>
      </c>
      <c r="P1914" s="93" t="str">
        <f t="shared" si="268"/>
        <v>H1_2011</v>
      </c>
      <c r="Q1914" s="94">
        <f t="shared" si="269"/>
        <v>0</v>
      </c>
      <c r="R1914" s="95" t="str">
        <f t="shared" si="270"/>
        <v>H1_2011_0</v>
      </c>
    </row>
    <row r="1915" spans="1:18">
      <c r="A1915" s="102">
        <v>1001566</v>
      </c>
      <c r="B1915" s="103">
        <v>26424.720762807228</v>
      </c>
      <c r="C1915" s="104" t="s">
        <v>19</v>
      </c>
      <c r="D1915" s="103">
        <v>40678.848837973797</v>
      </c>
      <c r="E1915" s="103">
        <v>40763.535140035747</v>
      </c>
      <c r="F1915" s="104" t="s">
        <v>20</v>
      </c>
      <c r="G1915" s="105">
        <v>182000</v>
      </c>
      <c r="H1915" s="106" t="s">
        <v>16</v>
      </c>
      <c r="I1915" s="118">
        <v>1</v>
      </c>
      <c r="J1915" s="80">
        <f t="shared" si="262"/>
        <v>182000</v>
      </c>
      <c r="K1915" s="76" t="str">
        <f t="shared" si="263"/>
        <v>H1_2011</v>
      </c>
      <c r="L1915" s="77">
        <f t="shared" si="264"/>
        <v>0</v>
      </c>
      <c r="M1915" s="78" t="str">
        <f t="shared" si="265"/>
        <v>H1_2011_0</v>
      </c>
      <c r="N1915" s="120">
        <f t="shared" si="266"/>
        <v>1</v>
      </c>
      <c r="O1915" s="92">
        <f t="shared" si="267"/>
        <v>182000</v>
      </c>
      <c r="P1915" s="93" t="str">
        <f t="shared" si="268"/>
        <v>H1_2011</v>
      </c>
      <c r="Q1915" s="94">
        <f t="shared" si="269"/>
        <v>0</v>
      </c>
      <c r="R1915" s="95" t="str">
        <f t="shared" si="270"/>
        <v>H1_2011_0</v>
      </c>
    </row>
    <row r="1916" spans="1:18">
      <c r="A1916" s="102">
        <v>1001567</v>
      </c>
      <c r="B1916" s="103">
        <v>29374.792408887093</v>
      </c>
      <c r="C1916" s="104" t="s">
        <v>19</v>
      </c>
      <c r="D1916" s="103">
        <v>40717.814089744992</v>
      </c>
      <c r="E1916" s="103">
        <v>40765.347602751201</v>
      </c>
      <c r="F1916" s="104" t="s">
        <v>20</v>
      </c>
      <c r="G1916" s="105">
        <v>420000</v>
      </c>
      <c r="H1916" s="106" t="s">
        <v>16</v>
      </c>
      <c r="I1916" s="118">
        <v>1</v>
      </c>
      <c r="J1916" s="80">
        <f t="shared" si="262"/>
        <v>420000</v>
      </c>
      <c r="K1916" s="76" t="str">
        <f t="shared" si="263"/>
        <v>H1_2011</v>
      </c>
      <c r="L1916" s="77">
        <f t="shared" si="264"/>
        <v>0</v>
      </c>
      <c r="M1916" s="78" t="str">
        <f t="shared" si="265"/>
        <v>H1_2011_0</v>
      </c>
      <c r="N1916" s="120">
        <f t="shared" si="266"/>
        <v>1</v>
      </c>
      <c r="O1916" s="92">
        <f t="shared" si="267"/>
        <v>420000</v>
      </c>
      <c r="P1916" s="93" t="str">
        <f t="shared" si="268"/>
        <v>H1_2011</v>
      </c>
      <c r="Q1916" s="94">
        <f t="shared" si="269"/>
        <v>0</v>
      </c>
      <c r="R1916" s="95" t="str">
        <f t="shared" si="270"/>
        <v>H1_2011_0</v>
      </c>
    </row>
    <row r="1917" spans="1:18">
      <c r="A1917" s="102">
        <v>1001568</v>
      </c>
      <c r="B1917" s="103">
        <v>29713.788491363062</v>
      </c>
      <c r="C1917" s="104" t="s">
        <v>19</v>
      </c>
      <c r="D1917" s="103">
        <v>40689.197725855141</v>
      </c>
      <c r="E1917" s="103">
        <v>40766.104778486908</v>
      </c>
      <c r="F1917" s="104" t="s">
        <v>20</v>
      </c>
      <c r="G1917" s="105">
        <v>562000</v>
      </c>
      <c r="H1917" s="106" t="s">
        <v>16</v>
      </c>
      <c r="I1917" s="118">
        <v>1</v>
      </c>
      <c r="J1917" s="80">
        <f t="shared" si="262"/>
        <v>562000</v>
      </c>
      <c r="K1917" s="76" t="str">
        <f t="shared" si="263"/>
        <v>H1_2011</v>
      </c>
      <c r="L1917" s="77">
        <f t="shared" si="264"/>
        <v>0</v>
      </c>
      <c r="M1917" s="78" t="str">
        <f t="shared" si="265"/>
        <v>H1_2011_0</v>
      </c>
      <c r="N1917" s="120">
        <f t="shared" si="266"/>
        <v>1</v>
      </c>
      <c r="O1917" s="92">
        <f t="shared" si="267"/>
        <v>562000</v>
      </c>
      <c r="P1917" s="93" t="str">
        <f t="shared" si="268"/>
        <v>H1_2011</v>
      </c>
      <c r="Q1917" s="94">
        <f t="shared" si="269"/>
        <v>0</v>
      </c>
      <c r="R1917" s="95" t="str">
        <f t="shared" si="270"/>
        <v>H1_2011_0</v>
      </c>
    </row>
    <row r="1918" spans="1:18">
      <c r="A1918" s="102">
        <v>1001569</v>
      </c>
      <c r="B1918" s="103">
        <v>31883.172234530226</v>
      </c>
      <c r="C1918" s="104" t="s">
        <v>19</v>
      </c>
      <c r="D1918" s="103">
        <v>40763.744921075377</v>
      </c>
      <c r="E1918" s="103">
        <v>40766.148314393758</v>
      </c>
      <c r="F1918" s="104" t="s">
        <v>20</v>
      </c>
      <c r="G1918" s="105">
        <v>303000</v>
      </c>
      <c r="H1918" s="106" t="s">
        <v>16</v>
      </c>
      <c r="I1918" s="118">
        <v>1</v>
      </c>
      <c r="J1918" s="80">
        <f t="shared" si="262"/>
        <v>303000</v>
      </c>
      <c r="K1918" s="76" t="str">
        <f t="shared" si="263"/>
        <v>H2_2011</v>
      </c>
      <c r="L1918" s="77">
        <f t="shared" si="264"/>
        <v>0</v>
      </c>
      <c r="M1918" s="78" t="str">
        <f t="shared" si="265"/>
        <v>H2_2011_0</v>
      </c>
      <c r="N1918" s="120">
        <f t="shared" si="266"/>
        <v>1</v>
      </c>
      <c r="O1918" s="92">
        <f t="shared" si="267"/>
        <v>303000</v>
      </c>
      <c r="P1918" s="93" t="str">
        <f t="shared" si="268"/>
        <v>H2_2011</v>
      </c>
      <c r="Q1918" s="94">
        <f t="shared" si="269"/>
        <v>0</v>
      </c>
      <c r="R1918" s="95" t="str">
        <f t="shared" si="270"/>
        <v>H2_2011_0</v>
      </c>
    </row>
    <row r="1919" spans="1:18">
      <c r="A1919" s="102">
        <v>1001570</v>
      </c>
      <c r="B1919" s="103">
        <v>20223.040209027266</v>
      </c>
      <c r="C1919" s="104" t="s">
        <v>19</v>
      </c>
      <c r="D1919" s="103">
        <v>40758.984005667495</v>
      </c>
      <c r="E1919" s="103">
        <v>40767.758488340536</v>
      </c>
      <c r="F1919" s="104" t="s">
        <v>20</v>
      </c>
      <c r="G1919" s="105">
        <v>165000</v>
      </c>
      <c r="H1919" s="106" t="s">
        <v>16</v>
      </c>
      <c r="I1919" s="118">
        <v>1</v>
      </c>
      <c r="J1919" s="80">
        <f t="shared" si="262"/>
        <v>165000</v>
      </c>
      <c r="K1919" s="76" t="str">
        <f t="shared" si="263"/>
        <v>H2_2011</v>
      </c>
      <c r="L1919" s="77">
        <f t="shared" si="264"/>
        <v>0</v>
      </c>
      <c r="M1919" s="78" t="str">
        <f t="shared" si="265"/>
        <v>H2_2011_0</v>
      </c>
      <c r="N1919" s="120">
        <f t="shared" si="266"/>
        <v>1</v>
      </c>
      <c r="O1919" s="92">
        <f t="shared" si="267"/>
        <v>165000</v>
      </c>
      <c r="P1919" s="93" t="str">
        <f t="shared" si="268"/>
        <v>H2_2011</v>
      </c>
      <c r="Q1919" s="94">
        <f t="shared" si="269"/>
        <v>0</v>
      </c>
      <c r="R1919" s="95" t="str">
        <f t="shared" si="270"/>
        <v>H2_2011_0</v>
      </c>
    </row>
    <row r="1920" spans="1:18">
      <c r="A1920" s="102">
        <v>1001571</v>
      </c>
      <c r="B1920" s="103">
        <v>26229.75116388515</v>
      </c>
      <c r="C1920" s="104" t="s">
        <v>19</v>
      </c>
      <c r="D1920" s="103">
        <v>40624.614991584036</v>
      </c>
      <c r="E1920" s="103">
        <v>40767.848420150724</v>
      </c>
      <c r="F1920" s="104" t="s">
        <v>20</v>
      </c>
      <c r="G1920" s="105">
        <v>319000</v>
      </c>
      <c r="H1920" s="106" t="s">
        <v>16</v>
      </c>
      <c r="I1920" s="118">
        <v>1</v>
      </c>
      <c r="J1920" s="80">
        <f t="shared" si="262"/>
        <v>319000</v>
      </c>
      <c r="K1920" s="76" t="str">
        <f t="shared" si="263"/>
        <v>H1_2011</v>
      </c>
      <c r="L1920" s="77">
        <f t="shared" si="264"/>
        <v>0</v>
      </c>
      <c r="M1920" s="78" t="str">
        <f t="shared" si="265"/>
        <v>H1_2011_0</v>
      </c>
      <c r="N1920" s="120">
        <f t="shared" si="266"/>
        <v>1</v>
      </c>
      <c r="O1920" s="92">
        <f t="shared" si="267"/>
        <v>319000</v>
      </c>
      <c r="P1920" s="93" t="str">
        <f t="shared" si="268"/>
        <v>H1_2011</v>
      </c>
      <c r="Q1920" s="94">
        <f t="shared" si="269"/>
        <v>0</v>
      </c>
      <c r="R1920" s="95" t="str">
        <f t="shared" si="270"/>
        <v>H1_2011_0</v>
      </c>
    </row>
    <row r="1921" spans="1:18">
      <c r="A1921" s="102">
        <v>1001572</v>
      </c>
      <c r="B1921" s="103">
        <v>21305.346659387211</v>
      </c>
      <c r="C1921" s="104" t="s">
        <v>19</v>
      </c>
      <c r="D1921" s="103">
        <v>40757.39068380346</v>
      </c>
      <c r="E1921" s="103">
        <v>40770.921091042539</v>
      </c>
      <c r="F1921" s="104" t="s">
        <v>20</v>
      </c>
      <c r="G1921" s="105">
        <v>588000</v>
      </c>
      <c r="H1921" s="106" t="s">
        <v>16</v>
      </c>
      <c r="I1921" s="118">
        <v>1</v>
      </c>
      <c r="J1921" s="80">
        <f t="shared" si="262"/>
        <v>588000</v>
      </c>
      <c r="K1921" s="76" t="str">
        <f t="shared" si="263"/>
        <v>H2_2011</v>
      </c>
      <c r="L1921" s="77">
        <f t="shared" si="264"/>
        <v>0</v>
      </c>
      <c r="M1921" s="78" t="str">
        <f t="shared" si="265"/>
        <v>H2_2011_0</v>
      </c>
      <c r="N1921" s="120">
        <f t="shared" si="266"/>
        <v>1</v>
      </c>
      <c r="O1921" s="92">
        <f t="shared" si="267"/>
        <v>588000</v>
      </c>
      <c r="P1921" s="93" t="str">
        <f t="shared" si="268"/>
        <v>H2_2011</v>
      </c>
      <c r="Q1921" s="94">
        <f t="shared" si="269"/>
        <v>0</v>
      </c>
      <c r="R1921" s="95" t="str">
        <f t="shared" si="270"/>
        <v>H2_2011_0</v>
      </c>
    </row>
    <row r="1922" spans="1:18">
      <c r="A1922" s="102">
        <v>1001573</v>
      </c>
      <c r="B1922" s="103">
        <v>25954.665356622078</v>
      </c>
      <c r="C1922" s="104" t="s">
        <v>22</v>
      </c>
      <c r="D1922" s="103">
        <v>40073.881490174703</v>
      </c>
      <c r="E1922" s="103">
        <v>40771.425395378392</v>
      </c>
      <c r="F1922" s="104" t="s">
        <v>20</v>
      </c>
      <c r="G1922" s="105">
        <v>307000</v>
      </c>
      <c r="H1922" s="106" t="s">
        <v>15</v>
      </c>
      <c r="I1922" s="118">
        <v>1</v>
      </c>
      <c r="J1922" s="80">
        <f t="shared" si="262"/>
        <v>307000</v>
      </c>
      <c r="K1922" s="76" t="str">
        <f t="shared" si="263"/>
        <v>H2_2009</v>
      </c>
      <c r="L1922" s="77">
        <f t="shared" si="264"/>
        <v>3</v>
      </c>
      <c r="M1922" s="78" t="str">
        <f t="shared" si="265"/>
        <v>H2_2009_3</v>
      </c>
      <c r="N1922" s="120">
        <f t="shared" si="266"/>
        <v>1</v>
      </c>
      <c r="O1922" s="92">
        <f t="shared" si="267"/>
        <v>307000</v>
      </c>
      <c r="P1922" s="93" t="str">
        <f t="shared" si="268"/>
        <v>H2_2009</v>
      </c>
      <c r="Q1922" s="94">
        <f t="shared" si="269"/>
        <v>3</v>
      </c>
      <c r="R1922" s="95" t="str">
        <f t="shared" si="270"/>
        <v>H2_2009_3</v>
      </c>
    </row>
    <row r="1923" spans="1:18">
      <c r="A1923" s="102">
        <v>1001574</v>
      </c>
      <c r="B1923" s="103">
        <v>27554.360175279835</v>
      </c>
      <c r="C1923" s="104" t="s">
        <v>19</v>
      </c>
      <c r="D1923" s="103">
        <v>40734.338398889384</v>
      </c>
      <c r="E1923" s="103">
        <v>40774.026015759358</v>
      </c>
      <c r="F1923" s="104" t="s">
        <v>20</v>
      </c>
      <c r="G1923" s="105">
        <v>75000</v>
      </c>
      <c r="H1923" s="106" t="s">
        <v>16</v>
      </c>
      <c r="I1923" s="118">
        <v>1</v>
      </c>
      <c r="J1923" s="80">
        <f t="shared" ref="J1923:J1986" si="271">$G1923</f>
        <v>75000</v>
      </c>
      <c r="K1923" s="76" t="str">
        <f t="shared" ref="K1923:K1986" si="272">"H"&amp;INT((MONTH($D1923)-1)/6)+1&amp;"_"&amp;YEAR($D1923)</f>
        <v>H2_2011</v>
      </c>
      <c r="L1923" s="77">
        <f t="shared" ref="L1923:L1986" si="273">INT(($E1923-$D1923)/(365/2))</f>
        <v>0</v>
      </c>
      <c r="M1923" s="78" t="str">
        <f t="shared" ref="M1923:M1986" si="274">$K1923&amp;"_"&amp;IF($L1923&gt;5,"6+",$L1923)</f>
        <v>H2_2011_0</v>
      </c>
      <c r="N1923" s="120">
        <f t="shared" si="266"/>
        <v>1</v>
      </c>
      <c r="O1923" s="92">
        <f t="shared" si="267"/>
        <v>75000</v>
      </c>
      <c r="P1923" s="93" t="str">
        <f t="shared" si="268"/>
        <v>H2_2011</v>
      </c>
      <c r="Q1923" s="94">
        <f t="shared" si="269"/>
        <v>0</v>
      </c>
      <c r="R1923" s="95" t="str">
        <f t="shared" si="270"/>
        <v>H2_2011_0</v>
      </c>
    </row>
    <row r="1924" spans="1:18">
      <c r="A1924" s="102">
        <v>1001575</v>
      </c>
      <c r="B1924" s="103">
        <v>28494.362818610116</v>
      </c>
      <c r="C1924" s="104" t="s">
        <v>19</v>
      </c>
      <c r="D1924" s="103">
        <v>40616.82676038464</v>
      </c>
      <c r="E1924" s="103">
        <v>40774.853377911415</v>
      </c>
      <c r="F1924" s="104" t="s">
        <v>20</v>
      </c>
      <c r="G1924" s="105">
        <v>329000</v>
      </c>
      <c r="H1924" s="106" t="s">
        <v>16</v>
      </c>
      <c r="I1924" s="118">
        <v>1</v>
      </c>
      <c r="J1924" s="80">
        <f t="shared" si="271"/>
        <v>329000</v>
      </c>
      <c r="K1924" s="76" t="str">
        <f t="shared" si="272"/>
        <v>H1_2011</v>
      </c>
      <c r="L1924" s="77">
        <f t="shared" si="273"/>
        <v>0</v>
      </c>
      <c r="M1924" s="78" t="str">
        <f t="shared" si="274"/>
        <v>H1_2011_0</v>
      </c>
      <c r="N1924" s="120">
        <f t="shared" ref="N1924:N1987" si="275">I1924</f>
        <v>1</v>
      </c>
      <c r="O1924" s="92">
        <f t="shared" ref="O1924:O1987" si="276">J1924</f>
        <v>329000</v>
      </c>
      <c r="P1924" s="93" t="str">
        <f t="shared" ref="P1924:P1987" si="277">K1924</f>
        <v>H1_2011</v>
      </c>
      <c r="Q1924" s="94">
        <f t="shared" ref="Q1924:Q1987" si="278">L1924</f>
        <v>0</v>
      </c>
      <c r="R1924" s="95" t="str">
        <f t="shared" ref="R1924:R1987" si="279">M1924</f>
        <v>H1_2011_0</v>
      </c>
    </row>
    <row r="1925" spans="1:18">
      <c r="A1925" s="102">
        <v>1001576</v>
      </c>
      <c r="B1925" s="103">
        <v>32517.525549948492</v>
      </c>
      <c r="C1925" s="104" t="s">
        <v>19</v>
      </c>
      <c r="D1925" s="103">
        <v>40766.807863370952</v>
      </c>
      <c r="E1925" s="103">
        <v>40776.087769961086</v>
      </c>
      <c r="F1925" s="104" t="s">
        <v>20</v>
      </c>
      <c r="G1925" s="105">
        <v>20000</v>
      </c>
      <c r="H1925" s="106" t="s">
        <v>16</v>
      </c>
      <c r="I1925" s="118">
        <v>1</v>
      </c>
      <c r="J1925" s="80">
        <f t="shared" si="271"/>
        <v>20000</v>
      </c>
      <c r="K1925" s="76" t="str">
        <f t="shared" si="272"/>
        <v>H2_2011</v>
      </c>
      <c r="L1925" s="77">
        <f t="shared" si="273"/>
        <v>0</v>
      </c>
      <c r="M1925" s="78" t="str">
        <f t="shared" si="274"/>
        <v>H2_2011_0</v>
      </c>
      <c r="N1925" s="120">
        <f t="shared" si="275"/>
        <v>1</v>
      </c>
      <c r="O1925" s="92">
        <f t="shared" si="276"/>
        <v>20000</v>
      </c>
      <c r="P1925" s="93" t="str">
        <f t="shared" si="277"/>
        <v>H2_2011</v>
      </c>
      <c r="Q1925" s="94">
        <f t="shared" si="278"/>
        <v>0</v>
      </c>
      <c r="R1925" s="95" t="str">
        <f t="shared" si="279"/>
        <v>H2_2011_0</v>
      </c>
    </row>
    <row r="1926" spans="1:18">
      <c r="A1926" s="102">
        <v>1001577</v>
      </c>
      <c r="B1926" s="103">
        <v>22807.838042915195</v>
      </c>
      <c r="C1926" s="104" t="s">
        <v>22</v>
      </c>
      <c r="D1926" s="103">
        <v>40715.261841908366</v>
      </c>
      <c r="E1926" s="103">
        <v>40777.593616162427</v>
      </c>
      <c r="F1926" s="104" t="s">
        <v>20</v>
      </c>
      <c r="G1926" s="105">
        <v>442000</v>
      </c>
      <c r="H1926" s="106" t="s">
        <v>16</v>
      </c>
      <c r="I1926" s="118">
        <v>1</v>
      </c>
      <c r="J1926" s="80">
        <f t="shared" si="271"/>
        <v>442000</v>
      </c>
      <c r="K1926" s="76" t="str">
        <f t="shared" si="272"/>
        <v>H1_2011</v>
      </c>
      <c r="L1926" s="77">
        <f t="shared" si="273"/>
        <v>0</v>
      </c>
      <c r="M1926" s="78" t="str">
        <f t="shared" si="274"/>
        <v>H1_2011_0</v>
      </c>
      <c r="N1926" s="120">
        <f t="shared" si="275"/>
        <v>1</v>
      </c>
      <c r="O1926" s="92">
        <f t="shared" si="276"/>
        <v>442000</v>
      </c>
      <c r="P1926" s="93" t="str">
        <f t="shared" si="277"/>
        <v>H1_2011</v>
      </c>
      <c r="Q1926" s="94">
        <f t="shared" si="278"/>
        <v>0</v>
      </c>
      <c r="R1926" s="95" t="str">
        <f t="shared" si="279"/>
        <v>H1_2011_0</v>
      </c>
    </row>
    <row r="1927" spans="1:18">
      <c r="A1927" s="102">
        <v>1001578</v>
      </c>
      <c r="B1927" s="103">
        <v>29454.253178224073</v>
      </c>
      <c r="C1927" s="104" t="s">
        <v>22</v>
      </c>
      <c r="D1927" s="103">
        <v>40644.544628151176</v>
      </c>
      <c r="E1927" s="103">
        <v>40777.876043567143</v>
      </c>
      <c r="F1927" s="104" t="s">
        <v>20</v>
      </c>
      <c r="G1927" s="105">
        <v>398000</v>
      </c>
      <c r="H1927" s="106" t="s">
        <v>16</v>
      </c>
      <c r="I1927" s="118">
        <v>1</v>
      </c>
      <c r="J1927" s="80">
        <f t="shared" si="271"/>
        <v>398000</v>
      </c>
      <c r="K1927" s="76" t="str">
        <f t="shared" si="272"/>
        <v>H1_2011</v>
      </c>
      <c r="L1927" s="77">
        <f t="shared" si="273"/>
        <v>0</v>
      </c>
      <c r="M1927" s="78" t="str">
        <f t="shared" si="274"/>
        <v>H1_2011_0</v>
      </c>
      <c r="N1927" s="120">
        <f t="shared" si="275"/>
        <v>1</v>
      </c>
      <c r="O1927" s="92">
        <f t="shared" si="276"/>
        <v>398000</v>
      </c>
      <c r="P1927" s="93" t="str">
        <f t="shared" si="277"/>
        <v>H1_2011</v>
      </c>
      <c r="Q1927" s="94">
        <f t="shared" si="278"/>
        <v>0</v>
      </c>
      <c r="R1927" s="95" t="str">
        <f t="shared" si="279"/>
        <v>H1_2011_0</v>
      </c>
    </row>
    <row r="1928" spans="1:18">
      <c r="A1928" s="102">
        <v>1001579</v>
      </c>
      <c r="B1928" s="103">
        <v>31793.065230511773</v>
      </c>
      <c r="C1928" s="104" t="s">
        <v>22</v>
      </c>
      <c r="D1928" s="103">
        <v>40345.376283746547</v>
      </c>
      <c r="E1928" s="103">
        <v>40781.463359517846</v>
      </c>
      <c r="F1928" s="104" t="s">
        <v>20</v>
      </c>
      <c r="G1928" s="105">
        <v>180000</v>
      </c>
      <c r="H1928" s="106" t="s">
        <v>16</v>
      </c>
      <c r="I1928" s="118">
        <v>1</v>
      </c>
      <c r="J1928" s="80">
        <f t="shared" si="271"/>
        <v>180000</v>
      </c>
      <c r="K1928" s="76" t="str">
        <f t="shared" si="272"/>
        <v>H1_2010</v>
      </c>
      <c r="L1928" s="77">
        <f t="shared" si="273"/>
        <v>2</v>
      </c>
      <c r="M1928" s="78" t="str">
        <f t="shared" si="274"/>
        <v>H1_2010_2</v>
      </c>
      <c r="N1928" s="120">
        <f t="shared" si="275"/>
        <v>1</v>
      </c>
      <c r="O1928" s="92">
        <f t="shared" si="276"/>
        <v>180000</v>
      </c>
      <c r="P1928" s="93" t="str">
        <f t="shared" si="277"/>
        <v>H1_2010</v>
      </c>
      <c r="Q1928" s="94">
        <f t="shared" si="278"/>
        <v>2</v>
      </c>
      <c r="R1928" s="95" t="str">
        <f t="shared" si="279"/>
        <v>H1_2010_2</v>
      </c>
    </row>
    <row r="1929" spans="1:18">
      <c r="A1929" s="102">
        <v>1001580</v>
      </c>
      <c r="B1929" s="103">
        <v>19440.853644600338</v>
      </c>
      <c r="C1929" s="104" t="s">
        <v>19</v>
      </c>
      <c r="D1929" s="103">
        <v>40603.957468000866</v>
      </c>
      <c r="E1929" s="103">
        <v>40781.772484762711</v>
      </c>
      <c r="F1929" s="104" t="s">
        <v>20</v>
      </c>
      <c r="G1929" s="105">
        <v>173000</v>
      </c>
      <c r="H1929" s="106" t="s">
        <v>16</v>
      </c>
      <c r="I1929" s="118">
        <v>1</v>
      </c>
      <c r="J1929" s="80">
        <f t="shared" si="271"/>
        <v>173000</v>
      </c>
      <c r="K1929" s="76" t="str">
        <f t="shared" si="272"/>
        <v>H1_2011</v>
      </c>
      <c r="L1929" s="77">
        <f t="shared" si="273"/>
        <v>0</v>
      </c>
      <c r="M1929" s="78" t="str">
        <f t="shared" si="274"/>
        <v>H1_2011_0</v>
      </c>
      <c r="N1929" s="120">
        <f t="shared" si="275"/>
        <v>1</v>
      </c>
      <c r="O1929" s="92">
        <f t="shared" si="276"/>
        <v>173000</v>
      </c>
      <c r="P1929" s="93" t="str">
        <f t="shared" si="277"/>
        <v>H1_2011</v>
      </c>
      <c r="Q1929" s="94">
        <f t="shared" si="278"/>
        <v>0</v>
      </c>
      <c r="R1929" s="95" t="str">
        <f t="shared" si="279"/>
        <v>H1_2011_0</v>
      </c>
    </row>
    <row r="1930" spans="1:18">
      <c r="A1930" s="102">
        <v>1001581</v>
      </c>
      <c r="B1930" s="103">
        <v>31884.685436741398</v>
      </c>
      <c r="C1930" s="104" t="s">
        <v>19</v>
      </c>
      <c r="D1930" s="103">
        <v>40646.441272840122</v>
      </c>
      <c r="E1930" s="103">
        <v>40783.884151371363</v>
      </c>
      <c r="F1930" s="104" t="s">
        <v>20</v>
      </c>
      <c r="G1930" s="105">
        <v>432000</v>
      </c>
      <c r="H1930" s="106" t="s">
        <v>16</v>
      </c>
      <c r="I1930" s="118">
        <v>1</v>
      </c>
      <c r="J1930" s="80">
        <f t="shared" si="271"/>
        <v>432000</v>
      </c>
      <c r="K1930" s="76" t="str">
        <f t="shared" si="272"/>
        <v>H1_2011</v>
      </c>
      <c r="L1930" s="77">
        <f t="shared" si="273"/>
        <v>0</v>
      </c>
      <c r="M1930" s="78" t="str">
        <f t="shared" si="274"/>
        <v>H1_2011_0</v>
      </c>
      <c r="N1930" s="120">
        <f t="shared" si="275"/>
        <v>1</v>
      </c>
      <c r="O1930" s="92">
        <f t="shared" si="276"/>
        <v>432000</v>
      </c>
      <c r="P1930" s="93" t="str">
        <f t="shared" si="277"/>
        <v>H1_2011</v>
      </c>
      <c r="Q1930" s="94">
        <f t="shared" si="278"/>
        <v>0</v>
      </c>
      <c r="R1930" s="95" t="str">
        <f t="shared" si="279"/>
        <v>H1_2011_0</v>
      </c>
    </row>
    <row r="1931" spans="1:18">
      <c r="A1931" s="102">
        <v>1001582</v>
      </c>
      <c r="B1931" s="103">
        <v>19988.957161373375</v>
      </c>
      <c r="C1931" s="104" t="s">
        <v>19</v>
      </c>
      <c r="D1931" s="103">
        <v>40780.538714945214</v>
      </c>
      <c r="E1931" s="103">
        <v>40784.432365640139</v>
      </c>
      <c r="F1931" s="104" t="s">
        <v>20</v>
      </c>
      <c r="G1931" s="105">
        <v>431000</v>
      </c>
      <c r="H1931" s="106" t="s">
        <v>16</v>
      </c>
      <c r="I1931" s="118">
        <v>1</v>
      </c>
      <c r="J1931" s="80">
        <f t="shared" si="271"/>
        <v>431000</v>
      </c>
      <c r="K1931" s="76" t="str">
        <f t="shared" si="272"/>
        <v>H2_2011</v>
      </c>
      <c r="L1931" s="77">
        <f t="shared" si="273"/>
        <v>0</v>
      </c>
      <c r="M1931" s="78" t="str">
        <f t="shared" si="274"/>
        <v>H2_2011_0</v>
      </c>
      <c r="N1931" s="120">
        <f t="shared" si="275"/>
        <v>1</v>
      </c>
      <c r="O1931" s="92">
        <f t="shared" si="276"/>
        <v>431000</v>
      </c>
      <c r="P1931" s="93" t="str">
        <f t="shared" si="277"/>
        <v>H2_2011</v>
      </c>
      <c r="Q1931" s="94">
        <f t="shared" si="278"/>
        <v>0</v>
      </c>
      <c r="R1931" s="95" t="str">
        <f t="shared" si="279"/>
        <v>H2_2011_0</v>
      </c>
    </row>
    <row r="1932" spans="1:18">
      <c r="A1932" s="102">
        <v>1001583</v>
      </c>
      <c r="B1932" s="103">
        <v>30800.670880472542</v>
      </c>
      <c r="C1932" s="104" t="s">
        <v>22</v>
      </c>
      <c r="D1932" s="103">
        <v>40430.816454324071</v>
      </c>
      <c r="E1932" s="103">
        <v>40785.216298280851</v>
      </c>
      <c r="F1932" s="104" t="s">
        <v>20</v>
      </c>
      <c r="G1932" s="105">
        <v>274000</v>
      </c>
      <c r="H1932" s="106" t="s">
        <v>16</v>
      </c>
      <c r="I1932" s="118">
        <v>1</v>
      </c>
      <c r="J1932" s="80">
        <f t="shared" si="271"/>
        <v>274000</v>
      </c>
      <c r="K1932" s="76" t="str">
        <f t="shared" si="272"/>
        <v>H2_2010</v>
      </c>
      <c r="L1932" s="77">
        <f t="shared" si="273"/>
        <v>1</v>
      </c>
      <c r="M1932" s="78" t="str">
        <f t="shared" si="274"/>
        <v>H2_2010_1</v>
      </c>
      <c r="N1932" s="120">
        <f t="shared" si="275"/>
        <v>1</v>
      </c>
      <c r="O1932" s="92">
        <f t="shared" si="276"/>
        <v>274000</v>
      </c>
      <c r="P1932" s="93" t="str">
        <f t="shared" si="277"/>
        <v>H2_2010</v>
      </c>
      <c r="Q1932" s="94">
        <f t="shared" si="278"/>
        <v>1</v>
      </c>
      <c r="R1932" s="95" t="str">
        <f t="shared" si="279"/>
        <v>H2_2010_1</v>
      </c>
    </row>
    <row r="1933" spans="1:18">
      <c r="A1933" s="102">
        <v>1001584</v>
      </c>
      <c r="B1933" s="103">
        <v>27592.70052370795</v>
      </c>
      <c r="C1933" s="104" t="s">
        <v>19</v>
      </c>
      <c r="D1933" s="103">
        <v>40674.169713539122</v>
      </c>
      <c r="E1933" s="103">
        <v>40785.282713859349</v>
      </c>
      <c r="F1933" s="104" t="s">
        <v>20</v>
      </c>
      <c r="G1933" s="105">
        <v>267000</v>
      </c>
      <c r="H1933" s="106" t="s">
        <v>16</v>
      </c>
      <c r="I1933" s="118">
        <v>1</v>
      </c>
      <c r="J1933" s="80">
        <f t="shared" si="271"/>
        <v>267000</v>
      </c>
      <c r="K1933" s="76" t="str">
        <f t="shared" si="272"/>
        <v>H1_2011</v>
      </c>
      <c r="L1933" s="77">
        <f t="shared" si="273"/>
        <v>0</v>
      </c>
      <c r="M1933" s="78" t="str">
        <f t="shared" si="274"/>
        <v>H1_2011_0</v>
      </c>
      <c r="N1933" s="120">
        <f t="shared" si="275"/>
        <v>1</v>
      </c>
      <c r="O1933" s="92">
        <f t="shared" si="276"/>
        <v>267000</v>
      </c>
      <c r="P1933" s="93" t="str">
        <f t="shared" si="277"/>
        <v>H1_2011</v>
      </c>
      <c r="Q1933" s="94">
        <f t="shared" si="278"/>
        <v>0</v>
      </c>
      <c r="R1933" s="95" t="str">
        <f t="shared" si="279"/>
        <v>H1_2011_0</v>
      </c>
    </row>
    <row r="1934" spans="1:18">
      <c r="A1934" s="102">
        <v>1001585</v>
      </c>
      <c r="B1934" s="103">
        <v>27066.703455884119</v>
      </c>
      <c r="C1934" s="104" t="s">
        <v>22</v>
      </c>
      <c r="D1934" s="103">
        <v>40167.463709230178</v>
      </c>
      <c r="E1934" s="103">
        <v>40785.391230451431</v>
      </c>
      <c r="F1934" s="104" t="s">
        <v>25</v>
      </c>
      <c r="G1934" s="105">
        <v>174000</v>
      </c>
      <c r="H1934" s="106" t="s">
        <v>15</v>
      </c>
      <c r="I1934" s="118">
        <v>1</v>
      </c>
      <c r="J1934" s="80">
        <f t="shared" si="271"/>
        <v>174000</v>
      </c>
      <c r="K1934" s="76" t="str">
        <f t="shared" si="272"/>
        <v>H2_2009</v>
      </c>
      <c r="L1934" s="77">
        <f t="shared" si="273"/>
        <v>3</v>
      </c>
      <c r="M1934" s="78" t="str">
        <f t="shared" si="274"/>
        <v>H2_2009_3</v>
      </c>
      <c r="N1934" s="120">
        <f t="shared" si="275"/>
        <v>1</v>
      </c>
      <c r="O1934" s="92">
        <f t="shared" si="276"/>
        <v>174000</v>
      </c>
      <c r="P1934" s="93" t="str">
        <f t="shared" si="277"/>
        <v>H2_2009</v>
      </c>
      <c r="Q1934" s="94">
        <f t="shared" si="278"/>
        <v>3</v>
      </c>
      <c r="R1934" s="95" t="str">
        <f t="shared" si="279"/>
        <v>H2_2009_3</v>
      </c>
    </row>
    <row r="1935" spans="1:18">
      <c r="A1935" s="102">
        <v>1001586</v>
      </c>
      <c r="B1935" s="103">
        <v>20455.412930566767</v>
      </c>
      <c r="C1935" s="104" t="s">
        <v>19</v>
      </c>
      <c r="D1935" s="103">
        <v>40670.234484658205</v>
      </c>
      <c r="E1935" s="103">
        <v>40786.3679171654</v>
      </c>
      <c r="F1935" s="104" t="s">
        <v>20</v>
      </c>
      <c r="G1935" s="105">
        <v>198000</v>
      </c>
      <c r="H1935" s="106" t="s">
        <v>16</v>
      </c>
      <c r="I1935" s="118">
        <v>1</v>
      </c>
      <c r="J1935" s="80">
        <f t="shared" si="271"/>
        <v>198000</v>
      </c>
      <c r="K1935" s="76" t="str">
        <f t="shared" si="272"/>
        <v>H1_2011</v>
      </c>
      <c r="L1935" s="77">
        <f t="shared" si="273"/>
        <v>0</v>
      </c>
      <c r="M1935" s="78" t="str">
        <f t="shared" si="274"/>
        <v>H1_2011_0</v>
      </c>
      <c r="N1935" s="120">
        <f t="shared" si="275"/>
        <v>1</v>
      </c>
      <c r="O1935" s="92">
        <f t="shared" si="276"/>
        <v>198000</v>
      </c>
      <c r="P1935" s="93" t="str">
        <f t="shared" si="277"/>
        <v>H1_2011</v>
      </c>
      <c r="Q1935" s="94">
        <f t="shared" si="278"/>
        <v>0</v>
      </c>
      <c r="R1935" s="95" t="str">
        <f t="shared" si="279"/>
        <v>H1_2011_0</v>
      </c>
    </row>
    <row r="1936" spans="1:18">
      <c r="A1936" s="102">
        <v>1001587</v>
      </c>
      <c r="B1936" s="103">
        <v>21881.021398351164</v>
      </c>
      <c r="C1936" s="104" t="s">
        <v>22</v>
      </c>
      <c r="D1936" s="103">
        <v>40488.948748888753</v>
      </c>
      <c r="E1936" s="103">
        <v>40786.402268872109</v>
      </c>
      <c r="F1936" s="104" t="s">
        <v>25</v>
      </c>
      <c r="G1936" s="105">
        <v>474000</v>
      </c>
      <c r="H1936" s="106" t="s">
        <v>16</v>
      </c>
      <c r="I1936" s="118">
        <v>1</v>
      </c>
      <c r="J1936" s="80">
        <f t="shared" si="271"/>
        <v>474000</v>
      </c>
      <c r="K1936" s="76" t="str">
        <f t="shared" si="272"/>
        <v>H2_2010</v>
      </c>
      <c r="L1936" s="77">
        <f t="shared" si="273"/>
        <v>1</v>
      </c>
      <c r="M1936" s="78" t="str">
        <f t="shared" si="274"/>
        <v>H2_2010_1</v>
      </c>
      <c r="N1936" s="120">
        <f t="shared" si="275"/>
        <v>1</v>
      </c>
      <c r="O1936" s="92">
        <f t="shared" si="276"/>
        <v>474000</v>
      </c>
      <c r="P1936" s="93" t="str">
        <f t="shared" si="277"/>
        <v>H2_2010</v>
      </c>
      <c r="Q1936" s="94">
        <f t="shared" si="278"/>
        <v>1</v>
      </c>
      <c r="R1936" s="95" t="str">
        <f t="shared" si="279"/>
        <v>H2_2010_1</v>
      </c>
    </row>
    <row r="1937" spans="1:18">
      <c r="A1937" s="102">
        <v>1001588</v>
      </c>
      <c r="B1937" s="103">
        <v>29496.751517791392</v>
      </c>
      <c r="C1937" s="104" t="s">
        <v>22</v>
      </c>
      <c r="D1937" s="103">
        <v>40246.479159746057</v>
      </c>
      <c r="E1937" s="103">
        <v>40787.868274202614</v>
      </c>
      <c r="F1937" s="104" t="s">
        <v>20</v>
      </c>
      <c r="G1937" s="105">
        <v>451000</v>
      </c>
      <c r="H1937" s="106" t="s">
        <v>16</v>
      </c>
      <c r="I1937" s="118">
        <v>1</v>
      </c>
      <c r="J1937" s="80">
        <f t="shared" si="271"/>
        <v>451000</v>
      </c>
      <c r="K1937" s="76" t="str">
        <f t="shared" si="272"/>
        <v>H1_2010</v>
      </c>
      <c r="L1937" s="77">
        <f t="shared" si="273"/>
        <v>2</v>
      </c>
      <c r="M1937" s="78" t="str">
        <f t="shared" si="274"/>
        <v>H1_2010_2</v>
      </c>
      <c r="N1937" s="120">
        <f t="shared" si="275"/>
        <v>1</v>
      </c>
      <c r="O1937" s="92">
        <f t="shared" si="276"/>
        <v>451000</v>
      </c>
      <c r="P1937" s="93" t="str">
        <f t="shared" si="277"/>
        <v>H1_2010</v>
      </c>
      <c r="Q1937" s="94">
        <f t="shared" si="278"/>
        <v>2</v>
      </c>
      <c r="R1937" s="95" t="str">
        <f t="shared" si="279"/>
        <v>H1_2010_2</v>
      </c>
    </row>
    <row r="1938" spans="1:18">
      <c r="A1938" s="102">
        <v>1001589</v>
      </c>
      <c r="B1938" s="103">
        <v>30985.367249858878</v>
      </c>
      <c r="C1938" s="104" t="s">
        <v>19</v>
      </c>
      <c r="D1938" s="103">
        <v>40778.431470078547</v>
      </c>
      <c r="E1938" s="103">
        <v>40789.695011648299</v>
      </c>
      <c r="F1938" s="104" t="s">
        <v>20</v>
      </c>
      <c r="G1938" s="105">
        <v>109000</v>
      </c>
      <c r="H1938" s="106" t="s">
        <v>16</v>
      </c>
      <c r="I1938" s="118">
        <v>1</v>
      </c>
      <c r="J1938" s="80">
        <f t="shared" si="271"/>
        <v>109000</v>
      </c>
      <c r="K1938" s="76" t="str">
        <f t="shared" si="272"/>
        <v>H2_2011</v>
      </c>
      <c r="L1938" s="77">
        <f t="shared" si="273"/>
        <v>0</v>
      </c>
      <c r="M1938" s="78" t="str">
        <f t="shared" si="274"/>
        <v>H2_2011_0</v>
      </c>
      <c r="N1938" s="120">
        <f t="shared" si="275"/>
        <v>1</v>
      </c>
      <c r="O1938" s="92">
        <f t="shared" si="276"/>
        <v>109000</v>
      </c>
      <c r="P1938" s="93" t="str">
        <f t="shared" si="277"/>
        <v>H2_2011</v>
      </c>
      <c r="Q1938" s="94">
        <f t="shared" si="278"/>
        <v>0</v>
      </c>
      <c r="R1938" s="95" t="str">
        <f t="shared" si="279"/>
        <v>H2_2011_0</v>
      </c>
    </row>
    <row r="1939" spans="1:18">
      <c r="A1939" s="102">
        <v>1001590</v>
      </c>
      <c r="B1939" s="103">
        <v>26387.095698642923</v>
      </c>
      <c r="C1939" s="104" t="s">
        <v>19</v>
      </c>
      <c r="D1939" s="103">
        <v>40638.682603490233</v>
      </c>
      <c r="E1939" s="103">
        <v>40791.155348358217</v>
      </c>
      <c r="F1939" s="104" t="s">
        <v>20</v>
      </c>
      <c r="G1939" s="105">
        <v>397000</v>
      </c>
      <c r="H1939" s="106" t="s">
        <v>16</v>
      </c>
      <c r="I1939" s="118">
        <v>1</v>
      </c>
      <c r="J1939" s="80">
        <f t="shared" si="271"/>
        <v>397000</v>
      </c>
      <c r="K1939" s="76" t="str">
        <f t="shared" si="272"/>
        <v>H1_2011</v>
      </c>
      <c r="L1939" s="77">
        <f t="shared" si="273"/>
        <v>0</v>
      </c>
      <c r="M1939" s="78" t="str">
        <f t="shared" si="274"/>
        <v>H1_2011_0</v>
      </c>
      <c r="N1939" s="120">
        <f t="shared" si="275"/>
        <v>1</v>
      </c>
      <c r="O1939" s="92">
        <f t="shared" si="276"/>
        <v>397000</v>
      </c>
      <c r="P1939" s="93" t="str">
        <f t="shared" si="277"/>
        <v>H1_2011</v>
      </c>
      <c r="Q1939" s="94">
        <f t="shared" si="278"/>
        <v>0</v>
      </c>
      <c r="R1939" s="95" t="str">
        <f t="shared" si="279"/>
        <v>H1_2011_0</v>
      </c>
    </row>
    <row r="1940" spans="1:18">
      <c r="A1940" s="102">
        <v>1001591</v>
      </c>
      <c r="B1940" s="103">
        <v>28577.084419869254</v>
      </c>
      <c r="C1940" s="104" t="s">
        <v>19</v>
      </c>
      <c r="D1940" s="103">
        <v>40623.010370075252</v>
      </c>
      <c r="E1940" s="103">
        <v>40791.234324188074</v>
      </c>
      <c r="F1940" s="104" t="s">
        <v>20</v>
      </c>
      <c r="G1940" s="105">
        <v>460000</v>
      </c>
      <c r="H1940" s="106" t="s">
        <v>16</v>
      </c>
      <c r="I1940" s="118">
        <v>1</v>
      </c>
      <c r="J1940" s="80">
        <f t="shared" si="271"/>
        <v>460000</v>
      </c>
      <c r="K1940" s="76" t="str">
        <f t="shared" si="272"/>
        <v>H1_2011</v>
      </c>
      <c r="L1940" s="77">
        <f t="shared" si="273"/>
        <v>0</v>
      </c>
      <c r="M1940" s="78" t="str">
        <f t="shared" si="274"/>
        <v>H1_2011_0</v>
      </c>
      <c r="N1940" s="120">
        <f t="shared" si="275"/>
        <v>1</v>
      </c>
      <c r="O1940" s="92">
        <f t="shared" si="276"/>
        <v>460000</v>
      </c>
      <c r="P1940" s="93" t="str">
        <f t="shared" si="277"/>
        <v>H1_2011</v>
      </c>
      <c r="Q1940" s="94">
        <f t="shared" si="278"/>
        <v>0</v>
      </c>
      <c r="R1940" s="95" t="str">
        <f t="shared" si="279"/>
        <v>H1_2011_0</v>
      </c>
    </row>
    <row r="1941" spans="1:18">
      <c r="A1941" s="102">
        <v>1001592</v>
      </c>
      <c r="B1941" s="103">
        <v>20330.905433333581</v>
      </c>
      <c r="C1941" s="104" t="s">
        <v>22</v>
      </c>
      <c r="D1941" s="103">
        <v>40047.701102657324</v>
      </c>
      <c r="E1941" s="103">
        <v>40791.39166537804</v>
      </c>
      <c r="F1941" s="104" t="s">
        <v>20</v>
      </c>
      <c r="G1941" s="105">
        <v>41000</v>
      </c>
      <c r="H1941" s="106" t="s">
        <v>15</v>
      </c>
      <c r="I1941" s="118">
        <v>1</v>
      </c>
      <c r="J1941" s="80">
        <f t="shared" si="271"/>
        <v>41000</v>
      </c>
      <c r="K1941" s="76" t="str">
        <f t="shared" si="272"/>
        <v>H2_2009</v>
      </c>
      <c r="L1941" s="77">
        <f t="shared" si="273"/>
        <v>4</v>
      </c>
      <c r="M1941" s="78" t="str">
        <f t="shared" si="274"/>
        <v>H2_2009_4</v>
      </c>
      <c r="N1941" s="120">
        <f t="shared" si="275"/>
        <v>1</v>
      </c>
      <c r="O1941" s="92">
        <f t="shared" si="276"/>
        <v>41000</v>
      </c>
      <c r="P1941" s="93" t="str">
        <f t="shared" si="277"/>
        <v>H2_2009</v>
      </c>
      <c r="Q1941" s="94">
        <f t="shared" si="278"/>
        <v>4</v>
      </c>
      <c r="R1941" s="95" t="str">
        <f t="shared" si="279"/>
        <v>H2_2009_4</v>
      </c>
    </row>
    <row r="1942" spans="1:18">
      <c r="A1942" s="102">
        <v>1001593</v>
      </c>
      <c r="B1942" s="103">
        <v>29794.65564002156</v>
      </c>
      <c r="C1942" s="104" t="s">
        <v>19</v>
      </c>
      <c r="D1942" s="103">
        <v>40614.914485259957</v>
      </c>
      <c r="E1942" s="103">
        <v>40791.598205498391</v>
      </c>
      <c r="F1942" s="104" t="s">
        <v>20</v>
      </c>
      <c r="G1942" s="105">
        <v>533000</v>
      </c>
      <c r="H1942" s="106" t="s">
        <v>16</v>
      </c>
      <c r="I1942" s="118">
        <v>1</v>
      </c>
      <c r="J1942" s="80">
        <f t="shared" si="271"/>
        <v>533000</v>
      </c>
      <c r="K1942" s="76" t="str">
        <f t="shared" si="272"/>
        <v>H1_2011</v>
      </c>
      <c r="L1942" s="77">
        <f t="shared" si="273"/>
        <v>0</v>
      </c>
      <c r="M1942" s="78" t="str">
        <f t="shared" si="274"/>
        <v>H1_2011_0</v>
      </c>
      <c r="N1942" s="120">
        <f t="shared" si="275"/>
        <v>1</v>
      </c>
      <c r="O1942" s="92">
        <f t="shared" si="276"/>
        <v>533000</v>
      </c>
      <c r="P1942" s="93" t="str">
        <f t="shared" si="277"/>
        <v>H1_2011</v>
      </c>
      <c r="Q1942" s="94">
        <f t="shared" si="278"/>
        <v>0</v>
      </c>
      <c r="R1942" s="95" t="str">
        <f t="shared" si="279"/>
        <v>H1_2011_0</v>
      </c>
    </row>
    <row r="1943" spans="1:18">
      <c r="A1943" s="102">
        <v>1001594</v>
      </c>
      <c r="B1943" s="103">
        <v>27317.006882052232</v>
      </c>
      <c r="C1943" s="104" t="s">
        <v>22</v>
      </c>
      <c r="D1943" s="103">
        <v>40576.798869937134</v>
      </c>
      <c r="E1943" s="103">
        <v>40791.604177647947</v>
      </c>
      <c r="F1943" s="104" t="s">
        <v>20</v>
      </c>
      <c r="G1943" s="105">
        <v>20000</v>
      </c>
      <c r="H1943" s="106" t="s">
        <v>16</v>
      </c>
      <c r="I1943" s="118">
        <v>1</v>
      </c>
      <c r="J1943" s="80">
        <f t="shared" si="271"/>
        <v>20000</v>
      </c>
      <c r="K1943" s="76" t="str">
        <f t="shared" si="272"/>
        <v>H1_2011</v>
      </c>
      <c r="L1943" s="77">
        <f t="shared" si="273"/>
        <v>1</v>
      </c>
      <c r="M1943" s="78" t="str">
        <f t="shared" si="274"/>
        <v>H1_2011_1</v>
      </c>
      <c r="N1943" s="120">
        <f t="shared" si="275"/>
        <v>1</v>
      </c>
      <c r="O1943" s="92">
        <f t="shared" si="276"/>
        <v>20000</v>
      </c>
      <c r="P1943" s="93" t="str">
        <f t="shared" si="277"/>
        <v>H1_2011</v>
      </c>
      <c r="Q1943" s="94">
        <f t="shared" si="278"/>
        <v>1</v>
      </c>
      <c r="R1943" s="95" t="str">
        <f t="shared" si="279"/>
        <v>H1_2011_1</v>
      </c>
    </row>
    <row r="1944" spans="1:18">
      <c r="A1944" s="102">
        <v>1001595</v>
      </c>
      <c r="B1944" s="103">
        <v>32680.453024008733</v>
      </c>
      <c r="C1944" s="104" t="s">
        <v>19</v>
      </c>
      <c r="D1944" s="103">
        <v>40625.109888463237</v>
      </c>
      <c r="E1944" s="103">
        <v>40792.302637134781</v>
      </c>
      <c r="F1944" s="104" t="s">
        <v>20</v>
      </c>
      <c r="G1944" s="105">
        <v>351000</v>
      </c>
      <c r="H1944" s="106" t="s">
        <v>16</v>
      </c>
      <c r="I1944" s="118">
        <v>1</v>
      </c>
      <c r="J1944" s="80">
        <f t="shared" si="271"/>
        <v>351000</v>
      </c>
      <c r="K1944" s="76" t="str">
        <f t="shared" si="272"/>
        <v>H1_2011</v>
      </c>
      <c r="L1944" s="77">
        <f t="shared" si="273"/>
        <v>0</v>
      </c>
      <c r="M1944" s="78" t="str">
        <f t="shared" si="274"/>
        <v>H1_2011_0</v>
      </c>
      <c r="N1944" s="120">
        <f t="shared" si="275"/>
        <v>1</v>
      </c>
      <c r="O1944" s="92">
        <f t="shared" si="276"/>
        <v>351000</v>
      </c>
      <c r="P1944" s="93" t="str">
        <f t="shared" si="277"/>
        <v>H1_2011</v>
      </c>
      <c r="Q1944" s="94">
        <f t="shared" si="278"/>
        <v>0</v>
      </c>
      <c r="R1944" s="95" t="str">
        <f t="shared" si="279"/>
        <v>H1_2011_0</v>
      </c>
    </row>
    <row r="1945" spans="1:18">
      <c r="A1945" s="102">
        <v>1001596</v>
      </c>
      <c r="B1945" s="103">
        <v>22828.010734647571</v>
      </c>
      <c r="C1945" s="104" t="s">
        <v>22</v>
      </c>
      <c r="D1945" s="103">
        <v>40398.377620210209</v>
      </c>
      <c r="E1945" s="103">
        <v>40793.1578102454</v>
      </c>
      <c r="F1945" s="104" t="s">
        <v>20</v>
      </c>
      <c r="G1945" s="105">
        <v>80000</v>
      </c>
      <c r="H1945" s="106" t="s">
        <v>16</v>
      </c>
      <c r="I1945" s="118">
        <v>1</v>
      </c>
      <c r="J1945" s="80">
        <f t="shared" si="271"/>
        <v>80000</v>
      </c>
      <c r="K1945" s="76" t="str">
        <f t="shared" si="272"/>
        <v>H2_2010</v>
      </c>
      <c r="L1945" s="77">
        <f t="shared" si="273"/>
        <v>2</v>
      </c>
      <c r="M1945" s="78" t="str">
        <f t="shared" si="274"/>
        <v>H2_2010_2</v>
      </c>
      <c r="N1945" s="120">
        <f t="shared" si="275"/>
        <v>1</v>
      </c>
      <c r="O1945" s="92">
        <f t="shared" si="276"/>
        <v>80000</v>
      </c>
      <c r="P1945" s="93" t="str">
        <f t="shared" si="277"/>
        <v>H2_2010</v>
      </c>
      <c r="Q1945" s="94">
        <f t="shared" si="278"/>
        <v>2</v>
      </c>
      <c r="R1945" s="95" t="str">
        <f t="shared" si="279"/>
        <v>H2_2010_2</v>
      </c>
    </row>
    <row r="1946" spans="1:18">
      <c r="A1946" s="102">
        <v>1001597</v>
      </c>
      <c r="B1946" s="103">
        <v>28158.466721417419</v>
      </c>
      <c r="C1946" s="104" t="s">
        <v>22</v>
      </c>
      <c r="D1946" s="103">
        <v>40535.082244724552</v>
      </c>
      <c r="E1946" s="103">
        <v>40793.426105834238</v>
      </c>
      <c r="F1946" s="104" t="s">
        <v>20</v>
      </c>
      <c r="G1946" s="105">
        <v>514000</v>
      </c>
      <c r="H1946" s="106" t="s">
        <v>16</v>
      </c>
      <c r="I1946" s="118">
        <v>1</v>
      </c>
      <c r="J1946" s="80">
        <f t="shared" si="271"/>
        <v>514000</v>
      </c>
      <c r="K1946" s="76" t="str">
        <f t="shared" si="272"/>
        <v>H2_2010</v>
      </c>
      <c r="L1946" s="77">
        <f t="shared" si="273"/>
        <v>1</v>
      </c>
      <c r="M1946" s="78" t="str">
        <f t="shared" si="274"/>
        <v>H2_2010_1</v>
      </c>
      <c r="N1946" s="120">
        <f t="shared" si="275"/>
        <v>1</v>
      </c>
      <c r="O1946" s="92">
        <f t="shared" si="276"/>
        <v>514000</v>
      </c>
      <c r="P1946" s="93" t="str">
        <f t="shared" si="277"/>
        <v>H2_2010</v>
      </c>
      <c r="Q1946" s="94">
        <f t="shared" si="278"/>
        <v>1</v>
      </c>
      <c r="R1946" s="95" t="str">
        <f t="shared" si="279"/>
        <v>H2_2010_1</v>
      </c>
    </row>
    <row r="1947" spans="1:18">
      <c r="A1947" s="102">
        <v>1001598</v>
      </c>
      <c r="B1947" s="103">
        <v>20848.953707046603</v>
      </c>
      <c r="C1947" s="104" t="s">
        <v>19</v>
      </c>
      <c r="D1947" s="103">
        <v>40752.776560003433</v>
      </c>
      <c r="E1947" s="103">
        <v>40794.664088950398</v>
      </c>
      <c r="F1947" s="104" t="s">
        <v>20</v>
      </c>
      <c r="G1947" s="105">
        <v>377000</v>
      </c>
      <c r="H1947" s="106" t="s">
        <v>16</v>
      </c>
      <c r="I1947" s="118">
        <v>1</v>
      </c>
      <c r="J1947" s="80">
        <f t="shared" si="271"/>
        <v>377000</v>
      </c>
      <c r="K1947" s="76" t="str">
        <f t="shared" si="272"/>
        <v>H2_2011</v>
      </c>
      <c r="L1947" s="77">
        <f t="shared" si="273"/>
        <v>0</v>
      </c>
      <c r="M1947" s="78" t="str">
        <f t="shared" si="274"/>
        <v>H2_2011_0</v>
      </c>
      <c r="N1947" s="120">
        <f t="shared" si="275"/>
        <v>1</v>
      </c>
      <c r="O1947" s="92">
        <f t="shared" si="276"/>
        <v>377000</v>
      </c>
      <c r="P1947" s="93" t="str">
        <f t="shared" si="277"/>
        <v>H2_2011</v>
      </c>
      <c r="Q1947" s="94">
        <f t="shared" si="278"/>
        <v>0</v>
      </c>
      <c r="R1947" s="95" t="str">
        <f t="shared" si="279"/>
        <v>H2_2011_0</v>
      </c>
    </row>
    <row r="1948" spans="1:18">
      <c r="A1948" s="102">
        <v>1001599</v>
      </c>
      <c r="B1948" s="103">
        <v>22797.587635068518</v>
      </c>
      <c r="C1948" s="104" t="s">
        <v>19</v>
      </c>
      <c r="D1948" s="103">
        <v>40775.554732859033</v>
      </c>
      <c r="E1948" s="103">
        <v>40797.443357386583</v>
      </c>
      <c r="F1948" s="104" t="s">
        <v>20</v>
      </c>
      <c r="G1948" s="105">
        <v>126000</v>
      </c>
      <c r="H1948" s="106" t="s">
        <v>16</v>
      </c>
      <c r="I1948" s="118">
        <v>1</v>
      </c>
      <c r="J1948" s="80">
        <f t="shared" si="271"/>
        <v>126000</v>
      </c>
      <c r="K1948" s="76" t="str">
        <f t="shared" si="272"/>
        <v>H2_2011</v>
      </c>
      <c r="L1948" s="77">
        <f t="shared" si="273"/>
        <v>0</v>
      </c>
      <c r="M1948" s="78" t="str">
        <f t="shared" si="274"/>
        <v>H2_2011_0</v>
      </c>
      <c r="N1948" s="120">
        <f t="shared" si="275"/>
        <v>1</v>
      </c>
      <c r="O1948" s="92">
        <f t="shared" si="276"/>
        <v>126000</v>
      </c>
      <c r="P1948" s="93" t="str">
        <f t="shared" si="277"/>
        <v>H2_2011</v>
      </c>
      <c r="Q1948" s="94">
        <f t="shared" si="278"/>
        <v>0</v>
      </c>
      <c r="R1948" s="95" t="str">
        <f t="shared" si="279"/>
        <v>H2_2011_0</v>
      </c>
    </row>
    <row r="1949" spans="1:18">
      <c r="A1949" s="102">
        <v>1001600</v>
      </c>
      <c r="B1949" s="103">
        <v>28624.04186628868</v>
      </c>
      <c r="C1949" s="104" t="s">
        <v>22</v>
      </c>
      <c r="D1949" s="103">
        <v>40348.362398719975</v>
      </c>
      <c r="E1949" s="103">
        <v>40797.510252322063</v>
      </c>
      <c r="F1949" s="104" t="s">
        <v>20</v>
      </c>
      <c r="G1949" s="105">
        <v>392000</v>
      </c>
      <c r="H1949" s="106" t="s">
        <v>16</v>
      </c>
      <c r="I1949" s="118">
        <v>1</v>
      </c>
      <c r="J1949" s="80">
        <f t="shared" si="271"/>
        <v>392000</v>
      </c>
      <c r="K1949" s="76" t="str">
        <f t="shared" si="272"/>
        <v>H1_2010</v>
      </c>
      <c r="L1949" s="77">
        <f t="shared" si="273"/>
        <v>2</v>
      </c>
      <c r="M1949" s="78" t="str">
        <f t="shared" si="274"/>
        <v>H1_2010_2</v>
      </c>
      <c r="N1949" s="120">
        <f t="shared" si="275"/>
        <v>1</v>
      </c>
      <c r="O1949" s="92">
        <f t="shared" si="276"/>
        <v>392000</v>
      </c>
      <c r="P1949" s="93" t="str">
        <f t="shared" si="277"/>
        <v>H1_2010</v>
      </c>
      <c r="Q1949" s="94">
        <f t="shared" si="278"/>
        <v>2</v>
      </c>
      <c r="R1949" s="95" t="str">
        <f t="shared" si="279"/>
        <v>H1_2010_2</v>
      </c>
    </row>
    <row r="1950" spans="1:18">
      <c r="A1950" s="102">
        <v>1001601</v>
      </c>
      <c r="B1950" s="103">
        <v>22946.741361811015</v>
      </c>
      <c r="C1950" s="104" t="s">
        <v>19</v>
      </c>
      <c r="D1950" s="103">
        <v>40792.471262459352</v>
      </c>
      <c r="E1950" s="103">
        <v>40798.675288131599</v>
      </c>
      <c r="F1950" s="104" t="s">
        <v>20</v>
      </c>
      <c r="G1950" s="105">
        <v>113000</v>
      </c>
      <c r="H1950" s="106" t="s">
        <v>16</v>
      </c>
      <c r="I1950" s="118">
        <v>1</v>
      </c>
      <c r="J1950" s="80">
        <f t="shared" si="271"/>
        <v>113000</v>
      </c>
      <c r="K1950" s="76" t="str">
        <f t="shared" si="272"/>
        <v>H2_2011</v>
      </c>
      <c r="L1950" s="77">
        <f t="shared" si="273"/>
        <v>0</v>
      </c>
      <c r="M1950" s="78" t="str">
        <f t="shared" si="274"/>
        <v>H2_2011_0</v>
      </c>
      <c r="N1950" s="120">
        <f t="shared" si="275"/>
        <v>1</v>
      </c>
      <c r="O1950" s="92">
        <f t="shared" si="276"/>
        <v>113000</v>
      </c>
      <c r="P1950" s="93" t="str">
        <f t="shared" si="277"/>
        <v>H2_2011</v>
      </c>
      <c r="Q1950" s="94">
        <f t="shared" si="278"/>
        <v>0</v>
      </c>
      <c r="R1950" s="95" t="str">
        <f t="shared" si="279"/>
        <v>H2_2011_0</v>
      </c>
    </row>
    <row r="1951" spans="1:18">
      <c r="A1951" s="102">
        <v>1001602</v>
      </c>
      <c r="B1951" s="103">
        <v>25995.425669784028</v>
      </c>
      <c r="C1951" s="104" t="s">
        <v>19</v>
      </c>
      <c r="D1951" s="103">
        <v>40742.184528008038</v>
      </c>
      <c r="E1951" s="103">
        <v>40800.507394496999</v>
      </c>
      <c r="F1951" s="104" t="s">
        <v>20</v>
      </c>
      <c r="G1951" s="105">
        <v>236000</v>
      </c>
      <c r="H1951" s="106" t="s">
        <v>16</v>
      </c>
      <c r="I1951" s="118">
        <v>1</v>
      </c>
      <c r="J1951" s="80">
        <f t="shared" si="271"/>
        <v>236000</v>
      </c>
      <c r="K1951" s="76" t="str">
        <f t="shared" si="272"/>
        <v>H2_2011</v>
      </c>
      <c r="L1951" s="77">
        <f t="shared" si="273"/>
        <v>0</v>
      </c>
      <c r="M1951" s="78" t="str">
        <f t="shared" si="274"/>
        <v>H2_2011_0</v>
      </c>
      <c r="N1951" s="120">
        <f t="shared" si="275"/>
        <v>1</v>
      </c>
      <c r="O1951" s="92">
        <f t="shared" si="276"/>
        <v>236000</v>
      </c>
      <c r="P1951" s="93" t="str">
        <f t="shared" si="277"/>
        <v>H2_2011</v>
      </c>
      <c r="Q1951" s="94">
        <f t="shared" si="278"/>
        <v>0</v>
      </c>
      <c r="R1951" s="95" t="str">
        <f t="shared" si="279"/>
        <v>H2_2011_0</v>
      </c>
    </row>
    <row r="1952" spans="1:18">
      <c r="A1952" s="102">
        <v>1001603</v>
      </c>
      <c r="B1952" s="103">
        <v>21247.849092890774</v>
      </c>
      <c r="C1952" s="104" t="s">
        <v>19</v>
      </c>
      <c r="D1952" s="103">
        <v>40686.596733596438</v>
      </c>
      <c r="E1952" s="103">
        <v>40800.89270815577</v>
      </c>
      <c r="F1952" s="104" t="s">
        <v>20</v>
      </c>
      <c r="G1952" s="105">
        <v>96000</v>
      </c>
      <c r="H1952" s="106" t="s">
        <v>16</v>
      </c>
      <c r="I1952" s="118">
        <v>1</v>
      </c>
      <c r="J1952" s="80">
        <f t="shared" si="271"/>
        <v>96000</v>
      </c>
      <c r="K1952" s="76" t="str">
        <f t="shared" si="272"/>
        <v>H1_2011</v>
      </c>
      <c r="L1952" s="77">
        <f t="shared" si="273"/>
        <v>0</v>
      </c>
      <c r="M1952" s="78" t="str">
        <f t="shared" si="274"/>
        <v>H1_2011_0</v>
      </c>
      <c r="N1952" s="120">
        <f t="shared" si="275"/>
        <v>1</v>
      </c>
      <c r="O1952" s="92">
        <f t="shared" si="276"/>
        <v>96000</v>
      </c>
      <c r="P1952" s="93" t="str">
        <f t="shared" si="277"/>
        <v>H1_2011</v>
      </c>
      <c r="Q1952" s="94">
        <f t="shared" si="278"/>
        <v>0</v>
      </c>
      <c r="R1952" s="95" t="str">
        <f t="shared" si="279"/>
        <v>H1_2011_0</v>
      </c>
    </row>
    <row r="1953" spans="1:18">
      <c r="A1953" s="102">
        <v>1001604</v>
      </c>
      <c r="B1953" s="103">
        <v>23400.945360994538</v>
      </c>
      <c r="C1953" s="104" t="s">
        <v>22</v>
      </c>
      <c r="D1953" s="103">
        <v>40110.958452783721</v>
      </c>
      <c r="E1953" s="103">
        <v>40801.998632013987</v>
      </c>
      <c r="F1953" s="104" t="s">
        <v>20</v>
      </c>
      <c r="G1953" s="105">
        <v>252000</v>
      </c>
      <c r="H1953" s="106" t="s">
        <v>15</v>
      </c>
      <c r="I1953" s="118">
        <v>1</v>
      </c>
      <c r="J1953" s="80">
        <f t="shared" si="271"/>
        <v>252000</v>
      </c>
      <c r="K1953" s="76" t="str">
        <f t="shared" si="272"/>
        <v>H2_2009</v>
      </c>
      <c r="L1953" s="77">
        <f t="shared" si="273"/>
        <v>3</v>
      </c>
      <c r="M1953" s="78" t="str">
        <f t="shared" si="274"/>
        <v>H2_2009_3</v>
      </c>
      <c r="N1953" s="120">
        <f t="shared" si="275"/>
        <v>1</v>
      </c>
      <c r="O1953" s="92">
        <f t="shared" si="276"/>
        <v>252000</v>
      </c>
      <c r="P1953" s="93" t="str">
        <f t="shared" si="277"/>
        <v>H2_2009</v>
      </c>
      <c r="Q1953" s="94">
        <f t="shared" si="278"/>
        <v>3</v>
      </c>
      <c r="R1953" s="95" t="str">
        <f t="shared" si="279"/>
        <v>H2_2009_3</v>
      </c>
    </row>
    <row r="1954" spans="1:18">
      <c r="A1954" s="102">
        <v>1001605</v>
      </c>
      <c r="B1954" s="103">
        <v>22774.495294857988</v>
      </c>
      <c r="C1954" s="104" t="s">
        <v>22</v>
      </c>
      <c r="D1954" s="103">
        <v>40079.829681583054</v>
      </c>
      <c r="E1954" s="103">
        <v>40804.367311254784</v>
      </c>
      <c r="F1954" s="104" t="s">
        <v>20</v>
      </c>
      <c r="G1954" s="105">
        <v>20000</v>
      </c>
      <c r="H1954" s="106" t="s">
        <v>15</v>
      </c>
      <c r="I1954" s="118">
        <v>1</v>
      </c>
      <c r="J1954" s="80">
        <f t="shared" si="271"/>
        <v>20000</v>
      </c>
      <c r="K1954" s="76" t="str">
        <f t="shared" si="272"/>
        <v>H2_2009</v>
      </c>
      <c r="L1954" s="77">
        <f t="shared" si="273"/>
        <v>3</v>
      </c>
      <c r="M1954" s="78" t="str">
        <f t="shared" si="274"/>
        <v>H2_2009_3</v>
      </c>
      <c r="N1954" s="120">
        <f t="shared" si="275"/>
        <v>1</v>
      </c>
      <c r="O1954" s="92">
        <f t="shared" si="276"/>
        <v>20000</v>
      </c>
      <c r="P1954" s="93" t="str">
        <f t="shared" si="277"/>
        <v>H2_2009</v>
      </c>
      <c r="Q1954" s="94">
        <f t="shared" si="278"/>
        <v>3</v>
      </c>
      <c r="R1954" s="95" t="str">
        <f t="shared" si="279"/>
        <v>H2_2009_3</v>
      </c>
    </row>
    <row r="1955" spans="1:18">
      <c r="A1955" s="102">
        <v>1001606</v>
      </c>
      <c r="B1955" s="103">
        <v>23911.466632116317</v>
      </c>
      <c r="C1955" s="104" t="s">
        <v>22</v>
      </c>
      <c r="D1955" s="103">
        <v>40701.618341450056</v>
      </c>
      <c r="E1955" s="103">
        <v>40806.735214627282</v>
      </c>
      <c r="F1955" s="104" t="s">
        <v>25</v>
      </c>
      <c r="G1955" s="105">
        <v>530000</v>
      </c>
      <c r="H1955" s="106" t="s">
        <v>16</v>
      </c>
      <c r="I1955" s="118">
        <v>1</v>
      </c>
      <c r="J1955" s="80">
        <f t="shared" si="271"/>
        <v>530000</v>
      </c>
      <c r="K1955" s="76" t="str">
        <f t="shared" si="272"/>
        <v>H1_2011</v>
      </c>
      <c r="L1955" s="77">
        <f t="shared" si="273"/>
        <v>0</v>
      </c>
      <c r="M1955" s="78" t="str">
        <f t="shared" si="274"/>
        <v>H1_2011_0</v>
      </c>
      <c r="N1955" s="120">
        <f t="shared" si="275"/>
        <v>1</v>
      </c>
      <c r="O1955" s="92">
        <f t="shared" si="276"/>
        <v>530000</v>
      </c>
      <c r="P1955" s="93" t="str">
        <f t="shared" si="277"/>
        <v>H1_2011</v>
      </c>
      <c r="Q1955" s="94">
        <f t="shared" si="278"/>
        <v>0</v>
      </c>
      <c r="R1955" s="95" t="str">
        <f t="shared" si="279"/>
        <v>H1_2011_0</v>
      </c>
    </row>
    <row r="1956" spans="1:18">
      <c r="A1956" s="102">
        <v>1001607</v>
      </c>
      <c r="B1956" s="103">
        <v>20481.346872481994</v>
      </c>
      <c r="C1956" s="104" t="s">
        <v>19</v>
      </c>
      <c r="D1956" s="103">
        <v>40787.044967136811</v>
      </c>
      <c r="E1956" s="103">
        <v>40807.085755408116</v>
      </c>
      <c r="F1956" s="104" t="s">
        <v>20</v>
      </c>
      <c r="G1956" s="105">
        <v>183000</v>
      </c>
      <c r="H1956" s="106" t="s">
        <v>16</v>
      </c>
      <c r="I1956" s="118">
        <v>1</v>
      </c>
      <c r="J1956" s="80">
        <f t="shared" si="271"/>
        <v>183000</v>
      </c>
      <c r="K1956" s="76" t="str">
        <f t="shared" si="272"/>
        <v>H2_2011</v>
      </c>
      <c r="L1956" s="77">
        <f t="shared" si="273"/>
        <v>0</v>
      </c>
      <c r="M1956" s="78" t="str">
        <f t="shared" si="274"/>
        <v>H2_2011_0</v>
      </c>
      <c r="N1956" s="120">
        <f t="shared" si="275"/>
        <v>1</v>
      </c>
      <c r="O1956" s="92">
        <f t="shared" si="276"/>
        <v>183000</v>
      </c>
      <c r="P1956" s="93" t="str">
        <f t="shared" si="277"/>
        <v>H2_2011</v>
      </c>
      <c r="Q1956" s="94">
        <f t="shared" si="278"/>
        <v>0</v>
      </c>
      <c r="R1956" s="95" t="str">
        <f t="shared" si="279"/>
        <v>H2_2011_0</v>
      </c>
    </row>
    <row r="1957" spans="1:18">
      <c r="A1957" s="102">
        <v>1001608</v>
      </c>
      <c r="B1957" s="103">
        <v>29292.078964625838</v>
      </c>
      <c r="C1957" s="104" t="s">
        <v>19</v>
      </c>
      <c r="D1957" s="103">
        <v>40738.889347548728</v>
      </c>
      <c r="E1957" s="103">
        <v>40807.665305468923</v>
      </c>
      <c r="F1957" s="104" t="s">
        <v>20</v>
      </c>
      <c r="G1957" s="105">
        <v>180000</v>
      </c>
      <c r="H1957" s="106" t="s">
        <v>16</v>
      </c>
      <c r="I1957" s="118">
        <v>1</v>
      </c>
      <c r="J1957" s="80">
        <f t="shared" si="271"/>
        <v>180000</v>
      </c>
      <c r="K1957" s="76" t="str">
        <f t="shared" si="272"/>
        <v>H2_2011</v>
      </c>
      <c r="L1957" s="77">
        <f t="shared" si="273"/>
        <v>0</v>
      </c>
      <c r="M1957" s="78" t="str">
        <f t="shared" si="274"/>
        <v>H2_2011_0</v>
      </c>
      <c r="N1957" s="120">
        <f t="shared" si="275"/>
        <v>1</v>
      </c>
      <c r="O1957" s="92">
        <f t="shared" si="276"/>
        <v>180000</v>
      </c>
      <c r="P1957" s="93" t="str">
        <f t="shared" si="277"/>
        <v>H2_2011</v>
      </c>
      <c r="Q1957" s="94">
        <f t="shared" si="278"/>
        <v>0</v>
      </c>
      <c r="R1957" s="95" t="str">
        <f t="shared" si="279"/>
        <v>H2_2011_0</v>
      </c>
    </row>
    <row r="1958" spans="1:18">
      <c r="A1958" s="102">
        <v>1001609</v>
      </c>
      <c r="B1958" s="103">
        <v>19717.482172082371</v>
      </c>
      <c r="C1958" s="104" t="s">
        <v>19</v>
      </c>
      <c r="D1958" s="103">
        <v>40794.910214200543</v>
      </c>
      <c r="E1958" s="103">
        <v>40809.551359708508</v>
      </c>
      <c r="F1958" s="104" t="s">
        <v>20</v>
      </c>
      <c r="G1958" s="105">
        <v>436000</v>
      </c>
      <c r="H1958" s="106" t="s">
        <v>16</v>
      </c>
      <c r="I1958" s="118">
        <v>1</v>
      </c>
      <c r="J1958" s="80">
        <f t="shared" si="271"/>
        <v>436000</v>
      </c>
      <c r="K1958" s="76" t="str">
        <f t="shared" si="272"/>
        <v>H2_2011</v>
      </c>
      <c r="L1958" s="77">
        <f t="shared" si="273"/>
        <v>0</v>
      </c>
      <c r="M1958" s="78" t="str">
        <f t="shared" si="274"/>
        <v>H2_2011_0</v>
      </c>
      <c r="N1958" s="120">
        <f t="shared" si="275"/>
        <v>1</v>
      </c>
      <c r="O1958" s="92">
        <f t="shared" si="276"/>
        <v>436000</v>
      </c>
      <c r="P1958" s="93" t="str">
        <f t="shared" si="277"/>
        <v>H2_2011</v>
      </c>
      <c r="Q1958" s="94">
        <f t="shared" si="278"/>
        <v>0</v>
      </c>
      <c r="R1958" s="95" t="str">
        <f t="shared" si="279"/>
        <v>H2_2011_0</v>
      </c>
    </row>
    <row r="1959" spans="1:18">
      <c r="A1959" s="102">
        <v>1001610</v>
      </c>
      <c r="B1959" s="103">
        <v>23902.897035228685</v>
      </c>
      <c r="C1959" s="104" t="s">
        <v>19</v>
      </c>
      <c r="D1959" s="103">
        <v>40664.337188542348</v>
      </c>
      <c r="E1959" s="103">
        <v>40809.637200962898</v>
      </c>
      <c r="F1959" s="104" t="s">
        <v>25</v>
      </c>
      <c r="G1959" s="105">
        <v>102000</v>
      </c>
      <c r="H1959" s="106" t="s">
        <v>16</v>
      </c>
      <c r="I1959" s="118">
        <v>1</v>
      </c>
      <c r="J1959" s="80">
        <f t="shared" si="271"/>
        <v>102000</v>
      </c>
      <c r="K1959" s="76" t="str">
        <f t="shared" si="272"/>
        <v>H1_2011</v>
      </c>
      <c r="L1959" s="77">
        <f t="shared" si="273"/>
        <v>0</v>
      </c>
      <c r="M1959" s="78" t="str">
        <f t="shared" si="274"/>
        <v>H1_2011_0</v>
      </c>
      <c r="N1959" s="120">
        <f t="shared" si="275"/>
        <v>1</v>
      </c>
      <c r="O1959" s="92">
        <f t="shared" si="276"/>
        <v>102000</v>
      </c>
      <c r="P1959" s="93" t="str">
        <f t="shared" si="277"/>
        <v>H1_2011</v>
      </c>
      <c r="Q1959" s="94">
        <f t="shared" si="278"/>
        <v>0</v>
      </c>
      <c r="R1959" s="95" t="str">
        <f t="shared" si="279"/>
        <v>H1_2011_0</v>
      </c>
    </row>
    <row r="1960" spans="1:18">
      <c r="A1960" s="102">
        <v>1001611</v>
      </c>
      <c r="B1960" s="103">
        <v>24922.499713894642</v>
      </c>
      <c r="C1960" s="104" t="s">
        <v>19</v>
      </c>
      <c r="D1960" s="103">
        <v>40797.414022176104</v>
      </c>
      <c r="E1960" s="103">
        <v>40809.784101609446</v>
      </c>
      <c r="F1960" s="104" t="s">
        <v>20</v>
      </c>
      <c r="G1960" s="105">
        <v>370000</v>
      </c>
      <c r="H1960" s="106" t="s">
        <v>16</v>
      </c>
      <c r="I1960" s="118">
        <v>1</v>
      </c>
      <c r="J1960" s="80">
        <f t="shared" si="271"/>
        <v>370000</v>
      </c>
      <c r="K1960" s="76" t="str">
        <f t="shared" si="272"/>
        <v>H2_2011</v>
      </c>
      <c r="L1960" s="77">
        <f t="shared" si="273"/>
        <v>0</v>
      </c>
      <c r="M1960" s="78" t="str">
        <f t="shared" si="274"/>
        <v>H2_2011_0</v>
      </c>
      <c r="N1960" s="120">
        <f t="shared" si="275"/>
        <v>1</v>
      </c>
      <c r="O1960" s="92">
        <f t="shared" si="276"/>
        <v>370000</v>
      </c>
      <c r="P1960" s="93" t="str">
        <f t="shared" si="277"/>
        <v>H2_2011</v>
      </c>
      <c r="Q1960" s="94">
        <f t="shared" si="278"/>
        <v>0</v>
      </c>
      <c r="R1960" s="95" t="str">
        <f t="shared" si="279"/>
        <v>H2_2011_0</v>
      </c>
    </row>
    <row r="1961" spans="1:18">
      <c r="A1961" s="102">
        <v>1001612</v>
      </c>
      <c r="B1961" s="103">
        <v>26686.477053048537</v>
      </c>
      <c r="C1961" s="104" t="s">
        <v>19</v>
      </c>
      <c r="D1961" s="103">
        <v>40684.475396911119</v>
      </c>
      <c r="E1961" s="103">
        <v>40811.733669773457</v>
      </c>
      <c r="F1961" s="104" t="s">
        <v>25</v>
      </c>
      <c r="G1961" s="105">
        <v>340000</v>
      </c>
      <c r="H1961" s="106" t="s">
        <v>16</v>
      </c>
      <c r="I1961" s="118">
        <v>1</v>
      </c>
      <c r="J1961" s="80">
        <f t="shared" si="271"/>
        <v>340000</v>
      </c>
      <c r="K1961" s="76" t="str">
        <f t="shared" si="272"/>
        <v>H1_2011</v>
      </c>
      <c r="L1961" s="77">
        <f t="shared" si="273"/>
        <v>0</v>
      </c>
      <c r="M1961" s="78" t="str">
        <f t="shared" si="274"/>
        <v>H1_2011_0</v>
      </c>
      <c r="N1961" s="120">
        <f t="shared" si="275"/>
        <v>1</v>
      </c>
      <c r="O1961" s="92">
        <f t="shared" si="276"/>
        <v>340000</v>
      </c>
      <c r="P1961" s="93" t="str">
        <f t="shared" si="277"/>
        <v>H1_2011</v>
      </c>
      <c r="Q1961" s="94">
        <f t="shared" si="278"/>
        <v>0</v>
      </c>
      <c r="R1961" s="95" t="str">
        <f t="shared" si="279"/>
        <v>H1_2011_0</v>
      </c>
    </row>
    <row r="1962" spans="1:18">
      <c r="A1962" s="102">
        <v>1001613</v>
      </c>
      <c r="B1962" s="103">
        <v>26750.586826376912</v>
      </c>
      <c r="C1962" s="104" t="s">
        <v>22</v>
      </c>
      <c r="D1962" s="103">
        <v>39473.137047865624</v>
      </c>
      <c r="E1962" s="103">
        <v>40815.769233575476</v>
      </c>
      <c r="F1962" s="104" t="s">
        <v>57</v>
      </c>
      <c r="G1962" s="105">
        <v>56000</v>
      </c>
      <c r="H1962" s="106" t="s">
        <v>15</v>
      </c>
      <c r="I1962" s="118">
        <v>1</v>
      </c>
      <c r="J1962" s="80">
        <f t="shared" si="271"/>
        <v>56000</v>
      </c>
      <c r="K1962" s="76" t="str">
        <f t="shared" si="272"/>
        <v>H1_2008</v>
      </c>
      <c r="L1962" s="77">
        <f t="shared" si="273"/>
        <v>7</v>
      </c>
      <c r="M1962" s="78" t="str">
        <f t="shared" si="274"/>
        <v>H1_2008_6+</v>
      </c>
      <c r="N1962" s="120">
        <f t="shared" si="275"/>
        <v>1</v>
      </c>
      <c r="O1962" s="92">
        <f t="shared" si="276"/>
        <v>56000</v>
      </c>
      <c r="P1962" s="93" t="str">
        <f t="shared" si="277"/>
        <v>H1_2008</v>
      </c>
      <c r="Q1962" s="94">
        <f t="shared" si="278"/>
        <v>7</v>
      </c>
      <c r="R1962" s="95" t="str">
        <f t="shared" si="279"/>
        <v>H1_2008_6+</v>
      </c>
    </row>
    <row r="1963" spans="1:18">
      <c r="A1963" s="102">
        <v>1001614</v>
      </c>
      <c r="B1963" s="103">
        <v>25683.762842209719</v>
      </c>
      <c r="C1963" s="104" t="s">
        <v>22</v>
      </c>
      <c r="D1963" s="103">
        <v>40172.983564288355</v>
      </c>
      <c r="E1963" s="103">
        <v>40815.927251980109</v>
      </c>
      <c r="F1963" s="104" t="s">
        <v>57</v>
      </c>
      <c r="G1963" s="105">
        <v>174000</v>
      </c>
      <c r="H1963" s="106" t="s">
        <v>15</v>
      </c>
      <c r="I1963" s="118">
        <v>1</v>
      </c>
      <c r="J1963" s="80">
        <f t="shared" si="271"/>
        <v>174000</v>
      </c>
      <c r="K1963" s="76" t="str">
        <f t="shared" si="272"/>
        <v>H2_2009</v>
      </c>
      <c r="L1963" s="77">
        <f t="shared" si="273"/>
        <v>3</v>
      </c>
      <c r="M1963" s="78" t="str">
        <f t="shared" si="274"/>
        <v>H2_2009_3</v>
      </c>
      <c r="N1963" s="120">
        <f t="shared" si="275"/>
        <v>1</v>
      </c>
      <c r="O1963" s="92">
        <f t="shared" si="276"/>
        <v>174000</v>
      </c>
      <c r="P1963" s="93" t="str">
        <f t="shared" si="277"/>
        <v>H2_2009</v>
      </c>
      <c r="Q1963" s="94">
        <f t="shared" si="278"/>
        <v>3</v>
      </c>
      <c r="R1963" s="95" t="str">
        <f t="shared" si="279"/>
        <v>H2_2009_3</v>
      </c>
    </row>
    <row r="1964" spans="1:18">
      <c r="A1964" s="102">
        <v>1001615</v>
      </c>
      <c r="B1964" s="103">
        <v>30539.097167020387</v>
      </c>
      <c r="C1964" s="104" t="s">
        <v>19</v>
      </c>
      <c r="D1964" s="103">
        <v>40729.804809133166</v>
      </c>
      <c r="E1964" s="103">
        <v>40816.398135811563</v>
      </c>
      <c r="F1964" s="104" t="s">
        <v>25</v>
      </c>
      <c r="G1964" s="105">
        <v>66000</v>
      </c>
      <c r="H1964" s="106" t="s">
        <v>16</v>
      </c>
      <c r="I1964" s="118">
        <v>1</v>
      </c>
      <c r="J1964" s="80">
        <f t="shared" si="271"/>
        <v>66000</v>
      </c>
      <c r="K1964" s="76" t="str">
        <f t="shared" si="272"/>
        <v>H2_2011</v>
      </c>
      <c r="L1964" s="77">
        <f t="shared" si="273"/>
        <v>0</v>
      </c>
      <c r="M1964" s="78" t="str">
        <f t="shared" si="274"/>
        <v>H2_2011_0</v>
      </c>
      <c r="N1964" s="120">
        <f t="shared" si="275"/>
        <v>1</v>
      </c>
      <c r="O1964" s="92">
        <f t="shared" si="276"/>
        <v>66000</v>
      </c>
      <c r="P1964" s="93" t="str">
        <f t="shared" si="277"/>
        <v>H2_2011</v>
      </c>
      <c r="Q1964" s="94">
        <f t="shared" si="278"/>
        <v>0</v>
      </c>
      <c r="R1964" s="95" t="str">
        <f t="shared" si="279"/>
        <v>H2_2011_0</v>
      </c>
    </row>
    <row r="1965" spans="1:18">
      <c r="A1965" s="102">
        <v>1001616</v>
      </c>
      <c r="B1965" s="103">
        <v>27040.754988724217</v>
      </c>
      <c r="C1965" s="104" t="s">
        <v>22</v>
      </c>
      <c r="D1965" s="103">
        <v>40761.9868815183</v>
      </c>
      <c r="E1965" s="103">
        <v>40816.773461916753</v>
      </c>
      <c r="F1965" s="104" t="s">
        <v>20</v>
      </c>
      <c r="G1965" s="105">
        <v>300000</v>
      </c>
      <c r="H1965" s="106" t="s">
        <v>16</v>
      </c>
      <c r="I1965" s="118">
        <v>1</v>
      </c>
      <c r="J1965" s="80">
        <f t="shared" si="271"/>
        <v>300000</v>
      </c>
      <c r="K1965" s="76" t="str">
        <f t="shared" si="272"/>
        <v>H2_2011</v>
      </c>
      <c r="L1965" s="77">
        <f t="shared" si="273"/>
        <v>0</v>
      </c>
      <c r="M1965" s="78" t="str">
        <f t="shared" si="274"/>
        <v>H2_2011_0</v>
      </c>
      <c r="N1965" s="120">
        <f t="shared" si="275"/>
        <v>1</v>
      </c>
      <c r="O1965" s="92">
        <f t="shared" si="276"/>
        <v>300000</v>
      </c>
      <c r="P1965" s="93" t="str">
        <f t="shared" si="277"/>
        <v>H2_2011</v>
      </c>
      <c r="Q1965" s="94">
        <f t="shared" si="278"/>
        <v>0</v>
      </c>
      <c r="R1965" s="95" t="str">
        <f t="shared" si="279"/>
        <v>H2_2011_0</v>
      </c>
    </row>
    <row r="1966" spans="1:18">
      <c r="A1966" s="102">
        <v>1001617</v>
      </c>
      <c r="B1966" s="103">
        <v>32333.788428298689</v>
      </c>
      <c r="C1966" s="104" t="s">
        <v>22</v>
      </c>
      <c r="D1966" s="103">
        <v>40550.277500891971</v>
      </c>
      <c r="E1966" s="103">
        <v>40816.853900775233</v>
      </c>
      <c r="F1966" s="104" t="s">
        <v>20</v>
      </c>
      <c r="G1966" s="105">
        <v>51000</v>
      </c>
      <c r="H1966" s="106" t="s">
        <v>16</v>
      </c>
      <c r="I1966" s="118">
        <v>1</v>
      </c>
      <c r="J1966" s="80">
        <f t="shared" si="271"/>
        <v>51000</v>
      </c>
      <c r="K1966" s="76" t="str">
        <f t="shared" si="272"/>
        <v>H1_2011</v>
      </c>
      <c r="L1966" s="77">
        <f t="shared" si="273"/>
        <v>1</v>
      </c>
      <c r="M1966" s="78" t="str">
        <f t="shared" si="274"/>
        <v>H1_2011_1</v>
      </c>
      <c r="N1966" s="120">
        <f t="shared" si="275"/>
        <v>1</v>
      </c>
      <c r="O1966" s="92">
        <f t="shared" si="276"/>
        <v>51000</v>
      </c>
      <c r="P1966" s="93" t="str">
        <f t="shared" si="277"/>
        <v>H1_2011</v>
      </c>
      <c r="Q1966" s="94">
        <f t="shared" si="278"/>
        <v>1</v>
      </c>
      <c r="R1966" s="95" t="str">
        <f t="shared" si="279"/>
        <v>H1_2011_1</v>
      </c>
    </row>
    <row r="1967" spans="1:18">
      <c r="A1967" s="102">
        <v>1001618</v>
      </c>
      <c r="B1967" s="103">
        <v>25641.661520589354</v>
      </c>
      <c r="C1967" s="104" t="s">
        <v>19</v>
      </c>
      <c r="D1967" s="103">
        <v>40767.630258987512</v>
      </c>
      <c r="E1967" s="103">
        <v>40817.084341918417</v>
      </c>
      <c r="F1967" s="104" t="s">
        <v>20</v>
      </c>
      <c r="G1967" s="105">
        <v>263000</v>
      </c>
      <c r="H1967" s="106" t="s">
        <v>16</v>
      </c>
      <c r="I1967" s="118">
        <v>1</v>
      </c>
      <c r="J1967" s="80">
        <f t="shared" si="271"/>
        <v>263000</v>
      </c>
      <c r="K1967" s="76" t="str">
        <f t="shared" si="272"/>
        <v>H2_2011</v>
      </c>
      <c r="L1967" s="77">
        <f t="shared" si="273"/>
        <v>0</v>
      </c>
      <c r="M1967" s="78" t="str">
        <f t="shared" si="274"/>
        <v>H2_2011_0</v>
      </c>
      <c r="N1967" s="120">
        <f t="shared" si="275"/>
        <v>1</v>
      </c>
      <c r="O1967" s="92">
        <f t="shared" si="276"/>
        <v>263000</v>
      </c>
      <c r="P1967" s="93" t="str">
        <f t="shared" si="277"/>
        <v>H2_2011</v>
      </c>
      <c r="Q1967" s="94">
        <f t="shared" si="278"/>
        <v>0</v>
      </c>
      <c r="R1967" s="95" t="str">
        <f t="shared" si="279"/>
        <v>H2_2011_0</v>
      </c>
    </row>
    <row r="1968" spans="1:18">
      <c r="A1968" s="102">
        <v>1001619</v>
      </c>
      <c r="B1968" s="103">
        <v>23736.290669701037</v>
      </c>
      <c r="C1968" s="104" t="s">
        <v>22</v>
      </c>
      <c r="D1968" s="103">
        <v>40145.015561661603</v>
      </c>
      <c r="E1968" s="103">
        <v>40817.214329246126</v>
      </c>
      <c r="F1968" s="104" t="s">
        <v>57</v>
      </c>
      <c r="G1968" s="105">
        <v>89000</v>
      </c>
      <c r="H1968" s="106" t="s">
        <v>15</v>
      </c>
      <c r="I1968" s="118">
        <v>1</v>
      </c>
      <c r="J1968" s="80">
        <f t="shared" si="271"/>
        <v>89000</v>
      </c>
      <c r="K1968" s="76" t="str">
        <f t="shared" si="272"/>
        <v>H2_2009</v>
      </c>
      <c r="L1968" s="77">
        <f t="shared" si="273"/>
        <v>3</v>
      </c>
      <c r="M1968" s="78" t="str">
        <f t="shared" si="274"/>
        <v>H2_2009_3</v>
      </c>
      <c r="N1968" s="120">
        <f t="shared" si="275"/>
        <v>1</v>
      </c>
      <c r="O1968" s="92">
        <f t="shared" si="276"/>
        <v>89000</v>
      </c>
      <c r="P1968" s="93" t="str">
        <f t="shared" si="277"/>
        <v>H2_2009</v>
      </c>
      <c r="Q1968" s="94">
        <f t="shared" si="278"/>
        <v>3</v>
      </c>
      <c r="R1968" s="95" t="str">
        <f t="shared" si="279"/>
        <v>H2_2009_3</v>
      </c>
    </row>
    <row r="1969" spans="1:18">
      <c r="A1969" s="102">
        <v>1001620</v>
      </c>
      <c r="B1969" s="103">
        <v>24349.578031765777</v>
      </c>
      <c r="C1969" s="104" t="s">
        <v>22</v>
      </c>
      <c r="D1969" s="103">
        <v>40075.608792571365</v>
      </c>
      <c r="E1969" s="103">
        <v>40819.570616020705</v>
      </c>
      <c r="F1969" s="104" t="s">
        <v>20</v>
      </c>
      <c r="G1969" s="105">
        <v>231000</v>
      </c>
      <c r="H1969" s="106" t="s">
        <v>15</v>
      </c>
      <c r="I1969" s="118">
        <v>1</v>
      </c>
      <c r="J1969" s="80">
        <f t="shared" si="271"/>
        <v>231000</v>
      </c>
      <c r="K1969" s="76" t="str">
        <f t="shared" si="272"/>
        <v>H2_2009</v>
      </c>
      <c r="L1969" s="77">
        <f t="shared" si="273"/>
        <v>4</v>
      </c>
      <c r="M1969" s="78" t="str">
        <f t="shared" si="274"/>
        <v>H2_2009_4</v>
      </c>
      <c r="N1969" s="120">
        <f t="shared" si="275"/>
        <v>1</v>
      </c>
      <c r="O1969" s="92">
        <f t="shared" si="276"/>
        <v>231000</v>
      </c>
      <c r="P1969" s="93" t="str">
        <f t="shared" si="277"/>
        <v>H2_2009</v>
      </c>
      <c r="Q1969" s="94">
        <f t="shared" si="278"/>
        <v>4</v>
      </c>
      <c r="R1969" s="95" t="str">
        <f t="shared" si="279"/>
        <v>H2_2009_4</v>
      </c>
    </row>
    <row r="1970" spans="1:18">
      <c r="A1970" s="102">
        <v>1001621</v>
      </c>
      <c r="B1970" s="103">
        <v>31124.36638188373</v>
      </c>
      <c r="C1970" s="104" t="s">
        <v>19</v>
      </c>
      <c r="D1970" s="103">
        <v>40642.331874211915</v>
      </c>
      <c r="E1970" s="103">
        <v>40819.737597281135</v>
      </c>
      <c r="F1970" s="104" t="s">
        <v>20</v>
      </c>
      <c r="G1970" s="105">
        <v>382000</v>
      </c>
      <c r="H1970" s="106" t="s">
        <v>16</v>
      </c>
      <c r="I1970" s="118">
        <v>1</v>
      </c>
      <c r="J1970" s="80">
        <f t="shared" si="271"/>
        <v>382000</v>
      </c>
      <c r="K1970" s="76" t="str">
        <f t="shared" si="272"/>
        <v>H1_2011</v>
      </c>
      <c r="L1970" s="77">
        <f t="shared" si="273"/>
        <v>0</v>
      </c>
      <c r="M1970" s="78" t="str">
        <f t="shared" si="274"/>
        <v>H1_2011_0</v>
      </c>
      <c r="N1970" s="120">
        <f t="shared" si="275"/>
        <v>1</v>
      </c>
      <c r="O1970" s="92">
        <f t="shared" si="276"/>
        <v>382000</v>
      </c>
      <c r="P1970" s="93" t="str">
        <f t="shared" si="277"/>
        <v>H1_2011</v>
      </c>
      <c r="Q1970" s="94">
        <f t="shared" si="278"/>
        <v>0</v>
      </c>
      <c r="R1970" s="95" t="str">
        <f t="shared" si="279"/>
        <v>H1_2011_0</v>
      </c>
    </row>
    <row r="1971" spans="1:18">
      <c r="A1971" s="102">
        <v>1001622</v>
      </c>
      <c r="B1971" s="103">
        <v>23453.534358685534</v>
      </c>
      <c r="C1971" s="104" t="s">
        <v>19</v>
      </c>
      <c r="D1971" s="103">
        <v>40657.21135018779</v>
      </c>
      <c r="E1971" s="103">
        <v>40822.163421531623</v>
      </c>
      <c r="F1971" s="104" t="s">
        <v>20</v>
      </c>
      <c r="G1971" s="105">
        <v>464000</v>
      </c>
      <c r="H1971" s="106" t="s">
        <v>16</v>
      </c>
      <c r="I1971" s="118">
        <v>1</v>
      </c>
      <c r="J1971" s="80">
        <f t="shared" si="271"/>
        <v>464000</v>
      </c>
      <c r="K1971" s="76" t="str">
        <f t="shared" si="272"/>
        <v>H1_2011</v>
      </c>
      <c r="L1971" s="77">
        <f t="shared" si="273"/>
        <v>0</v>
      </c>
      <c r="M1971" s="78" t="str">
        <f t="shared" si="274"/>
        <v>H1_2011_0</v>
      </c>
      <c r="N1971" s="120">
        <f t="shared" si="275"/>
        <v>1</v>
      </c>
      <c r="O1971" s="92">
        <f t="shared" si="276"/>
        <v>464000</v>
      </c>
      <c r="P1971" s="93" t="str">
        <f t="shared" si="277"/>
        <v>H1_2011</v>
      </c>
      <c r="Q1971" s="94">
        <f t="shared" si="278"/>
        <v>0</v>
      </c>
      <c r="R1971" s="95" t="str">
        <f t="shared" si="279"/>
        <v>H1_2011_0</v>
      </c>
    </row>
    <row r="1972" spans="1:18">
      <c r="A1972" s="102">
        <v>1001623</v>
      </c>
      <c r="B1972" s="103">
        <v>20259.658602006282</v>
      </c>
      <c r="C1972" s="104" t="s">
        <v>19</v>
      </c>
      <c r="D1972" s="103">
        <v>40776.456757960419</v>
      </c>
      <c r="E1972" s="103">
        <v>40823.706172239574</v>
      </c>
      <c r="F1972" s="104" t="s">
        <v>20</v>
      </c>
      <c r="G1972" s="105">
        <v>59000</v>
      </c>
      <c r="H1972" s="106" t="s">
        <v>16</v>
      </c>
      <c r="I1972" s="118">
        <v>1</v>
      </c>
      <c r="J1972" s="80">
        <f t="shared" si="271"/>
        <v>59000</v>
      </c>
      <c r="K1972" s="76" t="str">
        <f t="shared" si="272"/>
        <v>H2_2011</v>
      </c>
      <c r="L1972" s="77">
        <f t="shared" si="273"/>
        <v>0</v>
      </c>
      <c r="M1972" s="78" t="str">
        <f t="shared" si="274"/>
        <v>H2_2011_0</v>
      </c>
      <c r="N1972" s="120">
        <f t="shared" si="275"/>
        <v>1</v>
      </c>
      <c r="O1972" s="92">
        <f t="shared" si="276"/>
        <v>59000</v>
      </c>
      <c r="P1972" s="93" t="str">
        <f t="shared" si="277"/>
        <v>H2_2011</v>
      </c>
      <c r="Q1972" s="94">
        <f t="shared" si="278"/>
        <v>0</v>
      </c>
      <c r="R1972" s="95" t="str">
        <f t="shared" si="279"/>
        <v>H2_2011_0</v>
      </c>
    </row>
    <row r="1973" spans="1:18">
      <c r="A1973" s="102">
        <v>1001624</v>
      </c>
      <c r="B1973" s="103">
        <v>19378.855923504347</v>
      </c>
      <c r="C1973" s="104" t="s">
        <v>19</v>
      </c>
      <c r="D1973" s="103">
        <v>40771.031494215291</v>
      </c>
      <c r="E1973" s="103">
        <v>40824.297200641842</v>
      </c>
      <c r="F1973" s="104" t="s">
        <v>20</v>
      </c>
      <c r="G1973" s="105">
        <v>77000</v>
      </c>
      <c r="H1973" s="106" t="s">
        <v>16</v>
      </c>
      <c r="I1973" s="118">
        <v>1</v>
      </c>
      <c r="J1973" s="80">
        <f t="shared" si="271"/>
        <v>77000</v>
      </c>
      <c r="K1973" s="76" t="str">
        <f t="shared" si="272"/>
        <v>H2_2011</v>
      </c>
      <c r="L1973" s="77">
        <f t="shared" si="273"/>
        <v>0</v>
      </c>
      <c r="M1973" s="78" t="str">
        <f t="shared" si="274"/>
        <v>H2_2011_0</v>
      </c>
      <c r="N1973" s="120">
        <f t="shared" si="275"/>
        <v>1</v>
      </c>
      <c r="O1973" s="92">
        <f t="shared" si="276"/>
        <v>77000</v>
      </c>
      <c r="P1973" s="93" t="str">
        <f t="shared" si="277"/>
        <v>H2_2011</v>
      </c>
      <c r="Q1973" s="94">
        <f t="shared" si="278"/>
        <v>0</v>
      </c>
      <c r="R1973" s="95" t="str">
        <f t="shared" si="279"/>
        <v>H2_2011_0</v>
      </c>
    </row>
    <row r="1974" spans="1:18">
      <c r="A1974" s="102">
        <v>1001625</v>
      </c>
      <c r="B1974" s="103">
        <v>25448.713784940475</v>
      </c>
      <c r="C1974" s="104" t="s">
        <v>19</v>
      </c>
      <c r="D1974" s="103">
        <v>40726.6331086102</v>
      </c>
      <c r="E1974" s="103">
        <v>40825.667992259878</v>
      </c>
      <c r="F1974" s="104" t="s">
        <v>20</v>
      </c>
      <c r="G1974" s="105">
        <v>526000</v>
      </c>
      <c r="H1974" s="106" t="s">
        <v>16</v>
      </c>
      <c r="I1974" s="118">
        <v>1</v>
      </c>
      <c r="J1974" s="80">
        <f t="shared" si="271"/>
        <v>526000</v>
      </c>
      <c r="K1974" s="76" t="str">
        <f t="shared" si="272"/>
        <v>H2_2011</v>
      </c>
      <c r="L1974" s="77">
        <f t="shared" si="273"/>
        <v>0</v>
      </c>
      <c r="M1974" s="78" t="str">
        <f t="shared" si="274"/>
        <v>H2_2011_0</v>
      </c>
      <c r="N1974" s="120">
        <f t="shared" si="275"/>
        <v>1</v>
      </c>
      <c r="O1974" s="92">
        <f t="shared" si="276"/>
        <v>526000</v>
      </c>
      <c r="P1974" s="93" t="str">
        <f t="shared" si="277"/>
        <v>H2_2011</v>
      </c>
      <c r="Q1974" s="94">
        <f t="shared" si="278"/>
        <v>0</v>
      </c>
      <c r="R1974" s="95" t="str">
        <f t="shared" si="279"/>
        <v>H2_2011_0</v>
      </c>
    </row>
    <row r="1975" spans="1:18">
      <c r="A1975" s="102">
        <v>1001626</v>
      </c>
      <c r="B1975" s="103">
        <v>22759.142950675152</v>
      </c>
      <c r="C1975" s="104" t="s">
        <v>19</v>
      </c>
      <c r="D1975" s="103">
        <v>40685.618736751705</v>
      </c>
      <c r="E1975" s="103">
        <v>40825.720882788431</v>
      </c>
      <c r="F1975" s="104" t="s">
        <v>20</v>
      </c>
      <c r="G1975" s="105">
        <v>531000</v>
      </c>
      <c r="H1975" s="106" t="s">
        <v>16</v>
      </c>
      <c r="I1975" s="118">
        <v>1</v>
      </c>
      <c r="J1975" s="80">
        <f t="shared" si="271"/>
        <v>531000</v>
      </c>
      <c r="K1975" s="76" t="str">
        <f t="shared" si="272"/>
        <v>H1_2011</v>
      </c>
      <c r="L1975" s="77">
        <f t="shared" si="273"/>
        <v>0</v>
      </c>
      <c r="M1975" s="78" t="str">
        <f t="shared" si="274"/>
        <v>H1_2011_0</v>
      </c>
      <c r="N1975" s="120">
        <f t="shared" si="275"/>
        <v>1</v>
      </c>
      <c r="O1975" s="92">
        <f t="shared" si="276"/>
        <v>531000</v>
      </c>
      <c r="P1975" s="93" t="str">
        <f t="shared" si="277"/>
        <v>H1_2011</v>
      </c>
      <c r="Q1975" s="94">
        <f t="shared" si="278"/>
        <v>0</v>
      </c>
      <c r="R1975" s="95" t="str">
        <f t="shared" si="279"/>
        <v>H1_2011_0</v>
      </c>
    </row>
    <row r="1976" spans="1:18">
      <c r="A1976" s="102">
        <v>1001627</v>
      </c>
      <c r="B1976" s="103">
        <v>28564.894029643991</v>
      </c>
      <c r="C1976" s="104" t="s">
        <v>22</v>
      </c>
      <c r="D1976" s="103">
        <v>40453.964054511722</v>
      </c>
      <c r="E1976" s="103">
        <v>40826.549722080425</v>
      </c>
      <c r="F1976" s="104" t="s">
        <v>20</v>
      </c>
      <c r="G1976" s="105">
        <v>269000</v>
      </c>
      <c r="H1976" s="106" t="s">
        <v>16</v>
      </c>
      <c r="I1976" s="118">
        <v>1</v>
      </c>
      <c r="J1976" s="80">
        <f t="shared" si="271"/>
        <v>269000</v>
      </c>
      <c r="K1976" s="76" t="str">
        <f t="shared" si="272"/>
        <v>H2_2010</v>
      </c>
      <c r="L1976" s="77">
        <f t="shared" si="273"/>
        <v>2</v>
      </c>
      <c r="M1976" s="78" t="str">
        <f t="shared" si="274"/>
        <v>H2_2010_2</v>
      </c>
      <c r="N1976" s="120">
        <f t="shared" si="275"/>
        <v>1</v>
      </c>
      <c r="O1976" s="92">
        <f t="shared" si="276"/>
        <v>269000</v>
      </c>
      <c r="P1976" s="93" t="str">
        <f t="shared" si="277"/>
        <v>H2_2010</v>
      </c>
      <c r="Q1976" s="94">
        <f t="shared" si="278"/>
        <v>2</v>
      </c>
      <c r="R1976" s="95" t="str">
        <f t="shared" si="279"/>
        <v>H2_2010_2</v>
      </c>
    </row>
    <row r="1977" spans="1:18">
      <c r="A1977" s="102">
        <v>1001628</v>
      </c>
      <c r="B1977" s="103">
        <v>19902.375314051864</v>
      </c>
      <c r="C1977" s="104" t="s">
        <v>19</v>
      </c>
      <c r="D1977" s="103">
        <v>40768.426223679817</v>
      </c>
      <c r="E1977" s="103">
        <v>40827.354019551283</v>
      </c>
      <c r="F1977" s="104" t="s">
        <v>20</v>
      </c>
      <c r="G1977" s="105">
        <v>524000</v>
      </c>
      <c r="H1977" s="106" t="s">
        <v>16</v>
      </c>
      <c r="I1977" s="118">
        <v>1</v>
      </c>
      <c r="J1977" s="80">
        <f t="shared" si="271"/>
        <v>524000</v>
      </c>
      <c r="K1977" s="76" t="str">
        <f t="shared" si="272"/>
        <v>H2_2011</v>
      </c>
      <c r="L1977" s="77">
        <f t="shared" si="273"/>
        <v>0</v>
      </c>
      <c r="M1977" s="78" t="str">
        <f t="shared" si="274"/>
        <v>H2_2011_0</v>
      </c>
      <c r="N1977" s="120">
        <f t="shared" si="275"/>
        <v>1</v>
      </c>
      <c r="O1977" s="92">
        <f t="shared" si="276"/>
        <v>524000</v>
      </c>
      <c r="P1977" s="93" t="str">
        <f t="shared" si="277"/>
        <v>H2_2011</v>
      </c>
      <c r="Q1977" s="94">
        <f t="shared" si="278"/>
        <v>0</v>
      </c>
      <c r="R1977" s="95" t="str">
        <f t="shared" si="279"/>
        <v>H2_2011_0</v>
      </c>
    </row>
    <row r="1978" spans="1:18">
      <c r="A1978" s="102">
        <v>1001629</v>
      </c>
      <c r="B1978" s="103">
        <v>28513.77831105626</v>
      </c>
      <c r="C1978" s="104" t="s">
        <v>22</v>
      </c>
      <c r="D1978" s="103">
        <v>39762.018410684068</v>
      </c>
      <c r="E1978" s="103">
        <v>40828.021315274113</v>
      </c>
      <c r="F1978" s="104" t="s">
        <v>57</v>
      </c>
      <c r="G1978" s="105">
        <v>330000</v>
      </c>
      <c r="H1978" s="106" t="s">
        <v>15</v>
      </c>
      <c r="I1978" s="118">
        <v>1</v>
      </c>
      <c r="J1978" s="80">
        <f t="shared" si="271"/>
        <v>330000</v>
      </c>
      <c r="K1978" s="76" t="str">
        <f t="shared" si="272"/>
        <v>H2_2008</v>
      </c>
      <c r="L1978" s="77">
        <f t="shared" si="273"/>
        <v>5</v>
      </c>
      <c r="M1978" s="78" t="str">
        <f t="shared" si="274"/>
        <v>H2_2008_5</v>
      </c>
      <c r="N1978" s="120">
        <f t="shared" si="275"/>
        <v>1</v>
      </c>
      <c r="O1978" s="92">
        <f t="shared" si="276"/>
        <v>330000</v>
      </c>
      <c r="P1978" s="93" t="str">
        <f t="shared" si="277"/>
        <v>H2_2008</v>
      </c>
      <c r="Q1978" s="94">
        <f t="shared" si="278"/>
        <v>5</v>
      </c>
      <c r="R1978" s="95" t="str">
        <f t="shared" si="279"/>
        <v>H2_2008_5</v>
      </c>
    </row>
    <row r="1979" spans="1:18">
      <c r="A1979" s="102">
        <v>1001630</v>
      </c>
      <c r="B1979" s="103">
        <v>23569.050229795095</v>
      </c>
      <c r="C1979" s="104" t="s">
        <v>22</v>
      </c>
      <c r="D1979" s="103">
        <v>40436.558848084038</v>
      </c>
      <c r="E1979" s="103">
        <v>40828.550251491499</v>
      </c>
      <c r="F1979" s="104" t="s">
        <v>25</v>
      </c>
      <c r="G1979" s="105">
        <v>153000</v>
      </c>
      <c r="H1979" s="106" t="s">
        <v>16</v>
      </c>
      <c r="I1979" s="118">
        <v>1</v>
      </c>
      <c r="J1979" s="80">
        <f t="shared" si="271"/>
        <v>153000</v>
      </c>
      <c r="K1979" s="76" t="str">
        <f t="shared" si="272"/>
        <v>H2_2010</v>
      </c>
      <c r="L1979" s="77">
        <f t="shared" si="273"/>
        <v>2</v>
      </c>
      <c r="M1979" s="78" t="str">
        <f t="shared" si="274"/>
        <v>H2_2010_2</v>
      </c>
      <c r="N1979" s="120">
        <f t="shared" si="275"/>
        <v>1</v>
      </c>
      <c r="O1979" s="92">
        <f t="shared" si="276"/>
        <v>153000</v>
      </c>
      <c r="P1979" s="93" t="str">
        <f t="shared" si="277"/>
        <v>H2_2010</v>
      </c>
      <c r="Q1979" s="94">
        <f t="shared" si="278"/>
        <v>2</v>
      </c>
      <c r="R1979" s="95" t="str">
        <f t="shared" si="279"/>
        <v>H2_2010_2</v>
      </c>
    </row>
    <row r="1980" spans="1:18">
      <c r="A1980" s="102">
        <v>1001631</v>
      </c>
      <c r="B1980" s="103">
        <v>29769.234926522178</v>
      </c>
      <c r="C1980" s="104" t="s">
        <v>19</v>
      </c>
      <c r="D1980" s="103">
        <v>40761.067243498859</v>
      </c>
      <c r="E1980" s="103">
        <v>40828.789985515796</v>
      </c>
      <c r="F1980" s="104" t="s">
        <v>20</v>
      </c>
      <c r="G1980" s="105">
        <v>487000</v>
      </c>
      <c r="H1980" s="106" t="s">
        <v>16</v>
      </c>
      <c r="I1980" s="118">
        <v>1</v>
      </c>
      <c r="J1980" s="80">
        <f t="shared" si="271"/>
        <v>487000</v>
      </c>
      <c r="K1980" s="76" t="str">
        <f t="shared" si="272"/>
        <v>H2_2011</v>
      </c>
      <c r="L1980" s="77">
        <f t="shared" si="273"/>
        <v>0</v>
      </c>
      <c r="M1980" s="78" t="str">
        <f t="shared" si="274"/>
        <v>H2_2011_0</v>
      </c>
      <c r="N1980" s="120">
        <f t="shared" si="275"/>
        <v>1</v>
      </c>
      <c r="O1980" s="92">
        <f t="shared" si="276"/>
        <v>487000</v>
      </c>
      <c r="P1980" s="93" t="str">
        <f t="shared" si="277"/>
        <v>H2_2011</v>
      </c>
      <c r="Q1980" s="94">
        <f t="shared" si="278"/>
        <v>0</v>
      </c>
      <c r="R1980" s="95" t="str">
        <f t="shared" si="279"/>
        <v>H2_2011_0</v>
      </c>
    </row>
    <row r="1981" spans="1:18">
      <c r="A1981" s="102">
        <v>1001632</v>
      </c>
      <c r="B1981" s="103">
        <v>24337.871427765633</v>
      </c>
      <c r="C1981" s="104" t="s">
        <v>19</v>
      </c>
      <c r="D1981" s="103">
        <v>40793.244291818235</v>
      </c>
      <c r="E1981" s="103">
        <v>40830.05842854677</v>
      </c>
      <c r="F1981" s="104" t="s">
        <v>20</v>
      </c>
      <c r="G1981" s="105">
        <v>223000</v>
      </c>
      <c r="H1981" s="106" t="s">
        <v>16</v>
      </c>
      <c r="I1981" s="118">
        <v>1</v>
      </c>
      <c r="J1981" s="80">
        <f t="shared" si="271"/>
        <v>223000</v>
      </c>
      <c r="K1981" s="76" t="str">
        <f t="shared" si="272"/>
        <v>H2_2011</v>
      </c>
      <c r="L1981" s="77">
        <f t="shared" si="273"/>
        <v>0</v>
      </c>
      <c r="M1981" s="78" t="str">
        <f t="shared" si="274"/>
        <v>H2_2011_0</v>
      </c>
      <c r="N1981" s="120">
        <f t="shared" si="275"/>
        <v>1</v>
      </c>
      <c r="O1981" s="92">
        <f t="shared" si="276"/>
        <v>223000</v>
      </c>
      <c r="P1981" s="93" t="str">
        <f t="shared" si="277"/>
        <v>H2_2011</v>
      </c>
      <c r="Q1981" s="94">
        <f t="shared" si="278"/>
        <v>0</v>
      </c>
      <c r="R1981" s="95" t="str">
        <f t="shared" si="279"/>
        <v>H2_2011_0</v>
      </c>
    </row>
    <row r="1982" spans="1:18">
      <c r="A1982" s="102">
        <v>1001633</v>
      </c>
      <c r="B1982" s="103">
        <v>32677.968864478185</v>
      </c>
      <c r="C1982" s="104" t="s">
        <v>22</v>
      </c>
      <c r="D1982" s="103">
        <v>40589.080491122499</v>
      </c>
      <c r="E1982" s="103">
        <v>40831.55235942833</v>
      </c>
      <c r="F1982" s="104" t="s">
        <v>20</v>
      </c>
      <c r="G1982" s="105">
        <v>103000</v>
      </c>
      <c r="H1982" s="106" t="s">
        <v>16</v>
      </c>
      <c r="I1982" s="118">
        <v>1</v>
      </c>
      <c r="J1982" s="80">
        <f t="shared" si="271"/>
        <v>103000</v>
      </c>
      <c r="K1982" s="76" t="str">
        <f t="shared" si="272"/>
        <v>H1_2011</v>
      </c>
      <c r="L1982" s="77">
        <f t="shared" si="273"/>
        <v>1</v>
      </c>
      <c r="M1982" s="78" t="str">
        <f t="shared" si="274"/>
        <v>H1_2011_1</v>
      </c>
      <c r="N1982" s="120">
        <f t="shared" si="275"/>
        <v>1</v>
      </c>
      <c r="O1982" s="92">
        <f t="shared" si="276"/>
        <v>103000</v>
      </c>
      <c r="P1982" s="93" t="str">
        <f t="shared" si="277"/>
        <v>H1_2011</v>
      </c>
      <c r="Q1982" s="94">
        <f t="shared" si="278"/>
        <v>1</v>
      </c>
      <c r="R1982" s="95" t="str">
        <f t="shared" si="279"/>
        <v>H1_2011_1</v>
      </c>
    </row>
    <row r="1983" spans="1:18">
      <c r="A1983" s="102">
        <v>1001634</v>
      </c>
      <c r="B1983" s="103">
        <v>22441.576003139369</v>
      </c>
      <c r="C1983" s="104" t="s">
        <v>22</v>
      </c>
      <c r="D1983" s="103">
        <v>40662.282158407259</v>
      </c>
      <c r="E1983" s="103">
        <v>40834.560250191396</v>
      </c>
      <c r="F1983" s="104" t="s">
        <v>20</v>
      </c>
      <c r="G1983" s="105">
        <v>541000</v>
      </c>
      <c r="H1983" s="106" t="s">
        <v>16</v>
      </c>
      <c r="I1983" s="118">
        <v>1</v>
      </c>
      <c r="J1983" s="80">
        <f t="shared" si="271"/>
        <v>541000</v>
      </c>
      <c r="K1983" s="76" t="str">
        <f t="shared" si="272"/>
        <v>H1_2011</v>
      </c>
      <c r="L1983" s="77">
        <f t="shared" si="273"/>
        <v>0</v>
      </c>
      <c r="M1983" s="78" t="str">
        <f t="shared" si="274"/>
        <v>H1_2011_0</v>
      </c>
      <c r="N1983" s="120">
        <f t="shared" si="275"/>
        <v>1</v>
      </c>
      <c r="O1983" s="92">
        <f t="shared" si="276"/>
        <v>541000</v>
      </c>
      <c r="P1983" s="93" t="str">
        <f t="shared" si="277"/>
        <v>H1_2011</v>
      </c>
      <c r="Q1983" s="94">
        <f t="shared" si="278"/>
        <v>0</v>
      </c>
      <c r="R1983" s="95" t="str">
        <f t="shared" si="279"/>
        <v>H1_2011_0</v>
      </c>
    </row>
    <row r="1984" spans="1:18">
      <c r="A1984" s="102">
        <v>1001635</v>
      </c>
      <c r="B1984" s="103">
        <v>27409.594723621733</v>
      </c>
      <c r="C1984" s="104" t="s">
        <v>19</v>
      </c>
      <c r="D1984" s="103">
        <v>40798.095091219817</v>
      </c>
      <c r="E1984" s="103">
        <v>40834.572957977914</v>
      </c>
      <c r="F1984" s="104" t="s">
        <v>20</v>
      </c>
      <c r="G1984" s="105">
        <v>513000</v>
      </c>
      <c r="H1984" s="106" t="s">
        <v>16</v>
      </c>
      <c r="I1984" s="118">
        <v>1</v>
      </c>
      <c r="J1984" s="80">
        <f t="shared" si="271"/>
        <v>513000</v>
      </c>
      <c r="K1984" s="76" t="str">
        <f t="shared" si="272"/>
        <v>H2_2011</v>
      </c>
      <c r="L1984" s="77">
        <f t="shared" si="273"/>
        <v>0</v>
      </c>
      <c r="M1984" s="78" t="str">
        <f t="shared" si="274"/>
        <v>H2_2011_0</v>
      </c>
      <c r="N1984" s="120">
        <f t="shared" si="275"/>
        <v>1</v>
      </c>
      <c r="O1984" s="92">
        <f t="shared" si="276"/>
        <v>513000</v>
      </c>
      <c r="P1984" s="93" t="str">
        <f t="shared" si="277"/>
        <v>H2_2011</v>
      </c>
      <c r="Q1984" s="94">
        <f t="shared" si="278"/>
        <v>0</v>
      </c>
      <c r="R1984" s="95" t="str">
        <f t="shared" si="279"/>
        <v>H2_2011_0</v>
      </c>
    </row>
    <row r="1985" spans="1:18">
      <c r="A1985" s="102">
        <v>1001636</v>
      </c>
      <c r="B1985" s="103">
        <v>31943.418120532886</v>
      </c>
      <c r="C1985" s="104" t="s">
        <v>22</v>
      </c>
      <c r="D1985" s="103">
        <v>40268.188818170296</v>
      </c>
      <c r="E1985" s="103">
        <v>40834.873008261136</v>
      </c>
      <c r="F1985" s="104" t="s">
        <v>20</v>
      </c>
      <c r="G1985" s="105">
        <v>342000</v>
      </c>
      <c r="H1985" s="106" t="s">
        <v>16</v>
      </c>
      <c r="I1985" s="118">
        <v>1</v>
      </c>
      <c r="J1985" s="80">
        <f t="shared" si="271"/>
        <v>342000</v>
      </c>
      <c r="K1985" s="76" t="str">
        <f t="shared" si="272"/>
        <v>H1_2010</v>
      </c>
      <c r="L1985" s="77">
        <f t="shared" si="273"/>
        <v>3</v>
      </c>
      <c r="M1985" s="78" t="str">
        <f t="shared" si="274"/>
        <v>H1_2010_3</v>
      </c>
      <c r="N1985" s="120">
        <f t="shared" si="275"/>
        <v>1</v>
      </c>
      <c r="O1985" s="92">
        <f t="shared" si="276"/>
        <v>342000</v>
      </c>
      <c r="P1985" s="93" t="str">
        <f t="shared" si="277"/>
        <v>H1_2010</v>
      </c>
      <c r="Q1985" s="94">
        <f t="shared" si="278"/>
        <v>3</v>
      </c>
      <c r="R1985" s="95" t="str">
        <f t="shared" si="279"/>
        <v>H1_2010_3</v>
      </c>
    </row>
    <row r="1986" spans="1:18">
      <c r="A1986" s="102">
        <v>1001637</v>
      </c>
      <c r="B1986" s="103">
        <v>31366.993575573371</v>
      </c>
      <c r="C1986" s="104" t="s">
        <v>19</v>
      </c>
      <c r="D1986" s="103">
        <v>40739.357797419951</v>
      </c>
      <c r="E1986" s="103">
        <v>40834.926043389154</v>
      </c>
      <c r="F1986" s="104" t="s">
        <v>20</v>
      </c>
      <c r="G1986" s="105">
        <v>319000</v>
      </c>
      <c r="H1986" s="106" t="s">
        <v>16</v>
      </c>
      <c r="I1986" s="118">
        <v>1</v>
      </c>
      <c r="J1986" s="80">
        <f t="shared" si="271"/>
        <v>319000</v>
      </c>
      <c r="K1986" s="76" t="str">
        <f t="shared" si="272"/>
        <v>H2_2011</v>
      </c>
      <c r="L1986" s="77">
        <f t="shared" si="273"/>
        <v>0</v>
      </c>
      <c r="M1986" s="78" t="str">
        <f t="shared" si="274"/>
        <v>H2_2011_0</v>
      </c>
      <c r="N1986" s="120">
        <f t="shared" si="275"/>
        <v>1</v>
      </c>
      <c r="O1986" s="92">
        <f t="shared" si="276"/>
        <v>319000</v>
      </c>
      <c r="P1986" s="93" t="str">
        <f t="shared" si="277"/>
        <v>H2_2011</v>
      </c>
      <c r="Q1986" s="94">
        <f t="shared" si="278"/>
        <v>0</v>
      </c>
      <c r="R1986" s="95" t="str">
        <f t="shared" si="279"/>
        <v>H2_2011_0</v>
      </c>
    </row>
    <row r="1987" spans="1:18">
      <c r="A1987" s="102">
        <v>1001638</v>
      </c>
      <c r="B1987" s="103">
        <v>23499.467098047862</v>
      </c>
      <c r="C1987" s="104" t="s">
        <v>22</v>
      </c>
      <c r="D1987" s="103">
        <v>40397.959917607419</v>
      </c>
      <c r="E1987" s="103">
        <v>40835.184506331403</v>
      </c>
      <c r="F1987" s="104" t="s">
        <v>20</v>
      </c>
      <c r="G1987" s="105">
        <v>23000</v>
      </c>
      <c r="H1987" s="106" t="s">
        <v>16</v>
      </c>
      <c r="I1987" s="118">
        <v>1</v>
      </c>
      <c r="J1987" s="80">
        <f t="shared" ref="J1987:J2050" si="280">$G1987</f>
        <v>23000</v>
      </c>
      <c r="K1987" s="76" t="str">
        <f t="shared" ref="K1987:K2050" si="281">"H"&amp;INT((MONTH($D1987)-1)/6)+1&amp;"_"&amp;YEAR($D1987)</f>
        <v>H2_2010</v>
      </c>
      <c r="L1987" s="77">
        <f t="shared" ref="L1987:L2050" si="282">INT(($E1987-$D1987)/(365/2))</f>
        <v>2</v>
      </c>
      <c r="M1987" s="78" t="str">
        <f t="shared" ref="M1987:M2050" si="283">$K1987&amp;"_"&amp;IF($L1987&gt;5,"6+",$L1987)</f>
        <v>H2_2010_2</v>
      </c>
      <c r="N1987" s="120">
        <f t="shared" si="275"/>
        <v>1</v>
      </c>
      <c r="O1987" s="92">
        <f t="shared" si="276"/>
        <v>23000</v>
      </c>
      <c r="P1987" s="93" t="str">
        <f t="shared" si="277"/>
        <v>H2_2010</v>
      </c>
      <c r="Q1987" s="94">
        <f t="shared" si="278"/>
        <v>2</v>
      </c>
      <c r="R1987" s="95" t="str">
        <f t="shared" si="279"/>
        <v>H2_2010_2</v>
      </c>
    </row>
    <row r="1988" spans="1:18">
      <c r="A1988" s="102">
        <v>1001639</v>
      </c>
      <c r="B1988" s="103">
        <v>30918.932357472448</v>
      </c>
      <c r="C1988" s="104" t="s">
        <v>22</v>
      </c>
      <c r="D1988" s="103">
        <v>40011.563989164082</v>
      </c>
      <c r="E1988" s="103">
        <v>40835.234251274502</v>
      </c>
      <c r="F1988" s="104" t="s">
        <v>25</v>
      </c>
      <c r="G1988" s="105">
        <v>333000</v>
      </c>
      <c r="H1988" s="106" t="s">
        <v>15</v>
      </c>
      <c r="I1988" s="118">
        <v>1</v>
      </c>
      <c r="J1988" s="80">
        <f t="shared" si="280"/>
        <v>333000</v>
      </c>
      <c r="K1988" s="76" t="str">
        <f t="shared" si="281"/>
        <v>H2_2009</v>
      </c>
      <c r="L1988" s="77">
        <f t="shared" si="282"/>
        <v>4</v>
      </c>
      <c r="M1988" s="78" t="str">
        <f t="shared" si="283"/>
        <v>H2_2009_4</v>
      </c>
      <c r="N1988" s="120">
        <f t="shared" ref="N1988:N2051" si="284">I1988</f>
        <v>1</v>
      </c>
      <c r="O1988" s="92">
        <f t="shared" ref="O1988:O2051" si="285">J1988</f>
        <v>333000</v>
      </c>
      <c r="P1988" s="93" t="str">
        <f t="shared" ref="P1988:P2051" si="286">K1988</f>
        <v>H2_2009</v>
      </c>
      <c r="Q1988" s="94">
        <f t="shared" ref="Q1988:Q2051" si="287">L1988</f>
        <v>4</v>
      </c>
      <c r="R1988" s="95" t="str">
        <f t="shared" ref="R1988:R2051" si="288">M1988</f>
        <v>H2_2009_4</v>
      </c>
    </row>
    <row r="1989" spans="1:18">
      <c r="A1989" s="102">
        <v>1001640</v>
      </c>
      <c r="B1989" s="103">
        <v>25087.677355734384</v>
      </c>
      <c r="C1989" s="104" t="s">
        <v>19</v>
      </c>
      <c r="D1989" s="103">
        <v>40793.890068530614</v>
      </c>
      <c r="E1989" s="103">
        <v>40836.018270465305</v>
      </c>
      <c r="F1989" s="104" t="s">
        <v>25</v>
      </c>
      <c r="G1989" s="105">
        <v>277000</v>
      </c>
      <c r="H1989" s="106" t="s">
        <v>16</v>
      </c>
      <c r="I1989" s="118">
        <v>1</v>
      </c>
      <c r="J1989" s="80">
        <f t="shared" si="280"/>
        <v>277000</v>
      </c>
      <c r="K1989" s="76" t="str">
        <f t="shared" si="281"/>
        <v>H2_2011</v>
      </c>
      <c r="L1989" s="77">
        <f t="shared" si="282"/>
        <v>0</v>
      </c>
      <c r="M1989" s="78" t="str">
        <f t="shared" si="283"/>
        <v>H2_2011_0</v>
      </c>
      <c r="N1989" s="120">
        <f t="shared" si="284"/>
        <v>1</v>
      </c>
      <c r="O1989" s="92">
        <f t="shared" si="285"/>
        <v>277000</v>
      </c>
      <c r="P1989" s="93" t="str">
        <f t="shared" si="286"/>
        <v>H2_2011</v>
      </c>
      <c r="Q1989" s="94">
        <f t="shared" si="287"/>
        <v>0</v>
      </c>
      <c r="R1989" s="95" t="str">
        <f t="shared" si="288"/>
        <v>H2_2011_0</v>
      </c>
    </row>
    <row r="1990" spans="1:18">
      <c r="A1990" s="102">
        <v>1001641</v>
      </c>
      <c r="B1990" s="103">
        <v>32633.170269093062</v>
      </c>
      <c r="C1990" s="104" t="s">
        <v>19</v>
      </c>
      <c r="D1990" s="103">
        <v>40787.865229538053</v>
      </c>
      <c r="E1990" s="103">
        <v>40837.316516866726</v>
      </c>
      <c r="F1990" s="104" t="s">
        <v>20</v>
      </c>
      <c r="G1990" s="105">
        <v>349000</v>
      </c>
      <c r="H1990" s="106" t="s">
        <v>16</v>
      </c>
      <c r="I1990" s="118">
        <v>1</v>
      </c>
      <c r="J1990" s="80">
        <f t="shared" si="280"/>
        <v>349000</v>
      </c>
      <c r="K1990" s="76" t="str">
        <f t="shared" si="281"/>
        <v>H2_2011</v>
      </c>
      <c r="L1990" s="77">
        <f t="shared" si="282"/>
        <v>0</v>
      </c>
      <c r="M1990" s="78" t="str">
        <f t="shared" si="283"/>
        <v>H2_2011_0</v>
      </c>
      <c r="N1990" s="120">
        <f t="shared" si="284"/>
        <v>1</v>
      </c>
      <c r="O1990" s="92">
        <f t="shared" si="285"/>
        <v>349000</v>
      </c>
      <c r="P1990" s="93" t="str">
        <f t="shared" si="286"/>
        <v>H2_2011</v>
      </c>
      <c r="Q1990" s="94">
        <f t="shared" si="287"/>
        <v>0</v>
      </c>
      <c r="R1990" s="95" t="str">
        <f t="shared" si="288"/>
        <v>H2_2011_0</v>
      </c>
    </row>
    <row r="1991" spans="1:18">
      <c r="A1991" s="102">
        <v>1001642</v>
      </c>
      <c r="B1991" s="103">
        <v>23327.315804674043</v>
      </c>
      <c r="C1991" s="104" t="s">
        <v>22</v>
      </c>
      <c r="D1991" s="103">
        <v>40181.608527992365</v>
      </c>
      <c r="E1991" s="103">
        <v>40837.390314716467</v>
      </c>
      <c r="F1991" s="104" t="s">
        <v>20</v>
      </c>
      <c r="G1991" s="105">
        <v>380000</v>
      </c>
      <c r="H1991" s="106" t="s">
        <v>16</v>
      </c>
      <c r="I1991" s="118">
        <v>1</v>
      </c>
      <c r="J1991" s="80">
        <f t="shared" si="280"/>
        <v>380000</v>
      </c>
      <c r="K1991" s="76" t="str">
        <f t="shared" si="281"/>
        <v>H1_2010</v>
      </c>
      <c r="L1991" s="77">
        <f t="shared" si="282"/>
        <v>3</v>
      </c>
      <c r="M1991" s="78" t="str">
        <f t="shared" si="283"/>
        <v>H1_2010_3</v>
      </c>
      <c r="N1991" s="120">
        <f t="shared" si="284"/>
        <v>1</v>
      </c>
      <c r="O1991" s="92">
        <f t="shared" si="285"/>
        <v>380000</v>
      </c>
      <c r="P1991" s="93" t="str">
        <f t="shared" si="286"/>
        <v>H1_2010</v>
      </c>
      <c r="Q1991" s="94">
        <f t="shared" si="287"/>
        <v>3</v>
      </c>
      <c r="R1991" s="95" t="str">
        <f t="shared" si="288"/>
        <v>H1_2010_3</v>
      </c>
    </row>
    <row r="1992" spans="1:18">
      <c r="A1992" s="102">
        <v>1001643</v>
      </c>
      <c r="B1992" s="103">
        <v>25039.711337171269</v>
      </c>
      <c r="C1992" s="104" t="s">
        <v>22</v>
      </c>
      <c r="D1992" s="103">
        <v>40274.240445284246</v>
      </c>
      <c r="E1992" s="103">
        <v>40838.3009482079</v>
      </c>
      <c r="F1992" s="104" t="s">
        <v>20</v>
      </c>
      <c r="G1992" s="105">
        <v>221000</v>
      </c>
      <c r="H1992" s="106" t="s">
        <v>16</v>
      </c>
      <c r="I1992" s="118">
        <v>1</v>
      </c>
      <c r="J1992" s="80">
        <f t="shared" si="280"/>
        <v>221000</v>
      </c>
      <c r="K1992" s="76" t="str">
        <f t="shared" si="281"/>
        <v>H1_2010</v>
      </c>
      <c r="L1992" s="77">
        <f t="shared" si="282"/>
        <v>3</v>
      </c>
      <c r="M1992" s="78" t="str">
        <f t="shared" si="283"/>
        <v>H1_2010_3</v>
      </c>
      <c r="N1992" s="120">
        <f t="shared" si="284"/>
        <v>1</v>
      </c>
      <c r="O1992" s="92">
        <f t="shared" si="285"/>
        <v>221000</v>
      </c>
      <c r="P1992" s="93" t="str">
        <f t="shared" si="286"/>
        <v>H1_2010</v>
      </c>
      <c r="Q1992" s="94">
        <f t="shared" si="287"/>
        <v>3</v>
      </c>
      <c r="R1992" s="95" t="str">
        <f t="shared" si="288"/>
        <v>H1_2010_3</v>
      </c>
    </row>
    <row r="1993" spans="1:18">
      <c r="A1993" s="102">
        <v>1001644</v>
      </c>
      <c r="B1993" s="103">
        <v>32124.34505995996</v>
      </c>
      <c r="C1993" s="104" t="s">
        <v>22</v>
      </c>
      <c r="D1993" s="103">
        <v>39781.818294677621</v>
      </c>
      <c r="E1993" s="103">
        <v>40839.393693838923</v>
      </c>
      <c r="F1993" s="104" t="s">
        <v>57</v>
      </c>
      <c r="G1993" s="105">
        <v>233000</v>
      </c>
      <c r="H1993" s="106" t="s">
        <v>15</v>
      </c>
      <c r="I1993" s="118">
        <v>1</v>
      </c>
      <c r="J1993" s="80">
        <f t="shared" si="280"/>
        <v>233000</v>
      </c>
      <c r="K1993" s="76" t="str">
        <f t="shared" si="281"/>
        <v>H2_2008</v>
      </c>
      <c r="L1993" s="77">
        <f t="shared" si="282"/>
        <v>5</v>
      </c>
      <c r="M1993" s="78" t="str">
        <f t="shared" si="283"/>
        <v>H2_2008_5</v>
      </c>
      <c r="N1993" s="120">
        <f t="shared" si="284"/>
        <v>1</v>
      </c>
      <c r="O1993" s="92">
        <f t="shared" si="285"/>
        <v>233000</v>
      </c>
      <c r="P1993" s="93" t="str">
        <f t="shared" si="286"/>
        <v>H2_2008</v>
      </c>
      <c r="Q1993" s="94">
        <f t="shared" si="287"/>
        <v>5</v>
      </c>
      <c r="R1993" s="95" t="str">
        <f t="shared" si="288"/>
        <v>H2_2008_5</v>
      </c>
    </row>
    <row r="1994" spans="1:18">
      <c r="A1994" s="102">
        <v>1001645</v>
      </c>
      <c r="B1994" s="103">
        <v>28476.113628500756</v>
      </c>
      <c r="C1994" s="104" t="s">
        <v>22</v>
      </c>
      <c r="D1994" s="103">
        <v>40705.417514780864</v>
      </c>
      <c r="E1994" s="103">
        <v>40839.615949797342</v>
      </c>
      <c r="F1994" s="104" t="s">
        <v>20</v>
      </c>
      <c r="G1994" s="105">
        <v>470000</v>
      </c>
      <c r="H1994" s="106" t="s">
        <v>16</v>
      </c>
      <c r="I1994" s="118">
        <v>1</v>
      </c>
      <c r="J1994" s="80">
        <f t="shared" si="280"/>
        <v>470000</v>
      </c>
      <c r="K1994" s="76" t="str">
        <f t="shared" si="281"/>
        <v>H1_2011</v>
      </c>
      <c r="L1994" s="77">
        <f t="shared" si="282"/>
        <v>0</v>
      </c>
      <c r="M1994" s="78" t="str">
        <f t="shared" si="283"/>
        <v>H1_2011_0</v>
      </c>
      <c r="N1994" s="120">
        <f t="shared" si="284"/>
        <v>1</v>
      </c>
      <c r="O1994" s="92">
        <f t="shared" si="285"/>
        <v>470000</v>
      </c>
      <c r="P1994" s="93" t="str">
        <f t="shared" si="286"/>
        <v>H1_2011</v>
      </c>
      <c r="Q1994" s="94">
        <f t="shared" si="287"/>
        <v>0</v>
      </c>
      <c r="R1994" s="95" t="str">
        <f t="shared" si="288"/>
        <v>H1_2011_0</v>
      </c>
    </row>
    <row r="1995" spans="1:18">
      <c r="A1995" s="102">
        <v>1001646</v>
      </c>
      <c r="B1995" s="103">
        <v>19703.326690397771</v>
      </c>
      <c r="C1995" s="104" t="s">
        <v>19</v>
      </c>
      <c r="D1995" s="103">
        <v>40807.227611437171</v>
      </c>
      <c r="E1995" s="103">
        <v>40841.234973154722</v>
      </c>
      <c r="F1995" s="104" t="s">
        <v>20</v>
      </c>
      <c r="G1995" s="105">
        <v>331000</v>
      </c>
      <c r="H1995" s="106" t="s">
        <v>16</v>
      </c>
      <c r="I1995" s="118">
        <v>1</v>
      </c>
      <c r="J1995" s="80">
        <f t="shared" si="280"/>
        <v>331000</v>
      </c>
      <c r="K1995" s="76" t="str">
        <f t="shared" si="281"/>
        <v>H2_2011</v>
      </c>
      <c r="L1995" s="77">
        <f t="shared" si="282"/>
        <v>0</v>
      </c>
      <c r="M1995" s="78" t="str">
        <f t="shared" si="283"/>
        <v>H2_2011_0</v>
      </c>
      <c r="N1995" s="120">
        <f t="shared" si="284"/>
        <v>1</v>
      </c>
      <c r="O1995" s="92">
        <f t="shared" si="285"/>
        <v>331000</v>
      </c>
      <c r="P1995" s="93" t="str">
        <f t="shared" si="286"/>
        <v>H2_2011</v>
      </c>
      <c r="Q1995" s="94">
        <f t="shared" si="287"/>
        <v>0</v>
      </c>
      <c r="R1995" s="95" t="str">
        <f t="shared" si="288"/>
        <v>H2_2011_0</v>
      </c>
    </row>
    <row r="1996" spans="1:18">
      <c r="A1996" s="102">
        <v>1001647</v>
      </c>
      <c r="B1996" s="103">
        <v>19760.075361728279</v>
      </c>
      <c r="C1996" s="104" t="s">
        <v>22</v>
      </c>
      <c r="D1996" s="103">
        <v>40066.371547524039</v>
      </c>
      <c r="E1996" s="103">
        <v>40841.237140566642</v>
      </c>
      <c r="F1996" s="104" t="s">
        <v>20</v>
      </c>
      <c r="G1996" s="105">
        <v>296000</v>
      </c>
      <c r="H1996" s="106" t="s">
        <v>15</v>
      </c>
      <c r="I1996" s="118">
        <v>1</v>
      </c>
      <c r="J1996" s="80">
        <f t="shared" si="280"/>
        <v>296000</v>
      </c>
      <c r="K1996" s="76" t="str">
        <f t="shared" si="281"/>
        <v>H2_2009</v>
      </c>
      <c r="L1996" s="77">
        <f t="shared" si="282"/>
        <v>4</v>
      </c>
      <c r="M1996" s="78" t="str">
        <f t="shared" si="283"/>
        <v>H2_2009_4</v>
      </c>
      <c r="N1996" s="120">
        <f t="shared" si="284"/>
        <v>1</v>
      </c>
      <c r="O1996" s="92">
        <f t="shared" si="285"/>
        <v>296000</v>
      </c>
      <c r="P1996" s="93" t="str">
        <f t="shared" si="286"/>
        <v>H2_2009</v>
      </c>
      <c r="Q1996" s="94">
        <f t="shared" si="287"/>
        <v>4</v>
      </c>
      <c r="R1996" s="95" t="str">
        <f t="shared" si="288"/>
        <v>H2_2009_4</v>
      </c>
    </row>
    <row r="1997" spans="1:18">
      <c r="A1997" s="102">
        <v>1001648</v>
      </c>
      <c r="B1997" s="103">
        <v>20671.661638319641</v>
      </c>
      <c r="C1997" s="104" t="s">
        <v>22</v>
      </c>
      <c r="D1997" s="103">
        <v>40795.223316248848</v>
      </c>
      <c r="E1997" s="103">
        <v>40841.366992807081</v>
      </c>
      <c r="F1997" s="104" t="s">
        <v>20</v>
      </c>
      <c r="G1997" s="105">
        <v>20000</v>
      </c>
      <c r="H1997" s="106" t="s">
        <v>16</v>
      </c>
      <c r="I1997" s="118">
        <v>1</v>
      </c>
      <c r="J1997" s="80">
        <f t="shared" si="280"/>
        <v>20000</v>
      </c>
      <c r="K1997" s="76" t="str">
        <f t="shared" si="281"/>
        <v>H2_2011</v>
      </c>
      <c r="L1997" s="77">
        <f t="shared" si="282"/>
        <v>0</v>
      </c>
      <c r="M1997" s="78" t="str">
        <f t="shared" si="283"/>
        <v>H2_2011_0</v>
      </c>
      <c r="N1997" s="120">
        <f t="shared" si="284"/>
        <v>1</v>
      </c>
      <c r="O1997" s="92">
        <f t="shared" si="285"/>
        <v>20000</v>
      </c>
      <c r="P1997" s="93" t="str">
        <f t="shared" si="286"/>
        <v>H2_2011</v>
      </c>
      <c r="Q1997" s="94">
        <f t="shared" si="287"/>
        <v>0</v>
      </c>
      <c r="R1997" s="95" t="str">
        <f t="shared" si="288"/>
        <v>H2_2011_0</v>
      </c>
    </row>
    <row r="1998" spans="1:18">
      <c r="A1998" s="102">
        <v>1001649</v>
      </c>
      <c r="B1998" s="103">
        <v>30659.486176194867</v>
      </c>
      <c r="C1998" s="104" t="s">
        <v>19</v>
      </c>
      <c r="D1998" s="103">
        <v>40675.914112609593</v>
      </c>
      <c r="E1998" s="103">
        <v>40841.699609103474</v>
      </c>
      <c r="F1998" s="104" t="s">
        <v>20</v>
      </c>
      <c r="G1998" s="105">
        <v>226000</v>
      </c>
      <c r="H1998" s="106" t="s">
        <v>16</v>
      </c>
      <c r="I1998" s="118">
        <v>1</v>
      </c>
      <c r="J1998" s="80">
        <f t="shared" si="280"/>
        <v>226000</v>
      </c>
      <c r="K1998" s="76" t="str">
        <f t="shared" si="281"/>
        <v>H1_2011</v>
      </c>
      <c r="L1998" s="77">
        <f t="shared" si="282"/>
        <v>0</v>
      </c>
      <c r="M1998" s="78" t="str">
        <f t="shared" si="283"/>
        <v>H1_2011_0</v>
      </c>
      <c r="N1998" s="120">
        <f t="shared" si="284"/>
        <v>1</v>
      </c>
      <c r="O1998" s="92">
        <f t="shared" si="285"/>
        <v>226000</v>
      </c>
      <c r="P1998" s="93" t="str">
        <f t="shared" si="286"/>
        <v>H1_2011</v>
      </c>
      <c r="Q1998" s="94">
        <f t="shared" si="287"/>
        <v>0</v>
      </c>
      <c r="R1998" s="95" t="str">
        <f t="shared" si="288"/>
        <v>H1_2011_0</v>
      </c>
    </row>
    <row r="1999" spans="1:18">
      <c r="A1999" s="102">
        <v>1001650</v>
      </c>
      <c r="B1999" s="103">
        <v>25672.933235410783</v>
      </c>
      <c r="C1999" s="104" t="s">
        <v>19</v>
      </c>
      <c r="D1999" s="103">
        <v>40732.224092521668</v>
      </c>
      <c r="E1999" s="103">
        <v>40842.45186478566</v>
      </c>
      <c r="F1999" s="104" t="s">
        <v>20</v>
      </c>
      <c r="G1999" s="105">
        <v>20000</v>
      </c>
      <c r="H1999" s="106" t="s">
        <v>16</v>
      </c>
      <c r="I1999" s="118">
        <v>1</v>
      </c>
      <c r="J1999" s="80">
        <f t="shared" si="280"/>
        <v>20000</v>
      </c>
      <c r="K1999" s="76" t="str">
        <f t="shared" si="281"/>
        <v>H2_2011</v>
      </c>
      <c r="L1999" s="77">
        <f t="shared" si="282"/>
        <v>0</v>
      </c>
      <c r="M1999" s="78" t="str">
        <f t="shared" si="283"/>
        <v>H2_2011_0</v>
      </c>
      <c r="N1999" s="120">
        <f t="shared" si="284"/>
        <v>1</v>
      </c>
      <c r="O1999" s="92">
        <f t="shared" si="285"/>
        <v>20000</v>
      </c>
      <c r="P1999" s="93" t="str">
        <f t="shared" si="286"/>
        <v>H2_2011</v>
      </c>
      <c r="Q1999" s="94">
        <f t="shared" si="287"/>
        <v>0</v>
      </c>
      <c r="R1999" s="95" t="str">
        <f t="shared" si="288"/>
        <v>H2_2011_0</v>
      </c>
    </row>
    <row r="2000" spans="1:18">
      <c r="A2000" s="102">
        <v>1001651</v>
      </c>
      <c r="B2000" s="103">
        <v>24339.083112639226</v>
      </c>
      <c r="C2000" s="104" t="s">
        <v>19</v>
      </c>
      <c r="D2000" s="103">
        <v>40731.163976696545</v>
      </c>
      <c r="E2000" s="103">
        <v>40842.838332882573</v>
      </c>
      <c r="F2000" s="104" t="s">
        <v>20</v>
      </c>
      <c r="G2000" s="105">
        <v>531000</v>
      </c>
      <c r="H2000" s="106" t="s">
        <v>16</v>
      </c>
      <c r="I2000" s="118">
        <v>1</v>
      </c>
      <c r="J2000" s="80">
        <f t="shared" si="280"/>
        <v>531000</v>
      </c>
      <c r="K2000" s="76" t="str">
        <f t="shared" si="281"/>
        <v>H2_2011</v>
      </c>
      <c r="L2000" s="77">
        <f t="shared" si="282"/>
        <v>0</v>
      </c>
      <c r="M2000" s="78" t="str">
        <f t="shared" si="283"/>
        <v>H2_2011_0</v>
      </c>
      <c r="N2000" s="120">
        <f t="shared" si="284"/>
        <v>1</v>
      </c>
      <c r="O2000" s="92">
        <f t="shared" si="285"/>
        <v>531000</v>
      </c>
      <c r="P2000" s="93" t="str">
        <f t="shared" si="286"/>
        <v>H2_2011</v>
      </c>
      <c r="Q2000" s="94">
        <f t="shared" si="287"/>
        <v>0</v>
      </c>
      <c r="R2000" s="95" t="str">
        <f t="shared" si="288"/>
        <v>H2_2011_0</v>
      </c>
    </row>
    <row r="2001" spans="1:18">
      <c r="A2001" s="102">
        <v>1001652</v>
      </c>
      <c r="B2001" s="103">
        <v>23654.998407698964</v>
      </c>
      <c r="C2001" s="104" t="s">
        <v>19</v>
      </c>
      <c r="D2001" s="103">
        <v>40800.584186438573</v>
      </c>
      <c r="E2001" s="103">
        <v>40843.682382570725</v>
      </c>
      <c r="F2001" s="104" t="s">
        <v>20</v>
      </c>
      <c r="G2001" s="105">
        <v>86000</v>
      </c>
      <c r="H2001" s="106" t="s">
        <v>16</v>
      </c>
      <c r="I2001" s="118">
        <v>1</v>
      </c>
      <c r="J2001" s="80">
        <f t="shared" si="280"/>
        <v>86000</v>
      </c>
      <c r="K2001" s="76" t="str">
        <f t="shared" si="281"/>
        <v>H2_2011</v>
      </c>
      <c r="L2001" s="77">
        <f t="shared" si="282"/>
        <v>0</v>
      </c>
      <c r="M2001" s="78" t="str">
        <f t="shared" si="283"/>
        <v>H2_2011_0</v>
      </c>
      <c r="N2001" s="120">
        <f t="shared" si="284"/>
        <v>1</v>
      </c>
      <c r="O2001" s="92">
        <f t="shared" si="285"/>
        <v>86000</v>
      </c>
      <c r="P2001" s="93" t="str">
        <f t="shared" si="286"/>
        <v>H2_2011</v>
      </c>
      <c r="Q2001" s="94">
        <f t="shared" si="287"/>
        <v>0</v>
      </c>
      <c r="R2001" s="95" t="str">
        <f t="shared" si="288"/>
        <v>H2_2011_0</v>
      </c>
    </row>
    <row r="2002" spans="1:18">
      <c r="A2002" s="102">
        <v>1001653</v>
      </c>
      <c r="B2002" s="103">
        <v>24431.879173715985</v>
      </c>
      <c r="C2002" s="104" t="s">
        <v>19</v>
      </c>
      <c r="D2002" s="103">
        <v>40802.808164126458</v>
      </c>
      <c r="E2002" s="103">
        <v>40843.816600883147</v>
      </c>
      <c r="F2002" s="104" t="s">
        <v>20</v>
      </c>
      <c r="G2002" s="105">
        <v>459000</v>
      </c>
      <c r="H2002" s="106" t="s">
        <v>16</v>
      </c>
      <c r="I2002" s="118">
        <v>1</v>
      </c>
      <c r="J2002" s="80">
        <f t="shared" si="280"/>
        <v>459000</v>
      </c>
      <c r="K2002" s="76" t="str">
        <f t="shared" si="281"/>
        <v>H2_2011</v>
      </c>
      <c r="L2002" s="77">
        <f t="shared" si="282"/>
        <v>0</v>
      </c>
      <c r="M2002" s="78" t="str">
        <f t="shared" si="283"/>
        <v>H2_2011_0</v>
      </c>
      <c r="N2002" s="120">
        <f t="shared" si="284"/>
        <v>1</v>
      </c>
      <c r="O2002" s="92">
        <f t="shared" si="285"/>
        <v>459000</v>
      </c>
      <c r="P2002" s="93" t="str">
        <f t="shared" si="286"/>
        <v>H2_2011</v>
      </c>
      <c r="Q2002" s="94">
        <f t="shared" si="287"/>
        <v>0</v>
      </c>
      <c r="R2002" s="95" t="str">
        <f t="shared" si="288"/>
        <v>H2_2011_0</v>
      </c>
    </row>
    <row r="2003" spans="1:18">
      <c r="A2003" s="102">
        <v>1001654</v>
      </c>
      <c r="B2003" s="103">
        <v>22052.556322300392</v>
      </c>
      <c r="C2003" s="104" t="s">
        <v>19</v>
      </c>
      <c r="D2003" s="103">
        <v>40753.90111722178</v>
      </c>
      <c r="E2003" s="103">
        <v>40844.690110486183</v>
      </c>
      <c r="F2003" s="104" t="s">
        <v>20</v>
      </c>
      <c r="G2003" s="105">
        <v>562000</v>
      </c>
      <c r="H2003" s="106" t="s">
        <v>16</v>
      </c>
      <c r="I2003" s="118">
        <v>1</v>
      </c>
      <c r="J2003" s="80">
        <f t="shared" si="280"/>
        <v>562000</v>
      </c>
      <c r="K2003" s="76" t="str">
        <f t="shared" si="281"/>
        <v>H2_2011</v>
      </c>
      <c r="L2003" s="77">
        <f t="shared" si="282"/>
        <v>0</v>
      </c>
      <c r="M2003" s="78" t="str">
        <f t="shared" si="283"/>
        <v>H2_2011_0</v>
      </c>
      <c r="N2003" s="120">
        <f t="shared" si="284"/>
        <v>1</v>
      </c>
      <c r="O2003" s="92">
        <f t="shared" si="285"/>
        <v>562000</v>
      </c>
      <c r="P2003" s="93" t="str">
        <f t="shared" si="286"/>
        <v>H2_2011</v>
      </c>
      <c r="Q2003" s="94">
        <f t="shared" si="287"/>
        <v>0</v>
      </c>
      <c r="R2003" s="95" t="str">
        <f t="shared" si="288"/>
        <v>H2_2011_0</v>
      </c>
    </row>
    <row r="2004" spans="1:18">
      <c r="A2004" s="102">
        <v>1001655</v>
      </c>
      <c r="B2004" s="103">
        <v>31641.681733765814</v>
      </c>
      <c r="C2004" s="104" t="s">
        <v>19</v>
      </c>
      <c r="D2004" s="103">
        <v>40833.99937873437</v>
      </c>
      <c r="E2004" s="103">
        <v>40845.24966573932</v>
      </c>
      <c r="F2004" s="104" t="s">
        <v>20</v>
      </c>
      <c r="G2004" s="105">
        <v>307000</v>
      </c>
      <c r="H2004" s="106" t="s">
        <v>16</v>
      </c>
      <c r="I2004" s="118">
        <v>1</v>
      </c>
      <c r="J2004" s="80">
        <f t="shared" si="280"/>
        <v>307000</v>
      </c>
      <c r="K2004" s="76" t="str">
        <f t="shared" si="281"/>
        <v>H2_2011</v>
      </c>
      <c r="L2004" s="77">
        <f t="shared" si="282"/>
        <v>0</v>
      </c>
      <c r="M2004" s="78" t="str">
        <f t="shared" si="283"/>
        <v>H2_2011_0</v>
      </c>
      <c r="N2004" s="120">
        <f t="shared" si="284"/>
        <v>1</v>
      </c>
      <c r="O2004" s="92">
        <f t="shared" si="285"/>
        <v>307000</v>
      </c>
      <c r="P2004" s="93" t="str">
        <f t="shared" si="286"/>
        <v>H2_2011</v>
      </c>
      <c r="Q2004" s="94">
        <f t="shared" si="287"/>
        <v>0</v>
      </c>
      <c r="R2004" s="95" t="str">
        <f t="shared" si="288"/>
        <v>H2_2011_0</v>
      </c>
    </row>
    <row r="2005" spans="1:18">
      <c r="A2005" s="102">
        <v>1001656</v>
      </c>
      <c r="B2005" s="103">
        <v>22362.180874920508</v>
      </c>
      <c r="C2005" s="104" t="s">
        <v>19</v>
      </c>
      <c r="D2005" s="103">
        <v>40762.158103437803</v>
      </c>
      <c r="E2005" s="103">
        <v>40848.419425826542</v>
      </c>
      <c r="F2005" s="104" t="s">
        <v>20</v>
      </c>
      <c r="G2005" s="105">
        <v>20000</v>
      </c>
      <c r="H2005" s="106" t="s">
        <v>16</v>
      </c>
      <c r="I2005" s="118">
        <v>1</v>
      </c>
      <c r="J2005" s="80">
        <f t="shared" si="280"/>
        <v>20000</v>
      </c>
      <c r="K2005" s="76" t="str">
        <f t="shared" si="281"/>
        <v>H2_2011</v>
      </c>
      <c r="L2005" s="77">
        <f t="shared" si="282"/>
        <v>0</v>
      </c>
      <c r="M2005" s="78" t="str">
        <f t="shared" si="283"/>
        <v>H2_2011_0</v>
      </c>
      <c r="N2005" s="120">
        <f t="shared" si="284"/>
        <v>1</v>
      </c>
      <c r="O2005" s="92">
        <f t="shared" si="285"/>
        <v>20000</v>
      </c>
      <c r="P2005" s="93" t="str">
        <f t="shared" si="286"/>
        <v>H2_2011</v>
      </c>
      <c r="Q2005" s="94">
        <f t="shared" si="287"/>
        <v>0</v>
      </c>
      <c r="R2005" s="95" t="str">
        <f t="shared" si="288"/>
        <v>H2_2011_0</v>
      </c>
    </row>
    <row r="2006" spans="1:18">
      <c r="A2006" s="102">
        <v>1001657</v>
      </c>
      <c r="B2006" s="103">
        <v>25419.735587654006</v>
      </c>
      <c r="C2006" s="104" t="s">
        <v>19</v>
      </c>
      <c r="D2006" s="103">
        <v>40729.320992146306</v>
      </c>
      <c r="E2006" s="103">
        <v>40848.80321722354</v>
      </c>
      <c r="F2006" s="104" t="s">
        <v>20</v>
      </c>
      <c r="G2006" s="105">
        <v>127000</v>
      </c>
      <c r="H2006" s="106" t="s">
        <v>16</v>
      </c>
      <c r="I2006" s="118">
        <v>1</v>
      </c>
      <c r="J2006" s="80">
        <f t="shared" si="280"/>
        <v>127000</v>
      </c>
      <c r="K2006" s="76" t="str">
        <f t="shared" si="281"/>
        <v>H2_2011</v>
      </c>
      <c r="L2006" s="77">
        <f t="shared" si="282"/>
        <v>0</v>
      </c>
      <c r="M2006" s="78" t="str">
        <f t="shared" si="283"/>
        <v>H2_2011_0</v>
      </c>
      <c r="N2006" s="120">
        <f t="shared" si="284"/>
        <v>1</v>
      </c>
      <c r="O2006" s="92">
        <f t="shared" si="285"/>
        <v>127000</v>
      </c>
      <c r="P2006" s="93" t="str">
        <f t="shared" si="286"/>
        <v>H2_2011</v>
      </c>
      <c r="Q2006" s="94">
        <f t="shared" si="287"/>
        <v>0</v>
      </c>
      <c r="R2006" s="95" t="str">
        <f t="shared" si="288"/>
        <v>H2_2011_0</v>
      </c>
    </row>
    <row r="2007" spans="1:18">
      <c r="A2007" s="102">
        <v>1001658</v>
      </c>
      <c r="B2007" s="103">
        <v>27137.715157781189</v>
      </c>
      <c r="C2007" s="104" t="s">
        <v>19</v>
      </c>
      <c r="D2007" s="103">
        <v>40726.550041960792</v>
      </c>
      <c r="E2007" s="103">
        <v>40850.069037641129</v>
      </c>
      <c r="F2007" s="104" t="s">
        <v>20</v>
      </c>
      <c r="G2007" s="105">
        <v>281000</v>
      </c>
      <c r="H2007" s="106" t="s">
        <v>16</v>
      </c>
      <c r="I2007" s="118">
        <v>1</v>
      </c>
      <c r="J2007" s="80">
        <f t="shared" si="280"/>
        <v>281000</v>
      </c>
      <c r="K2007" s="76" t="str">
        <f t="shared" si="281"/>
        <v>H2_2011</v>
      </c>
      <c r="L2007" s="77">
        <f t="shared" si="282"/>
        <v>0</v>
      </c>
      <c r="M2007" s="78" t="str">
        <f t="shared" si="283"/>
        <v>H2_2011_0</v>
      </c>
      <c r="N2007" s="120">
        <f t="shared" si="284"/>
        <v>1</v>
      </c>
      <c r="O2007" s="92">
        <f t="shared" si="285"/>
        <v>281000</v>
      </c>
      <c r="P2007" s="93" t="str">
        <f t="shared" si="286"/>
        <v>H2_2011</v>
      </c>
      <c r="Q2007" s="94">
        <f t="shared" si="287"/>
        <v>0</v>
      </c>
      <c r="R2007" s="95" t="str">
        <f t="shared" si="288"/>
        <v>H2_2011_0</v>
      </c>
    </row>
    <row r="2008" spans="1:18">
      <c r="A2008" s="102">
        <v>1001659</v>
      </c>
      <c r="B2008" s="103">
        <v>28071.091522897012</v>
      </c>
      <c r="C2008" s="104" t="s">
        <v>19</v>
      </c>
      <c r="D2008" s="103">
        <v>40689.690535443471</v>
      </c>
      <c r="E2008" s="103">
        <v>40850.539773098513</v>
      </c>
      <c r="F2008" s="104" t="s">
        <v>20</v>
      </c>
      <c r="G2008" s="105">
        <v>403000</v>
      </c>
      <c r="H2008" s="106" t="s">
        <v>16</v>
      </c>
      <c r="I2008" s="118">
        <v>1</v>
      </c>
      <c r="J2008" s="80">
        <f t="shared" si="280"/>
        <v>403000</v>
      </c>
      <c r="K2008" s="76" t="str">
        <f t="shared" si="281"/>
        <v>H1_2011</v>
      </c>
      <c r="L2008" s="77">
        <f t="shared" si="282"/>
        <v>0</v>
      </c>
      <c r="M2008" s="78" t="str">
        <f t="shared" si="283"/>
        <v>H1_2011_0</v>
      </c>
      <c r="N2008" s="120">
        <f t="shared" si="284"/>
        <v>1</v>
      </c>
      <c r="O2008" s="92">
        <f t="shared" si="285"/>
        <v>403000</v>
      </c>
      <c r="P2008" s="93" t="str">
        <f t="shared" si="286"/>
        <v>H1_2011</v>
      </c>
      <c r="Q2008" s="94">
        <f t="shared" si="287"/>
        <v>0</v>
      </c>
      <c r="R2008" s="95" t="str">
        <f t="shared" si="288"/>
        <v>H1_2011_0</v>
      </c>
    </row>
    <row r="2009" spans="1:18">
      <c r="A2009" s="102">
        <v>1001660</v>
      </c>
      <c r="B2009" s="103">
        <v>28353.307324346988</v>
      </c>
      <c r="C2009" s="104" t="s">
        <v>19</v>
      </c>
      <c r="D2009" s="103">
        <v>40727.134744066752</v>
      </c>
      <c r="E2009" s="103">
        <v>40852.647815892429</v>
      </c>
      <c r="F2009" s="104" t="s">
        <v>20</v>
      </c>
      <c r="G2009" s="105">
        <v>342000</v>
      </c>
      <c r="H2009" s="106" t="s">
        <v>16</v>
      </c>
      <c r="I2009" s="118">
        <v>1</v>
      </c>
      <c r="J2009" s="80">
        <f t="shared" si="280"/>
        <v>342000</v>
      </c>
      <c r="K2009" s="76" t="str">
        <f t="shared" si="281"/>
        <v>H2_2011</v>
      </c>
      <c r="L2009" s="77">
        <f t="shared" si="282"/>
        <v>0</v>
      </c>
      <c r="M2009" s="78" t="str">
        <f t="shared" si="283"/>
        <v>H2_2011_0</v>
      </c>
      <c r="N2009" s="120">
        <f t="shared" si="284"/>
        <v>1</v>
      </c>
      <c r="O2009" s="92">
        <f t="shared" si="285"/>
        <v>342000</v>
      </c>
      <c r="P2009" s="93" t="str">
        <f t="shared" si="286"/>
        <v>H2_2011</v>
      </c>
      <c r="Q2009" s="94">
        <f t="shared" si="287"/>
        <v>0</v>
      </c>
      <c r="R2009" s="95" t="str">
        <f t="shared" si="288"/>
        <v>H2_2011_0</v>
      </c>
    </row>
    <row r="2010" spans="1:18">
      <c r="A2010" s="102">
        <v>1001661</v>
      </c>
      <c r="B2010" s="103">
        <v>32187.110625666566</v>
      </c>
      <c r="C2010" s="104" t="s">
        <v>19</v>
      </c>
      <c r="D2010" s="103">
        <v>40673.834597149435</v>
      </c>
      <c r="E2010" s="103">
        <v>40852.687930613603</v>
      </c>
      <c r="F2010" s="104" t="s">
        <v>20</v>
      </c>
      <c r="G2010" s="105">
        <v>323000</v>
      </c>
      <c r="H2010" s="106" t="s">
        <v>16</v>
      </c>
      <c r="I2010" s="118">
        <v>1</v>
      </c>
      <c r="J2010" s="80">
        <f t="shared" si="280"/>
        <v>323000</v>
      </c>
      <c r="K2010" s="76" t="str">
        <f t="shared" si="281"/>
        <v>H1_2011</v>
      </c>
      <c r="L2010" s="77">
        <f t="shared" si="282"/>
        <v>0</v>
      </c>
      <c r="M2010" s="78" t="str">
        <f t="shared" si="283"/>
        <v>H1_2011_0</v>
      </c>
      <c r="N2010" s="120">
        <f t="shared" si="284"/>
        <v>1</v>
      </c>
      <c r="O2010" s="92">
        <f t="shared" si="285"/>
        <v>323000</v>
      </c>
      <c r="P2010" s="93" t="str">
        <f t="shared" si="286"/>
        <v>H1_2011</v>
      </c>
      <c r="Q2010" s="94">
        <f t="shared" si="287"/>
        <v>0</v>
      </c>
      <c r="R2010" s="95" t="str">
        <f t="shared" si="288"/>
        <v>H1_2011_0</v>
      </c>
    </row>
    <row r="2011" spans="1:18">
      <c r="A2011" s="102">
        <v>1001662</v>
      </c>
      <c r="B2011" s="103">
        <v>31232.646675012445</v>
      </c>
      <c r="C2011" s="104" t="s">
        <v>19</v>
      </c>
      <c r="D2011" s="103">
        <v>40833.323861370161</v>
      </c>
      <c r="E2011" s="103">
        <v>40854.576012176767</v>
      </c>
      <c r="F2011" s="104" t="s">
        <v>20</v>
      </c>
      <c r="G2011" s="105">
        <v>416000</v>
      </c>
      <c r="H2011" s="106" t="s">
        <v>16</v>
      </c>
      <c r="I2011" s="118">
        <v>1</v>
      </c>
      <c r="J2011" s="80">
        <f t="shared" si="280"/>
        <v>416000</v>
      </c>
      <c r="K2011" s="76" t="str">
        <f t="shared" si="281"/>
        <v>H2_2011</v>
      </c>
      <c r="L2011" s="77">
        <f t="shared" si="282"/>
        <v>0</v>
      </c>
      <c r="M2011" s="78" t="str">
        <f t="shared" si="283"/>
        <v>H2_2011_0</v>
      </c>
      <c r="N2011" s="120">
        <f t="shared" si="284"/>
        <v>1</v>
      </c>
      <c r="O2011" s="92">
        <f t="shared" si="285"/>
        <v>416000</v>
      </c>
      <c r="P2011" s="93" t="str">
        <f t="shared" si="286"/>
        <v>H2_2011</v>
      </c>
      <c r="Q2011" s="94">
        <f t="shared" si="287"/>
        <v>0</v>
      </c>
      <c r="R2011" s="95" t="str">
        <f t="shared" si="288"/>
        <v>H2_2011_0</v>
      </c>
    </row>
    <row r="2012" spans="1:18">
      <c r="A2012" s="102">
        <v>1001663</v>
      </c>
      <c r="B2012" s="103">
        <v>30773.18134071969</v>
      </c>
      <c r="C2012" s="104" t="s">
        <v>19</v>
      </c>
      <c r="D2012" s="103">
        <v>40800.626628567756</v>
      </c>
      <c r="E2012" s="103">
        <v>40855.828443454906</v>
      </c>
      <c r="F2012" s="104" t="s">
        <v>20</v>
      </c>
      <c r="G2012" s="105">
        <v>41000</v>
      </c>
      <c r="H2012" s="106" t="s">
        <v>16</v>
      </c>
      <c r="I2012" s="118">
        <v>1</v>
      </c>
      <c r="J2012" s="80">
        <f t="shared" si="280"/>
        <v>41000</v>
      </c>
      <c r="K2012" s="76" t="str">
        <f t="shared" si="281"/>
        <v>H2_2011</v>
      </c>
      <c r="L2012" s="77">
        <f t="shared" si="282"/>
        <v>0</v>
      </c>
      <c r="M2012" s="78" t="str">
        <f t="shared" si="283"/>
        <v>H2_2011_0</v>
      </c>
      <c r="N2012" s="120">
        <f t="shared" si="284"/>
        <v>1</v>
      </c>
      <c r="O2012" s="92">
        <f t="shared" si="285"/>
        <v>41000</v>
      </c>
      <c r="P2012" s="93" t="str">
        <f t="shared" si="286"/>
        <v>H2_2011</v>
      </c>
      <c r="Q2012" s="94">
        <f t="shared" si="287"/>
        <v>0</v>
      </c>
      <c r="R2012" s="95" t="str">
        <f t="shared" si="288"/>
        <v>H2_2011_0</v>
      </c>
    </row>
    <row r="2013" spans="1:18">
      <c r="A2013" s="102">
        <v>1001664</v>
      </c>
      <c r="B2013" s="103">
        <v>29371.927978539323</v>
      </c>
      <c r="C2013" s="104" t="s">
        <v>22</v>
      </c>
      <c r="D2013" s="103">
        <v>40312.58380579549</v>
      </c>
      <c r="E2013" s="103">
        <v>40858.288080750353</v>
      </c>
      <c r="F2013" s="104" t="s">
        <v>20</v>
      </c>
      <c r="G2013" s="105">
        <v>122000</v>
      </c>
      <c r="H2013" s="106" t="s">
        <v>16</v>
      </c>
      <c r="I2013" s="118">
        <v>1</v>
      </c>
      <c r="J2013" s="80">
        <f t="shared" si="280"/>
        <v>122000</v>
      </c>
      <c r="K2013" s="76" t="str">
        <f t="shared" si="281"/>
        <v>H1_2010</v>
      </c>
      <c r="L2013" s="77">
        <f t="shared" si="282"/>
        <v>2</v>
      </c>
      <c r="M2013" s="78" t="str">
        <f t="shared" si="283"/>
        <v>H1_2010_2</v>
      </c>
      <c r="N2013" s="120">
        <f t="shared" si="284"/>
        <v>1</v>
      </c>
      <c r="O2013" s="92">
        <f t="shared" si="285"/>
        <v>122000</v>
      </c>
      <c r="P2013" s="93" t="str">
        <f t="shared" si="286"/>
        <v>H1_2010</v>
      </c>
      <c r="Q2013" s="94">
        <f t="shared" si="287"/>
        <v>2</v>
      </c>
      <c r="R2013" s="95" t="str">
        <f t="shared" si="288"/>
        <v>H1_2010_2</v>
      </c>
    </row>
    <row r="2014" spans="1:18">
      <c r="A2014" s="102">
        <v>1001665</v>
      </c>
      <c r="B2014" s="103">
        <v>31450.291936063688</v>
      </c>
      <c r="C2014" s="104" t="s">
        <v>19</v>
      </c>
      <c r="D2014" s="103">
        <v>40801.090916105146</v>
      </c>
      <c r="E2014" s="103">
        <v>40858.407563812805</v>
      </c>
      <c r="F2014" s="104" t="s">
        <v>20</v>
      </c>
      <c r="G2014" s="105">
        <v>224000</v>
      </c>
      <c r="H2014" s="106" t="s">
        <v>16</v>
      </c>
      <c r="I2014" s="118">
        <v>1</v>
      </c>
      <c r="J2014" s="80">
        <f t="shared" si="280"/>
        <v>224000</v>
      </c>
      <c r="K2014" s="76" t="str">
        <f t="shared" si="281"/>
        <v>H2_2011</v>
      </c>
      <c r="L2014" s="77">
        <f t="shared" si="282"/>
        <v>0</v>
      </c>
      <c r="M2014" s="78" t="str">
        <f t="shared" si="283"/>
        <v>H2_2011_0</v>
      </c>
      <c r="N2014" s="120">
        <f t="shared" si="284"/>
        <v>1</v>
      </c>
      <c r="O2014" s="92">
        <f t="shared" si="285"/>
        <v>224000</v>
      </c>
      <c r="P2014" s="93" t="str">
        <f t="shared" si="286"/>
        <v>H2_2011</v>
      </c>
      <c r="Q2014" s="94">
        <f t="shared" si="287"/>
        <v>0</v>
      </c>
      <c r="R2014" s="95" t="str">
        <f t="shared" si="288"/>
        <v>H2_2011_0</v>
      </c>
    </row>
    <row r="2015" spans="1:18">
      <c r="A2015" s="102">
        <v>1001666</v>
      </c>
      <c r="B2015" s="103">
        <v>32394.099920952132</v>
      </c>
      <c r="C2015" s="104" t="s">
        <v>22</v>
      </c>
      <c r="D2015" s="103">
        <v>40460.104467967576</v>
      </c>
      <c r="E2015" s="103">
        <v>40859.317321874507</v>
      </c>
      <c r="F2015" s="104" t="s">
        <v>20</v>
      </c>
      <c r="G2015" s="105">
        <v>511000</v>
      </c>
      <c r="H2015" s="106" t="s">
        <v>16</v>
      </c>
      <c r="I2015" s="118">
        <v>1</v>
      </c>
      <c r="J2015" s="80">
        <f t="shared" si="280"/>
        <v>511000</v>
      </c>
      <c r="K2015" s="76" t="str">
        <f t="shared" si="281"/>
        <v>H2_2010</v>
      </c>
      <c r="L2015" s="77">
        <f t="shared" si="282"/>
        <v>2</v>
      </c>
      <c r="M2015" s="78" t="str">
        <f t="shared" si="283"/>
        <v>H2_2010_2</v>
      </c>
      <c r="N2015" s="120">
        <f t="shared" si="284"/>
        <v>1</v>
      </c>
      <c r="O2015" s="92">
        <f t="shared" si="285"/>
        <v>511000</v>
      </c>
      <c r="P2015" s="93" t="str">
        <f t="shared" si="286"/>
        <v>H2_2010</v>
      </c>
      <c r="Q2015" s="94">
        <f t="shared" si="287"/>
        <v>2</v>
      </c>
      <c r="R2015" s="95" t="str">
        <f t="shared" si="288"/>
        <v>H2_2010_2</v>
      </c>
    </row>
    <row r="2016" spans="1:18">
      <c r="A2016" s="102">
        <v>1001667</v>
      </c>
      <c r="B2016" s="103">
        <v>28218.751087364482</v>
      </c>
      <c r="C2016" s="104" t="s">
        <v>19</v>
      </c>
      <c r="D2016" s="103">
        <v>40855.774249582551</v>
      </c>
      <c r="E2016" s="103">
        <v>40859.409169585815</v>
      </c>
      <c r="F2016" s="104" t="s">
        <v>20</v>
      </c>
      <c r="G2016" s="105">
        <v>529000</v>
      </c>
      <c r="H2016" s="106" t="s">
        <v>16</v>
      </c>
      <c r="I2016" s="118">
        <v>1</v>
      </c>
      <c r="J2016" s="80">
        <f t="shared" si="280"/>
        <v>529000</v>
      </c>
      <c r="K2016" s="76" t="str">
        <f t="shared" si="281"/>
        <v>H2_2011</v>
      </c>
      <c r="L2016" s="77">
        <f t="shared" si="282"/>
        <v>0</v>
      </c>
      <c r="M2016" s="78" t="str">
        <f t="shared" si="283"/>
        <v>H2_2011_0</v>
      </c>
      <c r="N2016" s="120">
        <f t="shared" si="284"/>
        <v>1</v>
      </c>
      <c r="O2016" s="92">
        <f t="shared" si="285"/>
        <v>529000</v>
      </c>
      <c r="P2016" s="93" t="str">
        <f t="shared" si="286"/>
        <v>H2_2011</v>
      </c>
      <c r="Q2016" s="94">
        <f t="shared" si="287"/>
        <v>0</v>
      </c>
      <c r="R2016" s="95" t="str">
        <f t="shared" si="288"/>
        <v>H2_2011_0</v>
      </c>
    </row>
    <row r="2017" spans="1:18">
      <c r="A2017" s="102">
        <v>1001668</v>
      </c>
      <c r="B2017" s="103">
        <v>29081.917274890431</v>
      </c>
      <c r="C2017" s="104" t="s">
        <v>19</v>
      </c>
      <c r="D2017" s="103">
        <v>40713.665069861047</v>
      </c>
      <c r="E2017" s="103">
        <v>40861.875124034777</v>
      </c>
      <c r="F2017" s="104" t="s">
        <v>20</v>
      </c>
      <c r="G2017" s="105">
        <v>200000</v>
      </c>
      <c r="H2017" s="106" t="s">
        <v>16</v>
      </c>
      <c r="I2017" s="118">
        <v>1</v>
      </c>
      <c r="J2017" s="80">
        <f t="shared" si="280"/>
        <v>200000</v>
      </c>
      <c r="K2017" s="76" t="str">
        <f t="shared" si="281"/>
        <v>H1_2011</v>
      </c>
      <c r="L2017" s="77">
        <f t="shared" si="282"/>
        <v>0</v>
      </c>
      <c r="M2017" s="78" t="str">
        <f t="shared" si="283"/>
        <v>H1_2011_0</v>
      </c>
      <c r="N2017" s="120">
        <f t="shared" si="284"/>
        <v>1</v>
      </c>
      <c r="O2017" s="92">
        <f t="shared" si="285"/>
        <v>200000</v>
      </c>
      <c r="P2017" s="93" t="str">
        <f t="shared" si="286"/>
        <v>H1_2011</v>
      </c>
      <c r="Q2017" s="94">
        <f t="shared" si="287"/>
        <v>0</v>
      </c>
      <c r="R2017" s="95" t="str">
        <f t="shared" si="288"/>
        <v>H1_2011_0</v>
      </c>
    </row>
    <row r="2018" spans="1:18">
      <c r="A2018" s="102">
        <v>1001669</v>
      </c>
      <c r="B2018" s="103">
        <v>31866.916695505224</v>
      </c>
      <c r="C2018" s="104" t="s">
        <v>19</v>
      </c>
      <c r="D2018" s="103">
        <v>40818.549331446884</v>
      </c>
      <c r="E2018" s="103">
        <v>40863.482933089523</v>
      </c>
      <c r="F2018" s="104" t="s">
        <v>20</v>
      </c>
      <c r="G2018" s="105">
        <v>255000</v>
      </c>
      <c r="H2018" s="106" t="s">
        <v>16</v>
      </c>
      <c r="I2018" s="118">
        <v>1</v>
      </c>
      <c r="J2018" s="80">
        <f t="shared" si="280"/>
        <v>255000</v>
      </c>
      <c r="K2018" s="76" t="str">
        <f t="shared" si="281"/>
        <v>H2_2011</v>
      </c>
      <c r="L2018" s="77">
        <f t="shared" si="282"/>
        <v>0</v>
      </c>
      <c r="M2018" s="78" t="str">
        <f t="shared" si="283"/>
        <v>H2_2011_0</v>
      </c>
      <c r="N2018" s="120">
        <f t="shared" si="284"/>
        <v>1</v>
      </c>
      <c r="O2018" s="92">
        <f t="shared" si="285"/>
        <v>255000</v>
      </c>
      <c r="P2018" s="93" t="str">
        <f t="shared" si="286"/>
        <v>H2_2011</v>
      </c>
      <c r="Q2018" s="94">
        <f t="shared" si="287"/>
        <v>0</v>
      </c>
      <c r="R2018" s="95" t="str">
        <f t="shared" si="288"/>
        <v>H2_2011_0</v>
      </c>
    </row>
    <row r="2019" spans="1:18">
      <c r="A2019" s="102">
        <v>1001670</v>
      </c>
      <c r="B2019" s="103">
        <v>30436.360506211873</v>
      </c>
      <c r="C2019" s="104" t="s">
        <v>19</v>
      </c>
      <c r="D2019" s="103">
        <v>40772.736614851739</v>
      </c>
      <c r="E2019" s="103">
        <v>40864.316181322996</v>
      </c>
      <c r="F2019" s="104" t="s">
        <v>20</v>
      </c>
      <c r="G2019" s="105">
        <v>100000</v>
      </c>
      <c r="H2019" s="106" t="s">
        <v>16</v>
      </c>
      <c r="I2019" s="118">
        <v>1</v>
      </c>
      <c r="J2019" s="80">
        <f t="shared" si="280"/>
        <v>100000</v>
      </c>
      <c r="K2019" s="76" t="str">
        <f t="shared" si="281"/>
        <v>H2_2011</v>
      </c>
      <c r="L2019" s="77">
        <f t="shared" si="282"/>
        <v>0</v>
      </c>
      <c r="M2019" s="78" t="str">
        <f t="shared" si="283"/>
        <v>H2_2011_0</v>
      </c>
      <c r="N2019" s="120">
        <f t="shared" si="284"/>
        <v>1</v>
      </c>
      <c r="O2019" s="92">
        <f t="shared" si="285"/>
        <v>100000</v>
      </c>
      <c r="P2019" s="93" t="str">
        <f t="shared" si="286"/>
        <v>H2_2011</v>
      </c>
      <c r="Q2019" s="94">
        <f t="shared" si="287"/>
        <v>0</v>
      </c>
      <c r="R2019" s="95" t="str">
        <f t="shared" si="288"/>
        <v>H2_2011_0</v>
      </c>
    </row>
    <row r="2020" spans="1:18">
      <c r="A2020" s="102">
        <v>1001671</v>
      </c>
      <c r="B2020" s="103">
        <v>32502.953531372128</v>
      </c>
      <c r="C2020" s="104" t="s">
        <v>19</v>
      </c>
      <c r="D2020" s="103">
        <v>40730.233340836603</v>
      </c>
      <c r="E2020" s="103">
        <v>40865.798538513183</v>
      </c>
      <c r="F2020" s="104" t="s">
        <v>20</v>
      </c>
      <c r="G2020" s="105">
        <v>139000</v>
      </c>
      <c r="H2020" s="106" t="s">
        <v>16</v>
      </c>
      <c r="I2020" s="118">
        <v>1</v>
      </c>
      <c r="J2020" s="80">
        <f t="shared" si="280"/>
        <v>139000</v>
      </c>
      <c r="K2020" s="76" t="str">
        <f t="shared" si="281"/>
        <v>H2_2011</v>
      </c>
      <c r="L2020" s="77">
        <f t="shared" si="282"/>
        <v>0</v>
      </c>
      <c r="M2020" s="78" t="str">
        <f t="shared" si="283"/>
        <v>H2_2011_0</v>
      </c>
      <c r="N2020" s="120">
        <f t="shared" si="284"/>
        <v>1</v>
      </c>
      <c r="O2020" s="92">
        <f t="shared" si="285"/>
        <v>139000</v>
      </c>
      <c r="P2020" s="93" t="str">
        <f t="shared" si="286"/>
        <v>H2_2011</v>
      </c>
      <c r="Q2020" s="94">
        <f t="shared" si="287"/>
        <v>0</v>
      </c>
      <c r="R2020" s="95" t="str">
        <f t="shared" si="288"/>
        <v>H2_2011_0</v>
      </c>
    </row>
    <row r="2021" spans="1:18">
      <c r="A2021" s="102">
        <v>1001672</v>
      </c>
      <c r="B2021" s="103">
        <v>22639.804917713591</v>
      </c>
      <c r="C2021" s="104" t="s">
        <v>19</v>
      </c>
      <c r="D2021" s="103">
        <v>40793.949236842447</v>
      </c>
      <c r="E2021" s="103">
        <v>40866.801836261882</v>
      </c>
      <c r="F2021" s="104" t="s">
        <v>20</v>
      </c>
      <c r="G2021" s="105">
        <v>143000</v>
      </c>
      <c r="H2021" s="106" t="s">
        <v>16</v>
      </c>
      <c r="I2021" s="118">
        <v>1</v>
      </c>
      <c r="J2021" s="80">
        <f t="shared" si="280"/>
        <v>143000</v>
      </c>
      <c r="K2021" s="76" t="str">
        <f t="shared" si="281"/>
        <v>H2_2011</v>
      </c>
      <c r="L2021" s="77">
        <f t="shared" si="282"/>
        <v>0</v>
      </c>
      <c r="M2021" s="78" t="str">
        <f t="shared" si="283"/>
        <v>H2_2011_0</v>
      </c>
      <c r="N2021" s="120">
        <f t="shared" si="284"/>
        <v>1</v>
      </c>
      <c r="O2021" s="92">
        <f t="shared" si="285"/>
        <v>143000</v>
      </c>
      <c r="P2021" s="93" t="str">
        <f t="shared" si="286"/>
        <v>H2_2011</v>
      </c>
      <c r="Q2021" s="94">
        <f t="shared" si="287"/>
        <v>0</v>
      </c>
      <c r="R2021" s="95" t="str">
        <f t="shared" si="288"/>
        <v>H2_2011_0</v>
      </c>
    </row>
    <row r="2022" spans="1:18">
      <c r="A2022" s="102">
        <v>1001673</v>
      </c>
      <c r="B2022" s="103">
        <v>27130.172298551151</v>
      </c>
      <c r="C2022" s="104" t="s">
        <v>22</v>
      </c>
      <c r="D2022" s="103">
        <v>40733.043855665055</v>
      </c>
      <c r="E2022" s="103">
        <v>40871.410471251838</v>
      </c>
      <c r="F2022" s="104" t="s">
        <v>20</v>
      </c>
      <c r="G2022" s="105">
        <v>245000</v>
      </c>
      <c r="H2022" s="106" t="s">
        <v>16</v>
      </c>
      <c r="I2022" s="118">
        <v>1</v>
      </c>
      <c r="J2022" s="80">
        <f t="shared" si="280"/>
        <v>245000</v>
      </c>
      <c r="K2022" s="76" t="str">
        <f t="shared" si="281"/>
        <v>H2_2011</v>
      </c>
      <c r="L2022" s="77">
        <f t="shared" si="282"/>
        <v>0</v>
      </c>
      <c r="M2022" s="78" t="str">
        <f t="shared" si="283"/>
        <v>H2_2011_0</v>
      </c>
      <c r="N2022" s="120">
        <f t="shared" si="284"/>
        <v>1</v>
      </c>
      <c r="O2022" s="92">
        <f t="shared" si="285"/>
        <v>245000</v>
      </c>
      <c r="P2022" s="93" t="str">
        <f t="shared" si="286"/>
        <v>H2_2011</v>
      </c>
      <c r="Q2022" s="94">
        <f t="shared" si="287"/>
        <v>0</v>
      </c>
      <c r="R2022" s="95" t="str">
        <f t="shared" si="288"/>
        <v>H2_2011_0</v>
      </c>
    </row>
    <row r="2023" spans="1:18">
      <c r="A2023" s="102">
        <v>1001674</v>
      </c>
      <c r="B2023" s="103">
        <v>28269.571710128097</v>
      </c>
      <c r="C2023" s="104" t="s">
        <v>19</v>
      </c>
      <c r="D2023" s="103">
        <v>40779.522472963479</v>
      </c>
      <c r="E2023" s="103">
        <v>40871.905053942217</v>
      </c>
      <c r="F2023" s="104" t="s">
        <v>20</v>
      </c>
      <c r="G2023" s="105">
        <v>462000</v>
      </c>
      <c r="H2023" s="106" t="s">
        <v>16</v>
      </c>
      <c r="I2023" s="118">
        <v>1</v>
      </c>
      <c r="J2023" s="80">
        <f t="shared" si="280"/>
        <v>462000</v>
      </c>
      <c r="K2023" s="76" t="str">
        <f t="shared" si="281"/>
        <v>H2_2011</v>
      </c>
      <c r="L2023" s="77">
        <f t="shared" si="282"/>
        <v>0</v>
      </c>
      <c r="M2023" s="78" t="str">
        <f t="shared" si="283"/>
        <v>H2_2011_0</v>
      </c>
      <c r="N2023" s="120">
        <f t="shared" si="284"/>
        <v>1</v>
      </c>
      <c r="O2023" s="92">
        <f t="shared" si="285"/>
        <v>462000</v>
      </c>
      <c r="P2023" s="93" t="str">
        <f t="shared" si="286"/>
        <v>H2_2011</v>
      </c>
      <c r="Q2023" s="94">
        <f t="shared" si="287"/>
        <v>0</v>
      </c>
      <c r="R2023" s="95" t="str">
        <f t="shared" si="288"/>
        <v>H2_2011_0</v>
      </c>
    </row>
    <row r="2024" spans="1:18">
      <c r="A2024" s="102">
        <v>1001675</v>
      </c>
      <c r="B2024" s="103">
        <v>19970.539869604734</v>
      </c>
      <c r="C2024" s="104" t="s">
        <v>22</v>
      </c>
      <c r="D2024" s="103">
        <v>40593.910053856373</v>
      </c>
      <c r="E2024" s="103">
        <v>40871.968460968215</v>
      </c>
      <c r="F2024" s="104" t="s">
        <v>25</v>
      </c>
      <c r="G2024" s="105">
        <v>416000</v>
      </c>
      <c r="H2024" s="106" t="s">
        <v>16</v>
      </c>
      <c r="I2024" s="118">
        <v>1</v>
      </c>
      <c r="J2024" s="80">
        <f t="shared" si="280"/>
        <v>416000</v>
      </c>
      <c r="K2024" s="76" t="str">
        <f t="shared" si="281"/>
        <v>H1_2011</v>
      </c>
      <c r="L2024" s="77">
        <f t="shared" si="282"/>
        <v>1</v>
      </c>
      <c r="M2024" s="78" t="str">
        <f t="shared" si="283"/>
        <v>H1_2011_1</v>
      </c>
      <c r="N2024" s="120">
        <f t="shared" si="284"/>
        <v>1</v>
      </c>
      <c r="O2024" s="92">
        <f t="shared" si="285"/>
        <v>416000</v>
      </c>
      <c r="P2024" s="93" t="str">
        <f t="shared" si="286"/>
        <v>H1_2011</v>
      </c>
      <c r="Q2024" s="94">
        <f t="shared" si="287"/>
        <v>1</v>
      </c>
      <c r="R2024" s="95" t="str">
        <f t="shared" si="288"/>
        <v>H1_2011_1</v>
      </c>
    </row>
    <row r="2025" spans="1:18">
      <c r="A2025" s="102">
        <v>1001676</v>
      </c>
      <c r="B2025" s="103">
        <v>25410.085741645766</v>
      </c>
      <c r="C2025" s="104" t="s">
        <v>22</v>
      </c>
      <c r="D2025" s="103">
        <v>40845.564150138271</v>
      </c>
      <c r="E2025" s="103">
        <v>40872.203254005661</v>
      </c>
      <c r="F2025" s="104" t="s">
        <v>20</v>
      </c>
      <c r="G2025" s="105">
        <v>509000</v>
      </c>
      <c r="H2025" s="106" t="s">
        <v>16</v>
      </c>
      <c r="I2025" s="118">
        <v>1</v>
      </c>
      <c r="J2025" s="80">
        <f t="shared" si="280"/>
        <v>509000</v>
      </c>
      <c r="K2025" s="76" t="str">
        <f t="shared" si="281"/>
        <v>H2_2011</v>
      </c>
      <c r="L2025" s="77">
        <f t="shared" si="282"/>
        <v>0</v>
      </c>
      <c r="M2025" s="78" t="str">
        <f t="shared" si="283"/>
        <v>H2_2011_0</v>
      </c>
      <c r="N2025" s="120">
        <f t="shared" si="284"/>
        <v>1</v>
      </c>
      <c r="O2025" s="92">
        <f t="shared" si="285"/>
        <v>509000</v>
      </c>
      <c r="P2025" s="93" t="str">
        <f t="shared" si="286"/>
        <v>H2_2011</v>
      </c>
      <c r="Q2025" s="94">
        <f t="shared" si="287"/>
        <v>0</v>
      </c>
      <c r="R2025" s="95" t="str">
        <f t="shared" si="288"/>
        <v>H2_2011_0</v>
      </c>
    </row>
    <row r="2026" spans="1:18">
      <c r="A2026" s="102">
        <v>1001677</v>
      </c>
      <c r="B2026" s="103">
        <v>21114.960783016475</v>
      </c>
      <c r="C2026" s="104" t="s">
        <v>19</v>
      </c>
      <c r="D2026" s="103">
        <v>40715.414126762938</v>
      </c>
      <c r="E2026" s="103">
        <v>40872.225172413157</v>
      </c>
      <c r="F2026" s="104" t="s">
        <v>20</v>
      </c>
      <c r="G2026" s="105">
        <v>469000</v>
      </c>
      <c r="H2026" s="106" t="s">
        <v>16</v>
      </c>
      <c r="I2026" s="118">
        <v>1</v>
      </c>
      <c r="J2026" s="80">
        <f t="shared" si="280"/>
        <v>469000</v>
      </c>
      <c r="K2026" s="76" t="str">
        <f t="shared" si="281"/>
        <v>H1_2011</v>
      </c>
      <c r="L2026" s="77">
        <f t="shared" si="282"/>
        <v>0</v>
      </c>
      <c r="M2026" s="78" t="str">
        <f t="shared" si="283"/>
        <v>H1_2011_0</v>
      </c>
      <c r="N2026" s="120">
        <f t="shared" si="284"/>
        <v>1</v>
      </c>
      <c r="O2026" s="92">
        <f t="shared" si="285"/>
        <v>469000</v>
      </c>
      <c r="P2026" s="93" t="str">
        <f t="shared" si="286"/>
        <v>H1_2011</v>
      </c>
      <c r="Q2026" s="94">
        <f t="shared" si="287"/>
        <v>0</v>
      </c>
      <c r="R2026" s="95" t="str">
        <f t="shared" si="288"/>
        <v>H1_2011_0</v>
      </c>
    </row>
    <row r="2027" spans="1:18">
      <c r="A2027" s="102">
        <v>1001678</v>
      </c>
      <c r="B2027" s="103">
        <v>22864.118796899784</v>
      </c>
      <c r="C2027" s="104" t="s">
        <v>19</v>
      </c>
      <c r="D2027" s="103">
        <v>40718.76799000048</v>
      </c>
      <c r="E2027" s="103">
        <v>40872.611513143383</v>
      </c>
      <c r="F2027" s="104" t="s">
        <v>20</v>
      </c>
      <c r="G2027" s="105">
        <v>293000</v>
      </c>
      <c r="H2027" s="106" t="s">
        <v>16</v>
      </c>
      <c r="I2027" s="118">
        <v>1</v>
      </c>
      <c r="J2027" s="80">
        <f t="shared" si="280"/>
        <v>293000</v>
      </c>
      <c r="K2027" s="76" t="str">
        <f t="shared" si="281"/>
        <v>H1_2011</v>
      </c>
      <c r="L2027" s="77">
        <f t="shared" si="282"/>
        <v>0</v>
      </c>
      <c r="M2027" s="78" t="str">
        <f t="shared" si="283"/>
        <v>H1_2011_0</v>
      </c>
      <c r="N2027" s="120">
        <f t="shared" si="284"/>
        <v>1</v>
      </c>
      <c r="O2027" s="92">
        <f t="shared" si="285"/>
        <v>293000</v>
      </c>
      <c r="P2027" s="93" t="str">
        <f t="shared" si="286"/>
        <v>H1_2011</v>
      </c>
      <c r="Q2027" s="94">
        <f t="shared" si="287"/>
        <v>0</v>
      </c>
      <c r="R2027" s="95" t="str">
        <f t="shared" si="288"/>
        <v>H1_2011_0</v>
      </c>
    </row>
    <row r="2028" spans="1:18">
      <c r="A2028" s="102">
        <v>1001679</v>
      </c>
      <c r="B2028" s="103">
        <v>29657.149750982586</v>
      </c>
      <c r="C2028" s="104" t="s">
        <v>22</v>
      </c>
      <c r="D2028" s="103">
        <v>40834.685990209298</v>
      </c>
      <c r="E2028" s="103">
        <v>40873.984025318066</v>
      </c>
      <c r="F2028" s="104" t="s">
        <v>20</v>
      </c>
      <c r="G2028" s="105">
        <v>468000</v>
      </c>
      <c r="H2028" s="106" t="s">
        <v>16</v>
      </c>
      <c r="I2028" s="118">
        <v>1</v>
      </c>
      <c r="J2028" s="80">
        <f t="shared" si="280"/>
        <v>468000</v>
      </c>
      <c r="K2028" s="76" t="str">
        <f t="shared" si="281"/>
        <v>H2_2011</v>
      </c>
      <c r="L2028" s="77">
        <f t="shared" si="282"/>
        <v>0</v>
      </c>
      <c r="M2028" s="78" t="str">
        <f t="shared" si="283"/>
        <v>H2_2011_0</v>
      </c>
      <c r="N2028" s="120">
        <f t="shared" si="284"/>
        <v>1</v>
      </c>
      <c r="O2028" s="92">
        <f t="shared" si="285"/>
        <v>468000</v>
      </c>
      <c r="P2028" s="93" t="str">
        <f t="shared" si="286"/>
        <v>H2_2011</v>
      </c>
      <c r="Q2028" s="94">
        <f t="shared" si="287"/>
        <v>0</v>
      </c>
      <c r="R2028" s="95" t="str">
        <f t="shared" si="288"/>
        <v>H2_2011_0</v>
      </c>
    </row>
    <row r="2029" spans="1:18">
      <c r="A2029" s="102">
        <v>1001680</v>
      </c>
      <c r="B2029" s="103">
        <v>25034.998049039132</v>
      </c>
      <c r="C2029" s="104" t="s">
        <v>22</v>
      </c>
      <c r="D2029" s="103">
        <v>40420.001669595396</v>
      </c>
      <c r="E2029" s="103">
        <v>40874.299926757114</v>
      </c>
      <c r="F2029" s="104" t="s">
        <v>20</v>
      </c>
      <c r="G2029" s="105">
        <v>160000</v>
      </c>
      <c r="H2029" s="106" t="s">
        <v>16</v>
      </c>
      <c r="I2029" s="118">
        <v>1</v>
      </c>
      <c r="J2029" s="80">
        <f t="shared" si="280"/>
        <v>160000</v>
      </c>
      <c r="K2029" s="76" t="str">
        <f t="shared" si="281"/>
        <v>H2_2010</v>
      </c>
      <c r="L2029" s="77">
        <f t="shared" si="282"/>
        <v>2</v>
      </c>
      <c r="M2029" s="78" t="str">
        <f t="shared" si="283"/>
        <v>H2_2010_2</v>
      </c>
      <c r="N2029" s="120">
        <f t="shared" si="284"/>
        <v>1</v>
      </c>
      <c r="O2029" s="92">
        <f t="shared" si="285"/>
        <v>160000</v>
      </c>
      <c r="P2029" s="93" t="str">
        <f t="shared" si="286"/>
        <v>H2_2010</v>
      </c>
      <c r="Q2029" s="94">
        <f t="shared" si="287"/>
        <v>2</v>
      </c>
      <c r="R2029" s="95" t="str">
        <f t="shared" si="288"/>
        <v>H2_2010_2</v>
      </c>
    </row>
    <row r="2030" spans="1:18">
      <c r="A2030" s="102">
        <v>1001681</v>
      </c>
      <c r="B2030" s="103">
        <v>21512.857361600192</v>
      </c>
      <c r="C2030" s="104" t="s">
        <v>19</v>
      </c>
      <c r="D2030" s="103">
        <v>40794.817207039596</v>
      </c>
      <c r="E2030" s="103">
        <v>40875.161811823578</v>
      </c>
      <c r="F2030" s="104" t="s">
        <v>20</v>
      </c>
      <c r="G2030" s="105">
        <v>208000</v>
      </c>
      <c r="H2030" s="106" t="s">
        <v>16</v>
      </c>
      <c r="I2030" s="118">
        <v>1</v>
      </c>
      <c r="J2030" s="80">
        <f t="shared" si="280"/>
        <v>208000</v>
      </c>
      <c r="K2030" s="76" t="str">
        <f t="shared" si="281"/>
        <v>H2_2011</v>
      </c>
      <c r="L2030" s="77">
        <f t="shared" si="282"/>
        <v>0</v>
      </c>
      <c r="M2030" s="78" t="str">
        <f t="shared" si="283"/>
        <v>H2_2011_0</v>
      </c>
      <c r="N2030" s="120">
        <f t="shared" si="284"/>
        <v>1</v>
      </c>
      <c r="O2030" s="92">
        <f t="shared" si="285"/>
        <v>208000</v>
      </c>
      <c r="P2030" s="93" t="str">
        <f t="shared" si="286"/>
        <v>H2_2011</v>
      </c>
      <c r="Q2030" s="94">
        <f t="shared" si="287"/>
        <v>0</v>
      </c>
      <c r="R2030" s="95" t="str">
        <f t="shared" si="288"/>
        <v>H2_2011_0</v>
      </c>
    </row>
    <row r="2031" spans="1:18">
      <c r="A2031" s="102">
        <v>1001682</v>
      </c>
      <c r="B2031" s="103">
        <v>25986.3712995264</v>
      </c>
      <c r="C2031" s="104" t="s">
        <v>22</v>
      </c>
      <c r="D2031" s="103">
        <v>40721.699332048724</v>
      </c>
      <c r="E2031" s="103">
        <v>40877.297340887439</v>
      </c>
      <c r="F2031" s="104" t="s">
        <v>20</v>
      </c>
      <c r="G2031" s="105">
        <v>69000</v>
      </c>
      <c r="H2031" s="106" t="s">
        <v>16</v>
      </c>
      <c r="I2031" s="118">
        <v>1</v>
      </c>
      <c r="J2031" s="80">
        <f t="shared" si="280"/>
        <v>69000</v>
      </c>
      <c r="K2031" s="76" t="str">
        <f t="shared" si="281"/>
        <v>H1_2011</v>
      </c>
      <c r="L2031" s="77">
        <f t="shared" si="282"/>
        <v>0</v>
      </c>
      <c r="M2031" s="78" t="str">
        <f t="shared" si="283"/>
        <v>H1_2011_0</v>
      </c>
      <c r="N2031" s="120">
        <f t="shared" si="284"/>
        <v>1</v>
      </c>
      <c r="O2031" s="92">
        <f t="shared" si="285"/>
        <v>69000</v>
      </c>
      <c r="P2031" s="93" t="str">
        <f t="shared" si="286"/>
        <v>H1_2011</v>
      </c>
      <c r="Q2031" s="94">
        <f t="shared" si="287"/>
        <v>0</v>
      </c>
      <c r="R2031" s="95" t="str">
        <f t="shared" si="288"/>
        <v>H1_2011_0</v>
      </c>
    </row>
    <row r="2032" spans="1:18">
      <c r="A2032" s="102">
        <v>1001683</v>
      </c>
      <c r="B2032" s="103">
        <v>30791.567386024952</v>
      </c>
      <c r="C2032" s="104" t="s">
        <v>22</v>
      </c>
      <c r="D2032" s="103">
        <v>40529.199422525351</v>
      </c>
      <c r="E2032" s="103">
        <v>40877.759358737858</v>
      </c>
      <c r="F2032" s="104" t="s">
        <v>20</v>
      </c>
      <c r="G2032" s="105">
        <v>312000</v>
      </c>
      <c r="H2032" s="106" t="s">
        <v>16</v>
      </c>
      <c r="I2032" s="118">
        <v>1</v>
      </c>
      <c r="J2032" s="80">
        <f t="shared" si="280"/>
        <v>312000</v>
      </c>
      <c r="K2032" s="76" t="str">
        <f t="shared" si="281"/>
        <v>H2_2010</v>
      </c>
      <c r="L2032" s="77">
        <f t="shared" si="282"/>
        <v>1</v>
      </c>
      <c r="M2032" s="78" t="str">
        <f t="shared" si="283"/>
        <v>H2_2010_1</v>
      </c>
      <c r="N2032" s="120">
        <f t="shared" si="284"/>
        <v>1</v>
      </c>
      <c r="O2032" s="92">
        <f t="shared" si="285"/>
        <v>312000</v>
      </c>
      <c r="P2032" s="93" t="str">
        <f t="shared" si="286"/>
        <v>H2_2010</v>
      </c>
      <c r="Q2032" s="94">
        <f t="shared" si="287"/>
        <v>1</v>
      </c>
      <c r="R2032" s="95" t="str">
        <f t="shared" si="288"/>
        <v>H2_2010_1</v>
      </c>
    </row>
    <row r="2033" spans="1:18">
      <c r="A2033" s="102">
        <v>1001684</v>
      </c>
      <c r="B2033" s="103">
        <v>27096.89530497363</v>
      </c>
      <c r="C2033" s="104" t="s">
        <v>19</v>
      </c>
      <c r="D2033" s="103">
        <v>40870.494248952309</v>
      </c>
      <c r="E2033" s="103">
        <v>40877.951685966065</v>
      </c>
      <c r="F2033" s="104" t="s">
        <v>20</v>
      </c>
      <c r="G2033" s="105">
        <v>504000</v>
      </c>
      <c r="H2033" s="106" t="s">
        <v>16</v>
      </c>
      <c r="I2033" s="118">
        <v>1</v>
      </c>
      <c r="J2033" s="80">
        <f t="shared" si="280"/>
        <v>504000</v>
      </c>
      <c r="K2033" s="76" t="str">
        <f t="shared" si="281"/>
        <v>H2_2011</v>
      </c>
      <c r="L2033" s="77">
        <f t="shared" si="282"/>
        <v>0</v>
      </c>
      <c r="M2033" s="78" t="str">
        <f t="shared" si="283"/>
        <v>H2_2011_0</v>
      </c>
      <c r="N2033" s="120">
        <f t="shared" si="284"/>
        <v>1</v>
      </c>
      <c r="O2033" s="92">
        <f t="shared" si="285"/>
        <v>504000</v>
      </c>
      <c r="P2033" s="93" t="str">
        <f t="shared" si="286"/>
        <v>H2_2011</v>
      </c>
      <c r="Q2033" s="94">
        <f t="shared" si="287"/>
        <v>0</v>
      </c>
      <c r="R2033" s="95" t="str">
        <f t="shared" si="288"/>
        <v>H2_2011_0</v>
      </c>
    </row>
    <row r="2034" spans="1:18">
      <c r="A2034" s="102">
        <v>1001685</v>
      </c>
      <c r="B2034" s="103">
        <v>25560.09315943543</v>
      </c>
      <c r="C2034" s="104" t="s">
        <v>22</v>
      </c>
      <c r="D2034" s="103">
        <v>40770.803416760638</v>
      </c>
      <c r="E2034" s="103">
        <v>40879.594217420548</v>
      </c>
      <c r="F2034" s="104" t="s">
        <v>25</v>
      </c>
      <c r="G2034" s="105">
        <v>543000</v>
      </c>
      <c r="H2034" s="106" t="s">
        <v>16</v>
      </c>
      <c r="I2034" s="118">
        <v>1</v>
      </c>
      <c r="J2034" s="80">
        <f t="shared" si="280"/>
        <v>543000</v>
      </c>
      <c r="K2034" s="76" t="str">
        <f t="shared" si="281"/>
        <v>H2_2011</v>
      </c>
      <c r="L2034" s="77">
        <f t="shared" si="282"/>
        <v>0</v>
      </c>
      <c r="M2034" s="78" t="str">
        <f t="shared" si="283"/>
        <v>H2_2011_0</v>
      </c>
      <c r="N2034" s="120">
        <f t="shared" si="284"/>
        <v>1</v>
      </c>
      <c r="O2034" s="92">
        <f t="shared" si="285"/>
        <v>543000</v>
      </c>
      <c r="P2034" s="93" t="str">
        <f t="shared" si="286"/>
        <v>H2_2011</v>
      </c>
      <c r="Q2034" s="94">
        <f t="shared" si="287"/>
        <v>0</v>
      </c>
      <c r="R2034" s="95" t="str">
        <f t="shared" si="288"/>
        <v>H2_2011_0</v>
      </c>
    </row>
    <row r="2035" spans="1:18">
      <c r="A2035" s="102">
        <v>1001686</v>
      </c>
      <c r="B2035" s="103">
        <v>23773.862282022877</v>
      </c>
      <c r="C2035" s="104" t="s">
        <v>19</v>
      </c>
      <c r="D2035" s="103">
        <v>40747.655402236458</v>
      </c>
      <c r="E2035" s="103">
        <v>40880.155363161073</v>
      </c>
      <c r="F2035" s="104" t="s">
        <v>25</v>
      </c>
      <c r="G2035" s="105">
        <v>186000</v>
      </c>
      <c r="H2035" s="106" t="s">
        <v>16</v>
      </c>
      <c r="I2035" s="118">
        <v>1</v>
      </c>
      <c r="J2035" s="80">
        <f t="shared" si="280"/>
        <v>186000</v>
      </c>
      <c r="K2035" s="76" t="str">
        <f t="shared" si="281"/>
        <v>H2_2011</v>
      </c>
      <c r="L2035" s="77">
        <f t="shared" si="282"/>
        <v>0</v>
      </c>
      <c r="M2035" s="78" t="str">
        <f t="shared" si="283"/>
        <v>H2_2011_0</v>
      </c>
      <c r="N2035" s="120">
        <f t="shared" si="284"/>
        <v>1</v>
      </c>
      <c r="O2035" s="92">
        <f t="shared" si="285"/>
        <v>186000</v>
      </c>
      <c r="P2035" s="93" t="str">
        <f t="shared" si="286"/>
        <v>H2_2011</v>
      </c>
      <c r="Q2035" s="94">
        <f t="shared" si="287"/>
        <v>0</v>
      </c>
      <c r="R2035" s="95" t="str">
        <f t="shared" si="288"/>
        <v>H2_2011_0</v>
      </c>
    </row>
    <row r="2036" spans="1:18">
      <c r="A2036" s="102">
        <v>1001687</v>
      </c>
      <c r="B2036" s="103">
        <v>24775.665055364632</v>
      </c>
      <c r="C2036" s="104" t="s">
        <v>19</v>
      </c>
      <c r="D2036" s="103">
        <v>40799.862059314342</v>
      </c>
      <c r="E2036" s="103">
        <v>40882.596064852863</v>
      </c>
      <c r="F2036" s="104" t="s">
        <v>20</v>
      </c>
      <c r="G2036" s="105">
        <v>367000</v>
      </c>
      <c r="H2036" s="106" t="s">
        <v>16</v>
      </c>
      <c r="I2036" s="118">
        <v>1</v>
      </c>
      <c r="J2036" s="80">
        <f t="shared" si="280"/>
        <v>367000</v>
      </c>
      <c r="K2036" s="76" t="str">
        <f t="shared" si="281"/>
        <v>H2_2011</v>
      </c>
      <c r="L2036" s="77">
        <f t="shared" si="282"/>
        <v>0</v>
      </c>
      <c r="M2036" s="78" t="str">
        <f t="shared" si="283"/>
        <v>H2_2011_0</v>
      </c>
      <c r="N2036" s="120">
        <f t="shared" si="284"/>
        <v>1</v>
      </c>
      <c r="O2036" s="92">
        <f t="shared" si="285"/>
        <v>367000</v>
      </c>
      <c r="P2036" s="93" t="str">
        <f t="shared" si="286"/>
        <v>H2_2011</v>
      </c>
      <c r="Q2036" s="94">
        <f t="shared" si="287"/>
        <v>0</v>
      </c>
      <c r="R2036" s="95" t="str">
        <f t="shared" si="288"/>
        <v>H2_2011_0</v>
      </c>
    </row>
    <row r="2037" spans="1:18">
      <c r="A2037" s="102">
        <v>1001688</v>
      </c>
      <c r="B2037" s="103">
        <v>22548.935753230107</v>
      </c>
      <c r="C2037" s="104" t="s">
        <v>19</v>
      </c>
      <c r="D2037" s="103">
        <v>40756.811217338465</v>
      </c>
      <c r="E2037" s="103">
        <v>40883.745602634779</v>
      </c>
      <c r="F2037" s="104" t="s">
        <v>20</v>
      </c>
      <c r="G2037" s="105">
        <v>113000</v>
      </c>
      <c r="H2037" s="106" t="s">
        <v>16</v>
      </c>
      <c r="I2037" s="118">
        <v>1</v>
      </c>
      <c r="J2037" s="80">
        <f t="shared" si="280"/>
        <v>113000</v>
      </c>
      <c r="K2037" s="76" t="str">
        <f t="shared" si="281"/>
        <v>H2_2011</v>
      </c>
      <c r="L2037" s="77">
        <f t="shared" si="282"/>
        <v>0</v>
      </c>
      <c r="M2037" s="78" t="str">
        <f t="shared" si="283"/>
        <v>H2_2011_0</v>
      </c>
      <c r="N2037" s="120">
        <f t="shared" si="284"/>
        <v>1</v>
      </c>
      <c r="O2037" s="92">
        <f t="shared" si="285"/>
        <v>113000</v>
      </c>
      <c r="P2037" s="93" t="str">
        <f t="shared" si="286"/>
        <v>H2_2011</v>
      </c>
      <c r="Q2037" s="94">
        <f t="shared" si="287"/>
        <v>0</v>
      </c>
      <c r="R2037" s="95" t="str">
        <f t="shared" si="288"/>
        <v>H2_2011_0</v>
      </c>
    </row>
    <row r="2038" spans="1:18">
      <c r="A2038" s="102">
        <v>1001689</v>
      </c>
      <c r="B2038" s="103">
        <v>20459.151160876263</v>
      </c>
      <c r="C2038" s="104" t="s">
        <v>19</v>
      </c>
      <c r="D2038" s="103">
        <v>40716.602746845718</v>
      </c>
      <c r="E2038" s="103">
        <v>40884.227839098545</v>
      </c>
      <c r="F2038" s="104" t="s">
        <v>20</v>
      </c>
      <c r="G2038" s="105">
        <v>144000</v>
      </c>
      <c r="H2038" s="106" t="s">
        <v>16</v>
      </c>
      <c r="I2038" s="118">
        <v>1</v>
      </c>
      <c r="J2038" s="80">
        <f t="shared" si="280"/>
        <v>144000</v>
      </c>
      <c r="K2038" s="76" t="str">
        <f t="shared" si="281"/>
        <v>H1_2011</v>
      </c>
      <c r="L2038" s="77">
        <f t="shared" si="282"/>
        <v>0</v>
      </c>
      <c r="M2038" s="78" t="str">
        <f t="shared" si="283"/>
        <v>H1_2011_0</v>
      </c>
      <c r="N2038" s="120">
        <f t="shared" si="284"/>
        <v>1</v>
      </c>
      <c r="O2038" s="92">
        <f t="shared" si="285"/>
        <v>144000</v>
      </c>
      <c r="P2038" s="93" t="str">
        <f t="shared" si="286"/>
        <v>H1_2011</v>
      </c>
      <c r="Q2038" s="94">
        <f t="shared" si="287"/>
        <v>0</v>
      </c>
      <c r="R2038" s="95" t="str">
        <f t="shared" si="288"/>
        <v>H1_2011_0</v>
      </c>
    </row>
    <row r="2039" spans="1:18">
      <c r="A2039" s="102">
        <v>1001690</v>
      </c>
      <c r="B2039" s="103">
        <v>20382.670278498987</v>
      </c>
      <c r="C2039" s="104" t="s">
        <v>19</v>
      </c>
      <c r="D2039" s="103">
        <v>40719.792016686122</v>
      </c>
      <c r="E2039" s="103">
        <v>40884.499486923625</v>
      </c>
      <c r="F2039" s="104" t="s">
        <v>20</v>
      </c>
      <c r="G2039" s="105">
        <v>355000</v>
      </c>
      <c r="H2039" s="106" t="s">
        <v>16</v>
      </c>
      <c r="I2039" s="118">
        <v>1</v>
      </c>
      <c r="J2039" s="80">
        <f t="shared" si="280"/>
        <v>355000</v>
      </c>
      <c r="K2039" s="76" t="str">
        <f t="shared" si="281"/>
        <v>H1_2011</v>
      </c>
      <c r="L2039" s="77">
        <f t="shared" si="282"/>
        <v>0</v>
      </c>
      <c r="M2039" s="78" t="str">
        <f t="shared" si="283"/>
        <v>H1_2011_0</v>
      </c>
      <c r="N2039" s="120">
        <f t="shared" si="284"/>
        <v>1</v>
      </c>
      <c r="O2039" s="92">
        <f t="shared" si="285"/>
        <v>355000</v>
      </c>
      <c r="P2039" s="93" t="str">
        <f t="shared" si="286"/>
        <v>H1_2011</v>
      </c>
      <c r="Q2039" s="94">
        <f t="shared" si="287"/>
        <v>0</v>
      </c>
      <c r="R2039" s="95" t="str">
        <f t="shared" si="288"/>
        <v>H1_2011_0</v>
      </c>
    </row>
    <row r="2040" spans="1:18">
      <c r="A2040" s="102">
        <v>1001691</v>
      </c>
      <c r="B2040" s="103">
        <v>29799.597010700731</v>
      </c>
      <c r="C2040" s="104" t="s">
        <v>19</v>
      </c>
      <c r="D2040" s="103">
        <v>40428.563237663264</v>
      </c>
      <c r="E2040" s="103">
        <v>40884.825775929363</v>
      </c>
      <c r="F2040" s="104" t="s">
        <v>20</v>
      </c>
      <c r="G2040" s="105">
        <v>473000</v>
      </c>
      <c r="H2040" s="106" t="s">
        <v>16</v>
      </c>
      <c r="I2040" s="118">
        <v>1</v>
      </c>
      <c r="J2040" s="80">
        <f t="shared" si="280"/>
        <v>473000</v>
      </c>
      <c r="K2040" s="76" t="str">
        <f t="shared" si="281"/>
        <v>H2_2010</v>
      </c>
      <c r="L2040" s="77">
        <f t="shared" si="282"/>
        <v>2</v>
      </c>
      <c r="M2040" s="78" t="str">
        <f t="shared" si="283"/>
        <v>H2_2010_2</v>
      </c>
      <c r="N2040" s="120">
        <f t="shared" si="284"/>
        <v>1</v>
      </c>
      <c r="O2040" s="92">
        <f t="shared" si="285"/>
        <v>473000</v>
      </c>
      <c r="P2040" s="93" t="str">
        <f t="shared" si="286"/>
        <v>H2_2010</v>
      </c>
      <c r="Q2040" s="94">
        <f t="shared" si="287"/>
        <v>2</v>
      </c>
      <c r="R2040" s="95" t="str">
        <f t="shared" si="288"/>
        <v>H2_2010_2</v>
      </c>
    </row>
    <row r="2041" spans="1:18">
      <c r="A2041" s="102">
        <v>1001692</v>
      </c>
      <c r="B2041" s="103">
        <v>29066.316613738891</v>
      </c>
      <c r="C2041" s="104" t="s">
        <v>19</v>
      </c>
      <c r="D2041" s="103">
        <v>40822.822648471709</v>
      </c>
      <c r="E2041" s="103">
        <v>40885.018747115239</v>
      </c>
      <c r="F2041" s="104" t="s">
        <v>20</v>
      </c>
      <c r="G2041" s="105">
        <v>503000</v>
      </c>
      <c r="H2041" s="106" t="s">
        <v>16</v>
      </c>
      <c r="I2041" s="118">
        <v>1</v>
      </c>
      <c r="J2041" s="80">
        <f t="shared" si="280"/>
        <v>503000</v>
      </c>
      <c r="K2041" s="76" t="str">
        <f t="shared" si="281"/>
        <v>H2_2011</v>
      </c>
      <c r="L2041" s="77">
        <f t="shared" si="282"/>
        <v>0</v>
      </c>
      <c r="M2041" s="78" t="str">
        <f t="shared" si="283"/>
        <v>H2_2011_0</v>
      </c>
      <c r="N2041" s="120">
        <f t="shared" si="284"/>
        <v>1</v>
      </c>
      <c r="O2041" s="92">
        <f t="shared" si="285"/>
        <v>503000</v>
      </c>
      <c r="P2041" s="93" t="str">
        <f t="shared" si="286"/>
        <v>H2_2011</v>
      </c>
      <c r="Q2041" s="94">
        <f t="shared" si="287"/>
        <v>0</v>
      </c>
      <c r="R2041" s="95" t="str">
        <f t="shared" si="288"/>
        <v>H2_2011_0</v>
      </c>
    </row>
    <row r="2042" spans="1:18">
      <c r="A2042" s="102">
        <v>1001693</v>
      </c>
      <c r="B2042" s="103">
        <v>23942.78366277711</v>
      </c>
      <c r="C2042" s="104" t="s">
        <v>22</v>
      </c>
      <c r="D2042" s="103">
        <v>40546.05794767951</v>
      </c>
      <c r="E2042" s="103">
        <v>40885.181945744233</v>
      </c>
      <c r="F2042" s="104" t="s">
        <v>20</v>
      </c>
      <c r="G2042" s="105">
        <v>436000</v>
      </c>
      <c r="H2042" s="106" t="s">
        <v>16</v>
      </c>
      <c r="I2042" s="118">
        <v>1</v>
      </c>
      <c r="J2042" s="80">
        <f t="shared" si="280"/>
        <v>436000</v>
      </c>
      <c r="K2042" s="76" t="str">
        <f t="shared" si="281"/>
        <v>H1_2011</v>
      </c>
      <c r="L2042" s="77">
        <f t="shared" si="282"/>
        <v>1</v>
      </c>
      <c r="M2042" s="78" t="str">
        <f t="shared" si="283"/>
        <v>H1_2011_1</v>
      </c>
      <c r="N2042" s="120">
        <f t="shared" si="284"/>
        <v>1</v>
      </c>
      <c r="O2042" s="92">
        <f t="shared" si="285"/>
        <v>436000</v>
      </c>
      <c r="P2042" s="93" t="str">
        <f t="shared" si="286"/>
        <v>H1_2011</v>
      </c>
      <c r="Q2042" s="94">
        <f t="shared" si="287"/>
        <v>1</v>
      </c>
      <c r="R2042" s="95" t="str">
        <f t="shared" si="288"/>
        <v>H1_2011_1</v>
      </c>
    </row>
    <row r="2043" spans="1:18">
      <c r="A2043" s="102">
        <v>1001694</v>
      </c>
      <c r="B2043" s="103">
        <v>21920.376298081203</v>
      </c>
      <c r="C2043" s="104" t="s">
        <v>19</v>
      </c>
      <c r="D2043" s="103">
        <v>40782.927466100002</v>
      </c>
      <c r="E2043" s="103">
        <v>40885.280648709908</v>
      </c>
      <c r="F2043" s="104" t="s">
        <v>20</v>
      </c>
      <c r="G2043" s="105">
        <v>196000</v>
      </c>
      <c r="H2043" s="106" t="s">
        <v>16</v>
      </c>
      <c r="I2043" s="118">
        <v>1</v>
      </c>
      <c r="J2043" s="80">
        <f t="shared" si="280"/>
        <v>196000</v>
      </c>
      <c r="K2043" s="76" t="str">
        <f t="shared" si="281"/>
        <v>H2_2011</v>
      </c>
      <c r="L2043" s="77">
        <f t="shared" si="282"/>
        <v>0</v>
      </c>
      <c r="M2043" s="78" t="str">
        <f t="shared" si="283"/>
        <v>H2_2011_0</v>
      </c>
      <c r="N2043" s="120">
        <f t="shared" si="284"/>
        <v>1</v>
      </c>
      <c r="O2043" s="92">
        <f t="shared" si="285"/>
        <v>196000</v>
      </c>
      <c r="P2043" s="93" t="str">
        <f t="shared" si="286"/>
        <v>H2_2011</v>
      </c>
      <c r="Q2043" s="94">
        <f t="shared" si="287"/>
        <v>0</v>
      </c>
      <c r="R2043" s="95" t="str">
        <f t="shared" si="288"/>
        <v>H2_2011_0</v>
      </c>
    </row>
    <row r="2044" spans="1:18">
      <c r="A2044" s="102">
        <v>1001695</v>
      </c>
      <c r="B2044" s="103">
        <v>28358.694937617598</v>
      </c>
      <c r="C2044" s="104" t="s">
        <v>22</v>
      </c>
      <c r="D2044" s="103">
        <v>40211.112719092729</v>
      </c>
      <c r="E2044" s="103">
        <v>40886.921943665082</v>
      </c>
      <c r="F2044" s="104" t="s">
        <v>20</v>
      </c>
      <c r="G2044" s="105">
        <v>49000</v>
      </c>
      <c r="H2044" s="106" t="s">
        <v>16</v>
      </c>
      <c r="I2044" s="118">
        <v>1</v>
      </c>
      <c r="J2044" s="80">
        <f t="shared" si="280"/>
        <v>49000</v>
      </c>
      <c r="K2044" s="76" t="str">
        <f t="shared" si="281"/>
        <v>H1_2010</v>
      </c>
      <c r="L2044" s="77">
        <f t="shared" si="282"/>
        <v>3</v>
      </c>
      <c r="M2044" s="78" t="str">
        <f t="shared" si="283"/>
        <v>H1_2010_3</v>
      </c>
      <c r="N2044" s="120">
        <f t="shared" si="284"/>
        <v>1</v>
      </c>
      <c r="O2044" s="92">
        <f t="shared" si="285"/>
        <v>49000</v>
      </c>
      <c r="P2044" s="93" t="str">
        <f t="shared" si="286"/>
        <v>H1_2010</v>
      </c>
      <c r="Q2044" s="94">
        <f t="shared" si="287"/>
        <v>3</v>
      </c>
      <c r="R2044" s="95" t="str">
        <f t="shared" si="288"/>
        <v>H1_2010_3</v>
      </c>
    </row>
    <row r="2045" spans="1:18">
      <c r="A2045" s="102">
        <v>1001696</v>
      </c>
      <c r="B2045" s="103">
        <v>21140.742508604737</v>
      </c>
      <c r="C2045" s="104" t="s">
        <v>19</v>
      </c>
      <c r="D2045" s="103">
        <v>40478.523915421836</v>
      </c>
      <c r="E2045" s="103">
        <v>40887.822799114037</v>
      </c>
      <c r="F2045" s="104" t="s">
        <v>20</v>
      </c>
      <c r="G2045" s="105">
        <v>367000</v>
      </c>
      <c r="H2045" s="106" t="s">
        <v>16</v>
      </c>
      <c r="I2045" s="118">
        <v>1</v>
      </c>
      <c r="J2045" s="80">
        <f t="shared" si="280"/>
        <v>367000</v>
      </c>
      <c r="K2045" s="76" t="str">
        <f t="shared" si="281"/>
        <v>H2_2010</v>
      </c>
      <c r="L2045" s="77">
        <f t="shared" si="282"/>
        <v>2</v>
      </c>
      <c r="M2045" s="78" t="str">
        <f t="shared" si="283"/>
        <v>H2_2010_2</v>
      </c>
      <c r="N2045" s="120">
        <f t="shared" si="284"/>
        <v>1</v>
      </c>
      <c r="O2045" s="92">
        <f t="shared" si="285"/>
        <v>367000</v>
      </c>
      <c r="P2045" s="93" t="str">
        <f t="shared" si="286"/>
        <v>H2_2010</v>
      </c>
      <c r="Q2045" s="94">
        <f t="shared" si="287"/>
        <v>2</v>
      </c>
      <c r="R2045" s="95" t="str">
        <f t="shared" si="288"/>
        <v>H2_2010_2</v>
      </c>
    </row>
    <row r="2046" spans="1:18">
      <c r="A2046" s="102">
        <v>1001697</v>
      </c>
      <c r="B2046" s="103">
        <v>20149.843387469959</v>
      </c>
      <c r="C2046" s="104" t="s">
        <v>22</v>
      </c>
      <c r="D2046" s="103">
        <v>40310.233097349337</v>
      </c>
      <c r="E2046" s="103">
        <v>40887.940242292992</v>
      </c>
      <c r="F2046" s="104" t="s">
        <v>20</v>
      </c>
      <c r="G2046" s="105">
        <v>271000</v>
      </c>
      <c r="H2046" s="106" t="s">
        <v>16</v>
      </c>
      <c r="I2046" s="118">
        <v>1</v>
      </c>
      <c r="J2046" s="80">
        <f t="shared" si="280"/>
        <v>271000</v>
      </c>
      <c r="K2046" s="76" t="str">
        <f t="shared" si="281"/>
        <v>H1_2010</v>
      </c>
      <c r="L2046" s="77">
        <f t="shared" si="282"/>
        <v>3</v>
      </c>
      <c r="M2046" s="78" t="str">
        <f t="shared" si="283"/>
        <v>H1_2010_3</v>
      </c>
      <c r="N2046" s="120">
        <f t="shared" si="284"/>
        <v>1</v>
      </c>
      <c r="O2046" s="92">
        <f t="shared" si="285"/>
        <v>271000</v>
      </c>
      <c r="P2046" s="93" t="str">
        <f t="shared" si="286"/>
        <v>H1_2010</v>
      </c>
      <c r="Q2046" s="94">
        <f t="shared" si="287"/>
        <v>3</v>
      </c>
      <c r="R2046" s="95" t="str">
        <f t="shared" si="288"/>
        <v>H1_2010_3</v>
      </c>
    </row>
    <row r="2047" spans="1:18">
      <c r="A2047" s="102">
        <v>1001698</v>
      </c>
      <c r="B2047" s="103">
        <v>20246.034112541125</v>
      </c>
      <c r="C2047" s="104" t="s">
        <v>19</v>
      </c>
      <c r="D2047" s="103">
        <v>40775.457358907304</v>
      </c>
      <c r="E2047" s="103">
        <v>40889.097939372674</v>
      </c>
      <c r="F2047" s="104" t="s">
        <v>20</v>
      </c>
      <c r="G2047" s="105">
        <v>407000</v>
      </c>
      <c r="H2047" s="106" t="s">
        <v>16</v>
      </c>
      <c r="I2047" s="118">
        <v>1</v>
      </c>
      <c r="J2047" s="80">
        <f t="shared" si="280"/>
        <v>407000</v>
      </c>
      <c r="K2047" s="76" t="str">
        <f t="shared" si="281"/>
        <v>H2_2011</v>
      </c>
      <c r="L2047" s="77">
        <f t="shared" si="282"/>
        <v>0</v>
      </c>
      <c r="M2047" s="78" t="str">
        <f t="shared" si="283"/>
        <v>H2_2011_0</v>
      </c>
      <c r="N2047" s="120">
        <f t="shared" si="284"/>
        <v>1</v>
      </c>
      <c r="O2047" s="92">
        <f t="shared" si="285"/>
        <v>407000</v>
      </c>
      <c r="P2047" s="93" t="str">
        <f t="shared" si="286"/>
        <v>H2_2011</v>
      </c>
      <c r="Q2047" s="94">
        <f t="shared" si="287"/>
        <v>0</v>
      </c>
      <c r="R2047" s="95" t="str">
        <f t="shared" si="288"/>
        <v>H2_2011_0</v>
      </c>
    </row>
    <row r="2048" spans="1:18">
      <c r="A2048" s="102">
        <v>1001699</v>
      </c>
      <c r="B2048" s="103">
        <v>21759.872613557982</v>
      </c>
      <c r="C2048" s="104" t="s">
        <v>22</v>
      </c>
      <c r="D2048" s="103">
        <v>40430.98147103779</v>
      </c>
      <c r="E2048" s="103">
        <v>40889.578030111879</v>
      </c>
      <c r="F2048" s="104" t="s">
        <v>20</v>
      </c>
      <c r="G2048" s="105">
        <v>476000</v>
      </c>
      <c r="H2048" s="106" t="s">
        <v>16</v>
      </c>
      <c r="I2048" s="118">
        <v>1</v>
      </c>
      <c r="J2048" s="80">
        <f t="shared" si="280"/>
        <v>476000</v>
      </c>
      <c r="K2048" s="76" t="str">
        <f t="shared" si="281"/>
        <v>H2_2010</v>
      </c>
      <c r="L2048" s="77">
        <f t="shared" si="282"/>
        <v>2</v>
      </c>
      <c r="M2048" s="78" t="str">
        <f t="shared" si="283"/>
        <v>H2_2010_2</v>
      </c>
      <c r="N2048" s="120">
        <f t="shared" si="284"/>
        <v>1</v>
      </c>
      <c r="O2048" s="92">
        <f t="shared" si="285"/>
        <v>476000</v>
      </c>
      <c r="P2048" s="93" t="str">
        <f t="shared" si="286"/>
        <v>H2_2010</v>
      </c>
      <c r="Q2048" s="94">
        <f t="shared" si="287"/>
        <v>2</v>
      </c>
      <c r="R2048" s="95" t="str">
        <f t="shared" si="288"/>
        <v>H2_2010_2</v>
      </c>
    </row>
    <row r="2049" spans="1:18">
      <c r="A2049" s="102">
        <v>1001700</v>
      </c>
      <c r="B2049" s="103">
        <v>25214.308583437505</v>
      </c>
      <c r="C2049" s="104" t="s">
        <v>19</v>
      </c>
      <c r="D2049" s="103">
        <v>40804.97470618935</v>
      </c>
      <c r="E2049" s="103">
        <v>40892.034161329335</v>
      </c>
      <c r="F2049" s="104" t="s">
        <v>20</v>
      </c>
      <c r="G2049" s="105">
        <v>20000</v>
      </c>
      <c r="H2049" s="106" t="s">
        <v>16</v>
      </c>
      <c r="I2049" s="118">
        <v>1</v>
      </c>
      <c r="J2049" s="80">
        <f t="shared" si="280"/>
        <v>20000</v>
      </c>
      <c r="K2049" s="76" t="str">
        <f t="shared" si="281"/>
        <v>H2_2011</v>
      </c>
      <c r="L2049" s="77">
        <f t="shared" si="282"/>
        <v>0</v>
      </c>
      <c r="M2049" s="78" t="str">
        <f t="shared" si="283"/>
        <v>H2_2011_0</v>
      </c>
      <c r="N2049" s="120">
        <f t="shared" si="284"/>
        <v>1</v>
      </c>
      <c r="O2049" s="92">
        <f t="shared" si="285"/>
        <v>20000</v>
      </c>
      <c r="P2049" s="93" t="str">
        <f t="shared" si="286"/>
        <v>H2_2011</v>
      </c>
      <c r="Q2049" s="94">
        <f t="shared" si="287"/>
        <v>0</v>
      </c>
      <c r="R2049" s="95" t="str">
        <f t="shared" si="288"/>
        <v>H2_2011_0</v>
      </c>
    </row>
    <row r="2050" spans="1:18">
      <c r="A2050" s="102">
        <v>1001701</v>
      </c>
      <c r="B2050" s="103">
        <v>20332.720692708917</v>
      </c>
      <c r="C2050" s="104" t="s">
        <v>22</v>
      </c>
      <c r="D2050" s="103">
        <v>40778.726150036055</v>
      </c>
      <c r="E2050" s="103">
        <v>40892.052879325143</v>
      </c>
      <c r="F2050" s="104" t="s">
        <v>20</v>
      </c>
      <c r="G2050" s="105">
        <v>35000</v>
      </c>
      <c r="H2050" s="106" t="s">
        <v>16</v>
      </c>
      <c r="I2050" s="118">
        <v>1</v>
      </c>
      <c r="J2050" s="80">
        <f t="shared" si="280"/>
        <v>35000</v>
      </c>
      <c r="K2050" s="76" t="str">
        <f t="shared" si="281"/>
        <v>H2_2011</v>
      </c>
      <c r="L2050" s="77">
        <f t="shared" si="282"/>
        <v>0</v>
      </c>
      <c r="M2050" s="78" t="str">
        <f t="shared" si="283"/>
        <v>H2_2011_0</v>
      </c>
      <c r="N2050" s="120">
        <f t="shared" si="284"/>
        <v>1</v>
      </c>
      <c r="O2050" s="92">
        <f t="shared" si="285"/>
        <v>35000</v>
      </c>
      <c r="P2050" s="93" t="str">
        <f t="shared" si="286"/>
        <v>H2_2011</v>
      </c>
      <c r="Q2050" s="94">
        <f t="shared" si="287"/>
        <v>0</v>
      </c>
      <c r="R2050" s="95" t="str">
        <f t="shared" si="288"/>
        <v>H2_2011_0</v>
      </c>
    </row>
    <row r="2051" spans="1:18">
      <c r="A2051" s="102">
        <v>1001702</v>
      </c>
      <c r="B2051" s="103">
        <v>32235.023912878081</v>
      </c>
      <c r="C2051" s="104" t="s">
        <v>19</v>
      </c>
      <c r="D2051" s="103">
        <v>40810.035053220236</v>
      </c>
      <c r="E2051" s="103">
        <v>40892.508660612708</v>
      </c>
      <c r="F2051" s="104" t="s">
        <v>20</v>
      </c>
      <c r="G2051" s="105">
        <v>549000</v>
      </c>
      <c r="H2051" s="106" t="s">
        <v>16</v>
      </c>
      <c r="I2051" s="118">
        <v>1</v>
      </c>
      <c r="J2051" s="80">
        <f t="shared" ref="J2051:J2114" si="289">$G2051</f>
        <v>549000</v>
      </c>
      <c r="K2051" s="76" t="str">
        <f t="shared" ref="K2051:K2114" si="290">"H"&amp;INT((MONTH($D2051)-1)/6)+1&amp;"_"&amp;YEAR($D2051)</f>
        <v>H2_2011</v>
      </c>
      <c r="L2051" s="77">
        <f t="shared" ref="L2051:L2114" si="291">INT(($E2051-$D2051)/(365/2))</f>
        <v>0</v>
      </c>
      <c r="M2051" s="78" t="str">
        <f t="shared" ref="M2051:M2114" si="292">$K2051&amp;"_"&amp;IF($L2051&gt;5,"6+",$L2051)</f>
        <v>H2_2011_0</v>
      </c>
      <c r="N2051" s="120">
        <f t="shared" si="284"/>
        <v>1</v>
      </c>
      <c r="O2051" s="92">
        <f t="shared" si="285"/>
        <v>549000</v>
      </c>
      <c r="P2051" s="93" t="str">
        <f t="shared" si="286"/>
        <v>H2_2011</v>
      </c>
      <c r="Q2051" s="94">
        <f t="shared" si="287"/>
        <v>0</v>
      </c>
      <c r="R2051" s="95" t="str">
        <f t="shared" si="288"/>
        <v>H2_2011_0</v>
      </c>
    </row>
    <row r="2052" spans="1:18">
      <c r="A2052" s="102">
        <v>1001703</v>
      </c>
      <c r="B2052" s="103">
        <v>30133.633878421177</v>
      </c>
      <c r="C2052" s="104" t="s">
        <v>19</v>
      </c>
      <c r="D2052" s="103">
        <v>40762.887514595292</v>
      </c>
      <c r="E2052" s="103">
        <v>40893.363555185679</v>
      </c>
      <c r="F2052" s="104" t="s">
        <v>20</v>
      </c>
      <c r="G2052" s="105">
        <v>35000</v>
      </c>
      <c r="H2052" s="106" t="s">
        <v>16</v>
      </c>
      <c r="I2052" s="118">
        <v>1</v>
      </c>
      <c r="J2052" s="80">
        <f t="shared" si="289"/>
        <v>35000</v>
      </c>
      <c r="K2052" s="76" t="str">
        <f t="shared" si="290"/>
        <v>H2_2011</v>
      </c>
      <c r="L2052" s="77">
        <f t="shared" si="291"/>
        <v>0</v>
      </c>
      <c r="M2052" s="78" t="str">
        <f t="shared" si="292"/>
        <v>H2_2011_0</v>
      </c>
      <c r="N2052" s="120">
        <f t="shared" ref="N2052:N2115" si="293">I2052</f>
        <v>1</v>
      </c>
      <c r="O2052" s="92">
        <f t="shared" ref="O2052:O2115" si="294">J2052</f>
        <v>35000</v>
      </c>
      <c r="P2052" s="93" t="str">
        <f t="shared" ref="P2052:P2115" si="295">K2052</f>
        <v>H2_2011</v>
      </c>
      <c r="Q2052" s="94">
        <f t="shared" ref="Q2052:Q2115" si="296">L2052</f>
        <v>0</v>
      </c>
      <c r="R2052" s="95" t="str">
        <f t="shared" ref="R2052:R2115" si="297">M2052</f>
        <v>H2_2011_0</v>
      </c>
    </row>
    <row r="2053" spans="1:18">
      <c r="A2053" s="102">
        <v>1001704</v>
      </c>
      <c r="B2053" s="103">
        <v>32776.502915094032</v>
      </c>
      <c r="C2053" s="104" t="s">
        <v>19</v>
      </c>
      <c r="D2053" s="103">
        <v>40894.039548753557</v>
      </c>
      <c r="E2053" s="103">
        <v>40896.204515503356</v>
      </c>
      <c r="F2053" s="104" t="s">
        <v>20</v>
      </c>
      <c r="G2053" s="105">
        <v>514000</v>
      </c>
      <c r="H2053" s="106" t="s">
        <v>16</v>
      </c>
      <c r="I2053" s="118">
        <v>1</v>
      </c>
      <c r="J2053" s="80">
        <f t="shared" si="289"/>
        <v>514000</v>
      </c>
      <c r="K2053" s="76" t="str">
        <f t="shared" si="290"/>
        <v>H2_2011</v>
      </c>
      <c r="L2053" s="77">
        <f t="shared" si="291"/>
        <v>0</v>
      </c>
      <c r="M2053" s="78" t="str">
        <f t="shared" si="292"/>
        <v>H2_2011_0</v>
      </c>
      <c r="N2053" s="120">
        <f t="shared" si="293"/>
        <v>1</v>
      </c>
      <c r="O2053" s="92">
        <f t="shared" si="294"/>
        <v>514000</v>
      </c>
      <c r="P2053" s="93" t="str">
        <f t="shared" si="295"/>
        <v>H2_2011</v>
      </c>
      <c r="Q2053" s="94">
        <f t="shared" si="296"/>
        <v>0</v>
      </c>
      <c r="R2053" s="95" t="str">
        <f t="shared" si="297"/>
        <v>H2_2011_0</v>
      </c>
    </row>
    <row r="2054" spans="1:18">
      <c r="A2054" s="102">
        <v>1001705</v>
      </c>
      <c r="B2054" s="103">
        <v>24598.776567455956</v>
      </c>
      <c r="C2054" s="104" t="s">
        <v>19</v>
      </c>
      <c r="D2054" s="103">
        <v>40851.721628127219</v>
      </c>
      <c r="E2054" s="103">
        <v>40897.831063328449</v>
      </c>
      <c r="F2054" s="104" t="s">
        <v>25</v>
      </c>
      <c r="G2054" s="105">
        <v>224000</v>
      </c>
      <c r="H2054" s="106" t="s">
        <v>16</v>
      </c>
      <c r="I2054" s="118">
        <v>1</v>
      </c>
      <c r="J2054" s="80">
        <f t="shared" si="289"/>
        <v>224000</v>
      </c>
      <c r="K2054" s="76" t="str">
        <f t="shared" si="290"/>
        <v>H2_2011</v>
      </c>
      <c r="L2054" s="77">
        <f t="shared" si="291"/>
        <v>0</v>
      </c>
      <c r="M2054" s="78" t="str">
        <f t="shared" si="292"/>
        <v>H2_2011_0</v>
      </c>
      <c r="N2054" s="120">
        <f t="shared" si="293"/>
        <v>1</v>
      </c>
      <c r="O2054" s="92">
        <f t="shared" si="294"/>
        <v>224000</v>
      </c>
      <c r="P2054" s="93" t="str">
        <f t="shared" si="295"/>
        <v>H2_2011</v>
      </c>
      <c r="Q2054" s="94">
        <f t="shared" si="296"/>
        <v>0</v>
      </c>
      <c r="R2054" s="95" t="str">
        <f t="shared" si="297"/>
        <v>H2_2011_0</v>
      </c>
    </row>
    <row r="2055" spans="1:18">
      <c r="A2055" s="102">
        <v>1001706</v>
      </c>
      <c r="B2055" s="103">
        <v>19589.689055495321</v>
      </c>
      <c r="C2055" s="104" t="s">
        <v>22</v>
      </c>
      <c r="D2055" s="103">
        <v>40288.405546628528</v>
      </c>
      <c r="E2055" s="103">
        <v>40898.529905469011</v>
      </c>
      <c r="F2055" s="104" t="s">
        <v>20</v>
      </c>
      <c r="G2055" s="105">
        <v>303000</v>
      </c>
      <c r="H2055" s="106" t="s">
        <v>16</v>
      </c>
      <c r="I2055" s="118">
        <v>1</v>
      </c>
      <c r="J2055" s="80">
        <f t="shared" si="289"/>
        <v>303000</v>
      </c>
      <c r="K2055" s="76" t="str">
        <f t="shared" si="290"/>
        <v>H1_2010</v>
      </c>
      <c r="L2055" s="77">
        <f t="shared" si="291"/>
        <v>3</v>
      </c>
      <c r="M2055" s="78" t="str">
        <f t="shared" si="292"/>
        <v>H1_2010_3</v>
      </c>
      <c r="N2055" s="120">
        <f t="shared" si="293"/>
        <v>1</v>
      </c>
      <c r="O2055" s="92">
        <f t="shared" si="294"/>
        <v>303000</v>
      </c>
      <c r="P2055" s="93" t="str">
        <f t="shared" si="295"/>
        <v>H1_2010</v>
      </c>
      <c r="Q2055" s="94">
        <f t="shared" si="296"/>
        <v>3</v>
      </c>
      <c r="R2055" s="95" t="str">
        <f t="shared" si="297"/>
        <v>H1_2010_3</v>
      </c>
    </row>
    <row r="2056" spans="1:18">
      <c r="A2056" s="102">
        <v>1001707</v>
      </c>
      <c r="B2056" s="103">
        <v>19942.845090786926</v>
      </c>
      <c r="C2056" s="104" t="s">
        <v>19</v>
      </c>
      <c r="D2056" s="103">
        <v>40765.059933834753</v>
      </c>
      <c r="E2056" s="103">
        <v>40899.319275048263</v>
      </c>
      <c r="F2056" s="104" t="s">
        <v>20</v>
      </c>
      <c r="G2056" s="105">
        <v>361000</v>
      </c>
      <c r="H2056" s="106" t="s">
        <v>16</v>
      </c>
      <c r="I2056" s="118">
        <v>1</v>
      </c>
      <c r="J2056" s="80">
        <f t="shared" si="289"/>
        <v>361000</v>
      </c>
      <c r="K2056" s="76" t="str">
        <f t="shared" si="290"/>
        <v>H2_2011</v>
      </c>
      <c r="L2056" s="77">
        <f t="shared" si="291"/>
        <v>0</v>
      </c>
      <c r="M2056" s="78" t="str">
        <f t="shared" si="292"/>
        <v>H2_2011_0</v>
      </c>
      <c r="N2056" s="120">
        <f t="shared" si="293"/>
        <v>1</v>
      </c>
      <c r="O2056" s="92">
        <f t="shared" si="294"/>
        <v>361000</v>
      </c>
      <c r="P2056" s="93" t="str">
        <f t="shared" si="295"/>
        <v>H2_2011</v>
      </c>
      <c r="Q2056" s="94">
        <f t="shared" si="296"/>
        <v>0</v>
      </c>
      <c r="R2056" s="95" t="str">
        <f t="shared" si="297"/>
        <v>H2_2011_0</v>
      </c>
    </row>
    <row r="2057" spans="1:18">
      <c r="A2057" s="102">
        <v>1001708</v>
      </c>
      <c r="B2057" s="103">
        <v>25162.596708591052</v>
      </c>
      <c r="C2057" s="104" t="s">
        <v>22</v>
      </c>
      <c r="D2057" s="103">
        <v>40291.322539152323</v>
      </c>
      <c r="E2057" s="103">
        <v>40899.994186205491</v>
      </c>
      <c r="F2057" s="104" t="s">
        <v>20</v>
      </c>
      <c r="G2057" s="105">
        <v>414000</v>
      </c>
      <c r="H2057" s="106" t="s">
        <v>16</v>
      </c>
      <c r="I2057" s="118">
        <v>1</v>
      </c>
      <c r="J2057" s="80">
        <f t="shared" si="289"/>
        <v>414000</v>
      </c>
      <c r="K2057" s="76" t="str">
        <f t="shared" si="290"/>
        <v>H1_2010</v>
      </c>
      <c r="L2057" s="77">
        <f t="shared" si="291"/>
        <v>3</v>
      </c>
      <c r="M2057" s="78" t="str">
        <f t="shared" si="292"/>
        <v>H1_2010_3</v>
      </c>
      <c r="N2057" s="120">
        <f t="shared" si="293"/>
        <v>1</v>
      </c>
      <c r="O2057" s="92">
        <f t="shared" si="294"/>
        <v>414000</v>
      </c>
      <c r="P2057" s="93" t="str">
        <f t="shared" si="295"/>
        <v>H1_2010</v>
      </c>
      <c r="Q2057" s="94">
        <f t="shared" si="296"/>
        <v>3</v>
      </c>
      <c r="R2057" s="95" t="str">
        <f t="shared" si="297"/>
        <v>H1_2010_3</v>
      </c>
    </row>
    <row r="2058" spans="1:18">
      <c r="A2058" s="102">
        <v>1001709</v>
      </c>
      <c r="B2058" s="103">
        <v>19536.858548487136</v>
      </c>
      <c r="C2058" s="104" t="s">
        <v>22</v>
      </c>
      <c r="D2058" s="103">
        <v>40554.853854281391</v>
      </c>
      <c r="E2058" s="103">
        <v>40900.023726928877</v>
      </c>
      <c r="F2058" s="104" t="s">
        <v>20</v>
      </c>
      <c r="G2058" s="105">
        <v>324000</v>
      </c>
      <c r="H2058" s="106" t="s">
        <v>16</v>
      </c>
      <c r="I2058" s="118">
        <v>1</v>
      </c>
      <c r="J2058" s="80">
        <f t="shared" si="289"/>
        <v>324000</v>
      </c>
      <c r="K2058" s="76" t="str">
        <f t="shared" si="290"/>
        <v>H1_2011</v>
      </c>
      <c r="L2058" s="77">
        <f t="shared" si="291"/>
        <v>1</v>
      </c>
      <c r="M2058" s="78" t="str">
        <f t="shared" si="292"/>
        <v>H1_2011_1</v>
      </c>
      <c r="N2058" s="120">
        <f t="shared" si="293"/>
        <v>1</v>
      </c>
      <c r="O2058" s="92">
        <f t="shared" si="294"/>
        <v>324000</v>
      </c>
      <c r="P2058" s="93" t="str">
        <f t="shared" si="295"/>
        <v>H1_2011</v>
      </c>
      <c r="Q2058" s="94">
        <f t="shared" si="296"/>
        <v>1</v>
      </c>
      <c r="R2058" s="95" t="str">
        <f t="shared" si="297"/>
        <v>H1_2011_1</v>
      </c>
    </row>
    <row r="2059" spans="1:18">
      <c r="A2059" s="102">
        <v>1001710</v>
      </c>
      <c r="B2059" s="103">
        <v>26575.889900089423</v>
      </c>
      <c r="C2059" s="104" t="s">
        <v>22</v>
      </c>
      <c r="D2059" s="103">
        <v>40671.584450529976</v>
      </c>
      <c r="E2059" s="103">
        <v>40900.077291351081</v>
      </c>
      <c r="F2059" s="104" t="s">
        <v>20</v>
      </c>
      <c r="G2059" s="105">
        <v>51000</v>
      </c>
      <c r="H2059" s="106" t="s">
        <v>16</v>
      </c>
      <c r="I2059" s="118">
        <v>1</v>
      </c>
      <c r="J2059" s="80">
        <f t="shared" si="289"/>
        <v>51000</v>
      </c>
      <c r="K2059" s="76" t="str">
        <f t="shared" si="290"/>
        <v>H1_2011</v>
      </c>
      <c r="L2059" s="77">
        <f t="shared" si="291"/>
        <v>1</v>
      </c>
      <c r="M2059" s="78" t="str">
        <f t="shared" si="292"/>
        <v>H1_2011_1</v>
      </c>
      <c r="N2059" s="120">
        <f t="shared" si="293"/>
        <v>1</v>
      </c>
      <c r="O2059" s="92">
        <f t="shared" si="294"/>
        <v>51000</v>
      </c>
      <c r="P2059" s="93" t="str">
        <f t="shared" si="295"/>
        <v>H1_2011</v>
      </c>
      <c r="Q2059" s="94">
        <f t="shared" si="296"/>
        <v>1</v>
      </c>
      <c r="R2059" s="95" t="str">
        <f t="shared" si="297"/>
        <v>H1_2011_1</v>
      </c>
    </row>
    <row r="2060" spans="1:18">
      <c r="A2060" s="102">
        <v>1001711</v>
      </c>
      <c r="B2060" s="103">
        <v>29383.755272629118</v>
      </c>
      <c r="C2060" s="104" t="s">
        <v>19</v>
      </c>
      <c r="D2060" s="103">
        <v>40743.517069576992</v>
      </c>
      <c r="E2060" s="103">
        <v>40901.285274864116</v>
      </c>
      <c r="F2060" s="104" t="s">
        <v>20</v>
      </c>
      <c r="G2060" s="105">
        <v>364000</v>
      </c>
      <c r="H2060" s="106" t="s">
        <v>16</v>
      </c>
      <c r="I2060" s="118">
        <v>1</v>
      </c>
      <c r="J2060" s="80">
        <f t="shared" si="289"/>
        <v>364000</v>
      </c>
      <c r="K2060" s="76" t="str">
        <f t="shared" si="290"/>
        <v>H2_2011</v>
      </c>
      <c r="L2060" s="77">
        <f t="shared" si="291"/>
        <v>0</v>
      </c>
      <c r="M2060" s="78" t="str">
        <f t="shared" si="292"/>
        <v>H2_2011_0</v>
      </c>
      <c r="N2060" s="120">
        <f t="shared" si="293"/>
        <v>1</v>
      </c>
      <c r="O2060" s="92">
        <f t="shared" si="294"/>
        <v>364000</v>
      </c>
      <c r="P2060" s="93" t="str">
        <f t="shared" si="295"/>
        <v>H2_2011</v>
      </c>
      <c r="Q2060" s="94">
        <f t="shared" si="296"/>
        <v>0</v>
      </c>
      <c r="R2060" s="95" t="str">
        <f t="shared" si="297"/>
        <v>H2_2011_0</v>
      </c>
    </row>
    <row r="2061" spans="1:18">
      <c r="A2061" s="102">
        <v>1001712</v>
      </c>
      <c r="B2061" s="103">
        <v>28486.897839075398</v>
      </c>
      <c r="C2061" s="104" t="s">
        <v>19</v>
      </c>
      <c r="D2061" s="103">
        <v>40740.40306044685</v>
      </c>
      <c r="E2061" s="103">
        <v>40902.330630696997</v>
      </c>
      <c r="F2061" s="104" t="s">
        <v>20</v>
      </c>
      <c r="G2061" s="105">
        <v>376000</v>
      </c>
      <c r="H2061" s="106" t="s">
        <v>16</v>
      </c>
      <c r="I2061" s="118">
        <v>1</v>
      </c>
      <c r="J2061" s="80">
        <f t="shared" si="289"/>
        <v>376000</v>
      </c>
      <c r="K2061" s="76" t="str">
        <f t="shared" si="290"/>
        <v>H2_2011</v>
      </c>
      <c r="L2061" s="77">
        <f t="shared" si="291"/>
        <v>0</v>
      </c>
      <c r="M2061" s="78" t="str">
        <f t="shared" si="292"/>
        <v>H2_2011_0</v>
      </c>
      <c r="N2061" s="120">
        <f t="shared" si="293"/>
        <v>1</v>
      </c>
      <c r="O2061" s="92">
        <f t="shared" si="294"/>
        <v>376000</v>
      </c>
      <c r="P2061" s="93" t="str">
        <f t="shared" si="295"/>
        <v>H2_2011</v>
      </c>
      <c r="Q2061" s="94">
        <f t="shared" si="296"/>
        <v>0</v>
      </c>
      <c r="R2061" s="95" t="str">
        <f t="shared" si="297"/>
        <v>H2_2011_0</v>
      </c>
    </row>
    <row r="2062" spans="1:18">
      <c r="A2062" s="102">
        <v>1001713</v>
      </c>
      <c r="B2062" s="103">
        <v>25883.197105230924</v>
      </c>
      <c r="C2062" s="104" t="s">
        <v>22</v>
      </c>
      <c r="D2062" s="103">
        <v>40243.186308409124</v>
      </c>
      <c r="E2062" s="103">
        <v>40902.767434074551</v>
      </c>
      <c r="F2062" s="104" t="s">
        <v>20</v>
      </c>
      <c r="G2062" s="105">
        <v>101000</v>
      </c>
      <c r="H2062" s="106" t="s">
        <v>16</v>
      </c>
      <c r="I2062" s="118">
        <v>1</v>
      </c>
      <c r="J2062" s="80">
        <f t="shared" si="289"/>
        <v>101000</v>
      </c>
      <c r="K2062" s="76" t="str">
        <f t="shared" si="290"/>
        <v>H1_2010</v>
      </c>
      <c r="L2062" s="77">
        <f t="shared" si="291"/>
        <v>3</v>
      </c>
      <c r="M2062" s="78" t="str">
        <f t="shared" si="292"/>
        <v>H1_2010_3</v>
      </c>
      <c r="N2062" s="120">
        <f t="shared" si="293"/>
        <v>1</v>
      </c>
      <c r="O2062" s="92">
        <f t="shared" si="294"/>
        <v>101000</v>
      </c>
      <c r="P2062" s="93" t="str">
        <f t="shared" si="295"/>
        <v>H1_2010</v>
      </c>
      <c r="Q2062" s="94">
        <f t="shared" si="296"/>
        <v>3</v>
      </c>
      <c r="R2062" s="95" t="str">
        <f t="shared" si="297"/>
        <v>H1_2010_3</v>
      </c>
    </row>
    <row r="2063" spans="1:18">
      <c r="A2063" s="102">
        <v>1001714</v>
      </c>
      <c r="B2063" s="103">
        <v>31436.565218665848</v>
      </c>
      <c r="C2063" s="104" t="s">
        <v>19</v>
      </c>
      <c r="D2063" s="103">
        <v>40889.55932975989</v>
      </c>
      <c r="E2063" s="103">
        <v>40902.865739263259</v>
      </c>
      <c r="F2063" s="104" t="s">
        <v>20</v>
      </c>
      <c r="G2063" s="105">
        <v>213000</v>
      </c>
      <c r="H2063" s="106" t="s">
        <v>16</v>
      </c>
      <c r="I2063" s="118">
        <v>1</v>
      </c>
      <c r="J2063" s="80">
        <f t="shared" si="289"/>
        <v>213000</v>
      </c>
      <c r="K2063" s="76" t="str">
        <f t="shared" si="290"/>
        <v>H2_2011</v>
      </c>
      <c r="L2063" s="77">
        <f t="shared" si="291"/>
        <v>0</v>
      </c>
      <c r="M2063" s="78" t="str">
        <f t="shared" si="292"/>
        <v>H2_2011_0</v>
      </c>
      <c r="N2063" s="120">
        <f t="shared" si="293"/>
        <v>1</v>
      </c>
      <c r="O2063" s="92">
        <f t="shared" si="294"/>
        <v>213000</v>
      </c>
      <c r="P2063" s="93" t="str">
        <f t="shared" si="295"/>
        <v>H2_2011</v>
      </c>
      <c r="Q2063" s="94">
        <f t="shared" si="296"/>
        <v>0</v>
      </c>
      <c r="R2063" s="95" t="str">
        <f t="shared" si="297"/>
        <v>H2_2011_0</v>
      </c>
    </row>
    <row r="2064" spans="1:18">
      <c r="A2064" s="102">
        <v>1001715</v>
      </c>
      <c r="B2064" s="103">
        <v>23752.116819518178</v>
      </c>
      <c r="C2064" s="104" t="s">
        <v>22</v>
      </c>
      <c r="D2064" s="103">
        <v>39864.848968169339</v>
      </c>
      <c r="E2064" s="103">
        <v>40903.696326772231</v>
      </c>
      <c r="F2064" s="104" t="s">
        <v>57</v>
      </c>
      <c r="G2064" s="105">
        <v>105000</v>
      </c>
      <c r="H2064" s="106" t="s">
        <v>15</v>
      </c>
      <c r="I2064" s="118">
        <v>1</v>
      </c>
      <c r="J2064" s="80">
        <f t="shared" si="289"/>
        <v>105000</v>
      </c>
      <c r="K2064" s="76" t="str">
        <f t="shared" si="290"/>
        <v>H1_2009</v>
      </c>
      <c r="L2064" s="77">
        <f t="shared" si="291"/>
        <v>5</v>
      </c>
      <c r="M2064" s="78" t="str">
        <f t="shared" si="292"/>
        <v>H1_2009_5</v>
      </c>
      <c r="N2064" s="120">
        <f t="shared" si="293"/>
        <v>1</v>
      </c>
      <c r="O2064" s="92">
        <f t="shared" si="294"/>
        <v>105000</v>
      </c>
      <c r="P2064" s="93" t="str">
        <f t="shared" si="295"/>
        <v>H1_2009</v>
      </c>
      <c r="Q2064" s="94">
        <f t="shared" si="296"/>
        <v>5</v>
      </c>
      <c r="R2064" s="95" t="str">
        <f t="shared" si="297"/>
        <v>H1_2009_5</v>
      </c>
    </row>
    <row r="2065" spans="1:18">
      <c r="A2065" s="102">
        <v>1001716</v>
      </c>
      <c r="B2065" s="103">
        <v>27281.986655346289</v>
      </c>
      <c r="C2065" s="104" t="s">
        <v>22</v>
      </c>
      <c r="D2065" s="103">
        <v>40851.799981194701</v>
      </c>
      <c r="E2065" s="103">
        <v>40905.806858656375</v>
      </c>
      <c r="F2065" s="104" t="s">
        <v>20</v>
      </c>
      <c r="G2065" s="105">
        <v>496000</v>
      </c>
      <c r="H2065" s="106" t="s">
        <v>16</v>
      </c>
      <c r="I2065" s="118">
        <v>1</v>
      </c>
      <c r="J2065" s="80">
        <f t="shared" si="289"/>
        <v>496000</v>
      </c>
      <c r="K2065" s="76" t="str">
        <f t="shared" si="290"/>
        <v>H2_2011</v>
      </c>
      <c r="L2065" s="77">
        <f t="shared" si="291"/>
        <v>0</v>
      </c>
      <c r="M2065" s="78" t="str">
        <f t="shared" si="292"/>
        <v>H2_2011_0</v>
      </c>
      <c r="N2065" s="120">
        <f t="shared" si="293"/>
        <v>1</v>
      </c>
      <c r="O2065" s="92">
        <f t="shared" si="294"/>
        <v>496000</v>
      </c>
      <c r="P2065" s="93" t="str">
        <f t="shared" si="295"/>
        <v>H2_2011</v>
      </c>
      <c r="Q2065" s="94">
        <f t="shared" si="296"/>
        <v>0</v>
      </c>
      <c r="R2065" s="95" t="str">
        <f t="shared" si="297"/>
        <v>H2_2011_0</v>
      </c>
    </row>
    <row r="2066" spans="1:18">
      <c r="A2066" s="102">
        <v>1001717</v>
      </c>
      <c r="B2066" s="103">
        <v>21764.688181777001</v>
      </c>
      <c r="C2066" s="104" t="s">
        <v>22</v>
      </c>
      <c r="D2066" s="103">
        <v>40322.06244751902</v>
      </c>
      <c r="E2066" s="103">
        <v>40908.900524603378</v>
      </c>
      <c r="F2066" s="104" t="s">
        <v>20</v>
      </c>
      <c r="G2066" s="105">
        <v>209000</v>
      </c>
      <c r="H2066" s="106" t="s">
        <v>16</v>
      </c>
      <c r="I2066" s="118">
        <v>1</v>
      </c>
      <c r="J2066" s="80">
        <f t="shared" si="289"/>
        <v>209000</v>
      </c>
      <c r="K2066" s="76" t="str">
        <f t="shared" si="290"/>
        <v>H1_2010</v>
      </c>
      <c r="L2066" s="77">
        <f t="shared" si="291"/>
        <v>3</v>
      </c>
      <c r="M2066" s="78" t="str">
        <f t="shared" si="292"/>
        <v>H1_2010_3</v>
      </c>
      <c r="N2066" s="120">
        <f t="shared" si="293"/>
        <v>1</v>
      </c>
      <c r="O2066" s="92">
        <f t="shared" si="294"/>
        <v>209000</v>
      </c>
      <c r="P2066" s="93" t="str">
        <f t="shared" si="295"/>
        <v>H1_2010</v>
      </c>
      <c r="Q2066" s="94">
        <f t="shared" si="296"/>
        <v>3</v>
      </c>
      <c r="R2066" s="95" t="str">
        <f t="shared" si="297"/>
        <v>H1_2010_3</v>
      </c>
    </row>
    <row r="2067" spans="1:18">
      <c r="A2067" s="102">
        <v>1001718</v>
      </c>
      <c r="B2067" s="103">
        <v>31560.432142648664</v>
      </c>
      <c r="C2067" s="104" t="s">
        <v>19</v>
      </c>
      <c r="D2067" s="103">
        <v>40769.436976674995</v>
      </c>
      <c r="E2067" s="103">
        <v>40909.042410628907</v>
      </c>
      <c r="F2067" s="104" t="s">
        <v>20</v>
      </c>
      <c r="G2067" s="105">
        <v>192000</v>
      </c>
      <c r="H2067" s="106" t="s">
        <v>16</v>
      </c>
      <c r="I2067" s="118">
        <v>1</v>
      </c>
      <c r="J2067" s="80">
        <f t="shared" si="289"/>
        <v>192000</v>
      </c>
      <c r="K2067" s="76" t="str">
        <f t="shared" si="290"/>
        <v>H2_2011</v>
      </c>
      <c r="L2067" s="77">
        <f t="shared" si="291"/>
        <v>0</v>
      </c>
      <c r="M2067" s="78" t="str">
        <f t="shared" si="292"/>
        <v>H2_2011_0</v>
      </c>
      <c r="N2067" s="120">
        <f t="shared" si="293"/>
        <v>1</v>
      </c>
      <c r="O2067" s="92">
        <f t="shared" si="294"/>
        <v>192000</v>
      </c>
      <c r="P2067" s="93" t="str">
        <f t="shared" si="295"/>
        <v>H2_2011</v>
      </c>
      <c r="Q2067" s="94">
        <f t="shared" si="296"/>
        <v>0</v>
      </c>
      <c r="R2067" s="95" t="str">
        <f t="shared" si="297"/>
        <v>H2_2011_0</v>
      </c>
    </row>
    <row r="2068" spans="1:18">
      <c r="A2068" s="102">
        <v>1001719</v>
      </c>
      <c r="B2068" s="103">
        <v>24288.371111804336</v>
      </c>
      <c r="C2068" s="104" t="s">
        <v>19</v>
      </c>
      <c r="D2068" s="103">
        <v>40855.411222340801</v>
      </c>
      <c r="E2068" s="103">
        <v>40910.362487813312</v>
      </c>
      <c r="F2068" s="104" t="s">
        <v>20</v>
      </c>
      <c r="G2068" s="105">
        <v>450000</v>
      </c>
      <c r="H2068" s="106" t="s">
        <v>16</v>
      </c>
      <c r="I2068" s="118">
        <v>1</v>
      </c>
      <c r="J2068" s="80">
        <f t="shared" si="289"/>
        <v>450000</v>
      </c>
      <c r="K2068" s="76" t="str">
        <f t="shared" si="290"/>
        <v>H2_2011</v>
      </c>
      <c r="L2068" s="77">
        <f t="shared" si="291"/>
        <v>0</v>
      </c>
      <c r="M2068" s="78" t="str">
        <f t="shared" si="292"/>
        <v>H2_2011_0</v>
      </c>
      <c r="N2068" s="120">
        <f t="shared" si="293"/>
        <v>1</v>
      </c>
      <c r="O2068" s="92">
        <f t="shared" si="294"/>
        <v>450000</v>
      </c>
      <c r="P2068" s="93" t="str">
        <f t="shared" si="295"/>
        <v>H2_2011</v>
      </c>
      <c r="Q2068" s="94">
        <f t="shared" si="296"/>
        <v>0</v>
      </c>
      <c r="R2068" s="95" t="str">
        <f t="shared" si="297"/>
        <v>H2_2011_0</v>
      </c>
    </row>
    <row r="2069" spans="1:18">
      <c r="A2069" s="102">
        <v>1001720</v>
      </c>
      <c r="B2069" s="103">
        <v>32528.982749671923</v>
      </c>
      <c r="C2069" s="104" t="s">
        <v>22</v>
      </c>
      <c r="D2069" s="103">
        <v>40806.31217441435</v>
      </c>
      <c r="E2069" s="103">
        <v>40910.538334648867</v>
      </c>
      <c r="F2069" s="104" t="s">
        <v>57</v>
      </c>
      <c r="G2069" s="105">
        <v>54000</v>
      </c>
      <c r="H2069" s="106" t="s">
        <v>16</v>
      </c>
      <c r="I2069" s="118">
        <v>1</v>
      </c>
      <c r="J2069" s="80">
        <f t="shared" si="289"/>
        <v>54000</v>
      </c>
      <c r="K2069" s="76" t="str">
        <f t="shared" si="290"/>
        <v>H2_2011</v>
      </c>
      <c r="L2069" s="77">
        <f t="shared" si="291"/>
        <v>0</v>
      </c>
      <c r="M2069" s="78" t="str">
        <f t="shared" si="292"/>
        <v>H2_2011_0</v>
      </c>
      <c r="N2069" s="120">
        <f t="shared" si="293"/>
        <v>1</v>
      </c>
      <c r="O2069" s="92">
        <f t="shared" si="294"/>
        <v>54000</v>
      </c>
      <c r="P2069" s="93" t="str">
        <f t="shared" si="295"/>
        <v>H2_2011</v>
      </c>
      <c r="Q2069" s="94">
        <f t="shared" si="296"/>
        <v>0</v>
      </c>
      <c r="R2069" s="95" t="str">
        <f t="shared" si="297"/>
        <v>H2_2011_0</v>
      </c>
    </row>
    <row r="2070" spans="1:18">
      <c r="A2070" s="102">
        <v>1001721</v>
      </c>
      <c r="B2070" s="103">
        <v>19663.495984887584</v>
      </c>
      <c r="C2070" s="104" t="s">
        <v>22</v>
      </c>
      <c r="D2070" s="103">
        <v>39877.026156817425</v>
      </c>
      <c r="E2070" s="103">
        <v>40911.149557129647</v>
      </c>
      <c r="F2070" s="104" t="s">
        <v>25</v>
      </c>
      <c r="G2070" s="105">
        <v>398000</v>
      </c>
      <c r="H2070" s="106" t="s">
        <v>15</v>
      </c>
      <c r="I2070" s="118">
        <v>1</v>
      </c>
      <c r="J2070" s="80">
        <f t="shared" si="289"/>
        <v>398000</v>
      </c>
      <c r="K2070" s="76" t="str">
        <f t="shared" si="290"/>
        <v>H1_2009</v>
      </c>
      <c r="L2070" s="77">
        <f t="shared" si="291"/>
        <v>5</v>
      </c>
      <c r="M2070" s="78" t="str">
        <f t="shared" si="292"/>
        <v>H1_2009_5</v>
      </c>
      <c r="N2070" s="120">
        <f t="shared" si="293"/>
        <v>1</v>
      </c>
      <c r="O2070" s="92">
        <f t="shared" si="294"/>
        <v>398000</v>
      </c>
      <c r="P2070" s="93" t="str">
        <f t="shared" si="295"/>
        <v>H1_2009</v>
      </c>
      <c r="Q2070" s="94">
        <f t="shared" si="296"/>
        <v>5</v>
      </c>
      <c r="R2070" s="95" t="str">
        <f t="shared" si="297"/>
        <v>H1_2009_5</v>
      </c>
    </row>
    <row r="2071" spans="1:18">
      <c r="A2071" s="102">
        <v>1001722</v>
      </c>
      <c r="B2071" s="103">
        <v>22011.772652892498</v>
      </c>
      <c r="C2071" s="104" t="s">
        <v>22</v>
      </c>
      <c r="D2071" s="103">
        <v>40445.130645936617</v>
      </c>
      <c r="E2071" s="103">
        <v>40913.3185918214</v>
      </c>
      <c r="F2071" s="104" t="s">
        <v>20</v>
      </c>
      <c r="G2071" s="105">
        <v>304000</v>
      </c>
      <c r="H2071" s="106" t="s">
        <v>16</v>
      </c>
      <c r="I2071" s="118">
        <v>1</v>
      </c>
      <c r="J2071" s="80">
        <f t="shared" si="289"/>
        <v>304000</v>
      </c>
      <c r="K2071" s="76" t="str">
        <f t="shared" si="290"/>
        <v>H2_2010</v>
      </c>
      <c r="L2071" s="77">
        <f t="shared" si="291"/>
        <v>2</v>
      </c>
      <c r="M2071" s="78" t="str">
        <f t="shared" si="292"/>
        <v>H2_2010_2</v>
      </c>
      <c r="N2071" s="120">
        <f t="shared" si="293"/>
        <v>1</v>
      </c>
      <c r="O2071" s="92">
        <f t="shared" si="294"/>
        <v>304000</v>
      </c>
      <c r="P2071" s="93" t="str">
        <f t="shared" si="295"/>
        <v>H2_2010</v>
      </c>
      <c r="Q2071" s="94">
        <f t="shared" si="296"/>
        <v>2</v>
      </c>
      <c r="R2071" s="95" t="str">
        <f t="shared" si="297"/>
        <v>H2_2010_2</v>
      </c>
    </row>
    <row r="2072" spans="1:18">
      <c r="A2072" s="102">
        <v>1001723</v>
      </c>
      <c r="B2072" s="103">
        <v>31431.690154324671</v>
      </c>
      <c r="C2072" s="104" t="s">
        <v>22</v>
      </c>
      <c r="D2072" s="103">
        <v>40595.866209209853</v>
      </c>
      <c r="E2072" s="103">
        <v>40915.21870437442</v>
      </c>
      <c r="F2072" s="104" t="s">
        <v>25</v>
      </c>
      <c r="G2072" s="105">
        <v>20000</v>
      </c>
      <c r="H2072" s="106" t="s">
        <v>16</v>
      </c>
      <c r="I2072" s="118">
        <v>1</v>
      </c>
      <c r="J2072" s="80">
        <f t="shared" si="289"/>
        <v>20000</v>
      </c>
      <c r="K2072" s="76" t="str">
        <f t="shared" si="290"/>
        <v>H1_2011</v>
      </c>
      <c r="L2072" s="77">
        <f t="shared" si="291"/>
        <v>1</v>
      </c>
      <c r="M2072" s="78" t="str">
        <f t="shared" si="292"/>
        <v>H1_2011_1</v>
      </c>
      <c r="N2072" s="120">
        <f t="shared" si="293"/>
        <v>1</v>
      </c>
      <c r="O2072" s="92">
        <f t="shared" si="294"/>
        <v>20000</v>
      </c>
      <c r="P2072" s="93" t="str">
        <f t="shared" si="295"/>
        <v>H1_2011</v>
      </c>
      <c r="Q2072" s="94">
        <f t="shared" si="296"/>
        <v>1</v>
      </c>
      <c r="R2072" s="95" t="str">
        <f t="shared" si="297"/>
        <v>H1_2011_1</v>
      </c>
    </row>
    <row r="2073" spans="1:18">
      <c r="A2073" s="102">
        <v>1001724</v>
      </c>
      <c r="B2073" s="103">
        <v>19700.704299161007</v>
      </c>
      <c r="C2073" s="104" t="s">
        <v>19</v>
      </c>
      <c r="D2073" s="103">
        <v>40913.501341531039</v>
      </c>
      <c r="E2073" s="103">
        <v>40915.511229624099</v>
      </c>
      <c r="F2073" s="104" t="s">
        <v>20</v>
      </c>
      <c r="G2073" s="105">
        <v>343000</v>
      </c>
      <c r="H2073" s="106" t="s">
        <v>16</v>
      </c>
      <c r="I2073" s="118">
        <v>1</v>
      </c>
      <c r="J2073" s="80">
        <f t="shared" si="289"/>
        <v>343000</v>
      </c>
      <c r="K2073" s="76" t="str">
        <f t="shared" si="290"/>
        <v>H1_2012</v>
      </c>
      <c r="L2073" s="77">
        <f t="shared" si="291"/>
        <v>0</v>
      </c>
      <c r="M2073" s="78" t="str">
        <f t="shared" si="292"/>
        <v>H1_2012_0</v>
      </c>
      <c r="N2073" s="120">
        <f t="shared" si="293"/>
        <v>1</v>
      </c>
      <c r="O2073" s="92">
        <f t="shared" si="294"/>
        <v>343000</v>
      </c>
      <c r="P2073" s="93" t="str">
        <f t="shared" si="295"/>
        <v>H1_2012</v>
      </c>
      <c r="Q2073" s="94">
        <f t="shared" si="296"/>
        <v>0</v>
      </c>
      <c r="R2073" s="95" t="str">
        <f t="shared" si="297"/>
        <v>H1_2012_0</v>
      </c>
    </row>
    <row r="2074" spans="1:18">
      <c r="A2074" s="102">
        <v>1001725</v>
      </c>
      <c r="B2074" s="103">
        <v>27734.521339605224</v>
      </c>
      <c r="C2074" s="104" t="s">
        <v>19</v>
      </c>
      <c r="D2074" s="103">
        <v>40866.129895125487</v>
      </c>
      <c r="E2074" s="103">
        <v>40917.450375800698</v>
      </c>
      <c r="F2074" s="104" t="s">
        <v>20</v>
      </c>
      <c r="G2074" s="105">
        <v>90000</v>
      </c>
      <c r="H2074" s="106" t="s">
        <v>16</v>
      </c>
      <c r="I2074" s="118">
        <v>1</v>
      </c>
      <c r="J2074" s="80">
        <f t="shared" si="289"/>
        <v>90000</v>
      </c>
      <c r="K2074" s="76" t="str">
        <f t="shared" si="290"/>
        <v>H2_2011</v>
      </c>
      <c r="L2074" s="77">
        <f t="shared" si="291"/>
        <v>0</v>
      </c>
      <c r="M2074" s="78" t="str">
        <f t="shared" si="292"/>
        <v>H2_2011_0</v>
      </c>
      <c r="N2074" s="120">
        <f t="shared" si="293"/>
        <v>1</v>
      </c>
      <c r="O2074" s="92">
        <f t="shared" si="294"/>
        <v>90000</v>
      </c>
      <c r="P2074" s="93" t="str">
        <f t="shared" si="295"/>
        <v>H2_2011</v>
      </c>
      <c r="Q2074" s="94">
        <f t="shared" si="296"/>
        <v>0</v>
      </c>
      <c r="R2074" s="95" t="str">
        <f t="shared" si="297"/>
        <v>H2_2011_0</v>
      </c>
    </row>
    <row r="2075" spans="1:18">
      <c r="A2075" s="102">
        <v>1001726</v>
      </c>
      <c r="B2075" s="103">
        <v>24824.586528800362</v>
      </c>
      <c r="C2075" s="104" t="s">
        <v>19</v>
      </c>
      <c r="D2075" s="103">
        <v>40862.186009996782</v>
      </c>
      <c r="E2075" s="103">
        <v>40920.245109678559</v>
      </c>
      <c r="F2075" s="104" t="s">
        <v>20</v>
      </c>
      <c r="G2075" s="105">
        <v>165000</v>
      </c>
      <c r="H2075" s="106" t="s">
        <v>16</v>
      </c>
      <c r="I2075" s="118">
        <v>1</v>
      </c>
      <c r="J2075" s="80">
        <f t="shared" si="289"/>
        <v>165000</v>
      </c>
      <c r="K2075" s="76" t="str">
        <f t="shared" si="290"/>
        <v>H2_2011</v>
      </c>
      <c r="L2075" s="77">
        <f t="shared" si="291"/>
        <v>0</v>
      </c>
      <c r="M2075" s="78" t="str">
        <f t="shared" si="292"/>
        <v>H2_2011_0</v>
      </c>
      <c r="N2075" s="120">
        <f t="shared" si="293"/>
        <v>1</v>
      </c>
      <c r="O2075" s="92">
        <f t="shared" si="294"/>
        <v>165000</v>
      </c>
      <c r="P2075" s="93" t="str">
        <f t="shared" si="295"/>
        <v>H2_2011</v>
      </c>
      <c r="Q2075" s="94">
        <f t="shared" si="296"/>
        <v>0</v>
      </c>
      <c r="R2075" s="95" t="str">
        <f t="shared" si="297"/>
        <v>H2_2011_0</v>
      </c>
    </row>
    <row r="2076" spans="1:18">
      <c r="A2076" s="102">
        <v>1001727</v>
      </c>
      <c r="B2076" s="103">
        <v>26482.355823895414</v>
      </c>
      <c r="C2076" s="104" t="s">
        <v>19</v>
      </c>
      <c r="D2076" s="103">
        <v>40920.563944514761</v>
      </c>
      <c r="E2076" s="103">
        <v>40921.087699233423</v>
      </c>
      <c r="F2076" s="104" t="s">
        <v>20</v>
      </c>
      <c r="G2076" s="105">
        <v>377000</v>
      </c>
      <c r="H2076" s="106" t="s">
        <v>16</v>
      </c>
      <c r="I2076" s="118">
        <v>1</v>
      </c>
      <c r="J2076" s="80">
        <f t="shared" si="289"/>
        <v>377000</v>
      </c>
      <c r="K2076" s="76" t="str">
        <f t="shared" si="290"/>
        <v>H1_2012</v>
      </c>
      <c r="L2076" s="77">
        <f t="shared" si="291"/>
        <v>0</v>
      </c>
      <c r="M2076" s="78" t="str">
        <f t="shared" si="292"/>
        <v>H1_2012_0</v>
      </c>
      <c r="N2076" s="120">
        <f t="shared" si="293"/>
        <v>1</v>
      </c>
      <c r="O2076" s="92">
        <f t="shared" si="294"/>
        <v>377000</v>
      </c>
      <c r="P2076" s="93" t="str">
        <f t="shared" si="295"/>
        <v>H1_2012</v>
      </c>
      <c r="Q2076" s="94">
        <f t="shared" si="296"/>
        <v>0</v>
      </c>
      <c r="R2076" s="95" t="str">
        <f t="shared" si="297"/>
        <v>H1_2012_0</v>
      </c>
    </row>
    <row r="2077" spans="1:18">
      <c r="A2077" s="102">
        <v>1001728</v>
      </c>
      <c r="B2077" s="103">
        <v>27988.990728253521</v>
      </c>
      <c r="C2077" s="104" t="s">
        <v>19</v>
      </c>
      <c r="D2077" s="103">
        <v>40868.375560379201</v>
      </c>
      <c r="E2077" s="103">
        <v>40922.032796199434</v>
      </c>
      <c r="F2077" s="104" t="s">
        <v>20</v>
      </c>
      <c r="G2077" s="105">
        <v>226000</v>
      </c>
      <c r="H2077" s="106" t="s">
        <v>16</v>
      </c>
      <c r="I2077" s="118">
        <v>1</v>
      </c>
      <c r="J2077" s="80">
        <f t="shared" si="289"/>
        <v>226000</v>
      </c>
      <c r="K2077" s="76" t="str">
        <f t="shared" si="290"/>
        <v>H2_2011</v>
      </c>
      <c r="L2077" s="77">
        <f t="shared" si="291"/>
        <v>0</v>
      </c>
      <c r="M2077" s="78" t="str">
        <f t="shared" si="292"/>
        <v>H2_2011_0</v>
      </c>
      <c r="N2077" s="120">
        <f t="shared" si="293"/>
        <v>1</v>
      </c>
      <c r="O2077" s="92">
        <f t="shared" si="294"/>
        <v>226000</v>
      </c>
      <c r="P2077" s="93" t="str">
        <f t="shared" si="295"/>
        <v>H2_2011</v>
      </c>
      <c r="Q2077" s="94">
        <f t="shared" si="296"/>
        <v>0</v>
      </c>
      <c r="R2077" s="95" t="str">
        <f t="shared" si="297"/>
        <v>H2_2011_0</v>
      </c>
    </row>
    <row r="2078" spans="1:18">
      <c r="A2078" s="102">
        <v>1001729</v>
      </c>
      <c r="B2078" s="103">
        <v>31881.721023830847</v>
      </c>
      <c r="C2078" s="104" t="s">
        <v>22</v>
      </c>
      <c r="D2078" s="103">
        <v>40669.769101579499</v>
      </c>
      <c r="E2078" s="103">
        <v>40923.599524223828</v>
      </c>
      <c r="F2078" s="104" t="s">
        <v>57</v>
      </c>
      <c r="G2078" s="105">
        <v>599000</v>
      </c>
      <c r="H2078" s="106" t="s">
        <v>16</v>
      </c>
      <c r="I2078" s="118">
        <v>1</v>
      </c>
      <c r="J2078" s="80">
        <f t="shared" si="289"/>
        <v>599000</v>
      </c>
      <c r="K2078" s="76" t="str">
        <f t="shared" si="290"/>
        <v>H1_2011</v>
      </c>
      <c r="L2078" s="77">
        <f t="shared" si="291"/>
        <v>1</v>
      </c>
      <c r="M2078" s="78" t="str">
        <f t="shared" si="292"/>
        <v>H1_2011_1</v>
      </c>
      <c r="N2078" s="120">
        <f t="shared" si="293"/>
        <v>1</v>
      </c>
      <c r="O2078" s="92">
        <f t="shared" si="294"/>
        <v>599000</v>
      </c>
      <c r="P2078" s="93" t="str">
        <f t="shared" si="295"/>
        <v>H1_2011</v>
      </c>
      <c r="Q2078" s="94">
        <f t="shared" si="296"/>
        <v>1</v>
      </c>
      <c r="R2078" s="95" t="str">
        <f t="shared" si="297"/>
        <v>H1_2011_1</v>
      </c>
    </row>
    <row r="2079" spans="1:18">
      <c r="A2079" s="102">
        <v>1001730</v>
      </c>
      <c r="B2079" s="103">
        <v>30475.624779820799</v>
      </c>
      <c r="C2079" s="104" t="s">
        <v>19</v>
      </c>
      <c r="D2079" s="103">
        <v>40769.924306429559</v>
      </c>
      <c r="E2079" s="103">
        <v>40925.037397802393</v>
      </c>
      <c r="F2079" s="104" t="s">
        <v>20</v>
      </c>
      <c r="G2079" s="105">
        <v>406000</v>
      </c>
      <c r="H2079" s="106" t="s">
        <v>16</v>
      </c>
      <c r="I2079" s="118">
        <v>1</v>
      </c>
      <c r="J2079" s="80">
        <f t="shared" si="289"/>
        <v>406000</v>
      </c>
      <c r="K2079" s="76" t="str">
        <f t="shared" si="290"/>
        <v>H2_2011</v>
      </c>
      <c r="L2079" s="77">
        <f t="shared" si="291"/>
        <v>0</v>
      </c>
      <c r="M2079" s="78" t="str">
        <f t="shared" si="292"/>
        <v>H2_2011_0</v>
      </c>
      <c r="N2079" s="120">
        <f t="shared" si="293"/>
        <v>1</v>
      </c>
      <c r="O2079" s="92">
        <f t="shared" si="294"/>
        <v>406000</v>
      </c>
      <c r="P2079" s="93" t="str">
        <f t="shared" si="295"/>
        <v>H2_2011</v>
      </c>
      <c r="Q2079" s="94">
        <f t="shared" si="296"/>
        <v>0</v>
      </c>
      <c r="R2079" s="95" t="str">
        <f t="shared" si="297"/>
        <v>H2_2011_0</v>
      </c>
    </row>
    <row r="2080" spans="1:18">
      <c r="A2080" s="102">
        <v>1001731</v>
      </c>
      <c r="B2080" s="103">
        <v>29421.708608692716</v>
      </c>
      <c r="C2080" s="104" t="s">
        <v>19</v>
      </c>
      <c r="D2080" s="103">
        <v>40832.72785380917</v>
      </c>
      <c r="E2080" s="103">
        <v>40925.383757363823</v>
      </c>
      <c r="F2080" s="104" t="s">
        <v>20</v>
      </c>
      <c r="G2080" s="105">
        <v>34000</v>
      </c>
      <c r="H2080" s="106" t="s">
        <v>16</v>
      </c>
      <c r="I2080" s="118">
        <v>1</v>
      </c>
      <c r="J2080" s="80">
        <f t="shared" si="289"/>
        <v>34000</v>
      </c>
      <c r="K2080" s="76" t="str">
        <f t="shared" si="290"/>
        <v>H2_2011</v>
      </c>
      <c r="L2080" s="77">
        <f t="shared" si="291"/>
        <v>0</v>
      </c>
      <c r="M2080" s="78" t="str">
        <f t="shared" si="292"/>
        <v>H2_2011_0</v>
      </c>
      <c r="N2080" s="120">
        <f t="shared" si="293"/>
        <v>1</v>
      </c>
      <c r="O2080" s="92">
        <f t="shared" si="294"/>
        <v>34000</v>
      </c>
      <c r="P2080" s="93" t="str">
        <f t="shared" si="295"/>
        <v>H2_2011</v>
      </c>
      <c r="Q2080" s="94">
        <f t="shared" si="296"/>
        <v>0</v>
      </c>
      <c r="R2080" s="95" t="str">
        <f t="shared" si="297"/>
        <v>H2_2011_0</v>
      </c>
    </row>
    <row r="2081" spans="1:18">
      <c r="A2081" s="102">
        <v>1001732</v>
      </c>
      <c r="B2081" s="103">
        <v>19802.750160975796</v>
      </c>
      <c r="C2081" s="104" t="s">
        <v>19</v>
      </c>
      <c r="D2081" s="103">
        <v>40759.461482081664</v>
      </c>
      <c r="E2081" s="103">
        <v>40926.402768838518</v>
      </c>
      <c r="F2081" s="104" t="s">
        <v>20</v>
      </c>
      <c r="G2081" s="105">
        <v>410000</v>
      </c>
      <c r="H2081" s="106" t="s">
        <v>16</v>
      </c>
      <c r="I2081" s="118">
        <v>1</v>
      </c>
      <c r="J2081" s="80">
        <f t="shared" si="289"/>
        <v>410000</v>
      </c>
      <c r="K2081" s="76" t="str">
        <f t="shared" si="290"/>
        <v>H2_2011</v>
      </c>
      <c r="L2081" s="77">
        <f t="shared" si="291"/>
        <v>0</v>
      </c>
      <c r="M2081" s="78" t="str">
        <f t="shared" si="292"/>
        <v>H2_2011_0</v>
      </c>
      <c r="N2081" s="120">
        <f t="shared" si="293"/>
        <v>1</v>
      </c>
      <c r="O2081" s="92">
        <f t="shared" si="294"/>
        <v>410000</v>
      </c>
      <c r="P2081" s="93" t="str">
        <f t="shared" si="295"/>
        <v>H2_2011</v>
      </c>
      <c r="Q2081" s="94">
        <f t="shared" si="296"/>
        <v>0</v>
      </c>
      <c r="R2081" s="95" t="str">
        <f t="shared" si="297"/>
        <v>H2_2011_0</v>
      </c>
    </row>
    <row r="2082" spans="1:18">
      <c r="A2082" s="102">
        <v>1001733</v>
      </c>
      <c r="B2082" s="103">
        <v>29345.914281828889</v>
      </c>
      <c r="C2082" s="104" t="s">
        <v>22</v>
      </c>
      <c r="D2082" s="103">
        <v>40110.970321743851</v>
      </c>
      <c r="E2082" s="103">
        <v>40927.436769563428</v>
      </c>
      <c r="F2082" s="104" t="s">
        <v>25</v>
      </c>
      <c r="G2082" s="105">
        <v>120000</v>
      </c>
      <c r="H2082" s="106" t="s">
        <v>15</v>
      </c>
      <c r="I2082" s="118">
        <v>1</v>
      </c>
      <c r="J2082" s="80">
        <f t="shared" si="289"/>
        <v>120000</v>
      </c>
      <c r="K2082" s="76" t="str">
        <f t="shared" si="290"/>
        <v>H2_2009</v>
      </c>
      <c r="L2082" s="77">
        <f t="shared" si="291"/>
        <v>4</v>
      </c>
      <c r="M2082" s="78" t="str">
        <f t="shared" si="292"/>
        <v>H2_2009_4</v>
      </c>
      <c r="N2082" s="120">
        <f t="shared" si="293"/>
        <v>1</v>
      </c>
      <c r="O2082" s="92">
        <f t="shared" si="294"/>
        <v>120000</v>
      </c>
      <c r="P2082" s="93" t="str">
        <f t="shared" si="295"/>
        <v>H2_2009</v>
      </c>
      <c r="Q2082" s="94">
        <f t="shared" si="296"/>
        <v>4</v>
      </c>
      <c r="R2082" s="95" t="str">
        <f t="shared" si="297"/>
        <v>H2_2009_4</v>
      </c>
    </row>
    <row r="2083" spans="1:18">
      <c r="A2083" s="102">
        <v>1001734</v>
      </c>
      <c r="B2083" s="103">
        <v>29151.906143397217</v>
      </c>
      <c r="C2083" s="104" t="s">
        <v>19</v>
      </c>
      <c r="D2083" s="103">
        <v>40820.280955263996</v>
      </c>
      <c r="E2083" s="103">
        <v>40928.033553261528</v>
      </c>
      <c r="F2083" s="104" t="s">
        <v>20</v>
      </c>
      <c r="G2083" s="105">
        <v>345000</v>
      </c>
      <c r="H2083" s="106" t="s">
        <v>16</v>
      </c>
      <c r="I2083" s="118">
        <v>1</v>
      </c>
      <c r="J2083" s="80">
        <f t="shared" si="289"/>
        <v>345000</v>
      </c>
      <c r="K2083" s="76" t="str">
        <f t="shared" si="290"/>
        <v>H2_2011</v>
      </c>
      <c r="L2083" s="77">
        <f t="shared" si="291"/>
        <v>0</v>
      </c>
      <c r="M2083" s="78" t="str">
        <f t="shared" si="292"/>
        <v>H2_2011_0</v>
      </c>
      <c r="N2083" s="120">
        <f t="shared" si="293"/>
        <v>1</v>
      </c>
      <c r="O2083" s="92">
        <f t="shared" si="294"/>
        <v>345000</v>
      </c>
      <c r="P2083" s="93" t="str">
        <f t="shared" si="295"/>
        <v>H2_2011</v>
      </c>
      <c r="Q2083" s="94">
        <f t="shared" si="296"/>
        <v>0</v>
      </c>
      <c r="R2083" s="95" t="str">
        <f t="shared" si="297"/>
        <v>H2_2011_0</v>
      </c>
    </row>
    <row r="2084" spans="1:18">
      <c r="A2084" s="102">
        <v>1001735</v>
      </c>
      <c r="B2084" s="103">
        <v>22834.270098218807</v>
      </c>
      <c r="C2084" s="104" t="s">
        <v>19</v>
      </c>
      <c r="D2084" s="103">
        <v>40789.481061676197</v>
      </c>
      <c r="E2084" s="103">
        <v>40928.149015729061</v>
      </c>
      <c r="F2084" s="104" t="s">
        <v>20</v>
      </c>
      <c r="G2084" s="105">
        <v>528000</v>
      </c>
      <c r="H2084" s="106" t="s">
        <v>16</v>
      </c>
      <c r="I2084" s="118">
        <v>1</v>
      </c>
      <c r="J2084" s="80">
        <f t="shared" si="289"/>
        <v>528000</v>
      </c>
      <c r="K2084" s="76" t="str">
        <f t="shared" si="290"/>
        <v>H2_2011</v>
      </c>
      <c r="L2084" s="77">
        <f t="shared" si="291"/>
        <v>0</v>
      </c>
      <c r="M2084" s="78" t="str">
        <f t="shared" si="292"/>
        <v>H2_2011_0</v>
      </c>
      <c r="N2084" s="120">
        <f t="shared" si="293"/>
        <v>1</v>
      </c>
      <c r="O2084" s="92">
        <f t="shared" si="294"/>
        <v>528000</v>
      </c>
      <c r="P2084" s="93" t="str">
        <f t="shared" si="295"/>
        <v>H2_2011</v>
      </c>
      <c r="Q2084" s="94">
        <f t="shared" si="296"/>
        <v>0</v>
      </c>
      <c r="R2084" s="95" t="str">
        <f t="shared" si="297"/>
        <v>H2_2011_0</v>
      </c>
    </row>
    <row r="2085" spans="1:18">
      <c r="A2085" s="102">
        <v>1001736</v>
      </c>
      <c r="B2085" s="103">
        <v>23300.551844373644</v>
      </c>
      <c r="C2085" s="104" t="s">
        <v>19</v>
      </c>
      <c r="D2085" s="103">
        <v>40898.591264152492</v>
      </c>
      <c r="E2085" s="103">
        <v>40928.402027257689</v>
      </c>
      <c r="F2085" s="104" t="s">
        <v>20</v>
      </c>
      <c r="G2085" s="105">
        <v>20000</v>
      </c>
      <c r="H2085" s="106" t="s">
        <v>16</v>
      </c>
      <c r="I2085" s="118">
        <v>1</v>
      </c>
      <c r="J2085" s="80">
        <f t="shared" si="289"/>
        <v>20000</v>
      </c>
      <c r="K2085" s="76" t="str">
        <f t="shared" si="290"/>
        <v>H2_2011</v>
      </c>
      <c r="L2085" s="77">
        <f t="shared" si="291"/>
        <v>0</v>
      </c>
      <c r="M2085" s="78" t="str">
        <f t="shared" si="292"/>
        <v>H2_2011_0</v>
      </c>
      <c r="N2085" s="120">
        <f t="shared" si="293"/>
        <v>1</v>
      </c>
      <c r="O2085" s="92">
        <f t="shared" si="294"/>
        <v>20000</v>
      </c>
      <c r="P2085" s="93" t="str">
        <f t="shared" si="295"/>
        <v>H2_2011</v>
      </c>
      <c r="Q2085" s="94">
        <f t="shared" si="296"/>
        <v>0</v>
      </c>
      <c r="R2085" s="95" t="str">
        <f t="shared" si="297"/>
        <v>H2_2011_0</v>
      </c>
    </row>
    <row r="2086" spans="1:18">
      <c r="A2086" s="102">
        <v>1001737</v>
      </c>
      <c r="B2086" s="103">
        <v>26073.599993637479</v>
      </c>
      <c r="C2086" s="104" t="s">
        <v>19</v>
      </c>
      <c r="D2086" s="103">
        <v>40816.964101271507</v>
      </c>
      <c r="E2086" s="103">
        <v>40929.3766187808</v>
      </c>
      <c r="F2086" s="104" t="s">
        <v>20</v>
      </c>
      <c r="G2086" s="105">
        <v>201000</v>
      </c>
      <c r="H2086" s="106" t="s">
        <v>16</v>
      </c>
      <c r="I2086" s="118">
        <v>1</v>
      </c>
      <c r="J2086" s="80">
        <f t="shared" si="289"/>
        <v>201000</v>
      </c>
      <c r="K2086" s="76" t="str">
        <f t="shared" si="290"/>
        <v>H2_2011</v>
      </c>
      <c r="L2086" s="77">
        <f t="shared" si="291"/>
        <v>0</v>
      </c>
      <c r="M2086" s="78" t="str">
        <f t="shared" si="292"/>
        <v>H2_2011_0</v>
      </c>
      <c r="N2086" s="120">
        <f t="shared" si="293"/>
        <v>1</v>
      </c>
      <c r="O2086" s="92">
        <f t="shared" si="294"/>
        <v>201000</v>
      </c>
      <c r="P2086" s="93" t="str">
        <f t="shared" si="295"/>
        <v>H2_2011</v>
      </c>
      <c r="Q2086" s="94">
        <f t="shared" si="296"/>
        <v>0</v>
      </c>
      <c r="R2086" s="95" t="str">
        <f t="shared" si="297"/>
        <v>H2_2011_0</v>
      </c>
    </row>
    <row r="2087" spans="1:18">
      <c r="A2087" s="102">
        <v>1001738</v>
      </c>
      <c r="B2087" s="103">
        <v>26199.898256279608</v>
      </c>
      <c r="C2087" s="104" t="s">
        <v>22</v>
      </c>
      <c r="D2087" s="103">
        <v>40589.537166776994</v>
      </c>
      <c r="E2087" s="103">
        <v>40929.528453106934</v>
      </c>
      <c r="F2087" s="104" t="s">
        <v>25</v>
      </c>
      <c r="G2087" s="105">
        <v>550000</v>
      </c>
      <c r="H2087" s="106" t="s">
        <v>16</v>
      </c>
      <c r="I2087" s="118">
        <v>1</v>
      </c>
      <c r="J2087" s="80">
        <f t="shared" si="289"/>
        <v>550000</v>
      </c>
      <c r="K2087" s="76" t="str">
        <f t="shared" si="290"/>
        <v>H1_2011</v>
      </c>
      <c r="L2087" s="77">
        <f t="shared" si="291"/>
        <v>1</v>
      </c>
      <c r="M2087" s="78" t="str">
        <f t="shared" si="292"/>
        <v>H1_2011_1</v>
      </c>
      <c r="N2087" s="120">
        <f t="shared" si="293"/>
        <v>1</v>
      </c>
      <c r="O2087" s="92">
        <f t="shared" si="294"/>
        <v>550000</v>
      </c>
      <c r="P2087" s="93" t="str">
        <f t="shared" si="295"/>
        <v>H1_2011</v>
      </c>
      <c r="Q2087" s="94">
        <f t="shared" si="296"/>
        <v>1</v>
      </c>
      <c r="R2087" s="95" t="str">
        <f t="shared" si="297"/>
        <v>H1_2011_1</v>
      </c>
    </row>
    <row r="2088" spans="1:18">
      <c r="A2088" s="102">
        <v>1001739</v>
      </c>
      <c r="B2088" s="103">
        <v>31197.796322640566</v>
      </c>
      <c r="C2088" s="104" t="s">
        <v>19</v>
      </c>
      <c r="D2088" s="103">
        <v>40765.94456319858</v>
      </c>
      <c r="E2088" s="103">
        <v>40930.161888973635</v>
      </c>
      <c r="F2088" s="104" t="s">
        <v>20</v>
      </c>
      <c r="G2088" s="105">
        <v>157000</v>
      </c>
      <c r="H2088" s="106" t="s">
        <v>16</v>
      </c>
      <c r="I2088" s="118">
        <v>1</v>
      </c>
      <c r="J2088" s="80">
        <f t="shared" si="289"/>
        <v>157000</v>
      </c>
      <c r="K2088" s="76" t="str">
        <f t="shared" si="290"/>
        <v>H2_2011</v>
      </c>
      <c r="L2088" s="77">
        <f t="shared" si="291"/>
        <v>0</v>
      </c>
      <c r="M2088" s="78" t="str">
        <f t="shared" si="292"/>
        <v>H2_2011_0</v>
      </c>
      <c r="N2088" s="120">
        <f t="shared" si="293"/>
        <v>1</v>
      </c>
      <c r="O2088" s="92">
        <f t="shared" si="294"/>
        <v>157000</v>
      </c>
      <c r="P2088" s="93" t="str">
        <f t="shared" si="295"/>
        <v>H2_2011</v>
      </c>
      <c r="Q2088" s="94">
        <f t="shared" si="296"/>
        <v>0</v>
      </c>
      <c r="R2088" s="95" t="str">
        <f t="shared" si="297"/>
        <v>H2_2011_0</v>
      </c>
    </row>
    <row r="2089" spans="1:18">
      <c r="A2089" s="102">
        <v>1001740</v>
      </c>
      <c r="B2089" s="103">
        <v>19574.122345355809</v>
      </c>
      <c r="C2089" s="104" t="s">
        <v>19</v>
      </c>
      <c r="D2089" s="103">
        <v>40879.552226773354</v>
      </c>
      <c r="E2089" s="103">
        <v>40930.876358146306</v>
      </c>
      <c r="F2089" s="104" t="s">
        <v>20</v>
      </c>
      <c r="G2089" s="105">
        <v>20000</v>
      </c>
      <c r="H2089" s="106" t="s">
        <v>16</v>
      </c>
      <c r="I2089" s="118">
        <v>1</v>
      </c>
      <c r="J2089" s="80">
        <f t="shared" si="289"/>
        <v>20000</v>
      </c>
      <c r="K2089" s="76" t="str">
        <f t="shared" si="290"/>
        <v>H2_2011</v>
      </c>
      <c r="L2089" s="77">
        <f t="shared" si="291"/>
        <v>0</v>
      </c>
      <c r="M2089" s="78" t="str">
        <f t="shared" si="292"/>
        <v>H2_2011_0</v>
      </c>
      <c r="N2089" s="120">
        <f t="shared" si="293"/>
        <v>1</v>
      </c>
      <c r="O2089" s="92">
        <f t="shared" si="294"/>
        <v>20000</v>
      </c>
      <c r="P2089" s="93" t="str">
        <f t="shared" si="295"/>
        <v>H2_2011</v>
      </c>
      <c r="Q2089" s="94">
        <f t="shared" si="296"/>
        <v>0</v>
      </c>
      <c r="R2089" s="95" t="str">
        <f t="shared" si="297"/>
        <v>H2_2011_0</v>
      </c>
    </row>
    <row r="2090" spans="1:18">
      <c r="A2090" s="102">
        <v>1001741</v>
      </c>
      <c r="B2090" s="103">
        <v>20680.932546450676</v>
      </c>
      <c r="C2090" s="104" t="s">
        <v>22</v>
      </c>
      <c r="D2090" s="103">
        <v>40869.702945767604</v>
      </c>
      <c r="E2090" s="103">
        <v>40931.602915990363</v>
      </c>
      <c r="F2090" s="104" t="s">
        <v>20</v>
      </c>
      <c r="G2090" s="105">
        <v>411000</v>
      </c>
      <c r="H2090" s="106" t="s">
        <v>16</v>
      </c>
      <c r="I2090" s="118">
        <v>1</v>
      </c>
      <c r="J2090" s="80">
        <f t="shared" si="289"/>
        <v>411000</v>
      </c>
      <c r="K2090" s="76" t="str">
        <f t="shared" si="290"/>
        <v>H2_2011</v>
      </c>
      <c r="L2090" s="77">
        <f t="shared" si="291"/>
        <v>0</v>
      </c>
      <c r="M2090" s="78" t="str">
        <f t="shared" si="292"/>
        <v>H2_2011_0</v>
      </c>
      <c r="N2090" s="120">
        <f t="shared" si="293"/>
        <v>1</v>
      </c>
      <c r="O2090" s="92">
        <f t="shared" si="294"/>
        <v>411000</v>
      </c>
      <c r="P2090" s="93" t="str">
        <f t="shared" si="295"/>
        <v>H2_2011</v>
      </c>
      <c r="Q2090" s="94">
        <f t="shared" si="296"/>
        <v>0</v>
      </c>
      <c r="R2090" s="95" t="str">
        <f t="shared" si="297"/>
        <v>H2_2011_0</v>
      </c>
    </row>
    <row r="2091" spans="1:18">
      <c r="A2091" s="102">
        <v>1001742</v>
      </c>
      <c r="B2091" s="103">
        <v>27573.151407391226</v>
      </c>
      <c r="C2091" s="104" t="s">
        <v>19</v>
      </c>
      <c r="D2091" s="103">
        <v>40925.174120618874</v>
      </c>
      <c r="E2091" s="103">
        <v>40932.485563376642</v>
      </c>
      <c r="F2091" s="104" t="s">
        <v>20</v>
      </c>
      <c r="G2091" s="105">
        <v>193000</v>
      </c>
      <c r="H2091" s="106" t="s">
        <v>16</v>
      </c>
      <c r="I2091" s="118">
        <v>1</v>
      </c>
      <c r="J2091" s="80">
        <f t="shared" si="289"/>
        <v>193000</v>
      </c>
      <c r="K2091" s="76" t="str">
        <f t="shared" si="290"/>
        <v>H1_2012</v>
      </c>
      <c r="L2091" s="77">
        <f t="shared" si="291"/>
        <v>0</v>
      </c>
      <c r="M2091" s="78" t="str">
        <f t="shared" si="292"/>
        <v>H1_2012_0</v>
      </c>
      <c r="N2091" s="120">
        <f t="shared" si="293"/>
        <v>1</v>
      </c>
      <c r="O2091" s="92">
        <f t="shared" si="294"/>
        <v>193000</v>
      </c>
      <c r="P2091" s="93" t="str">
        <f t="shared" si="295"/>
        <v>H1_2012</v>
      </c>
      <c r="Q2091" s="94">
        <f t="shared" si="296"/>
        <v>0</v>
      </c>
      <c r="R2091" s="95" t="str">
        <f t="shared" si="297"/>
        <v>H1_2012_0</v>
      </c>
    </row>
    <row r="2092" spans="1:18">
      <c r="A2092" s="102">
        <v>1001743</v>
      </c>
      <c r="B2092" s="103">
        <v>25706.911197619465</v>
      </c>
      <c r="C2092" s="104" t="s">
        <v>19</v>
      </c>
      <c r="D2092" s="103">
        <v>40407.465411121499</v>
      </c>
      <c r="E2092" s="103">
        <v>40932.502546339543</v>
      </c>
      <c r="F2092" s="104" t="s">
        <v>20</v>
      </c>
      <c r="G2092" s="105">
        <v>499000</v>
      </c>
      <c r="H2092" s="106" t="s">
        <v>16</v>
      </c>
      <c r="I2092" s="118">
        <v>1</v>
      </c>
      <c r="J2092" s="80">
        <f t="shared" si="289"/>
        <v>499000</v>
      </c>
      <c r="K2092" s="76" t="str">
        <f t="shared" si="290"/>
        <v>H2_2010</v>
      </c>
      <c r="L2092" s="77">
        <f t="shared" si="291"/>
        <v>2</v>
      </c>
      <c r="M2092" s="78" t="str">
        <f t="shared" si="292"/>
        <v>H2_2010_2</v>
      </c>
      <c r="N2092" s="120">
        <f t="shared" si="293"/>
        <v>1</v>
      </c>
      <c r="O2092" s="92">
        <f t="shared" si="294"/>
        <v>499000</v>
      </c>
      <c r="P2092" s="93" t="str">
        <f t="shared" si="295"/>
        <v>H2_2010</v>
      </c>
      <c r="Q2092" s="94">
        <f t="shared" si="296"/>
        <v>2</v>
      </c>
      <c r="R2092" s="95" t="str">
        <f t="shared" si="297"/>
        <v>H2_2010_2</v>
      </c>
    </row>
    <row r="2093" spans="1:18">
      <c r="A2093" s="102">
        <v>1001744</v>
      </c>
      <c r="B2093" s="103">
        <v>21995.552367888282</v>
      </c>
      <c r="C2093" s="104" t="s">
        <v>19</v>
      </c>
      <c r="D2093" s="103">
        <v>40910.52109728416</v>
      </c>
      <c r="E2093" s="103">
        <v>40932.818213098792</v>
      </c>
      <c r="F2093" s="104" t="s">
        <v>20</v>
      </c>
      <c r="G2093" s="105">
        <v>306000</v>
      </c>
      <c r="H2093" s="106" t="s">
        <v>16</v>
      </c>
      <c r="I2093" s="118">
        <v>1</v>
      </c>
      <c r="J2093" s="80">
        <f t="shared" si="289"/>
        <v>306000</v>
      </c>
      <c r="K2093" s="76" t="str">
        <f t="shared" si="290"/>
        <v>H1_2012</v>
      </c>
      <c r="L2093" s="77">
        <f t="shared" si="291"/>
        <v>0</v>
      </c>
      <c r="M2093" s="78" t="str">
        <f t="shared" si="292"/>
        <v>H1_2012_0</v>
      </c>
      <c r="N2093" s="120">
        <f t="shared" si="293"/>
        <v>1</v>
      </c>
      <c r="O2093" s="92">
        <f t="shared" si="294"/>
        <v>306000</v>
      </c>
      <c r="P2093" s="93" t="str">
        <f t="shared" si="295"/>
        <v>H1_2012</v>
      </c>
      <c r="Q2093" s="94">
        <f t="shared" si="296"/>
        <v>0</v>
      </c>
      <c r="R2093" s="95" t="str">
        <f t="shared" si="297"/>
        <v>H1_2012_0</v>
      </c>
    </row>
    <row r="2094" spans="1:18">
      <c r="A2094" s="102">
        <v>1001745</v>
      </c>
      <c r="B2094" s="103">
        <v>24111.541538236055</v>
      </c>
      <c r="C2094" s="104" t="s">
        <v>22</v>
      </c>
      <c r="D2094" s="103">
        <v>40520.221912396286</v>
      </c>
      <c r="E2094" s="103">
        <v>40933.461405114605</v>
      </c>
      <c r="F2094" s="104" t="s">
        <v>20</v>
      </c>
      <c r="G2094" s="105">
        <v>352000</v>
      </c>
      <c r="H2094" s="106" t="s">
        <v>16</v>
      </c>
      <c r="I2094" s="118">
        <v>1</v>
      </c>
      <c r="J2094" s="80">
        <f t="shared" si="289"/>
        <v>352000</v>
      </c>
      <c r="K2094" s="76" t="str">
        <f t="shared" si="290"/>
        <v>H2_2010</v>
      </c>
      <c r="L2094" s="77">
        <f t="shared" si="291"/>
        <v>2</v>
      </c>
      <c r="M2094" s="78" t="str">
        <f t="shared" si="292"/>
        <v>H2_2010_2</v>
      </c>
      <c r="N2094" s="120">
        <f t="shared" si="293"/>
        <v>1</v>
      </c>
      <c r="O2094" s="92">
        <f t="shared" si="294"/>
        <v>352000</v>
      </c>
      <c r="P2094" s="93" t="str">
        <f t="shared" si="295"/>
        <v>H2_2010</v>
      </c>
      <c r="Q2094" s="94">
        <f t="shared" si="296"/>
        <v>2</v>
      </c>
      <c r="R2094" s="95" t="str">
        <f t="shared" si="297"/>
        <v>H2_2010_2</v>
      </c>
    </row>
    <row r="2095" spans="1:18">
      <c r="A2095" s="102">
        <v>1001746</v>
      </c>
      <c r="B2095" s="103">
        <v>22381.422969313418</v>
      </c>
      <c r="C2095" s="104" t="s">
        <v>19</v>
      </c>
      <c r="D2095" s="103">
        <v>40816.106442427263</v>
      </c>
      <c r="E2095" s="103">
        <v>40936.550630494203</v>
      </c>
      <c r="F2095" s="104" t="s">
        <v>20</v>
      </c>
      <c r="G2095" s="105">
        <v>235000</v>
      </c>
      <c r="H2095" s="106" t="s">
        <v>16</v>
      </c>
      <c r="I2095" s="118">
        <v>1</v>
      </c>
      <c r="J2095" s="80">
        <f t="shared" si="289"/>
        <v>235000</v>
      </c>
      <c r="K2095" s="76" t="str">
        <f t="shared" si="290"/>
        <v>H2_2011</v>
      </c>
      <c r="L2095" s="77">
        <f t="shared" si="291"/>
        <v>0</v>
      </c>
      <c r="M2095" s="78" t="str">
        <f t="shared" si="292"/>
        <v>H2_2011_0</v>
      </c>
      <c r="N2095" s="120">
        <f t="shared" si="293"/>
        <v>1</v>
      </c>
      <c r="O2095" s="92">
        <f t="shared" si="294"/>
        <v>235000</v>
      </c>
      <c r="P2095" s="93" t="str">
        <f t="shared" si="295"/>
        <v>H2_2011</v>
      </c>
      <c r="Q2095" s="94">
        <f t="shared" si="296"/>
        <v>0</v>
      </c>
      <c r="R2095" s="95" t="str">
        <f t="shared" si="297"/>
        <v>H2_2011_0</v>
      </c>
    </row>
    <row r="2096" spans="1:18">
      <c r="A2096" s="102">
        <v>1001747</v>
      </c>
      <c r="B2096" s="103">
        <v>24062.283751431711</v>
      </c>
      <c r="C2096" s="104" t="s">
        <v>22</v>
      </c>
      <c r="D2096" s="103">
        <v>40694.83790840867</v>
      </c>
      <c r="E2096" s="103">
        <v>40936.554808713263</v>
      </c>
      <c r="F2096" s="104" t="s">
        <v>20</v>
      </c>
      <c r="G2096" s="105">
        <v>176000</v>
      </c>
      <c r="H2096" s="106" t="s">
        <v>16</v>
      </c>
      <c r="I2096" s="118">
        <v>1</v>
      </c>
      <c r="J2096" s="80">
        <f t="shared" si="289"/>
        <v>176000</v>
      </c>
      <c r="K2096" s="76" t="str">
        <f t="shared" si="290"/>
        <v>H1_2011</v>
      </c>
      <c r="L2096" s="77">
        <f t="shared" si="291"/>
        <v>1</v>
      </c>
      <c r="M2096" s="78" t="str">
        <f t="shared" si="292"/>
        <v>H1_2011_1</v>
      </c>
      <c r="N2096" s="120">
        <f t="shared" si="293"/>
        <v>1</v>
      </c>
      <c r="O2096" s="92">
        <f t="shared" si="294"/>
        <v>176000</v>
      </c>
      <c r="P2096" s="93" t="str">
        <f t="shared" si="295"/>
        <v>H1_2011</v>
      </c>
      <c r="Q2096" s="94">
        <f t="shared" si="296"/>
        <v>1</v>
      </c>
      <c r="R2096" s="95" t="str">
        <f t="shared" si="297"/>
        <v>H1_2011_1</v>
      </c>
    </row>
    <row r="2097" spans="1:18">
      <c r="A2097" s="102">
        <v>1001748</v>
      </c>
      <c r="B2097" s="103">
        <v>29820.591583785488</v>
      </c>
      <c r="C2097" s="104" t="s">
        <v>19</v>
      </c>
      <c r="D2097" s="103">
        <v>40836.934853916937</v>
      </c>
      <c r="E2097" s="103">
        <v>40937.613156159146</v>
      </c>
      <c r="F2097" s="104" t="s">
        <v>20</v>
      </c>
      <c r="G2097" s="105">
        <v>433000</v>
      </c>
      <c r="H2097" s="106" t="s">
        <v>16</v>
      </c>
      <c r="I2097" s="118">
        <v>1</v>
      </c>
      <c r="J2097" s="80">
        <f t="shared" si="289"/>
        <v>433000</v>
      </c>
      <c r="K2097" s="76" t="str">
        <f t="shared" si="290"/>
        <v>H2_2011</v>
      </c>
      <c r="L2097" s="77">
        <f t="shared" si="291"/>
        <v>0</v>
      </c>
      <c r="M2097" s="78" t="str">
        <f t="shared" si="292"/>
        <v>H2_2011_0</v>
      </c>
      <c r="N2097" s="120">
        <f t="shared" si="293"/>
        <v>1</v>
      </c>
      <c r="O2097" s="92">
        <f t="shared" si="294"/>
        <v>433000</v>
      </c>
      <c r="P2097" s="93" t="str">
        <f t="shared" si="295"/>
        <v>H2_2011</v>
      </c>
      <c r="Q2097" s="94">
        <f t="shared" si="296"/>
        <v>0</v>
      </c>
      <c r="R2097" s="95" t="str">
        <f t="shared" si="297"/>
        <v>H2_2011_0</v>
      </c>
    </row>
    <row r="2098" spans="1:18">
      <c r="A2098" s="102">
        <v>1001749</v>
      </c>
      <c r="B2098" s="103">
        <v>25000.058152465506</v>
      </c>
      <c r="C2098" s="104" t="s">
        <v>22</v>
      </c>
      <c r="D2098" s="103">
        <v>40047.688206475672</v>
      </c>
      <c r="E2098" s="103">
        <v>40938.604752421772</v>
      </c>
      <c r="F2098" s="104" t="s">
        <v>57</v>
      </c>
      <c r="G2098" s="105">
        <v>56000</v>
      </c>
      <c r="H2098" s="106" t="s">
        <v>15</v>
      </c>
      <c r="I2098" s="118">
        <v>1</v>
      </c>
      <c r="J2098" s="80">
        <f t="shared" si="289"/>
        <v>56000</v>
      </c>
      <c r="K2098" s="76" t="str">
        <f t="shared" si="290"/>
        <v>H2_2009</v>
      </c>
      <c r="L2098" s="77">
        <f t="shared" si="291"/>
        <v>4</v>
      </c>
      <c r="M2098" s="78" t="str">
        <f t="shared" si="292"/>
        <v>H2_2009_4</v>
      </c>
      <c r="N2098" s="120">
        <f t="shared" si="293"/>
        <v>1</v>
      </c>
      <c r="O2098" s="92">
        <f t="shared" si="294"/>
        <v>56000</v>
      </c>
      <c r="P2098" s="93" t="str">
        <f t="shared" si="295"/>
        <v>H2_2009</v>
      </c>
      <c r="Q2098" s="94">
        <f t="shared" si="296"/>
        <v>4</v>
      </c>
      <c r="R2098" s="95" t="str">
        <f t="shared" si="297"/>
        <v>H2_2009_4</v>
      </c>
    </row>
    <row r="2099" spans="1:18">
      <c r="A2099" s="102">
        <v>1001750</v>
      </c>
      <c r="B2099" s="103">
        <v>32144.213202486608</v>
      </c>
      <c r="C2099" s="104" t="s">
        <v>19</v>
      </c>
      <c r="D2099" s="103">
        <v>40788.368108345625</v>
      </c>
      <c r="E2099" s="103">
        <v>40939.563896672604</v>
      </c>
      <c r="F2099" s="104" t="s">
        <v>20</v>
      </c>
      <c r="G2099" s="105">
        <v>354000</v>
      </c>
      <c r="H2099" s="106" t="s">
        <v>16</v>
      </c>
      <c r="I2099" s="118">
        <v>1</v>
      </c>
      <c r="J2099" s="80">
        <f t="shared" si="289"/>
        <v>354000</v>
      </c>
      <c r="K2099" s="76" t="str">
        <f t="shared" si="290"/>
        <v>H2_2011</v>
      </c>
      <c r="L2099" s="77">
        <f t="shared" si="291"/>
        <v>0</v>
      </c>
      <c r="M2099" s="78" t="str">
        <f t="shared" si="292"/>
        <v>H2_2011_0</v>
      </c>
      <c r="N2099" s="120">
        <f t="shared" si="293"/>
        <v>1</v>
      </c>
      <c r="O2099" s="92">
        <f t="shared" si="294"/>
        <v>354000</v>
      </c>
      <c r="P2099" s="93" t="str">
        <f t="shared" si="295"/>
        <v>H2_2011</v>
      </c>
      <c r="Q2099" s="94">
        <f t="shared" si="296"/>
        <v>0</v>
      </c>
      <c r="R2099" s="95" t="str">
        <f t="shared" si="297"/>
        <v>H2_2011_0</v>
      </c>
    </row>
    <row r="2100" spans="1:18">
      <c r="A2100" s="102">
        <v>1001751</v>
      </c>
      <c r="B2100" s="103">
        <v>27568.020503832449</v>
      </c>
      <c r="C2100" s="104" t="s">
        <v>19</v>
      </c>
      <c r="D2100" s="103">
        <v>40769.706558335572</v>
      </c>
      <c r="E2100" s="103">
        <v>40939.784129303844</v>
      </c>
      <c r="F2100" s="104" t="s">
        <v>20</v>
      </c>
      <c r="G2100" s="105">
        <v>481000</v>
      </c>
      <c r="H2100" s="106" t="s">
        <v>16</v>
      </c>
      <c r="I2100" s="118">
        <v>1</v>
      </c>
      <c r="J2100" s="80">
        <f t="shared" si="289"/>
        <v>481000</v>
      </c>
      <c r="K2100" s="76" t="str">
        <f t="shared" si="290"/>
        <v>H2_2011</v>
      </c>
      <c r="L2100" s="77">
        <f t="shared" si="291"/>
        <v>0</v>
      </c>
      <c r="M2100" s="78" t="str">
        <f t="shared" si="292"/>
        <v>H2_2011_0</v>
      </c>
      <c r="N2100" s="120">
        <f t="shared" si="293"/>
        <v>1</v>
      </c>
      <c r="O2100" s="92">
        <f t="shared" si="294"/>
        <v>481000</v>
      </c>
      <c r="P2100" s="93" t="str">
        <f t="shared" si="295"/>
        <v>H2_2011</v>
      </c>
      <c r="Q2100" s="94">
        <f t="shared" si="296"/>
        <v>0</v>
      </c>
      <c r="R2100" s="95" t="str">
        <f t="shared" si="297"/>
        <v>H2_2011_0</v>
      </c>
    </row>
    <row r="2101" spans="1:18">
      <c r="A2101" s="102">
        <v>1001752</v>
      </c>
      <c r="B2101" s="103">
        <v>26703.698903859287</v>
      </c>
      <c r="C2101" s="104" t="s">
        <v>22</v>
      </c>
      <c r="D2101" s="103">
        <v>40486.779327869473</v>
      </c>
      <c r="E2101" s="103">
        <v>40940.285360405724</v>
      </c>
      <c r="F2101" s="104" t="s">
        <v>20</v>
      </c>
      <c r="G2101" s="105">
        <v>47000</v>
      </c>
      <c r="H2101" s="106" t="s">
        <v>16</v>
      </c>
      <c r="I2101" s="118">
        <v>1</v>
      </c>
      <c r="J2101" s="80">
        <f t="shared" si="289"/>
        <v>47000</v>
      </c>
      <c r="K2101" s="76" t="str">
        <f t="shared" si="290"/>
        <v>H2_2010</v>
      </c>
      <c r="L2101" s="77">
        <f t="shared" si="291"/>
        <v>2</v>
      </c>
      <c r="M2101" s="78" t="str">
        <f t="shared" si="292"/>
        <v>H2_2010_2</v>
      </c>
      <c r="N2101" s="120">
        <f t="shared" si="293"/>
        <v>1</v>
      </c>
      <c r="O2101" s="92">
        <f t="shared" si="294"/>
        <v>47000</v>
      </c>
      <c r="P2101" s="93" t="str">
        <f t="shared" si="295"/>
        <v>H2_2010</v>
      </c>
      <c r="Q2101" s="94">
        <f t="shared" si="296"/>
        <v>2</v>
      </c>
      <c r="R2101" s="95" t="str">
        <f t="shared" si="297"/>
        <v>H2_2010_2</v>
      </c>
    </row>
    <row r="2102" spans="1:18">
      <c r="A2102" s="102">
        <v>1001753</v>
      </c>
      <c r="B2102" s="103">
        <v>26436.473687665224</v>
      </c>
      <c r="C2102" s="104" t="s">
        <v>19</v>
      </c>
      <c r="D2102" s="103">
        <v>40885.789958194393</v>
      </c>
      <c r="E2102" s="103">
        <v>40942.698426702409</v>
      </c>
      <c r="F2102" s="104" t="s">
        <v>20</v>
      </c>
      <c r="G2102" s="105">
        <v>32000</v>
      </c>
      <c r="H2102" s="106" t="s">
        <v>16</v>
      </c>
      <c r="I2102" s="118">
        <v>1</v>
      </c>
      <c r="J2102" s="80">
        <f t="shared" si="289"/>
        <v>32000</v>
      </c>
      <c r="K2102" s="76" t="str">
        <f t="shared" si="290"/>
        <v>H2_2011</v>
      </c>
      <c r="L2102" s="77">
        <f t="shared" si="291"/>
        <v>0</v>
      </c>
      <c r="M2102" s="78" t="str">
        <f t="shared" si="292"/>
        <v>H2_2011_0</v>
      </c>
      <c r="N2102" s="120">
        <f t="shared" si="293"/>
        <v>1</v>
      </c>
      <c r="O2102" s="92">
        <f t="shared" si="294"/>
        <v>32000</v>
      </c>
      <c r="P2102" s="93" t="str">
        <f t="shared" si="295"/>
        <v>H2_2011</v>
      </c>
      <c r="Q2102" s="94">
        <f t="shared" si="296"/>
        <v>0</v>
      </c>
      <c r="R2102" s="95" t="str">
        <f t="shared" si="297"/>
        <v>H2_2011_0</v>
      </c>
    </row>
    <row r="2103" spans="1:18">
      <c r="A2103" s="102">
        <v>1001754</v>
      </c>
      <c r="B2103" s="103">
        <v>20311.8691102138</v>
      </c>
      <c r="C2103" s="104" t="s">
        <v>22</v>
      </c>
      <c r="D2103" s="103">
        <v>39996.282061771162</v>
      </c>
      <c r="E2103" s="103">
        <v>40943.199345128225</v>
      </c>
      <c r="F2103" s="104" t="s">
        <v>57</v>
      </c>
      <c r="G2103" s="105">
        <v>118000</v>
      </c>
      <c r="H2103" s="106" t="s">
        <v>15</v>
      </c>
      <c r="I2103" s="118">
        <v>1</v>
      </c>
      <c r="J2103" s="80">
        <f t="shared" si="289"/>
        <v>118000</v>
      </c>
      <c r="K2103" s="76" t="str">
        <f t="shared" si="290"/>
        <v>H2_2009</v>
      </c>
      <c r="L2103" s="77">
        <f t="shared" si="291"/>
        <v>5</v>
      </c>
      <c r="M2103" s="78" t="str">
        <f t="shared" si="292"/>
        <v>H2_2009_5</v>
      </c>
      <c r="N2103" s="120">
        <f t="shared" si="293"/>
        <v>1</v>
      </c>
      <c r="O2103" s="92">
        <f t="shared" si="294"/>
        <v>118000</v>
      </c>
      <c r="P2103" s="93" t="str">
        <f t="shared" si="295"/>
        <v>H2_2009</v>
      </c>
      <c r="Q2103" s="94">
        <f t="shared" si="296"/>
        <v>5</v>
      </c>
      <c r="R2103" s="95" t="str">
        <f t="shared" si="297"/>
        <v>H2_2009_5</v>
      </c>
    </row>
    <row r="2104" spans="1:18">
      <c r="A2104" s="102">
        <v>1001755</v>
      </c>
      <c r="B2104" s="103">
        <v>30092.221709309939</v>
      </c>
      <c r="C2104" s="104" t="s">
        <v>19</v>
      </c>
      <c r="D2104" s="103">
        <v>40414.172262881933</v>
      </c>
      <c r="E2104" s="103">
        <v>40944.082190327659</v>
      </c>
      <c r="F2104" s="104" t="s">
        <v>20</v>
      </c>
      <c r="G2104" s="105">
        <v>585000</v>
      </c>
      <c r="H2104" s="106" t="s">
        <v>16</v>
      </c>
      <c r="I2104" s="118">
        <v>1</v>
      </c>
      <c r="J2104" s="80">
        <f t="shared" si="289"/>
        <v>585000</v>
      </c>
      <c r="K2104" s="76" t="str">
        <f t="shared" si="290"/>
        <v>H2_2010</v>
      </c>
      <c r="L2104" s="77">
        <f t="shared" si="291"/>
        <v>2</v>
      </c>
      <c r="M2104" s="78" t="str">
        <f t="shared" si="292"/>
        <v>H2_2010_2</v>
      </c>
      <c r="N2104" s="120">
        <f t="shared" si="293"/>
        <v>1</v>
      </c>
      <c r="O2104" s="92">
        <f t="shared" si="294"/>
        <v>585000</v>
      </c>
      <c r="P2104" s="93" t="str">
        <f t="shared" si="295"/>
        <v>H2_2010</v>
      </c>
      <c r="Q2104" s="94">
        <f t="shared" si="296"/>
        <v>2</v>
      </c>
      <c r="R2104" s="95" t="str">
        <f t="shared" si="297"/>
        <v>H2_2010_2</v>
      </c>
    </row>
    <row r="2105" spans="1:18">
      <c r="A2105" s="102">
        <v>1001756</v>
      </c>
      <c r="B2105" s="103">
        <v>24510.240381370422</v>
      </c>
      <c r="C2105" s="104" t="s">
        <v>19</v>
      </c>
      <c r="D2105" s="103">
        <v>40905.332937566694</v>
      </c>
      <c r="E2105" s="103">
        <v>40944.334666880532</v>
      </c>
      <c r="F2105" s="104" t="s">
        <v>20</v>
      </c>
      <c r="G2105" s="105">
        <v>20000</v>
      </c>
      <c r="H2105" s="106" t="s">
        <v>16</v>
      </c>
      <c r="I2105" s="118">
        <v>1</v>
      </c>
      <c r="J2105" s="80">
        <f t="shared" si="289"/>
        <v>20000</v>
      </c>
      <c r="K2105" s="76" t="str">
        <f t="shared" si="290"/>
        <v>H2_2011</v>
      </c>
      <c r="L2105" s="77">
        <f t="shared" si="291"/>
        <v>0</v>
      </c>
      <c r="M2105" s="78" t="str">
        <f t="shared" si="292"/>
        <v>H2_2011_0</v>
      </c>
      <c r="N2105" s="120">
        <f t="shared" si="293"/>
        <v>1</v>
      </c>
      <c r="O2105" s="92">
        <f t="shared" si="294"/>
        <v>20000</v>
      </c>
      <c r="P2105" s="93" t="str">
        <f t="shared" si="295"/>
        <v>H2_2011</v>
      </c>
      <c r="Q2105" s="94">
        <f t="shared" si="296"/>
        <v>0</v>
      </c>
      <c r="R2105" s="95" t="str">
        <f t="shared" si="297"/>
        <v>H2_2011_0</v>
      </c>
    </row>
    <row r="2106" spans="1:18">
      <c r="A2106" s="102">
        <v>1001757</v>
      </c>
      <c r="B2106" s="103">
        <v>30967.921805086418</v>
      </c>
      <c r="C2106" s="104" t="s">
        <v>19</v>
      </c>
      <c r="D2106" s="103">
        <v>40784.633998120509</v>
      </c>
      <c r="E2106" s="103">
        <v>40945.033611657702</v>
      </c>
      <c r="F2106" s="104" t="s">
        <v>20</v>
      </c>
      <c r="G2106" s="105">
        <v>222000</v>
      </c>
      <c r="H2106" s="106" t="s">
        <v>16</v>
      </c>
      <c r="I2106" s="118">
        <v>1</v>
      </c>
      <c r="J2106" s="80">
        <f t="shared" si="289"/>
        <v>222000</v>
      </c>
      <c r="K2106" s="76" t="str">
        <f t="shared" si="290"/>
        <v>H2_2011</v>
      </c>
      <c r="L2106" s="77">
        <f t="shared" si="291"/>
        <v>0</v>
      </c>
      <c r="M2106" s="78" t="str">
        <f t="shared" si="292"/>
        <v>H2_2011_0</v>
      </c>
      <c r="N2106" s="120">
        <f t="shared" si="293"/>
        <v>1</v>
      </c>
      <c r="O2106" s="92">
        <f t="shared" si="294"/>
        <v>222000</v>
      </c>
      <c r="P2106" s="93" t="str">
        <f t="shared" si="295"/>
        <v>H2_2011</v>
      </c>
      <c r="Q2106" s="94">
        <f t="shared" si="296"/>
        <v>0</v>
      </c>
      <c r="R2106" s="95" t="str">
        <f t="shared" si="297"/>
        <v>H2_2011_0</v>
      </c>
    </row>
    <row r="2107" spans="1:18">
      <c r="A2107" s="102">
        <v>1001758</v>
      </c>
      <c r="B2107" s="103">
        <v>28999.869756551292</v>
      </c>
      <c r="C2107" s="104" t="s">
        <v>22</v>
      </c>
      <c r="D2107" s="103">
        <v>40757.17330531351</v>
      </c>
      <c r="E2107" s="103">
        <v>40945.988875835486</v>
      </c>
      <c r="F2107" s="104" t="s">
        <v>57</v>
      </c>
      <c r="G2107" s="105">
        <v>565000</v>
      </c>
      <c r="H2107" s="106" t="s">
        <v>16</v>
      </c>
      <c r="I2107" s="118">
        <v>1</v>
      </c>
      <c r="J2107" s="80">
        <f t="shared" si="289"/>
        <v>565000</v>
      </c>
      <c r="K2107" s="76" t="str">
        <f t="shared" si="290"/>
        <v>H2_2011</v>
      </c>
      <c r="L2107" s="77">
        <f t="shared" si="291"/>
        <v>1</v>
      </c>
      <c r="M2107" s="78" t="str">
        <f t="shared" si="292"/>
        <v>H2_2011_1</v>
      </c>
      <c r="N2107" s="120">
        <f t="shared" si="293"/>
        <v>1</v>
      </c>
      <c r="O2107" s="92">
        <f t="shared" si="294"/>
        <v>565000</v>
      </c>
      <c r="P2107" s="93" t="str">
        <f t="shared" si="295"/>
        <v>H2_2011</v>
      </c>
      <c r="Q2107" s="94">
        <f t="shared" si="296"/>
        <v>1</v>
      </c>
      <c r="R2107" s="95" t="str">
        <f t="shared" si="297"/>
        <v>H2_2011_1</v>
      </c>
    </row>
    <row r="2108" spans="1:18">
      <c r="A2108" s="102">
        <v>1001759</v>
      </c>
      <c r="B2108" s="103">
        <v>22628.158561616005</v>
      </c>
      <c r="C2108" s="104" t="s">
        <v>19</v>
      </c>
      <c r="D2108" s="103">
        <v>40797.260442150662</v>
      </c>
      <c r="E2108" s="103">
        <v>40948.890175914326</v>
      </c>
      <c r="F2108" s="104" t="s">
        <v>20</v>
      </c>
      <c r="G2108" s="105">
        <v>261000</v>
      </c>
      <c r="H2108" s="106" t="s">
        <v>16</v>
      </c>
      <c r="I2108" s="118">
        <v>1</v>
      </c>
      <c r="J2108" s="80">
        <f t="shared" si="289"/>
        <v>261000</v>
      </c>
      <c r="K2108" s="76" t="str">
        <f t="shared" si="290"/>
        <v>H2_2011</v>
      </c>
      <c r="L2108" s="77">
        <f t="shared" si="291"/>
        <v>0</v>
      </c>
      <c r="M2108" s="78" t="str">
        <f t="shared" si="292"/>
        <v>H2_2011_0</v>
      </c>
      <c r="N2108" s="120">
        <f t="shared" si="293"/>
        <v>1</v>
      </c>
      <c r="O2108" s="92">
        <f t="shared" si="294"/>
        <v>261000</v>
      </c>
      <c r="P2108" s="93" t="str">
        <f t="shared" si="295"/>
        <v>H2_2011</v>
      </c>
      <c r="Q2108" s="94">
        <f t="shared" si="296"/>
        <v>0</v>
      </c>
      <c r="R2108" s="95" t="str">
        <f t="shared" si="297"/>
        <v>H2_2011_0</v>
      </c>
    </row>
    <row r="2109" spans="1:18">
      <c r="A2109" s="102">
        <v>1001760</v>
      </c>
      <c r="B2109" s="103">
        <v>25367.663478822513</v>
      </c>
      <c r="C2109" s="104" t="s">
        <v>19</v>
      </c>
      <c r="D2109" s="103">
        <v>40792.044338713589</v>
      </c>
      <c r="E2109" s="103">
        <v>40949.51689796018</v>
      </c>
      <c r="F2109" s="104" t="s">
        <v>20</v>
      </c>
      <c r="G2109" s="105">
        <v>274000</v>
      </c>
      <c r="H2109" s="106" t="s">
        <v>16</v>
      </c>
      <c r="I2109" s="118">
        <v>1</v>
      </c>
      <c r="J2109" s="80">
        <f t="shared" si="289"/>
        <v>274000</v>
      </c>
      <c r="K2109" s="76" t="str">
        <f t="shared" si="290"/>
        <v>H2_2011</v>
      </c>
      <c r="L2109" s="77">
        <f t="shared" si="291"/>
        <v>0</v>
      </c>
      <c r="M2109" s="78" t="str">
        <f t="shared" si="292"/>
        <v>H2_2011_0</v>
      </c>
      <c r="N2109" s="120">
        <f t="shared" si="293"/>
        <v>1</v>
      </c>
      <c r="O2109" s="92">
        <f t="shared" si="294"/>
        <v>274000</v>
      </c>
      <c r="P2109" s="93" t="str">
        <f t="shared" si="295"/>
        <v>H2_2011</v>
      </c>
      <c r="Q2109" s="94">
        <f t="shared" si="296"/>
        <v>0</v>
      </c>
      <c r="R2109" s="95" t="str">
        <f t="shared" si="297"/>
        <v>H2_2011_0</v>
      </c>
    </row>
    <row r="2110" spans="1:18">
      <c r="A2110" s="102">
        <v>1001761</v>
      </c>
      <c r="B2110" s="103">
        <v>32348.571617246314</v>
      </c>
      <c r="C2110" s="104" t="s">
        <v>19</v>
      </c>
      <c r="D2110" s="103">
        <v>40786.957102250555</v>
      </c>
      <c r="E2110" s="103">
        <v>40949.740535507954</v>
      </c>
      <c r="F2110" s="104" t="s">
        <v>20</v>
      </c>
      <c r="G2110" s="105">
        <v>260000</v>
      </c>
      <c r="H2110" s="106" t="s">
        <v>16</v>
      </c>
      <c r="I2110" s="118">
        <v>1</v>
      </c>
      <c r="J2110" s="80">
        <f t="shared" si="289"/>
        <v>260000</v>
      </c>
      <c r="K2110" s="76" t="str">
        <f t="shared" si="290"/>
        <v>H2_2011</v>
      </c>
      <c r="L2110" s="77">
        <f t="shared" si="291"/>
        <v>0</v>
      </c>
      <c r="M2110" s="78" t="str">
        <f t="shared" si="292"/>
        <v>H2_2011_0</v>
      </c>
      <c r="N2110" s="120">
        <f t="shared" si="293"/>
        <v>1</v>
      </c>
      <c r="O2110" s="92">
        <f t="shared" si="294"/>
        <v>260000</v>
      </c>
      <c r="P2110" s="93" t="str">
        <f t="shared" si="295"/>
        <v>H2_2011</v>
      </c>
      <c r="Q2110" s="94">
        <f t="shared" si="296"/>
        <v>0</v>
      </c>
      <c r="R2110" s="95" t="str">
        <f t="shared" si="297"/>
        <v>H2_2011_0</v>
      </c>
    </row>
    <row r="2111" spans="1:18">
      <c r="A2111" s="102">
        <v>1001762</v>
      </c>
      <c r="B2111" s="103">
        <v>19672.969485002184</v>
      </c>
      <c r="C2111" s="104" t="s">
        <v>22</v>
      </c>
      <c r="D2111" s="103">
        <v>40594.49414453705</v>
      </c>
      <c r="E2111" s="103">
        <v>40953.341792191888</v>
      </c>
      <c r="F2111" s="104" t="s">
        <v>20</v>
      </c>
      <c r="G2111" s="105">
        <v>360000</v>
      </c>
      <c r="H2111" s="106" t="s">
        <v>16</v>
      </c>
      <c r="I2111" s="118">
        <v>1</v>
      </c>
      <c r="J2111" s="80">
        <f t="shared" si="289"/>
        <v>360000</v>
      </c>
      <c r="K2111" s="76" t="str">
        <f t="shared" si="290"/>
        <v>H1_2011</v>
      </c>
      <c r="L2111" s="77">
        <f t="shared" si="291"/>
        <v>1</v>
      </c>
      <c r="M2111" s="78" t="str">
        <f t="shared" si="292"/>
        <v>H1_2011_1</v>
      </c>
      <c r="N2111" s="120">
        <f t="shared" si="293"/>
        <v>1</v>
      </c>
      <c r="O2111" s="92">
        <f t="shared" si="294"/>
        <v>360000</v>
      </c>
      <c r="P2111" s="93" t="str">
        <f t="shared" si="295"/>
        <v>H1_2011</v>
      </c>
      <c r="Q2111" s="94">
        <f t="shared" si="296"/>
        <v>1</v>
      </c>
      <c r="R2111" s="95" t="str">
        <f t="shared" si="297"/>
        <v>H1_2011_1</v>
      </c>
    </row>
    <row r="2112" spans="1:18">
      <c r="A2112" s="102">
        <v>1001763</v>
      </c>
      <c r="B2112" s="103">
        <v>22746.589932394469</v>
      </c>
      <c r="C2112" s="104" t="s">
        <v>22</v>
      </c>
      <c r="D2112" s="103">
        <v>40495.115684128803</v>
      </c>
      <c r="E2112" s="103">
        <v>40955.078131749127</v>
      </c>
      <c r="F2112" s="104" t="s">
        <v>20</v>
      </c>
      <c r="G2112" s="105">
        <v>465000</v>
      </c>
      <c r="H2112" s="106" t="s">
        <v>16</v>
      </c>
      <c r="I2112" s="118">
        <v>1</v>
      </c>
      <c r="J2112" s="80">
        <f t="shared" si="289"/>
        <v>465000</v>
      </c>
      <c r="K2112" s="76" t="str">
        <f t="shared" si="290"/>
        <v>H2_2010</v>
      </c>
      <c r="L2112" s="77">
        <f t="shared" si="291"/>
        <v>2</v>
      </c>
      <c r="M2112" s="78" t="str">
        <f t="shared" si="292"/>
        <v>H2_2010_2</v>
      </c>
      <c r="N2112" s="120">
        <f t="shared" si="293"/>
        <v>1</v>
      </c>
      <c r="O2112" s="92">
        <f t="shared" si="294"/>
        <v>465000</v>
      </c>
      <c r="P2112" s="93" t="str">
        <f t="shared" si="295"/>
        <v>H2_2010</v>
      </c>
      <c r="Q2112" s="94">
        <f t="shared" si="296"/>
        <v>2</v>
      </c>
      <c r="R2112" s="95" t="str">
        <f t="shared" si="297"/>
        <v>H2_2010_2</v>
      </c>
    </row>
    <row r="2113" spans="1:18">
      <c r="A2113" s="102">
        <v>1001764</v>
      </c>
      <c r="B2113" s="103">
        <v>22505.743433385287</v>
      </c>
      <c r="C2113" s="104" t="s">
        <v>22</v>
      </c>
      <c r="D2113" s="103">
        <v>40854.824779524017</v>
      </c>
      <c r="E2113" s="103">
        <v>40955.275984342967</v>
      </c>
      <c r="F2113" s="104" t="s">
        <v>20</v>
      </c>
      <c r="G2113" s="105">
        <v>284000</v>
      </c>
      <c r="H2113" s="106" t="s">
        <v>16</v>
      </c>
      <c r="I2113" s="118">
        <v>1</v>
      </c>
      <c r="J2113" s="80">
        <f t="shared" si="289"/>
        <v>284000</v>
      </c>
      <c r="K2113" s="76" t="str">
        <f t="shared" si="290"/>
        <v>H2_2011</v>
      </c>
      <c r="L2113" s="77">
        <f t="shared" si="291"/>
        <v>0</v>
      </c>
      <c r="M2113" s="78" t="str">
        <f t="shared" si="292"/>
        <v>H2_2011_0</v>
      </c>
      <c r="N2113" s="120">
        <f t="shared" si="293"/>
        <v>1</v>
      </c>
      <c r="O2113" s="92">
        <f t="shared" si="294"/>
        <v>284000</v>
      </c>
      <c r="P2113" s="93" t="str">
        <f t="shared" si="295"/>
        <v>H2_2011</v>
      </c>
      <c r="Q2113" s="94">
        <f t="shared" si="296"/>
        <v>0</v>
      </c>
      <c r="R2113" s="95" t="str">
        <f t="shared" si="297"/>
        <v>H2_2011_0</v>
      </c>
    </row>
    <row r="2114" spans="1:18">
      <c r="A2114" s="102">
        <v>1001765</v>
      </c>
      <c r="B2114" s="103">
        <v>23379.07552872349</v>
      </c>
      <c r="C2114" s="104" t="s">
        <v>19</v>
      </c>
      <c r="D2114" s="103">
        <v>40818.330041037429</v>
      </c>
      <c r="E2114" s="103">
        <v>40956.120916517153</v>
      </c>
      <c r="F2114" s="104" t="s">
        <v>20</v>
      </c>
      <c r="G2114" s="105">
        <v>522000</v>
      </c>
      <c r="H2114" s="106" t="s">
        <v>16</v>
      </c>
      <c r="I2114" s="118">
        <v>1</v>
      </c>
      <c r="J2114" s="80">
        <f t="shared" si="289"/>
        <v>522000</v>
      </c>
      <c r="K2114" s="76" t="str">
        <f t="shared" si="290"/>
        <v>H2_2011</v>
      </c>
      <c r="L2114" s="77">
        <f t="shared" si="291"/>
        <v>0</v>
      </c>
      <c r="M2114" s="78" t="str">
        <f t="shared" si="292"/>
        <v>H2_2011_0</v>
      </c>
      <c r="N2114" s="120">
        <f t="shared" si="293"/>
        <v>1</v>
      </c>
      <c r="O2114" s="92">
        <f t="shared" si="294"/>
        <v>522000</v>
      </c>
      <c r="P2114" s="93" t="str">
        <f t="shared" si="295"/>
        <v>H2_2011</v>
      </c>
      <c r="Q2114" s="94">
        <f t="shared" si="296"/>
        <v>0</v>
      </c>
      <c r="R2114" s="95" t="str">
        <f t="shared" si="297"/>
        <v>H2_2011_0</v>
      </c>
    </row>
    <row r="2115" spans="1:18">
      <c r="A2115" s="102">
        <v>1001766</v>
      </c>
      <c r="B2115" s="103">
        <v>19829.698324355093</v>
      </c>
      <c r="C2115" s="104" t="s">
        <v>22</v>
      </c>
      <c r="D2115" s="103">
        <v>40880.897765261223</v>
      </c>
      <c r="E2115" s="103">
        <v>40957.028614088093</v>
      </c>
      <c r="F2115" s="104" t="s">
        <v>25</v>
      </c>
      <c r="G2115" s="105">
        <v>258000</v>
      </c>
      <c r="H2115" s="106" t="s">
        <v>16</v>
      </c>
      <c r="I2115" s="118">
        <v>1</v>
      </c>
      <c r="J2115" s="80">
        <f t="shared" ref="J2115:J2178" si="298">$G2115</f>
        <v>258000</v>
      </c>
      <c r="K2115" s="76" t="str">
        <f t="shared" ref="K2115:K2178" si="299">"H"&amp;INT((MONTH($D2115)-1)/6)+1&amp;"_"&amp;YEAR($D2115)</f>
        <v>H2_2011</v>
      </c>
      <c r="L2115" s="77">
        <f t="shared" ref="L2115:L2178" si="300">INT(($E2115-$D2115)/(365/2))</f>
        <v>0</v>
      </c>
      <c r="M2115" s="78" t="str">
        <f t="shared" ref="M2115:M2178" si="301">$K2115&amp;"_"&amp;IF($L2115&gt;5,"6+",$L2115)</f>
        <v>H2_2011_0</v>
      </c>
      <c r="N2115" s="120">
        <f t="shared" si="293"/>
        <v>1</v>
      </c>
      <c r="O2115" s="92">
        <f t="shared" si="294"/>
        <v>258000</v>
      </c>
      <c r="P2115" s="93" t="str">
        <f t="shared" si="295"/>
        <v>H2_2011</v>
      </c>
      <c r="Q2115" s="94">
        <f t="shared" si="296"/>
        <v>0</v>
      </c>
      <c r="R2115" s="95" t="str">
        <f t="shared" si="297"/>
        <v>H2_2011_0</v>
      </c>
    </row>
    <row r="2116" spans="1:18">
      <c r="A2116" s="102">
        <v>1001767</v>
      </c>
      <c r="B2116" s="103">
        <v>19607.934551122471</v>
      </c>
      <c r="C2116" s="104" t="s">
        <v>19</v>
      </c>
      <c r="D2116" s="103">
        <v>40901.356386248706</v>
      </c>
      <c r="E2116" s="103">
        <v>40957.199289216063</v>
      </c>
      <c r="F2116" s="104" t="s">
        <v>20</v>
      </c>
      <c r="G2116" s="105">
        <v>346000</v>
      </c>
      <c r="H2116" s="106" t="s">
        <v>16</v>
      </c>
      <c r="I2116" s="118">
        <v>1</v>
      </c>
      <c r="J2116" s="80">
        <f t="shared" si="298"/>
        <v>346000</v>
      </c>
      <c r="K2116" s="76" t="str">
        <f t="shared" si="299"/>
        <v>H2_2011</v>
      </c>
      <c r="L2116" s="77">
        <f t="shared" si="300"/>
        <v>0</v>
      </c>
      <c r="M2116" s="78" t="str">
        <f t="shared" si="301"/>
        <v>H2_2011_0</v>
      </c>
      <c r="N2116" s="120">
        <f t="shared" ref="N2116:N2179" si="302">I2116</f>
        <v>1</v>
      </c>
      <c r="O2116" s="92">
        <f t="shared" ref="O2116:O2179" si="303">J2116</f>
        <v>346000</v>
      </c>
      <c r="P2116" s="93" t="str">
        <f t="shared" ref="P2116:P2179" si="304">K2116</f>
        <v>H2_2011</v>
      </c>
      <c r="Q2116" s="94">
        <f t="shared" ref="Q2116:Q2179" si="305">L2116</f>
        <v>0</v>
      </c>
      <c r="R2116" s="95" t="str">
        <f t="shared" ref="R2116:R2179" si="306">M2116</f>
        <v>H2_2011_0</v>
      </c>
    </row>
    <row r="2117" spans="1:18">
      <c r="A2117" s="102">
        <v>1001768</v>
      </c>
      <c r="B2117" s="103">
        <v>31807.108787782272</v>
      </c>
      <c r="C2117" s="104" t="s">
        <v>19</v>
      </c>
      <c r="D2117" s="103">
        <v>40956.321833336391</v>
      </c>
      <c r="E2117" s="103">
        <v>40958.155247729948</v>
      </c>
      <c r="F2117" s="104" t="s">
        <v>20</v>
      </c>
      <c r="G2117" s="105">
        <v>390000</v>
      </c>
      <c r="H2117" s="106" t="s">
        <v>16</v>
      </c>
      <c r="I2117" s="118">
        <v>1</v>
      </c>
      <c r="J2117" s="80">
        <f t="shared" si="298"/>
        <v>390000</v>
      </c>
      <c r="K2117" s="76" t="str">
        <f t="shared" si="299"/>
        <v>H1_2012</v>
      </c>
      <c r="L2117" s="77">
        <f t="shared" si="300"/>
        <v>0</v>
      </c>
      <c r="M2117" s="78" t="str">
        <f t="shared" si="301"/>
        <v>H1_2012_0</v>
      </c>
      <c r="N2117" s="120">
        <f t="shared" si="302"/>
        <v>1</v>
      </c>
      <c r="O2117" s="92">
        <f t="shared" si="303"/>
        <v>390000</v>
      </c>
      <c r="P2117" s="93" t="str">
        <f t="shared" si="304"/>
        <v>H1_2012</v>
      </c>
      <c r="Q2117" s="94">
        <f t="shared" si="305"/>
        <v>0</v>
      </c>
      <c r="R2117" s="95" t="str">
        <f t="shared" si="306"/>
        <v>H1_2012_0</v>
      </c>
    </row>
    <row r="2118" spans="1:18">
      <c r="A2118" s="102">
        <v>1001769</v>
      </c>
      <c r="B2118" s="103">
        <v>25819.354837718103</v>
      </c>
      <c r="C2118" s="104" t="s">
        <v>19</v>
      </c>
      <c r="D2118" s="103">
        <v>40904.370364185103</v>
      </c>
      <c r="E2118" s="103">
        <v>40958.246729565726</v>
      </c>
      <c r="F2118" s="104" t="s">
        <v>20</v>
      </c>
      <c r="G2118" s="105">
        <v>20000</v>
      </c>
      <c r="H2118" s="106" t="s">
        <v>16</v>
      </c>
      <c r="I2118" s="118">
        <v>1</v>
      </c>
      <c r="J2118" s="80">
        <f t="shared" si="298"/>
        <v>20000</v>
      </c>
      <c r="K2118" s="76" t="str">
        <f t="shared" si="299"/>
        <v>H2_2011</v>
      </c>
      <c r="L2118" s="77">
        <f t="shared" si="300"/>
        <v>0</v>
      </c>
      <c r="M2118" s="78" t="str">
        <f t="shared" si="301"/>
        <v>H2_2011_0</v>
      </c>
      <c r="N2118" s="120">
        <f t="shared" si="302"/>
        <v>1</v>
      </c>
      <c r="O2118" s="92">
        <f t="shared" si="303"/>
        <v>20000</v>
      </c>
      <c r="P2118" s="93" t="str">
        <f t="shared" si="304"/>
        <v>H2_2011</v>
      </c>
      <c r="Q2118" s="94">
        <f t="shared" si="305"/>
        <v>0</v>
      </c>
      <c r="R2118" s="95" t="str">
        <f t="shared" si="306"/>
        <v>H2_2011_0</v>
      </c>
    </row>
    <row r="2119" spans="1:18">
      <c r="A2119" s="102">
        <v>1001770</v>
      </c>
      <c r="B2119" s="103">
        <v>21911.14453375485</v>
      </c>
      <c r="C2119" s="104" t="s">
        <v>19</v>
      </c>
      <c r="D2119" s="103">
        <v>40807.596347239887</v>
      </c>
      <c r="E2119" s="103">
        <v>40958.374026614067</v>
      </c>
      <c r="F2119" s="104" t="s">
        <v>20</v>
      </c>
      <c r="G2119" s="105">
        <v>357000</v>
      </c>
      <c r="H2119" s="106" t="s">
        <v>16</v>
      </c>
      <c r="I2119" s="118">
        <v>1</v>
      </c>
      <c r="J2119" s="80">
        <f t="shared" si="298"/>
        <v>357000</v>
      </c>
      <c r="K2119" s="76" t="str">
        <f t="shared" si="299"/>
        <v>H2_2011</v>
      </c>
      <c r="L2119" s="77">
        <f t="shared" si="300"/>
        <v>0</v>
      </c>
      <c r="M2119" s="78" t="str">
        <f t="shared" si="301"/>
        <v>H2_2011_0</v>
      </c>
      <c r="N2119" s="120">
        <f t="shared" si="302"/>
        <v>1</v>
      </c>
      <c r="O2119" s="92">
        <f t="shared" si="303"/>
        <v>357000</v>
      </c>
      <c r="P2119" s="93" t="str">
        <f t="shared" si="304"/>
        <v>H2_2011</v>
      </c>
      <c r="Q2119" s="94">
        <f t="shared" si="305"/>
        <v>0</v>
      </c>
      <c r="R2119" s="95" t="str">
        <f t="shared" si="306"/>
        <v>H2_2011_0</v>
      </c>
    </row>
    <row r="2120" spans="1:18">
      <c r="A2120" s="102">
        <v>1001771</v>
      </c>
      <c r="B2120" s="103">
        <v>28624.6580225328</v>
      </c>
      <c r="C2120" s="104" t="s">
        <v>19</v>
      </c>
      <c r="D2120" s="103">
        <v>40937.973428489247</v>
      </c>
      <c r="E2120" s="103">
        <v>40958.782288448107</v>
      </c>
      <c r="F2120" s="104" t="s">
        <v>20</v>
      </c>
      <c r="G2120" s="105">
        <v>34000</v>
      </c>
      <c r="H2120" s="106" t="s">
        <v>16</v>
      </c>
      <c r="I2120" s="118">
        <v>1</v>
      </c>
      <c r="J2120" s="80">
        <f t="shared" si="298"/>
        <v>34000</v>
      </c>
      <c r="K2120" s="76" t="str">
        <f t="shared" si="299"/>
        <v>H1_2012</v>
      </c>
      <c r="L2120" s="77">
        <f t="shared" si="300"/>
        <v>0</v>
      </c>
      <c r="M2120" s="78" t="str">
        <f t="shared" si="301"/>
        <v>H1_2012_0</v>
      </c>
      <c r="N2120" s="120">
        <f t="shared" si="302"/>
        <v>1</v>
      </c>
      <c r="O2120" s="92">
        <f t="shared" si="303"/>
        <v>34000</v>
      </c>
      <c r="P2120" s="93" t="str">
        <f t="shared" si="304"/>
        <v>H1_2012</v>
      </c>
      <c r="Q2120" s="94">
        <f t="shared" si="305"/>
        <v>0</v>
      </c>
      <c r="R2120" s="95" t="str">
        <f t="shared" si="306"/>
        <v>H1_2012_0</v>
      </c>
    </row>
    <row r="2121" spans="1:18">
      <c r="A2121" s="102">
        <v>1001772</v>
      </c>
      <c r="B2121" s="103">
        <v>28525.078013055994</v>
      </c>
      <c r="C2121" s="104" t="s">
        <v>19</v>
      </c>
      <c r="D2121" s="103">
        <v>40842.250345222034</v>
      </c>
      <c r="E2121" s="103">
        <v>40960.137996519385</v>
      </c>
      <c r="F2121" s="104" t="s">
        <v>20</v>
      </c>
      <c r="G2121" s="105">
        <v>379000</v>
      </c>
      <c r="H2121" s="106" t="s">
        <v>16</v>
      </c>
      <c r="I2121" s="118">
        <v>1</v>
      </c>
      <c r="J2121" s="80">
        <f t="shared" si="298"/>
        <v>379000</v>
      </c>
      <c r="K2121" s="76" t="str">
        <f t="shared" si="299"/>
        <v>H2_2011</v>
      </c>
      <c r="L2121" s="77">
        <f t="shared" si="300"/>
        <v>0</v>
      </c>
      <c r="M2121" s="78" t="str">
        <f t="shared" si="301"/>
        <v>H2_2011_0</v>
      </c>
      <c r="N2121" s="120">
        <f t="shared" si="302"/>
        <v>1</v>
      </c>
      <c r="O2121" s="92">
        <f t="shared" si="303"/>
        <v>379000</v>
      </c>
      <c r="P2121" s="93" t="str">
        <f t="shared" si="304"/>
        <v>H2_2011</v>
      </c>
      <c r="Q2121" s="94">
        <f t="shared" si="305"/>
        <v>0</v>
      </c>
      <c r="R2121" s="95" t="str">
        <f t="shared" si="306"/>
        <v>H2_2011_0</v>
      </c>
    </row>
    <row r="2122" spans="1:18">
      <c r="A2122" s="102">
        <v>1001773</v>
      </c>
      <c r="B2122" s="103">
        <v>21136.435180830656</v>
      </c>
      <c r="C2122" s="104" t="s">
        <v>19</v>
      </c>
      <c r="D2122" s="103">
        <v>40941.122379315661</v>
      </c>
      <c r="E2122" s="103">
        <v>40960.960155892724</v>
      </c>
      <c r="F2122" s="104" t="s">
        <v>20</v>
      </c>
      <c r="G2122" s="105">
        <v>567000</v>
      </c>
      <c r="H2122" s="106" t="s">
        <v>16</v>
      </c>
      <c r="I2122" s="118">
        <v>1</v>
      </c>
      <c r="J2122" s="80">
        <f t="shared" si="298"/>
        <v>567000</v>
      </c>
      <c r="K2122" s="76" t="str">
        <f t="shared" si="299"/>
        <v>H1_2012</v>
      </c>
      <c r="L2122" s="77">
        <f t="shared" si="300"/>
        <v>0</v>
      </c>
      <c r="M2122" s="78" t="str">
        <f t="shared" si="301"/>
        <v>H1_2012_0</v>
      </c>
      <c r="N2122" s="120">
        <f t="shared" si="302"/>
        <v>1</v>
      </c>
      <c r="O2122" s="92">
        <f t="shared" si="303"/>
        <v>567000</v>
      </c>
      <c r="P2122" s="93" t="str">
        <f t="shared" si="304"/>
        <v>H1_2012</v>
      </c>
      <c r="Q2122" s="94">
        <f t="shared" si="305"/>
        <v>0</v>
      </c>
      <c r="R2122" s="95" t="str">
        <f t="shared" si="306"/>
        <v>H1_2012_0</v>
      </c>
    </row>
    <row r="2123" spans="1:18">
      <c r="A2123" s="102">
        <v>1001774</v>
      </c>
      <c r="B2123" s="103">
        <v>24067.650891602567</v>
      </c>
      <c r="C2123" s="104" t="s">
        <v>22</v>
      </c>
      <c r="D2123" s="103">
        <v>40604.975067979838</v>
      </c>
      <c r="E2123" s="103">
        <v>40961.797789327393</v>
      </c>
      <c r="F2123" s="104" t="s">
        <v>20</v>
      </c>
      <c r="G2123" s="105">
        <v>109000</v>
      </c>
      <c r="H2123" s="106" t="s">
        <v>16</v>
      </c>
      <c r="I2123" s="118">
        <v>1</v>
      </c>
      <c r="J2123" s="80">
        <f t="shared" si="298"/>
        <v>109000</v>
      </c>
      <c r="K2123" s="76" t="str">
        <f t="shared" si="299"/>
        <v>H1_2011</v>
      </c>
      <c r="L2123" s="77">
        <f t="shared" si="300"/>
        <v>1</v>
      </c>
      <c r="M2123" s="78" t="str">
        <f t="shared" si="301"/>
        <v>H1_2011_1</v>
      </c>
      <c r="N2123" s="120">
        <f t="shared" si="302"/>
        <v>1</v>
      </c>
      <c r="O2123" s="92">
        <f t="shared" si="303"/>
        <v>109000</v>
      </c>
      <c r="P2123" s="93" t="str">
        <f t="shared" si="304"/>
        <v>H1_2011</v>
      </c>
      <c r="Q2123" s="94">
        <f t="shared" si="305"/>
        <v>1</v>
      </c>
      <c r="R2123" s="95" t="str">
        <f t="shared" si="306"/>
        <v>H1_2011_1</v>
      </c>
    </row>
    <row r="2124" spans="1:18">
      <c r="A2124" s="102">
        <v>1001775</v>
      </c>
      <c r="B2124" s="103">
        <v>19572.856186581164</v>
      </c>
      <c r="C2124" s="104" t="s">
        <v>19</v>
      </c>
      <c r="D2124" s="103">
        <v>40870.974572240309</v>
      </c>
      <c r="E2124" s="103">
        <v>40962.565395446458</v>
      </c>
      <c r="F2124" s="104" t="s">
        <v>20</v>
      </c>
      <c r="G2124" s="105">
        <v>486000</v>
      </c>
      <c r="H2124" s="106" t="s">
        <v>16</v>
      </c>
      <c r="I2124" s="118">
        <v>1</v>
      </c>
      <c r="J2124" s="80">
        <f t="shared" si="298"/>
        <v>486000</v>
      </c>
      <c r="K2124" s="76" t="str">
        <f t="shared" si="299"/>
        <v>H2_2011</v>
      </c>
      <c r="L2124" s="77">
        <f t="shared" si="300"/>
        <v>0</v>
      </c>
      <c r="M2124" s="78" t="str">
        <f t="shared" si="301"/>
        <v>H2_2011_0</v>
      </c>
      <c r="N2124" s="120">
        <f t="shared" si="302"/>
        <v>1</v>
      </c>
      <c r="O2124" s="92">
        <f t="shared" si="303"/>
        <v>486000</v>
      </c>
      <c r="P2124" s="93" t="str">
        <f t="shared" si="304"/>
        <v>H2_2011</v>
      </c>
      <c r="Q2124" s="94">
        <f t="shared" si="305"/>
        <v>0</v>
      </c>
      <c r="R2124" s="95" t="str">
        <f t="shared" si="306"/>
        <v>H2_2011_0</v>
      </c>
    </row>
    <row r="2125" spans="1:18">
      <c r="A2125" s="102">
        <v>1001776</v>
      </c>
      <c r="B2125" s="103">
        <v>29000.389237559451</v>
      </c>
      <c r="C2125" s="104" t="s">
        <v>22</v>
      </c>
      <c r="D2125" s="103">
        <v>39779.317410238284</v>
      </c>
      <c r="E2125" s="103">
        <v>40962.987504314471</v>
      </c>
      <c r="F2125" s="104" t="s">
        <v>20</v>
      </c>
      <c r="G2125" s="105">
        <v>393000</v>
      </c>
      <c r="H2125" s="106" t="s">
        <v>15</v>
      </c>
      <c r="I2125" s="118">
        <v>1</v>
      </c>
      <c r="J2125" s="80">
        <f t="shared" si="298"/>
        <v>393000</v>
      </c>
      <c r="K2125" s="76" t="str">
        <f t="shared" si="299"/>
        <v>H2_2008</v>
      </c>
      <c r="L2125" s="77">
        <f t="shared" si="300"/>
        <v>6</v>
      </c>
      <c r="M2125" s="78" t="str">
        <f t="shared" si="301"/>
        <v>H2_2008_6+</v>
      </c>
      <c r="N2125" s="120">
        <f t="shared" si="302"/>
        <v>1</v>
      </c>
      <c r="O2125" s="92">
        <f t="shared" si="303"/>
        <v>393000</v>
      </c>
      <c r="P2125" s="93" t="str">
        <f t="shared" si="304"/>
        <v>H2_2008</v>
      </c>
      <c r="Q2125" s="94">
        <f t="shared" si="305"/>
        <v>6</v>
      </c>
      <c r="R2125" s="95" t="str">
        <f t="shared" si="306"/>
        <v>H2_2008_6+</v>
      </c>
    </row>
    <row r="2126" spans="1:18">
      <c r="A2126" s="102">
        <v>1001777</v>
      </c>
      <c r="B2126" s="103">
        <v>20868.950391422688</v>
      </c>
      <c r="C2126" s="104" t="s">
        <v>19</v>
      </c>
      <c r="D2126" s="103">
        <v>40791.283221822589</v>
      </c>
      <c r="E2126" s="103">
        <v>40963.264747648092</v>
      </c>
      <c r="F2126" s="104" t="s">
        <v>20</v>
      </c>
      <c r="G2126" s="105">
        <v>375000</v>
      </c>
      <c r="H2126" s="106" t="s">
        <v>16</v>
      </c>
      <c r="I2126" s="118">
        <v>1</v>
      </c>
      <c r="J2126" s="80">
        <f t="shared" si="298"/>
        <v>375000</v>
      </c>
      <c r="K2126" s="76" t="str">
        <f t="shared" si="299"/>
        <v>H2_2011</v>
      </c>
      <c r="L2126" s="77">
        <f t="shared" si="300"/>
        <v>0</v>
      </c>
      <c r="M2126" s="78" t="str">
        <f t="shared" si="301"/>
        <v>H2_2011_0</v>
      </c>
      <c r="N2126" s="120">
        <f t="shared" si="302"/>
        <v>1</v>
      </c>
      <c r="O2126" s="92">
        <f t="shared" si="303"/>
        <v>375000</v>
      </c>
      <c r="P2126" s="93" t="str">
        <f t="shared" si="304"/>
        <v>H2_2011</v>
      </c>
      <c r="Q2126" s="94">
        <f t="shared" si="305"/>
        <v>0</v>
      </c>
      <c r="R2126" s="95" t="str">
        <f t="shared" si="306"/>
        <v>H2_2011_0</v>
      </c>
    </row>
    <row r="2127" spans="1:18">
      <c r="A2127" s="102">
        <v>1001778</v>
      </c>
      <c r="B2127" s="103">
        <v>30692.263482178299</v>
      </c>
      <c r="C2127" s="104" t="s">
        <v>19</v>
      </c>
      <c r="D2127" s="103">
        <v>40934.175260162003</v>
      </c>
      <c r="E2127" s="103">
        <v>40963.754285765652</v>
      </c>
      <c r="F2127" s="104" t="s">
        <v>20</v>
      </c>
      <c r="G2127" s="105">
        <v>129000</v>
      </c>
      <c r="H2127" s="106" t="s">
        <v>16</v>
      </c>
      <c r="I2127" s="118">
        <v>1</v>
      </c>
      <c r="J2127" s="80">
        <f t="shared" si="298"/>
        <v>129000</v>
      </c>
      <c r="K2127" s="76" t="str">
        <f t="shared" si="299"/>
        <v>H1_2012</v>
      </c>
      <c r="L2127" s="77">
        <f t="shared" si="300"/>
        <v>0</v>
      </c>
      <c r="M2127" s="78" t="str">
        <f t="shared" si="301"/>
        <v>H1_2012_0</v>
      </c>
      <c r="N2127" s="120">
        <f t="shared" si="302"/>
        <v>1</v>
      </c>
      <c r="O2127" s="92">
        <f t="shared" si="303"/>
        <v>129000</v>
      </c>
      <c r="P2127" s="93" t="str">
        <f t="shared" si="304"/>
        <v>H1_2012</v>
      </c>
      <c r="Q2127" s="94">
        <f t="shared" si="305"/>
        <v>0</v>
      </c>
      <c r="R2127" s="95" t="str">
        <f t="shared" si="306"/>
        <v>H1_2012_0</v>
      </c>
    </row>
    <row r="2128" spans="1:18">
      <c r="A2128" s="102">
        <v>1001779</v>
      </c>
      <c r="B2128" s="103">
        <v>25376.122384856953</v>
      </c>
      <c r="C2128" s="104" t="s">
        <v>22</v>
      </c>
      <c r="D2128" s="103">
        <v>40385.483246978634</v>
      </c>
      <c r="E2128" s="103">
        <v>40964.735762591037</v>
      </c>
      <c r="F2128" s="104" t="s">
        <v>57</v>
      </c>
      <c r="G2128" s="105">
        <v>162000</v>
      </c>
      <c r="H2128" s="106" t="s">
        <v>16</v>
      </c>
      <c r="I2128" s="118">
        <v>1</v>
      </c>
      <c r="J2128" s="80">
        <f t="shared" si="298"/>
        <v>162000</v>
      </c>
      <c r="K2128" s="76" t="str">
        <f t="shared" si="299"/>
        <v>H2_2010</v>
      </c>
      <c r="L2128" s="77">
        <f t="shared" si="300"/>
        <v>3</v>
      </c>
      <c r="M2128" s="78" t="str">
        <f t="shared" si="301"/>
        <v>H2_2010_3</v>
      </c>
      <c r="N2128" s="120">
        <f t="shared" si="302"/>
        <v>1</v>
      </c>
      <c r="O2128" s="92">
        <f t="shared" si="303"/>
        <v>162000</v>
      </c>
      <c r="P2128" s="93" t="str">
        <f t="shared" si="304"/>
        <v>H2_2010</v>
      </c>
      <c r="Q2128" s="94">
        <f t="shared" si="305"/>
        <v>3</v>
      </c>
      <c r="R2128" s="95" t="str">
        <f t="shared" si="306"/>
        <v>H2_2010_3</v>
      </c>
    </row>
    <row r="2129" spans="1:18">
      <c r="A2129" s="102">
        <v>1001780</v>
      </c>
      <c r="B2129" s="103">
        <v>31293.755606403738</v>
      </c>
      <c r="C2129" s="104" t="s">
        <v>19</v>
      </c>
      <c r="D2129" s="103">
        <v>40838.785309921033</v>
      </c>
      <c r="E2129" s="103">
        <v>40965.650636054241</v>
      </c>
      <c r="F2129" s="104" t="s">
        <v>20</v>
      </c>
      <c r="G2129" s="105">
        <v>187000</v>
      </c>
      <c r="H2129" s="106" t="s">
        <v>16</v>
      </c>
      <c r="I2129" s="118">
        <v>1</v>
      </c>
      <c r="J2129" s="80">
        <f t="shared" si="298"/>
        <v>187000</v>
      </c>
      <c r="K2129" s="76" t="str">
        <f t="shared" si="299"/>
        <v>H2_2011</v>
      </c>
      <c r="L2129" s="77">
        <f t="shared" si="300"/>
        <v>0</v>
      </c>
      <c r="M2129" s="78" t="str">
        <f t="shared" si="301"/>
        <v>H2_2011_0</v>
      </c>
      <c r="N2129" s="120">
        <f t="shared" si="302"/>
        <v>1</v>
      </c>
      <c r="O2129" s="92">
        <f t="shared" si="303"/>
        <v>187000</v>
      </c>
      <c r="P2129" s="93" t="str">
        <f t="shared" si="304"/>
        <v>H2_2011</v>
      </c>
      <c r="Q2129" s="94">
        <f t="shared" si="305"/>
        <v>0</v>
      </c>
      <c r="R2129" s="95" t="str">
        <f t="shared" si="306"/>
        <v>H2_2011_0</v>
      </c>
    </row>
    <row r="2130" spans="1:18">
      <c r="A2130" s="102">
        <v>1001781</v>
      </c>
      <c r="B2130" s="103">
        <v>24107.612008639855</v>
      </c>
      <c r="C2130" s="104" t="s">
        <v>19</v>
      </c>
      <c r="D2130" s="103">
        <v>40961.061310540361</v>
      </c>
      <c r="E2130" s="103">
        <v>40967.90695993189</v>
      </c>
      <c r="F2130" s="104" t="s">
        <v>20</v>
      </c>
      <c r="G2130" s="105">
        <v>447000</v>
      </c>
      <c r="H2130" s="106" t="s">
        <v>16</v>
      </c>
      <c r="I2130" s="118">
        <v>1</v>
      </c>
      <c r="J2130" s="80">
        <f t="shared" si="298"/>
        <v>447000</v>
      </c>
      <c r="K2130" s="76" t="str">
        <f t="shared" si="299"/>
        <v>H1_2012</v>
      </c>
      <c r="L2130" s="77">
        <f t="shared" si="300"/>
        <v>0</v>
      </c>
      <c r="M2130" s="78" t="str">
        <f t="shared" si="301"/>
        <v>H1_2012_0</v>
      </c>
      <c r="N2130" s="120">
        <f t="shared" si="302"/>
        <v>1</v>
      </c>
      <c r="O2130" s="92">
        <f t="shared" si="303"/>
        <v>447000</v>
      </c>
      <c r="P2130" s="93" t="str">
        <f t="shared" si="304"/>
        <v>H1_2012</v>
      </c>
      <c r="Q2130" s="94">
        <f t="shared" si="305"/>
        <v>0</v>
      </c>
      <c r="R2130" s="95" t="str">
        <f t="shared" si="306"/>
        <v>H1_2012_0</v>
      </c>
    </row>
    <row r="2131" spans="1:18">
      <c r="A2131" s="102">
        <v>1001782</v>
      </c>
      <c r="B2131" s="103">
        <v>21006.225112918786</v>
      </c>
      <c r="C2131" s="104" t="s">
        <v>22</v>
      </c>
      <c r="D2131" s="103">
        <v>40508.288473864501</v>
      </c>
      <c r="E2131" s="103">
        <v>40968.745175573924</v>
      </c>
      <c r="F2131" s="104" t="s">
        <v>20</v>
      </c>
      <c r="G2131" s="105">
        <v>288000</v>
      </c>
      <c r="H2131" s="106" t="s">
        <v>16</v>
      </c>
      <c r="I2131" s="118">
        <v>1</v>
      </c>
      <c r="J2131" s="80">
        <f t="shared" si="298"/>
        <v>288000</v>
      </c>
      <c r="K2131" s="76" t="str">
        <f t="shared" si="299"/>
        <v>H2_2010</v>
      </c>
      <c r="L2131" s="77">
        <f t="shared" si="300"/>
        <v>2</v>
      </c>
      <c r="M2131" s="78" t="str">
        <f t="shared" si="301"/>
        <v>H2_2010_2</v>
      </c>
      <c r="N2131" s="120">
        <f t="shared" si="302"/>
        <v>1</v>
      </c>
      <c r="O2131" s="92">
        <f t="shared" si="303"/>
        <v>288000</v>
      </c>
      <c r="P2131" s="93" t="str">
        <f t="shared" si="304"/>
        <v>H2_2010</v>
      </c>
      <c r="Q2131" s="94">
        <f t="shared" si="305"/>
        <v>2</v>
      </c>
      <c r="R2131" s="95" t="str">
        <f t="shared" si="306"/>
        <v>H2_2010_2</v>
      </c>
    </row>
    <row r="2132" spans="1:18">
      <c r="A2132" s="102">
        <v>1001783</v>
      </c>
      <c r="B2132" s="103">
        <v>22652.223468817298</v>
      </c>
      <c r="C2132" s="104" t="s">
        <v>22</v>
      </c>
      <c r="D2132" s="103">
        <v>40328.009313704308</v>
      </c>
      <c r="E2132" s="103">
        <v>40974.037348143895</v>
      </c>
      <c r="F2132" s="104" t="s">
        <v>57</v>
      </c>
      <c r="G2132" s="105">
        <v>412000</v>
      </c>
      <c r="H2132" s="106" t="s">
        <v>16</v>
      </c>
      <c r="I2132" s="118">
        <v>1</v>
      </c>
      <c r="J2132" s="80">
        <f t="shared" si="298"/>
        <v>412000</v>
      </c>
      <c r="K2132" s="76" t="str">
        <f t="shared" si="299"/>
        <v>H1_2010</v>
      </c>
      <c r="L2132" s="77">
        <f t="shared" si="300"/>
        <v>3</v>
      </c>
      <c r="M2132" s="78" t="str">
        <f t="shared" si="301"/>
        <v>H1_2010_3</v>
      </c>
      <c r="N2132" s="120">
        <f t="shared" si="302"/>
        <v>1</v>
      </c>
      <c r="O2132" s="92">
        <f t="shared" si="303"/>
        <v>412000</v>
      </c>
      <c r="P2132" s="93" t="str">
        <f t="shared" si="304"/>
        <v>H1_2010</v>
      </c>
      <c r="Q2132" s="94">
        <f t="shared" si="305"/>
        <v>3</v>
      </c>
      <c r="R2132" s="95" t="str">
        <f t="shared" si="306"/>
        <v>H1_2010_3</v>
      </c>
    </row>
    <row r="2133" spans="1:18">
      <c r="A2133" s="102">
        <v>1001784</v>
      </c>
      <c r="B2133" s="103">
        <v>19622.504838549565</v>
      </c>
      <c r="C2133" s="104" t="s">
        <v>19</v>
      </c>
      <c r="D2133" s="103">
        <v>40905.970608365089</v>
      </c>
      <c r="E2133" s="103">
        <v>40976.176917049488</v>
      </c>
      <c r="F2133" s="104" t="s">
        <v>20</v>
      </c>
      <c r="G2133" s="105">
        <v>592000</v>
      </c>
      <c r="H2133" s="106" t="s">
        <v>16</v>
      </c>
      <c r="I2133" s="118">
        <v>1</v>
      </c>
      <c r="J2133" s="80">
        <f t="shared" si="298"/>
        <v>592000</v>
      </c>
      <c r="K2133" s="76" t="str">
        <f t="shared" si="299"/>
        <v>H2_2011</v>
      </c>
      <c r="L2133" s="77">
        <f t="shared" si="300"/>
        <v>0</v>
      </c>
      <c r="M2133" s="78" t="str">
        <f t="shared" si="301"/>
        <v>H2_2011_0</v>
      </c>
      <c r="N2133" s="120">
        <f t="shared" si="302"/>
        <v>1</v>
      </c>
      <c r="O2133" s="92">
        <f t="shared" si="303"/>
        <v>592000</v>
      </c>
      <c r="P2133" s="93" t="str">
        <f t="shared" si="304"/>
        <v>H2_2011</v>
      </c>
      <c r="Q2133" s="94">
        <f t="shared" si="305"/>
        <v>0</v>
      </c>
      <c r="R2133" s="95" t="str">
        <f t="shared" si="306"/>
        <v>H2_2011_0</v>
      </c>
    </row>
    <row r="2134" spans="1:18">
      <c r="A2134" s="102">
        <v>1001785</v>
      </c>
      <c r="B2134" s="103">
        <v>31649.420973847722</v>
      </c>
      <c r="C2134" s="104" t="s">
        <v>19</v>
      </c>
      <c r="D2134" s="103">
        <v>40866.668484643298</v>
      </c>
      <c r="E2134" s="103">
        <v>40976.364762179735</v>
      </c>
      <c r="F2134" s="104" t="s">
        <v>20</v>
      </c>
      <c r="G2134" s="105">
        <v>47000</v>
      </c>
      <c r="H2134" s="106" t="s">
        <v>16</v>
      </c>
      <c r="I2134" s="118">
        <v>1</v>
      </c>
      <c r="J2134" s="80">
        <f t="shared" si="298"/>
        <v>47000</v>
      </c>
      <c r="K2134" s="76" t="str">
        <f t="shared" si="299"/>
        <v>H2_2011</v>
      </c>
      <c r="L2134" s="77">
        <f t="shared" si="300"/>
        <v>0</v>
      </c>
      <c r="M2134" s="78" t="str">
        <f t="shared" si="301"/>
        <v>H2_2011_0</v>
      </c>
      <c r="N2134" s="120">
        <f t="shared" si="302"/>
        <v>1</v>
      </c>
      <c r="O2134" s="92">
        <f t="shared" si="303"/>
        <v>47000</v>
      </c>
      <c r="P2134" s="93" t="str">
        <f t="shared" si="304"/>
        <v>H2_2011</v>
      </c>
      <c r="Q2134" s="94">
        <f t="shared" si="305"/>
        <v>0</v>
      </c>
      <c r="R2134" s="95" t="str">
        <f t="shared" si="306"/>
        <v>H2_2011_0</v>
      </c>
    </row>
    <row r="2135" spans="1:18">
      <c r="A2135" s="102">
        <v>1001786</v>
      </c>
      <c r="B2135" s="103">
        <v>28214.94136501601</v>
      </c>
      <c r="C2135" s="104" t="s">
        <v>19</v>
      </c>
      <c r="D2135" s="103">
        <v>40955.38022467363</v>
      </c>
      <c r="E2135" s="103">
        <v>40976.648455560004</v>
      </c>
      <c r="F2135" s="104" t="s">
        <v>20</v>
      </c>
      <c r="G2135" s="105">
        <v>100000</v>
      </c>
      <c r="H2135" s="106" t="s">
        <v>16</v>
      </c>
      <c r="I2135" s="118">
        <v>1</v>
      </c>
      <c r="J2135" s="80">
        <f t="shared" si="298"/>
        <v>100000</v>
      </c>
      <c r="K2135" s="76" t="str">
        <f t="shared" si="299"/>
        <v>H1_2012</v>
      </c>
      <c r="L2135" s="77">
        <f t="shared" si="300"/>
        <v>0</v>
      </c>
      <c r="M2135" s="78" t="str">
        <f t="shared" si="301"/>
        <v>H1_2012_0</v>
      </c>
      <c r="N2135" s="120">
        <f t="shared" si="302"/>
        <v>1</v>
      </c>
      <c r="O2135" s="92">
        <f t="shared" si="303"/>
        <v>100000</v>
      </c>
      <c r="P2135" s="93" t="str">
        <f t="shared" si="304"/>
        <v>H1_2012</v>
      </c>
      <c r="Q2135" s="94">
        <f t="shared" si="305"/>
        <v>0</v>
      </c>
      <c r="R2135" s="95" t="str">
        <f t="shared" si="306"/>
        <v>H1_2012_0</v>
      </c>
    </row>
    <row r="2136" spans="1:18">
      <c r="A2136" s="102">
        <v>1001787</v>
      </c>
      <c r="B2136" s="103">
        <v>20769.463093177768</v>
      </c>
      <c r="C2136" s="104" t="s">
        <v>22</v>
      </c>
      <c r="D2136" s="103">
        <v>40851.563392516349</v>
      </c>
      <c r="E2136" s="103">
        <v>40977.883784010817</v>
      </c>
      <c r="F2136" s="104" t="s">
        <v>25</v>
      </c>
      <c r="G2136" s="105">
        <v>466000</v>
      </c>
      <c r="H2136" s="106" t="s">
        <v>16</v>
      </c>
      <c r="I2136" s="118">
        <v>1</v>
      </c>
      <c r="J2136" s="80">
        <f t="shared" si="298"/>
        <v>466000</v>
      </c>
      <c r="K2136" s="76" t="str">
        <f t="shared" si="299"/>
        <v>H2_2011</v>
      </c>
      <c r="L2136" s="77">
        <f t="shared" si="300"/>
        <v>0</v>
      </c>
      <c r="M2136" s="78" t="str">
        <f t="shared" si="301"/>
        <v>H2_2011_0</v>
      </c>
      <c r="N2136" s="120">
        <f t="shared" si="302"/>
        <v>1</v>
      </c>
      <c r="O2136" s="92">
        <f t="shared" si="303"/>
        <v>466000</v>
      </c>
      <c r="P2136" s="93" t="str">
        <f t="shared" si="304"/>
        <v>H2_2011</v>
      </c>
      <c r="Q2136" s="94">
        <f t="shared" si="305"/>
        <v>0</v>
      </c>
      <c r="R2136" s="95" t="str">
        <f t="shared" si="306"/>
        <v>H2_2011_0</v>
      </c>
    </row>
    <row r="2137" spans="1:18">
      <c r="A2137" s="102">
        <v>1001788</v>
      </c>
      <c r="B2137" s="103">
        <v>19369.461418101975</v>
      </c>
      <c r="C2137" s="104" t="s">
        <v>19</v>
      </c>
      <c r="D2137" s="103">
        <v>40863.943126079022</v>
      </c>
      <c r="E2137" s="103">
        <v>40978.855156473939</v>
      </c>
      <c r="F2137" s="104" t="s">
        <v>20</v>
      </c>
      <c r="G2137" s="105">
        <v>341000</v>
      </c>
      <c r="H2137" s="106" t="s">
        <v>16</v>
      </c>
      <c r="I2137" s="118">
        <v>1</v>
      </c>
      <c r="J2137" s="80">
        <f t="shared" si="298"/>
        <v>341000</v>
      </c>
      <c r="K2137" s="76" t="str">
        <f t="shared" si="299"/>
        <v>H2_2011</v>
      </c>
      <c r="L2137" s="77">
        <f t="shared" si="300"/>
        <v>0</v>
      </c>
      <c r="M2137" s="78" t="str">
        <f t="shared" si="301"/>
        <v>H2_2011_0</v>
      </c>
      <c r="N2137" s="120">
        <f t="shared" si="302"/>
        <v>1</v>
      </c>
      <c r="O2137" s="92">
        <f t="shared" si="303"/>
        <v>341000</v>
      </c>
      <c r="P2137" s="93" t="str">
        <f t="shared" si="304"/>
        <v>H2_2011</v>
      </c>
      <c r="Q2137" s="94">
        <f t="shared" si="305"/>
        <v>0</v>
      </c>
      <c r="R2137" s="95" t="str">
        <f t="shared" si="306"/>
        <v>H2_2011_0</v>
      </c>
    </row>
    <row r="2138" spans="1:18">
      <c r="A2138" s="102">
        <v>1001789</v>
      </c>
      <c r="B2138" s="103">
        <v>20850.42886173262</v>
      </c>
      <c r="C2138" s="104" t="s">
        <v>19</v>
      </c>
      <c r="D2138" s="103">
        <v>40959.949924213615</v>
      </c>
      <c r="E2138" s="103">
        <v>40979.971950310115</v>
      </c>
      <c r="F2138" s="104" t="s">
        <v>20</v>
      </c>
      <c r="G2138" s="105">
        <v>521000</v>
      </c>
      <c r="H2138" s="106" t="s">
        <v>16</v>
      </c>
      <c r="I2138" s="118">
        <v>1</v>
      </c>
      <c r="J2138" s="80">
        <f t="shared" si="298"/>
        <v>521000</v>
      </c>
      <c r="K2138" s="76" t="str">
        <f t="shared" si="299"/>
        <v>H1_2012</v>
      </c>
      <c r="L2138" s="77">
        <f t="shared" si="300"/>
        <v>0</v>
      </c>
      <c r="M2138" s="78" t="str">
        <f t="shared" si="301"/>
        <v>H1_2012_0</v>
      </c>
      <c r="N2138" s="120">
        <f t="shared" si="302"/>
        <v>1</v>
      </c>
      <c r="O2138" s="92">
        <f t="shared" si="303"/>
        <v>521000</v>
      </c>
      <c r="P2138" s="93" t="str">
        <f t="shared" si="304"/>
        <v>H1_2012</v>
      </c>
      <c r="Q2138" s="94">
        <f t="shared" si="305"/>
        <v>0</v>
      </c>
      <c r="R2138" s="95" t="str">
        <f t="shared" si="306"/>
        <v>H1_2012_0</v>
      </c>
    </row>
    <row r="2139" spans="1:18">
      <c r="A2139" s="102">
        <v>1001790</v>
      </c>
      <c r="B2139" s="103">
        <v>31052.486961077309</v>
      </c>
      <c r="C2139" s="104" t="s">
        <v>22</v>
      </c>
      <c r="D2139" s="103">
        <v>39908.209619062996</v>
      </c>
      <c r="E2139" s="103">
        <v>40979.996980849683</v>
      </c>
      <c r="F2139" s="104" t="s">
        <v>25</v>
      </c>
      <c r="G2139" s="105">
        <v>67000</v>
      </c>
      <c r="H2139" s="106" t="s">
        <v>15</v>
      </c>
      <c r="I2139" s="118">
        <v>1</v>
      </c>
      <c r="J2139" s="80">
        <f t="shared" si="298"/>
        <v>67000</v>
      </c>
      <c r="K2139" s="76" t="str">
        <f t="shared" si="299"/>
        <v>H1_2009</v>
      </c>
      <c r="L2139" s="77">
        <f t="shared" si="300"/>
        <v>5</v>
      </c>
      <c r="M2139" s="78" t="str">
        <f t="shared" si="301"/>
        <v>H1_2009_5</v>
      </c>
      <c r="N2139" s="120">
        <f t="shared" si="302"/>
        <v>1</v>
      </c>
      <c r="O2139" s="92">
        <f t="shared" si="303"/>
        <v>67000</v>
      </c>
      <c r="P2139" s="93" t="str">
        <f t="shared" si="304"/>
        <v>H1_2009</v>
      </c>
      <c r="Q2139" s="94">
        <f t="shared" si="305"/>
        <v>5</v>
      </c>
      <c r="R2139" s="95" t="str">
        <f t="shared" si="306"/>
        <v>H1_2009_5</v>
      </c>
    </row>
    <row r="2140" spans="1:18">
      <c r="A2140" s="102">
        <v>1001791</v>
      </c>
      <c r="B2140" s="103">
        <v>22135.263692943492</v>
      </c>
      <c r="C2140" s="104" t="s">
        <v>19</v>
      </c>
      <c r="D2140" s="103">
        <v>40872.583292382187</v>
      </c>
      <c r="E2140" s="103">
        <v>40981.913861476605</v>
      </c>
      <c r="F2140" s="104" t="s">
        <v>20</v>
      </c>
      <c r="G2140" s="105">
        <v>518000</v>
      </c>
      <c r="H2140" s="106" t="s">
        <v>16</v>
      </c>
      <c r="I2140" s="118">
        <v>1</v>
      </c>
      <c r="J2140" s="80">
        <f t="shared" si="298"/>
        <v>518000</v>
      </c>
      <c r="K2140" s="76" t="str">
        <f t="shared" si="299"/>
        <v>H2_2011</v>
      </c>
      <c r="L2140" s="77">
        <f t="shared" si="300"/>
        <v>0</v>
      </c>
      <c r="M2140" s="78" t="str">
        <f t="shared" si="301"/>
        <v>H2_2011_0</v>
      </c>
      <c r="N2140" s="120">
        <f t="shared" si="302"/>
        <v>1</v>
      </c>
      <c r="O2140" s="92">
        <f t="shared" si="303"/>
        <v>518000</v>
      </c>
      <c r="P2140" s="93" t="str">
        <f t="shared" si="304"/>
        <v>H2_2011</v>
      </c>
      <c r="Q2140" s="94">
        <f t="shared" si="305"/>
        <v>0</v>
      </c>
      <c r="R2140" s="95" t="str">
        <f t="shared" si="306"/>
        <v>H2_2011_0</v>
      </c>
    </row>
    <row r="2141" spans="1:18">
      <c r="A2141" s="102">
        <v>1001792</v>
      </c>
      <c r="B2141" s="103">
        <v>25643.702402629544</v>
      </c>
      <c r="C2141" s="104" t="s">
        <v>19</v>
      </c>
      <c r="D2141" s="103">
        <v>40877.284484334064</v>
      </c>
      <c r="E2141" s="103">
        <v>40982.111687371813</v>
      </c>
      <c r="F2141" s="104" t="s">
        <v>20</v>
      </c>
      <c r="G2141" s="105">
        <v>325000</v>
      </c>
      <c r="H2141" s="106" t="s">
        <v>16</v>
      </c>
      <c r="I2141" s="118">
        <v>1</v>
      </c>
      <c r="J2141" s="80">
        <f t="shared" si="298"/>
        <v>325000</v>
      </c>
      <c r="K2141" s="76" t="str">
        <f t="shared" si="299"/>
        <v>H2_2011</v>
      </c>
      <c r="L2141" s="77">
        <f t="shared" si="300"/>
        <v>0</v>
      </c>
      <c r="M2141" s="78" t="str">
        <f t="shared" si="301"/>
        <v>H2_2011_0</v>
      </c>
      <c r="N2141" s="120">
        <f t="shared" si="302"/>
        <v>1</v>
      </c>
      <c r="O2141" s="92">
        <f t="shared" si="303"/>
        <v>325000</v>
      </c>
      <c r="P2141" s="93" t="str">
        <f t="shared" si="304"/>
        <v>H2_2011</v>
      </c>
      <c r="Q2141" s="94">
        <f t="shared" si="305"/>
        <v>0</v>
      </c>
      <c r="R2141" s="95" t="str">
        <f t="shared" si="306"/>
        <v>H2_2011_0</v>
      </c>
    </row>
    <row r="2142" spans="1:18">
      <c r="A2142" s="102">
        <v>1001793</v>
      </c>
      <c r="B2142" s="103">
        <v>32616.425851940468</v>
      </c>
      <c r="C2142" s="104" t="s">
        <v>22</v>
      </c>
      <c r="D2142" s="103">
        <v>40881.325617730916</v>
      </c>
      <c r="E2142" s="103">
        <v>40982.377473874687</v>
      </c>
      <c r="F2142" s="104" t="s">
        <v>20</v>
      </c>
      <c r="G2142" s="105">
        <v>589000</v>
      </c>
      <c r="H2142" s="106" t="s">
        <v>16</v>
      </c>
      <c r="I2142" s="118">
        <v>1</v>
      </c>
      <c r="J2142" s="80">
        <f t="shared" si="298"/>
        <v>589000</v>
      </c>
      <c r="K2142" s="76" t="str">
        <f t="shared" si="299"/>
        <v>H2_2011</v>
      </c>
      <c r="L2142" s="77">
        <f t="shared" si="300"/>
        <v>0</v>
      </c>
      <c r="M2142" s="78" t="str">
        <f t="shared" si="301"/>
        <v>H2_2011_0</v>
      </c>
      <c r="N2142" s="120">
        <f t="shared" si="302"/>
        <v>1</v>
      </c>
      <c r="O2142" s="92">
        <f t="shared" si="303"/>
        <v>589000</v>
      </c>
      <c r="P2142" s="93" t="str">
        <f t="shared" si="304"/>
        <v>H2_2011</v>
      </c>
      <c r="Q2142" s="94">
        <f t="shared" si="305"/>
        <v>0</v>
      </c>
      <c r="R2142" s="95" t="str">
        <f t="shared" si="306"/>
        <v>H2_2011_0</v>
      </c>
    </row>
    <row r="2143" spans="1:18">
      <c r="A2143" s="102">
        <v>1001794</v>
      </c>
      <c r="B2143" s="103">
        <v>30403.3946107831</v>
      </c>
      <c r="C2143" s="104" t="s">
        <v>19</v>
      </c>
      <c r="D2143" s="103">
        <v>40960.493914126549</v>
      </c>
      <c r="E2143" s="103">
        <v>40984.961982272434</v>
      </c>
      <c r="F2143" s="104" t="s">
        <v>20</v>
      </c>
      <c r="G2143" s="105">
        <v>80000</v>
      </c>
      <c r="H2143" s="106" t="s">
        <v>16</v>
      </c>
      <c r="I2143" s="118">
        <v>1</v>
      </c>
      <c r="J2143" s="80">
        <f t="shared" si="298"/>
        <v>80000</v>
      </c>
      <c r="K2143" s="76" t="str">
        <f t="shared" si="299"/>
        <v>H1_2012</v>
      </c>
      <c r="L2143" s="77">
        <f t="shared" si="300"/>
        <v>0</v>
      </c>
      <c r="M2143" s="78" t="str">
        <f t="shared" si="301"/>
        <v>H1_2012_0</v>
      </c>
      <c r="N2143" s="120">
        <f t="shared" si="302"/>
        <v>1</v>
      </c>
      <c r="O2143" s="92">
        <f t="shared" si="303"/>
        <v>80000</v>
      </c>
      <c r="P2143" s="93" t="str">
        <f t="shared" si="304"/>
        <v>H1_2012</v>
      </c>
      <c r="Q2143" s="94">
        <f t="shared" si="305"/>
        <v>0</v>
      </c>
      <c r="R2143" s="95" t="str">
        <f t="shared" si="306"/>
        <v>H1_2012_0</v>
      </c>
    </row>
    <row r="2144" spans="1:18">
      <c r="A2144" s="102">
        <v>1001795</v>
      </c>
      <c r="B2144" s="103">
        <v>29030.996326588007</v>
      </c>
      <c r="C2144" s="104" t="s">
        <v>22</v>
      </c>
      <c r="D2144" s="103">
        <v>40929.84463012062</v>
      </c>
      <c r="E2144" s="103">
        <v>40986.615658197778</v>
      </c>
      <c r="F2144" s="104" t="s">
        <v>20</v>
      </c>
      <c r="G2144" s="105">
        <v>478000</v>
      </c>
      <c r="H2144" s="106" t="s">
        <v>16</v>
      </c>
      <c r="I2144" s="118">
        <v>1</v>
      </c>
      <c r="J2144" s="80">
        <f t="shared" si="298"/>
        <v>478000</v>
      </c>
      <c r="K2144" s="76" t="str">
        <f t="shared" si="299"/>
        <v>H1_2012</v>
      </c>
      <c r="L2144" s="77">
        <f t="shared" si="300"/>
        <v>0</v>
      </c>
      <c r="M2144" s="78" t="str">
        <f t="shared" si="301"/>
        <v>H1_2012_0</v>
      </c>
      <c r="N2144" s="120">
        <f t="shared" si="302"/>
        <v>1</v>
      </c>
      <c r="O2144" s="92">
        <f t="shared" si="303"/>
        <v>478000</v>
      </c>
      <c r="P2144" s="93" t="str">
        <f t="shared" si="304"/>
        <v>H1_2012</v>
      </c>
      <c r="Q2144" s="94">
        <f t="shared" si="305"/>
        <v>0</v>
      </c>
      <c r="R2144" s="95" t="str">
        <f t="shared" si="306"/>
        <v>H1_2012_0</v>
      </c>
    </row>
    <row r="2145" spans="1:18">
      <c r="A2145" s="102">
        <v>1001796</v>
      </c>
      <c r="B2145" s="103">
        <v>32072.51287248353</v>
      </c>
      <c r="C2145" s="104" t="s">
        <v>19</v>
      </c>
      <c r="D2145" s="103">
        <v>40826.035889982224</v>
      </c>
      <c r="E2145" s="103">
        <v>40986.792525358316</v>
      </c>
      <c r="F2145" s="104" t="s">
        <v>25</v>
      </c>
      <c r="G2145" s="105">
        <v>354000</v>
      </c>
      <c r="H2145" s="106" t="s">
        <v>16</v>
      </c>
      <c r="I2145" s="118">
        <v>1</v>
      </c>
      <c r="J2145" s="80">
        <f t="shared" si="298"/>
        <v>354000</v>
      </c>
      <c r="K2145" s="76" t="str">
        <f t="shared" si="299"/>
        <v>H2_2011</v>
      </c>
      <c r="L2145" s="77">
        <f t="shared" si="300"/>
        <v>0</v>
      </c>
      <c r="M2145" s="78" t="str">
        <f t="shared" si="301"/>
        <v>H2_2011_0</v>
      </c>
      <c r="N2145" s="120">
        <f t="shared" si="302"/>
        <v>1</v>
      </c>
      <c r="O2145" s="92">
        <f t="shared" si="303"/>
        <v>354000</v>
      </c>
      <c r="P2145" s="93" t="str">
        <f t="shared" si="304"/>
        <v>H2_2011</v>
      </c>
      <c r="Q2145" s="94">
        <f t="shared" si="305"/>
        <v>0</v>
      </c>
      <c r="R2145" s="95" t="str">
        <f t="shared" si="306"/>
        <v>H2_2011_0</v>
      </c>
    </row>
    <row r="2146" spans="1:18">
      <c r="A2146" s="102">
        <v>1001797</v>
      </c>
      <c r="B2146" s="103">
        <v>21532.479589106115</v>
      </c>
      <c r="C2146" s="104" t="s">
        <v>19</v>
      </c>
      <c r="D2146" s="103">
        <v>40810.565948853451</v>
      </c>
      <c r="E2146" s="103">
        <v>40989.014120619082</v>
      </c>
      <c r="F2146" s="104" t="s">
        <v>20</v>
      </c>
      <c r="G2146" s="105">
        <v>260000</v>
      </c>
      <c r="H2146" s="106" t="s">
        <v>16</v>
      </c>
      <c r="I2146" s="118">
        <v>1</v>
      </c>
      <c r="J2146" s="80">
        <f t="shared" si="298"/>
        <v>260000</v>
      </c>
      <c r="K2146" s="76" t="str">
        <f t="shared" si="299"/>
        <v>H2_2011</v>
      </c>
      <c r="L2146" s="77">
        <f t="shared" si="300"/>
        <v>0</v>
      </c>
      <c r="M2146" s="78" t="str">
        <f t="shared" si="301"/>
        <v>H2_2011_0</v>
      </c>
      <c r="N2146" s="120">
        <f t="shared" si="302"/>
        <v>1</v>
      </c>
      <c r="O2146" s="92">
        <f t="shared" si="303"/>
        <v>260000</v>
      </c>
      <c r="P2146" s="93" t="str">
        <f t="shared" si="304"/>
        <v>H2_2011</v>
      </c>
      <c r="Q2146" s="94">
        <f t="shared" si="305"/>
        <v>0</v>
      </c>
      <c r="R2146" s="95" t="str">
        <f t="shared" si="306"/>
        <v>H2_2011_0</v>
      </c>
    </row>
    <row r="2147" spans="1:18">
      <c r="A2147" s="102">
        <v>1001798</v>
      </c>
      <c r="B2147" s="103">
        <v>26338.81108371717</v>
      </c>
      <c r="C2147" s="104" t="s">
        <v>19</v>
      </c>
      <c r="D2147" s="103">
        <v>40905.218851180267</v>
      </c>
      <c r="E2147" s="103">
        <v>40992.383944075467</v>
      </c>
      <c r="F2147" s="104" t="s">
        <v>20</v>
      </c>
      <c r="G2147" s="105">
        <v>131000</v>
      </c>
      <c r="H2147" s="106" t="s">
        <v>16</v>
      </c>
      <c r="I2147" s="118">
        <v>1</v>
      </c>
      <c r="J2147" s="80">
        <f t="shared" si="298"/>
        <v>131000</v>
      </c>
      <c r="K2147" s="76" t="str">
        <f t="shared" si="299"/>
        <v>H2_2011</v>
      </c>
      <c r="L2147" s="77">
        <f t="shared" si="300"/>
        <v>0</v>
      </c>
      <c r="M2147" s="78" t="str">
        <f t="shared" si="301"/>
        <v>H2_2011_0</v>
      </c>
      <c r="N2147" s="120">
        <f t="shared" si="302"/>
        <v>1</v>
      </c>
      <c r="O2147" s="92">
        <f t="shared" si="303"/>
        <v>131000</v>
      </c>
      <c r="P2147" s="93" t="str">
        <f t="shared" si="304"/>
        <v>H2_2011</v>
      </c>
      <c r="Q2147" s="94">
        <f t="shared" si="305"/>
        <v>0</v>
      </c>
      <c r="R2147" s="95" t="str">
        <f t="shared" si="306"/>
        <v>H2_2011_0</v>
      </c>
    </row>
    <row r="2148" spans="1:18">
      <c r="A2148" s="102">
        <v>1001799</v>
      </c>
      <c r="B2148" s="103">
        <v>23703.403361946308</v>
      </c>
      <c r="C2148" s="104" t="s">
        <v>22</v>
      </c>
      <c r="D2148" s="103">
        <v>40297.758497234921</v>
      </c>
      <c r="E2148" s="103">
        <v>40992.419299452842</v>
      </c>
      <c r="F2148" s="104" t="s">
        <v>20</v>
      </c>
      <c r="G2148" s="105">
        <v>118000</v>
      </c>
      <c r="H2148" s="106" t="s">
        <v>16</v>
      </c>
      <c r="I2148" s="118">
        <v>1</v>
      </c>
      <c r="J2148" s="80">
        <f t="shared" si="298"/>
        <v>118000</v>
      </c>
      <c r="K2148" s="76" t="str">
        <f t="shared" si="299"/>
        <v>H1_2010</v>
      </c>
      <c r="L2148" s="77">
        <f t="shared" si="300"/>
        <v>3</v>
      </c>
      <c r="M2148" s="78" t="str">
        <f t="shared" si="301"/>
        <v>H1_2010_3</v>
      </c>
      <c r="N2148" s="120">
        <f t="shared" si="302"/>
        <v>1</v>
      </c>
      <c r="O2148" s="92">
        <f t="shared" si="303"/>
        <v>118000</v>
      </c>
      <c r="P2148" s="93" t="str">
        <f t="shared" si="304"/>
        <v>H1_2010</v>
      </c>
      <c r="Q2148" s="94">
        <f t="shared" si="305"/>
        <v>3</v>
      </c>
      <c r="R2148" s="95" t="str">
        <f t="shared" si="306"/>
        <v>H1_2010_3</v>
      </c>
    </row>
    <row r="2149" spans="1:18">
      <c r="A2149" s="102">
        <v>1001800</v>
      </c>
      <c r="B2149" s="103">
        <v>28128.272823346939</v>
      </c>
      <c r="C2149" s="104" t="s">
        <v>22</v>
      </c>
      <c r="D2149" s="103">
        <v>40872.460119078067</v>
      </c>
      <c r="E2149" s="103">
        <v>40992.80822206704</v>
      </c>
      <c r="F2149" s="104" t="s">
        <v>20</v>
      </c>
      <c r="G2149" s="105">
        <v>131000</v>
      </c>
      <c r="H2149" s="106" t="s">
        <v>16</v>
      </c>
      <c r="I2149" s="118">
        <v>1</v>
      </c>
      <c r="J2149" s="80">
        <f t="shared" si="298"/>
        <v>131000</v>
      </c>
      <c r="K2149" s="76" t="str">
        <f t="shared" si="299"/>
        <v>H2_2011</v>
      </c>
      <c r="L2149" s="77">
        <f t="shared" si="300"/>
        <v>0</v>
      </c>
      <c r="M2149" s="78" t="str">
        <f t="shared" si="301"/>
        <v>H2_2011_0</v>
      </c>
      <c r="N2149" s="120">
        <f t="shared" si="302"/>
        <v>1</v>
      </c>
      <c r="O2149" s="92">
        <f t="shared" si="303"/>
        <v>131000</v>
      </c>
      <c r="P2149" s="93" t="str">
        <f t="shared" si="304"/>
        <v>H2_2011</v>
      </c>
      <c r="Q2149" s="94">
        <f t="shared" si="305"/>
        <v>0</v>
      </c>
      <c r="R2149" s="95" t="str">
        <f t="shared" si="306"/>
        <v>H2_2011_0</v>
      </c>
    </row>
    <row r="2150" spans="1:18">
      <c r="A2150" s="102">
        <v>1001801</v>
      </c>
      <c r="B2150" s="103">
        <v>21552.134871506791</v>
      </c>
      <c r="C2150" s="104" t="s">
        <v>19</v>
      </c>
      <c r="D2150" s="103">
        <v>40841.004813906889</v>
      </c>
      <c r="E2150" s="103">
        <v>40993.391010931933</v>
      </c>
      <c r="F2150" s="104" t="s">
        <v>20</v>
      </c>
      <c r="G2150" s="105">
        <v>425000</v>
      </c>
      <c r="H2150" s="106" t="s">
        <v>16</v>
      </c>
      <c r="I2150" s="118">
        <v>1</v>
      </c>
      <c r="J2150" s="80">
        <f t="shared" si="298"/>
        <v>425000</v>
      </c>
      <c r="K2150" s="76" t="str">
        <f t="shared" si="299"/>
        <v>H2_2011</v>
      </c>
      <c r="L2150" s="77">
        <f t="shared" si="300"/>
        <v>0</v>
      </c>
      <c r="M2150" s="78" t="str">
        <f t="shared" si="301"/>
        <v>H2_2011_0</v>
      </c>
      <c r="N2150" s="120">
        <f t="shared" si="302"/>
        <v>1</v>
      </c>
      <c r="O2150" s="92">
        <f t="shared" si="303"/>
        <v>425000</v>
      </c>
      <c r="P2150" s="93" t="str">
        <f t="shared" si="304"/>
        <v>H2_2011</v>
      </c>
      <c r="Q2150" s="94">
        <f t="shared" si="305"/>
        <v>0</v>
      </c>
      <c r="R2150" s="95" t="str">
        <f t="shared" si="306"/>
        <v>H2_2011_0</v>
      </c>
    </row>
    <row r="2151" spans="1:18">
      <c r="A2151" s="102">
        <v>1001802</v>
      </c>
      <c r="B2151" s="103">
        <v>31569.145989022334</v>
      </c>
      <c r="C2151" s="104" t="s">
        <v>19</v>
      </c>
      <c r="D2151" s="103">
        <v>40837.946097334236</v>
      </c>
      <c r="E2151" s="103">
        <v>40994.009587906679</v>
      </c>
      <c r="F2151" s="104" t="s">
        <v>20</v>
      </c>
      <c r="G2151" s="105">
        <v>332000</v>
      </c>
      <c r="H2151" s="106" t="s">
        <v>16</v>
      </c>
      <c r="I2151" s="118">
        <v>1</v>
      </c>
      <c r="J2151" s="80">
        <f t="shared" si="298"/>
        <v>332000</v>
      </c>
      <c r="K2151" s="76" t="str">
        <f t="shared" si="299"/>
        <v>H2_2011</v>
      </c>
      <c r="L2151" s="77">
        <f t="shared" si="300"/>
        <v>0</v>
      </c>
      <c r="M2151" s="78" t="str">
        <f t="shared" si="301"/>
        <v>H2_2011_0</v>
      </c>
      <c r="N2151" s="120">
        <f t="shared" si="302"/>
        <v>1</v>
      </c>
      <c r="O2151" s="92">
        <f t="shared" si="303"/>
        <v>332000</v>
      </c>
      <c r="P2151" s="93" t="str">
        <f t="shared" si="304"/>
        <v>H2_2011</v>
      </c>
      <c r="Q2151" s="94">
        <f t="shared" si="305"/>
        <v>0</v>
      </c>
      <c r="R2151" s="95" t="str">
        <f t="shared" si="306"/>
        <v>H2_2011_0</v>
      </c>
    </row>
    <row r="2152" spans="1:18">
      <c r="A2152" s="102">
        <v>1001803</v>
      </c>
      <c r="B2152" s="103">
        <v>25149.413431442543</v>
      </c>
      <c r="C2152" s="104" t="s">
        <v>19</v>
      </c>
      <c r="D2152" s="103">
        <v>40854.20315426145</v>
      </c>
      <c r="E2152" s="103">
        <v>40995.246745014243</v>
      </c>
      <c r="F2152" s="104" t="s">
        <v>20</v>
      </c>
      <c r="G2152" s="105">
        <v>505000</v>
      </c>
      <c r="H2152" s="106" t="s">
        <v>16</v>
      </c>
      <c r="I2152" s="118">
        <v>1</v>
      </c>
      <c r="J2152" s="80">
        <f t="shared" si="298"/>
        <v>505000</v>
      </c>
      <c r="K2152" s="76" t="str">
        <f t="shared" si="299"/>
        <v>H2_2011</v>
      </c>
      <c r="L2152" s="77">
        <f t="shared" si="300"/>
        <v>0</v>
      </c>
      <c r="M2152" s="78" t="str">
        <f t="shared" si="301"/>
        <v>H2_2011_0</v>
      </c>
      <c r="N2152" s="120">
        <f t="shared" si="302"/>
        <v>1</v>
      </c>
      <c r="O2152" s="92">
        <f t="shared" si="303"/>
        <v>505000</v>
      </c>
      <c r="P2152" s="93" t="str">
        <f t="shared" si="304"/>
        <v>H2_2011</v>
      </c>
      <c r="Q2152" s="94">
        <f t="shared" si="305"/>
        <v>0</v>
      </c>
      <c r="R2152" s="95" t="str">
        <f t="shared" si="306"/>
        <v>H2_2011_0</v>
      </c>
    </row>
    <row r="2153" spans="1:18">
      <c r="A2153" s="102">
        <v>1001804</v>
      </c>
      <c r="B2153" s="103">
        <v>23126.652940075292</v>
      </c>
      <c r="C2153" s="104" t="s">
        <v>19</v>
      </c>
      <c r="D2153" s="103">
        <v>40954.354191423037</v>
      </c>
      <c r="E2153" s="103">
        <v>40996.019830779493</v>
      </c>
      <c r="F2153" s="104" t="s">
        <v>20</v>
      </c>
      <c r="G2153" s="105">
        <v>145000</v>
      </c>
      <c r="H2153" s="106" t="s">
        <v>16</v>
      </c>
      <c r="I2153" s="118">
        <v>1</v>
      </c>
      <c r="J2153" s="80">
        <f t="shared" si="298"/>
        <v>145000</v>
      </c>
      <c r="K2153" s="76" t="str">
        <f t="shared" si="299"/>
        <v>H1_2012</v>
      </c>
      <c r="L2153" s="77">
        <f t="shared" si="300"/>
        <v>0</v>
      </c>
      <c r="M2153" s="78" t="str">
        <f t="shared" si="301"/>
        <v>H1_2012_0</v>
      </c>
      <c r="N2153" s="120">
        <f t="shared" si="302"/>
        <v>1</v>
      </c>
      <c r="O2153" s="92">
        <f t="shared" si="303"/>
        <v>145000</v>
      </c>
      <c r="P2153" s="93" t="str">
        <f t="shared" si="304"/>
        <v>H1_2012</v>
      </c>
      <c r="Q2153" s="94">
        <f t="shared" si="305"/>
        <v>0</v>
      </c>
      <c r="R2153" s="95" t="str">
        <f t="shared" si="306"/>
        <v>H1_2012_0</v>
      </c>
    </row>
    <row r="2154" spans="1:18">
      <c r="A2154" s="102">
        <v>1001805</v>
      </c>
      <c r="B2154" s="103">
        <v>22475.804025022655</v>
      </c>
      <c r="C2154" s="104" t="s">
        <v>19</v>
      </c>
      <c r="D2154" s="103">
        <v>40929.039824611384</v>
      </c>
      <c r="E2154" s="103">
        <v>40996.306152891011</v>
      </c>
      <c r="F2154" s="104" t="s">
        <v>20</v>
      </c>
      <c r="G2154" s="105">
        <v>118000</v>
      </c>
      <c r="H2154" s="106" t="s">
        <v>16</v>
      </c>
      <c r="I2154" s="118">
        <v>1</v>
      </c>
      <c r="J2154" s="80">
        <f t="shared" si="298"/>
        <v>118000</v>
      </c>
      <c r="K2154" s="76" t="str">
        <f t="shared" si="299"/>
        <v>H1_2012</v>
      </c>
      <c r="L2154" s="77">
        <f t="shared" si="300"/>
        <v>0</v>
      </c>
      <c r="M2154" s="78" t="str">
        <f t="shared" si="301"/>
        <v>H1_2012_0</v>
      </c>
      <c r="N2154" s="120">
        <f t="shared" si="302"/>
        <v>1</v>
      </c>
      <c r="O2154" s="92">
        <f t="shared" si="303"/>
        <v>118000</v>
      </c>
      <c r="P2154" s="93" t="str">
        <f t="shared" si="304"/>
        <v>H1_2012</v>
      </c>
      <c r="Q2154" s="94">
        <f t="shared" si="305"/>
        <v>0</v>
      </c>
      <c r="R2154" s="95" t="str">
        <f t="shared" si="306"/>
        <v>H1_2012_0</v>
      </c>
    </row>
    <row r="2155" spans="1:18">
      <c r="A2155" s="102">
        <v>1001806</v>
      </c>
      <c r="B2155" s="103">
        <v>26111.530510959252</v>
      </c>
      <c r="C2155" s="104" t="s">
        <v>19</v>
      </c>
      <c r="D2155" s="103">
        <v>40916.530225862713</v>
      </c>
      <c r="E2155" s="103">
        <v>40996.418389620936</v>
      </c>
      <c r="F2155" s="104" t="s">
        <v>20</v>
      </c>
      <c r="G2155" s="105">
        <v>591000</v>
      </c>
      <c r="H2155" s="106" t="s">
        <v>16</v>
      </c>
      <c r="I2155" s="118">
        <v>1</v>
      </c>
      <c r="J2155" s="80">
        <f t="shared" si="298"/>
        <v>591000</v>
      </c>
      <c r="K2155" s="76" t="str">
        <f t="shared" si="299"/>
        <v>H1_2012</v>
      </c>
      <c r="L2155" s="77">
        <f t="shared" si="300"/>
        <v>0</v>
      </c>
      <c r="M2155" s="78" t="str">
        <f t="shared" si="301"/>
        <v>H1_2012_0</v>
      </c>
      <c r="N2155" s="120">
        <f t="shared" si="302"/>
        <v>1</v>
      </c>
      <c r="O2155" s="92">
        <f t="shared" si="303"/>
        <v>591000</v>
      </c>
      <c r="P2155" s="93" t="str">
        <f t="shared" si="304"/>
        <v>H1_2012</v>
      </c>
      <c r="Q2155" s="94">
        <f t="shared" si="305"/>
        <v>0</v>
      </c>
      <c r="R2155" s="95" t="str">
        <f t="shared" si="306"/>
        <v>H1_2012_0</v>
      </c>
    </row>
    <row r="2156" spans="1:18">
      <c r="A2156" s="102">
        <v>1001807</v>
      </c>
      <c r="B2156" s="103">
        <v>22308.840752003041</v>
      </c>
      <c r="C2156" s="104" t="s">
        <v>19</v>
      </c>
      <c r="D2156" s="103">
        <v>40876.037681196816</v>
      </c>
      <c r="E2156" s="103">
        <v>40997.466976541145</v>
      </c>
      <c r="F2156" s="104" t="s">
        <v>20</v>
      </c>
      <c r="G2156" s="105">
        <v>29000</v>
      </c>
      <c r="H2156" s="106" t="s">
        <v>16</v>
      </c>
      <c r="I2156" s="118">
        <v>1</v>
      </c>
      <c r="J2156" s="80">
        <f t="shared" si="298"/>
        <v>29000</v>
      </c>
      <c r="K2156" s="76" t="str">
        <f t="shared" si="299"/>
        <v>H2_2011</v>
      </c>
      <c r="L2156" s="77">
        <f t="shared" si="300"/>
        <v>0</v>
      </c>
      <c r="M2156" s="78" t="str">
        <f t="shared" si="301"/>
        <v>H2_2011_0</v>
      </c>
      <c r="N2156" s="120">
        <f t="shared" si="302"/>
        <v>1</v>
      </c>
      <c r="O2156" s="92">
        <f t="shared" si="303"/>
        <v>29000</v>
      </c>
      <c r="P2156" s="93" t="str">
        <f t="shared" si="304"/>
        <v>H2_2011</v>
      </c>
      <c r="Q2156" s="94">
        <f t="shared" si="305"/>
        <v>0</v>
      </c>
      <c r="R2156" s="95" t="str">
        <f t="shared" si="306"/>
        <v>H2_2011_0</v>
      </c>
    </row>
    <row r="2157" spans="1:18">
      <c r="A2157" s="102">
        <v>1001808</v>
      </c>
      <c r="B2157" s="103">
        <v>22463.496413345551</v>
      </c>
      <c r="C2157" s="104" t="s">
        <v>22</v>
      </c>
      <c r="D2157" s="103">
        <v>40773.011435197688</v>
      </c>
      <c r="E2157" s="103">
        <v>40997.556883397658</v>
      </c>
      <c r="F2157" s="104" t="s">
        <v>25</v>
      </c>
      <c r="G2157" s="105">
        <v>189000</v>
      </c>
      <c r="H2157" s="106" t="s">
        <v>16</v>
      </c>
      <c r="I2157" s="118">
        <v>1</v>
      </c>
      <c r="J2157" s="80">
        <f t="shared" si="298"/>
        <v>189000</v>
      </c>
      <c r="K2157" s="76" t="str">
        <f t="shared" si="299"/>
        <v>H2_2011</v>
      </c>
      <c r="L2157" s="77">
        <f t="shared" si="300"/>
        <v>1</v>
      </c>
      <c r="M2157" s="78" t="str">
        <f t="shared" si="301"/>
        <v>H2_2011_1</v>
      </c>
      <c r="N2157" s="120">
        <f t="shared" si="302"/>
        <v>1</v>
      </c>
      <c r="O2157" s="92">
        <f t="shared" si="303"/>
        <v>189000</v>
      </c>
      <c r="P2157" s="93" t="str">
        <f t="shared" si="304"/>
        <v>H2_2011</v>
      </c>
      <c r="Q2157" s="94">
        <f t="shared" si="305"/>
        <v>1</v>
      </c>
      <c r="R2157" s="95" t="str">
        <f t="shared" si="306"/>
        <v>H2_2011_1</v>
      </c>
    </row>
    <row r="2158" spans="1:18">
      <c r="A2158" s="102">
        <v>1001809</v>
      </c>
      <c r="B2158" s="103">
        <v>31412.349240463758</v>
      </c>
      <c r="C2158" s="104" t="s">
        <v>22</v>
      </c>
      <c r="D2158" s="103">
        <v>40812.176580973864</v>
      </c>
      <c r="E2158" s="103">
        <v>40998.212224615432</v>
      </c>
      <c r="F2158" s="104" t="s">
        <v>20</v>
      </c>
      <c r="G2158" s="105">
        <v>308000</v>
      </c>
      <c r="H2158" s="106" t="s">
        <v>16</v>
      </c>
      <c r="I2158" s="118">
        <v>1</v>
      </c>
      <c r="J2158" s="80">
        <f t="shared" si="298"/>
        <v>308000</v>
      </c>
      <c r="K2158" s="76" t="str">
        <f t="shared" si="299"/>
        <v>H2_2011</v>
      </c>
      <c r="L2158" s="77">
        <f t="shared" si="300"/>
        <v>1</v>
      </c>
      <c r="M2158" s="78" t="str">
        <f t="shared" si="301"/>
        <v>H2_2011_1</v>
      </c>
      <c r="N2158" s="120">
        <f t="shared" si="302"/>
        <v>1</v>
      </c>
      <c r="O2158" s="92">
        <f t="shared" si="303"/>
        <v>308000</v>
      </c>
      <c r="P2158" s="93" t="str">
        <f t="shared" si="304"/>
        <v>H2_2011</v>
      </c>
      <c r="Q2158" s="94">
        <f t="shared" si="305"/>
        <v>1</v>
      </c>
      <c r="R2158" s="95" t="str">
        <f t="shared" si="306"/>
        <v>H2_2011_1</v>
      </c>
    </row>
    <row r="2159" spans="1:18">
      <c r="A2159" s="102">
        <v>1001810</v>
      </c>
      <c r="B2159" s="103">
        <v>31642.714949869813</v>
      </c>
      <c r="C2159" s="104" t="s">
        <v>19</v>
      </c>
      <c r="D2159" s="103">
        <v>40949.772358687063</v>
      </c>
      <c r="E2159" s="103">
        <v>40999.310116888206</v>
      </c>
      <c r="F2159" s="104" t="s">
        <v>20</v>
      </c>
      <c r="G2159" s="105">
        <v>97000</v>
      </c>
      <c r="H2159" s="106" t="s">
        <v>16</v>
      </c>
      <c r="I2159" s="118">
        <v>1</v>
      </c>
      <c r="J2159" s="80">
        <f t="shared" si="298"/>
        <v>97000</v>
      </c>
      <c r="K2159" s="76" t="str">
        <f t="shared" si="299"/>
        <v>H1_2012</v>
      </c>
      <c r="L2159" s="77">
        <f t="shared" si="300"/>
        <v>0</v>
      </c>
      <c r="M2159" s="78" t="str">
        <f t="shared" si="301"/>
        <v>H1_2012_0</v>
      </c>
      <c r="N2159" s="120">
        <f t="shared" si="302"/>
        <v>1</v>
      </c>
      <c r="O2159" s="92">
        <f t="shared" si="303"/>
        <v>97000</v>
      </c>
      <c r="P2159" s="93" t="str">
        <f t="shared" si="304"/>
        <v>H1_2012</v>
      </c>
      <c r="Q2159" s="94">
        <f t="shared" si="305"/>
        <v>0</v>
      </c>
      <c r="R2159" s="95" t="str">
        <f t="shared" si="306"/>
        <v>H1_2012_0</v>
      </c>
    </row>
    <row r="2160" spans="1:18">
      <c r="A2160" s="102">
        <v>1001811</v>
      </c>
      <c r="B2160" s="103">
        <v>30885.448009380721</v>
      </c>
      <c r="C2160" s="104" t="s">
        <v>19</v>
      </c>
      <c r="D2160" s="103">
        <v>40856.929747026836</v>
      </c>
      <c r="E2160" s="103">
        <v>41001.07329388502</v>
      </c>
      <c r="F2160" s="104" t="s">
        <v>20</v>
      </c>
      <c r="G2160" s="105">
        <v>543000</v>
      </c>
      <c r="H2160" s="106" t="s">
        <v>16</v>
      </c>
      <c r="I2160" s="118">
        <v>1</v>
      </c>
      <c r="J2160" s="80">
        <f t="shared" si="298"/>
        <v>543000</v>
      </c>
      <c r="K2160" s="76" t="str">
        <f t="shared" si="299"/>
        <v>H2_2011</v>
      </c>
      <c r="L2160" s="77">
        <f t="shared" si="300"/>
        <v>0</v>
      </c>
      <c r="M2160" s="78" t="str">
        <f t="shared" si="301"/>
        <v>H2_2011_0</v>
      </c>
      <c r="N2160" s="120">
        <f t="shared" si="302"/>
        <v>1</v>
      </c>
      <c r="O2160" s="92">
        <f t="shared" si="303"/>
        <v>543000</v>
      </c>
      <c r="P2160" s="93" t="str">
        <f t="shared" si="304"/>
        <v>H2_2011</v>
      </c>
      <c r="Q2160" s="94">
        <f t="shared" si="305"/>
        <v>0</v>
      </c>
      <c r="R2160" s="95" t="str">
        <f t="shared" si="306"/>
        <v>H2_2011_0</v>
      </c>
    </row>
    <row r="2161" spans="1:18">
      <c r="A2161" s="102">
        <v>1001812</v>
      </c>
      <c r="B2161" s="103">
        <v>26321.045566519148</v>
      </c>
      <c r="C2161" s="104" t="s">
        <v>22</v>
      </c>
      <c r="D2161" s="103">
        <v>40707.498821597779</v>
      </c>
      <c r="E2161" s="103">
        <v>41002.567002331329</v>
      </c>
      <c r="F2161" s="104" t="s">
        <v>25</v>
      </c>
      <c r="G2161" s="105">
        <v>281000</v>
      </c>
      <c r="H2161" s="106" t="s">
        <v>16</v>
      </c>
      <c r="I2161" s="118">
        <v>1</v>
      </c>
      <c r="J2161" s="80">
        <f t="shared" si="298"/>
        <v>281000</v>
      </c>
      <c r="K2161" s="76" t="str">
        <f t="shared" si="299"/>
        <v>H1_2011</v>
      </c>
      <c r="L2161" s="77">
        <f t="shared" si="300"/>
        <v>1</v>
      </c>
      <c r="M2161" s="78" t="str">
        <f t="shared" si="301"/>
        <v>H1_2011_1</v>
      </c>
      <c r="N2161" s="120">
        <f t="shared" si="302"/>
        <v>1</v>
      </c>
      <c r="O2161" s="92">
        <f t="shared" si="303"/>
        <v>281000</v>
      </c>
      <c r="P2161" s="93" t="str">
        <f t="shared" si="304"/>
        <v>H1_2011</v>
      </c>
      <c r="Q2161" s="94">
        <f t="shared" si="305"/>
        <v>1</v>
      </c>
      <c r="R2161" s="95" t="str">
        <f t="shared" si="306"/>
        <v>H1_2011_1</v>
      </c>
    </row>
    <row r="2162" spans="1:18">
      <c r="A2162" s="102">
        <v>1001813</v>
      </c>
      <c r="B2162" s="103">
        <v>23515.981604165048</v>
      </c>
      <c r="C2162" s="104" t="s">
        <v>22</v>
      </c>
      <c r="D2162" s="103">
        <v>40725.664454111982</v>
      </c>
      <c r="E2162" s="103">
        <v>41004.135464556617</v>
      </c>
      <c r="F2162" s="104" t="s">
        <v>20</v>
      </c>
      <c r="G2162" s="105">
        <v>199000</v>
      </c>
      <c r="H2162" s="106" t="s">
        <v>16</v>
      </c>
      <c r="I2162" s="118">
        <v>1</v>
      </c>
      <c r="J2162" s="80">
        <f t="shared" si="298"/>
        <v>199000</v>
      </c>
      <c r="K2162" s="76" t="str">
        <f t="shared" si="299"/>
        <v>H2_2011</v>
      </c>
      <c r="L2162" s="77">
        <f t="shared" si="300"/>
        <v>1</v>
      </c>
      <c r="M2162" s="78" t="str">
        <f t="shared" si="301"/>
        <v>H2_2011_1</v>
      </c>
      <c r="N2162" s="120">
        <f t="shared" si="302"/>
        <v>1</v>
      </c>
      <c r="O2162" s="92">
        <f t="shared" si="303"/>
        <v>199000</v>
      </c>
      <c r="P2162" s="93" t="str">
        <f t="shared" si="304"/>
        <v>H2_2011</v>
      </c>
      <c r="Q2162" s="94">
        <f t="shared" si="305"/>
        <v>1</v>
      </c>
      <c r="R2162" s="95" t="str">
        <f t="shared" si="306"/>
        <v>H2_2011_1</v>
      </c>
    </row>
    <row r="2163" spans="1:18">
      <c r="A2163" s="102">
        <v>1001814</v>
      </c>
      <c r="B2163" s="103">
        <v>25566.699829791192</v>
      </c>
      <c r="C2163" s="104" t="s">
        <v>22</v>
      </c>
      <c r="D2163" s="103">
        <v>40332.394618173341</v>
      </c>
      <c r="E2163" s="103">
        <v>41004.574795775254</v>
      </c>
      <c r="F2163" s="104" t="s">
        <v>20</v>
      </c>
      <c r="G2163" s="105">
        <v>180000</v>
      </c>
      <c r="H2163" s="106" t="s">
        <v>16</v>
      </c>
      <c r="I2163" s="118">
        <v>1</v>
      </c>
      <c r="J2163" s="80">
        <f t="shared" si="298"/>
        <v>180000</v>
      </c>
      <c r="K2163" s="76" t="str">
        <f t="shared" si="299"/>
        <v>H1_2010</v>
      </c>
      <c r="L2163" s="77">
        <f t="shared" si="300"/>
        <v>3</v>
      </c>
      <c r="M2163" s="78" t="str">
        <f t="shared" si="301"/>
        <v>H1_2010_3</v>
      </c>
      <c r="N2163" s="120">
        <f t="shared" si="302"/>
        <v>1</v>
      </c>
      <c r="O2163" s="92">
        <f t="shared" si="303"/>
        <v>180000</v>
      </c>
      <c r="P2163" s="93" t="str">
        <f t="shared" si="304"/>
        <v>H1_2010</v>
      </c>
      <c r="Q2163" s="94">
        <f t="shared" si="305"/>
        <v>3</v>
      </c>
      <c r="R2163" s="95" t="str">
        <f t="shared" si="306"/>
        <v>H1_2010_3</v>
      </c>
    </row>
    <row r="2164" spans="1:18">
      <c r="A2164" s="102">
        <v>1001815</v>
      </c>
      <c r="B2164" s="103">
        <v>25385.318595424971</v>
      </c>
      <c r="C2164" s="104" t="s">
        <v>22</v>
      </c>
      <c r="D2164" s="103">
        <v>40542.343157240692</v>
      </c>
      <c r="E2164" s="103">
        <v>41005.720416005577</v>
      </c>
      <c r="F2164" s="104" t="s">
        <v>25</v>
      </c>
      <c r="G2164" s="105">
        <v>307000</v>
      </c>
      <c r="H2164" s="106" t="s">
        <v>16</v>
      </c>
      <c r="I2164" s="118">
        <v>1</v>
      </c>
      <c r="J2164" s="80">
        <f t="shared" si="298"/>
        <v>307000</v>
      </c>
      <c r="K2164" s="76" t="str">
        <f t="shared" si="299"/>
        <v>H2_2010</v>
      </c>
      <c r="L2164" s="77">
        <f t="shared" si="300"/>
        <v>2</v>
      </c>
      <c r="M2164" s="78" t="str">
        <f t="shared" si="301"/>
        <v>H2_2010_2</v>
      </c>
      <c r="N2164" s="120">
        <f t="shared" si="302"/>
        <v>1</v>
      </c>
      <c r="O2164" s="92">
        <f t="shared" si="303"/>
        <v>307000</v>
      </c>
      <c r="P2164" s="93" t="str">
        <f t="shared" si="304"/>
        <v>H2_2010</v>
      </c>
      <c r="Q2164" s="94">
        <f t="shared" si="305"/>
        <v>2</v>
      </c>
      <c r="R2164" s="95" t="str">
        <f t="shared" si="306"/>
        <v>H2_2010_2</v>
      </c>
    </row>
    <row r="2165" spans="1:18">
      <c r="A2165" s="102">
        <v>1001816</v>
      </c>
      <c r="B2165" s="103">
        <v>28657.760707256301</v>
      </c>
      <c r="C2165" s="104" t="s">
        <v>22</v>
      </c>
      <c r="D2165" s="103">
        <v>40296.300975663107</v>
      </c>
      <c r="E2165" s="103">
        <v>41006.937431903105</v>
      </c>
      <c r="F2165" s="104" t="s">
        <v>20</v>
      </c>
      <c r="G2165" s="105">
        <v>403000</v>
      </c>
      <c r="H2165" s="106" t="s">
        <v>16</v>
      </c>
      <c r="I2165" s="118">
        <v>1</v>
      </c>
      <c r="J2165" s="80">
        <f t="shared" si="298"/>
        <v>403000</v>
      </c>
      <c r="K2165" s="76" t="str">
        <f t="shared" si="299"/>
        <v>H1_2010</v>
      </c>
      <c r="L2165" s="77">
        <f t="shared" si="300"/>
        <v>3</v>
      </c>
      <c r="M2165" s="78" t="str">
        <f t="shared" si="301"/>
        <v>H1_2010_3</v>
      </c>
      <c r="N2165" s="120">
        <f t="shared" si="302"/>
        <v>1</v>
      </c>
      <c r="O2165" s="92">
        <f t="shared" si="303"/>
        <v>403000</v>
      </c>
      <c r="P2165" s="93" t="str">
        <f t="shared" si="304"/>
        <v>H1_2010</v>
      </c>
      <c r="Q2165" s="94">
        <f t="shared" si="305"/>
        <v>3</v>
      </c>
      <c r="R2165" s="95" t="str">
        <f t="shared" si="306"/>
        <v>H1_2010_3</v>
      </c>
    </row>
    <row r="2166" spans="1:18">
      <c r="A2166" s="102">
        <v>1001817</v>
      </c>
      <c r="B2166" s="103">
        <v>20896.240327986961</v>
      </c>
      <c r="C2166" s="104" t="s">
        <v>19</v>
      </c>
      <c r="D2166" s="103">
        <v>40966.679671050537</v>
      </c>
      <c r="E2166" s="103">
        <v>41007.180056658777</v>
      </c>
      <c r="F2166" s="104" t="s">
        <v>20</v>
      </c>
      <c r="G2166" s="105">
        <v>133000</v>
      </c>
      <c r="H2166" s="106" t="s">
        <v>16</v>
      </c>
      <c r="I2166" s="118">
        <v>1</v>
      </c>
      <c r="J2166" s="80">
        <f t="shared" si="298"/>
        <v>133000</v>
      </c>
      <c r="K2166" s="76" t="str">
        <f t="shared" si="299"/>
        <v>H1_2012</v>
      </c>
      <c r="L2166" s="77">
        <f t="shared" si="300"/>
        <v>0</v>
      </c>
      <c r="M2166" s="78" t="str">
        <f t="shared" si="301"/>
        <v>H1_2012_0</v>
      </c>
      <c r="N2166" s="120">
        <f t="shared" si="302"/>
        <v>1</v>
      </c>
      <c r="O2166" s="92">
        <f t="shared" si="303"/>
        <v>133000</v>
      </c>
      <c r="P2166" s="93" t="str">
        <f t="shared" si="304"/>
        <v>H1_2012</v>
      </c>
      <c r="Q2166" s="94">
        <f t="shared" si="305"/>
        <v>0</v>
      </c>
      <c r="R2166" s="95" t="str">
        <f t="shared" si="306"/>
        <v>H1_2012_0</v>
      </c>
    </row>
    <row r="2167" spans="1:18">
      <c r="A2167" s="102">
        <v>1001818</v>
      </c>
      <c r="B2167" s="103">
        <v>26428.083353625705</v>
      </c>
      <c r="C2167" s="104" t="s">
        <v>19</v>
      </c>
      <c r="D2167" s="103">
        <v>40924.086905471435</v>
      </c>
      <c r="E2167" s="103">
        <v>41007.21596324876</v>
      </c>
      <c r="F2167" s="104" t="s">
        <v>20</v>
      </c>
      <c r="G2167" s="105">
        <v>89000</v>
      </c>
      <c r="H2167" s="106" t="s">
        <v>16</v>
      </c>
      <c r="I2167" s="118">
        <v>1</v>
      </c>
      <c r="J2167" s="80">
        <f t="shared" si="298"/>
        <v>89000</v>
      </c>
      <c r="K2167" s="76" t="str">
        <f t="shared" si="299"/>
        <v>H1_2012</v>
      </c>
      <c r="L2167" s="77">
        <f t="shared" si="300"/>
        <v>0</v>
      </c>
      <c r="M2167" s="78" t="str">
        <f t="shared" si="301"/>
        <v>H1_2012_0</v>
      </c>
      <c r="N2167" s="120">
        <f t="shared" si="302"/>
        <v>1</v>
      </c>
      <c r="O2167" s="92">
        <f t="shared" si="303"/>
        <v>89000</v>
      </c>
      <c r="P2167" s="93" t="str">
        <f t="shared" si="304"/>
        <v>H1_2012</v>
      </c>
      <c r="Q2167" s="94">
        <f t="shared" si="305"/>
        <v>0</v>
      </c>
      <c r="R2167" s="95" t="str">
        <f t="shared" si="306"/>
        <v>H1_2012_0</v>
      </c>
    </row>
    <row r="2168" spans="1:18">
      <c r="A2168" s="102">
        <v>1001819</v>
      </c>
      <c r="B2168" s="103">
        <v>26306.149900514927</v>
      </c>
      <c r="C2168" s="104" t="s">
        <v>19</v>
      </c>
      <c r="D2168" s="103">
        <v>40945.219246408626</v>
      </c>
      <c r="E2168" s="103">
        <v>41007.604457189329</v>
      </c>
      <c r="F2168" s="104" t="s">
        <v>20</v>
      </c>
      <c r="G2168" s="105">
        <v>431000</v>
      </c>
      <c r="H2168" s="106" t="s">
        <v>16</v>
      </c>
      <c r="I2168" s="118">
        <v>1</v>
      </c>
      <c r="J2168" s="80">
        <f t="shared" si="298"/>
        <v>431000</v>
      </c>
      <c r="K2168" s="76" t="str">
        <f t="shared" si="299"/>
        <v>H1_2012</v>
      </c>
      <c r="L2168" s="77">
        <f t="shared" si="300"/>
        <v>0</v>
      </c>
      <c r="M2168" s="78" t="str">
        <f t="shared" si="301"/>
        <v>H1_2012_0</v>
      </c>
      <c r="N2168" s="120">
        <f t="shared" si="302"/>
        <v>1</v>
      </c>
      <c r="O2168" s="92">
        <f t="shared" si="303"/>
        <v>431000</v>
      </c>
      <c r="P2168" s="93" t="str">
        <f t="shared" si="304"/>
        <v>H1_2012</v>
      </c>
      <c r="Q2168" s="94">
        <f t="shared" si="305"/>
        <v>0</v>
      </c>
      <c r="R2168" s="95" t="str">
        <f t="shared" si="306"/>
        <v>H1_2012_0</v>
      </c>
    </row>
    <row r="2169" spans="1:18">
      <c r="A2169" s="102">
        <v>1001820</v>
      </c>
      <c r="B2169" s="103">
        <v>21038.369613722793</v>
      </c>
      <c r="C2169" s="104" t="s">
        <v>19</v>
      </c>
      <c r="D2169" s="103">
        <v>40914.992311750284</v>
      </c>
      <c r="E2169" s="103">
        <v>41010.770987326854</v>
      </c>
      <c r="F2169" s="104" t="s">
        <v>20</v>
      </c>
      <c r="G2169" s="105">
        <v>513000</v>
      </c>
      <c r="H2169" s="106" t="s">
        <v>16</v>
      </c>
      <c r="I2169" s="118">
        <v>1</v>
      </c>
      <c r="J2169" s="80">
        <f t="shared" si="298"/>
        <v>513000</v>
      </c>
      <c r="K2169" s="76" t="str">
        <f t="shared" si="299"/>
        <v>H1_2012</v>
      </c>
      <c r="L2169" s="77">
        <f t="shared" si="300"/>
        <v>0</v>
      </c>
      <c r="M2169" s="78" t="str">
        <f t="shared" si="301"/>
        <v>H1_2012_0</v>
      </c>
      <c r="N2169" s="120">
        <f t="shared" si="302"/>
        <v>1</v>
      </c>
      <c r="O2169" s="92">
        <f t="shared" si="303"/>
        <v>513000</v>
      </c>
      <c r="P2169" s="93" t="str">
        <f t="shared" si="304"/>
        <v>H1_2012</v>
      </c>
      <c r="Q2169" s="94">
        <f t="shared" si="305"/>
        <v>0</v>
      </c>
      <c r="R2169" s="95" t="str">
        <f t="shared" si="306"/>
        <v>H1_2012_0</v>
      </c>
    </row>
    <row r="2170" spans="1:18">
      <c r="A2170" s="102">
        <v>1001821</v>
      </c>
      <c r="B2170" s="103">
        <v>27114.982215382239</v>
      </c>
      <c r="C2170" s="104" t="s">
        <v>22</v>
      </c>
      <c r="D2170" s="103">
        <v>40283.240439814756</v>
      </c>
      <c r="E2170" s="103">
        <v>41011.088588160397</v>
      </c>
      <c r="F2170" s="104" t="s">
        <v>20</v>
      </c>
      <c r="G2170" s="105">
        <v>244000</v>
      </c>
      <c r="H2170" s="106" t="s">
        <v>16</v>
      </c>
      <c r="I2170" s="118">
        <v>1</v>
      </c>
      <c r="J2170" s="80">
        <f t="shared" si="298"/>
        <v>244000</v>
      </c>
      <c r="K2170" s="76" t="str">
        <f t="shared" si="299"/>
        <v>H1_2010</v>
      </c>
      <c r="L2170" s="77">
        <f t="shared" si="300"/>
        <v>3</v>
      </c>
      <c r="M2170" s="78" t="str">
        <f t="shared" si="301"/>
        <v>H1_2010_3</v>
      </c>
      <c r="N2170" s="120">
        <f t="shared" si="302"/>
        <v>1</v>
      </c>
      <c r="O2170" s="92">
        <f t="shared" si="303"/>
        <v>244000</v>
      </c>
      <c r="P2170" s="93" t="str">
        <f t="shared" si="304"/>
        <v>H1_2010</v>
      </c>
      <c r="Q2170" s="94">
        <f t="shared" si="305"/>
        <v>3</v>
      </c>
      <c r="R2170" s="95" t="str">
        <f t="shared" si="306"/>
        <v>H1_2010_3</v>
      </c>
    </row>
    <row r="2171" spans="1:18">
      <c r="A2171" s="102">
        <v>1001822</v>
      </c>
      <c r="B2171" s="103">
        <v>20750.484258010911</v>
      </c>
      <c r="C2171" s="104" t="s">
        <v>22</v>
      </c>
      <c r="D2171" s="103">
        <v>39760.7697096755</v>
      </c>
      <c r="E2171" s="103">
        <v>41011.391894732631</v>
      </c>
      <c r="F2171" s="104" t="s">
        <v>57</v>
      </c>
      <c r="G2171" s="105">
        <v>333000</v>
      </c>
      <c r="H2171" s="106" t="s">
        <v>15</v>
      </c>
      <c r="I2171" s="118">
        <v>1</v>
      </c>
      <c r="J2171" s="80">
        <f t="shared" si="298"/>
        <v>333000</v>
      </c>
      <c r="K2171" s="76" t="str">
        <f t="shared" si="299"/>
        <v>H2_2008</v>
      </c>
      <c r="L2171" s="77">
        <f t="shared" si="300"/>
        <v>6</v>
      </c>
      <c r="M2171" s="78" t="str">
        <f t="shared" si="301"/>
        <v>H2_2008_6+</v>
      </c>
      <c r="N2171" s="120">
        <f t="shared" si="302"/>
        <v>1</v>
      </c>
      <c r="O2171" s="92">
        <f t="shared" si="303"/>
        <v>333000</v>
      </c>
      <c r="P2171" s="93" t="str">
        <f t="shared" si="304"/>
        <v>H2_2008</v>
      </c>
      <c r="Q2171" s="94">
        <f t="shared" si="305"/>
        <v>6</v>
      </c>
      <c r="R2171" s="95" t="str">
        <f t="shared" si="306"/>
        <v>H2_2008_6+</v>
      </c>
    </row>
    <row r="2172" spans="1:18">
      <c r="A2172" s="102">
        <v>1001823</v>
      </c>
      <c r="B2172" s="103">
        <v>32328.350042531638</v>
      </c>
      <c r="C2172" s="104" t="s">
        <v>19</v>
      </c>
      <c r="D2172" s="103">
        <v>40966.479672267116</v>
      </c>
      <c r="E2172" s="103">
        <v>41011.789071296625</v>
      </c>
      <c r="F2172" s="104" t="s">
        <v>20</v>
      </c>
      <c r="G2172" s="105">
        <v>550000</v>
      </c>
      <c r="H2172" s="106" t="s">
        <v>16</v>
      </c>
      <c r="I2172" s="118">
        <v>1</v>
      </c>
      <c r="J2172" s="80">
        <f t="shared" si="298"/>
        <v>550000</v>
      </c>
      <c r="K2172" s="76" t="str">
        <f t="shared" si="299"/>
        <v>H1_2012</v>
      </c>
      <c r="L2172" s="77">
        <f t="shared" si="300"/>
        <v>0</v>
      </c>
      <c r="M2172" s="78" t="str">
        <f t="shared" si="301"/>
        <v>H1_2012_0</v>
      </c>
      <c r="N2172" s="120">
        <f t="shared" si="302"/>
        <v>1</v>
      </c>
      <c r="O2172" s="92">
        <f t="shared" si="303"/>
        <v>550000</v>
      </c>
      <c r="P2172" s="93" t="str">
        <f t="shared" si="304"/>
        <v>H1_2012</v>
      </c>
      <c r="Q2172" s="94">
        <f t="shared" si="305"/>
        <v>0</v>
      </c>
      <c r="R2172" s="95" t="str">
        <f t="shared" si="306"/>
        <v>H1_2012_0</v>
      </c>
    </row>
    <row r="2173" spans="1:18">
      <c r="A2173" s="102">
        <v>1001824</v>
      </c>
      <c r="B2173" s="103">
        <v>31755.79464140896</v>
      </c>
      <c r="C2173" s="104" t="s">
        <v>19</v>
      </c>
      <c r="D2173" s="103">
        <v>40867.786267559226</v>
      </c>
      <c r="E2173" s="103">
        <v>41012.121169698868</v>
      </c>
      <c r="F2173" s="104" t="s">
        <v>20</v>
      </c>
      <c r="G2173" s="105">
        <v>577000</v>
      </c>
      <c r="H2173" s="106" t="s">
        <v>16</v>
      </c>
      <c r="I2173" s="118">
        <v>1</v>
      </c>
      <c r="J2173" s="80">
        <f t="shared" si="298"/>
        <v>577000</v>
      </c>
      <c r="K2173" s="76" t="str">
        <f t="shared" si="299"/>
        <v>H2_2011</v>
      </c>
      <c r="L2173" s="77">
        <f t="shared" si="300"/>
        <v>0</v>
      </c>
      <c r="M2173" s="78" t="str">
        <f t="shared" si="301"/>
        <v>H2_2011_0</v>
      </c>
      <c r="N2173" s="120">
        <f t="shared" si="302"/>
        <v>1</v>
      </c>
      <c r="O2173" s="92">
        <f t="shared" si="303"/>
        <v>577000</v>
      </c>
      <c r="P2173" s="93" t="str">
        <f t="shared" si="304"/>
        <v>H2_2011</v>
      </c>
      <c r="Q2173" s="94">
        <f t="shared" si="305"/>
        <v>0</v>
      </c>
      <c r="R2173" s="95" t="str">
        <f t="shared" si="306"/>
        <v>H2_2011_0</v>
      </c>
    </row>
    <row r="2174" spans="1:18">
      <c r="A2174" s="102">
        <v>1001825</v>
      </c>
      <c r="B2174" s="103">
        <v>20571.063324451326</v>
      </c>
      <c r="C2174" s="104" t="s">
        <v>19</v>
      </c>
      <c r="D2174" s="103">
        <v>40919.303129335545</v>
      </c>
      <c r="E2174" s="103">
        <v>41012.352861332263</v>
      </c>
      <c r="F2174" s="104" t="s">
        <v>20</v>
      </c>
      <c r="G2174" s="105">
        <v>176000</v>
      </c>
      <c r="H2174" s="106" t="s">
        <v>16</v>
      </c>
      <c r="I2174" s="118">
        <v>1</v>
      </c>
      <c r="J2174" s="80">
        <f t="shared" si="298"/>
        <v>176000</v>
      </c>
      <c r="K2174" s="76" t="str">
        <f t="shared" si="299"/>
        <v>H1_2012</v>
      </c>
      <c r="L2174" s="77">
        <f t="shared" si="300"/>
        <v>0</v>
      </c>
      <c r="M2174" s="78" t="str">
        <f t="shared" si="301"/>
        <v>H1_2012_0</v>
      </c>
      <c r="N2174" s="120">
        <f t="shared" si="302"/>
        <v>1</v>
      </c>
      <c r="O2174" s="92">
        <f t="shared" si="303"/>
        <v>176000</v>
      </c>
      <c r="P2174" s="93" t="str">
        <f t="shared" si="304"/>
        <v>H1_2012</v>
      </c>
      <c r="Q2174" s="94">
        <f t="shared" si="305"/>
        <v>0</v>
      </c>
      <c r="R2174" s="95" t="str">
        <f t="shared" si="306"/>
        <v>H1_2012_0</v>
      </c>
    </row>
    <row r="2175" spans="1:18">
      <c r="A2175" s="102">
        <v>1001826</v>
      </c>
      <c r="B2175" s="103">
        <v>25220.051412809022</v>
      </c>
      <c r="C2175" s="104" t="s">
        <v>19</v>
      </c>
      <c r="D2175" s="103">
        <v>40838.526883330233</v>
      </c>
      <c r="E2175" s="103">
        <v>41012.502639574603</v>
      </c>
      <c r="F2175" s="104" t="s">
        <v>20</v>
      </c>
      <c r="G2175" s="105">
        <v>125000</v>
      </c>
      <c r="H2175" s="106" t="s">
        <v>16</v>
      </c>
      <c r="I2175" s="118">
        <v>1</v>
      </c>
      <c r="J2175" s="80">
        <f t="shared" si="298"/>
        <v>125000</v>
      </c>
      <c r="K2175" s="76" t="str">
        <f t="shared" si="299"/>
        <v>H2_2011</v>
      </c>
      <c r="L2175" s="77">
        <f t="shared" si="300"/>
        <v>0</v>
      </c>
      <c r="M2175" s="78" t="str">
        <f t="shared" si="301"/>
        <v>H2_2011_0</v>
      </c>
      <c r="N2175" s="120">
        <f t="shared" si="302"/>
        <v>1</v>
      </c>
      <c r="O2175" s="92">
        <f t="shared" si="303"/>
        <v>125000</v>
      </c>
      <c r="P2175" s="93" t="str">
        <f t="shared" si="304"/>
        <v>H2_2011</v>
      </c>
      <c r="Q2175" s="94">
        <f t="shared" si="305"/>
        <v>0</v>
      </c>
      <c r="R2175" s="95" t="str">
        <f t="shared" si="306"/>
        <v>H2_2011_0</v>
      </c>
    </row>
    <row r="2176" spans="1:18">
      <c r="A2176" s="102">
        <v>1001827</v>
      </c>
      <c r="B2176" s="103">
        <v>28890.883114936485</v>
      </c>
      <c r="C2176" s="104" t="s">
        <v>19</v>
      </c>
      <c r="D2176" s="103">
        <v>40935.554569564258</v>
      </c>
      <c r="E2176" s="103">
        <v>41013.814468725905</v>
      </c>
      <c r="F2176" s="104" t="s">
        <v>20</v>
      </c>
      <c r="G2176" s="105">
        <v>534000</v>
      </c>
      <c r="H2176" s="106" t="s">
        <v>16</v>
      </c>
      <c r="I2176" s="118">
        <v>1</v>
      </c>
      <c r="J2176" s="80">
        <f t="shared" si="298"/>
        <v>534000</v>
      </c>
      <c r="K2176" s="76" t="str">
        <f t="shared" si="299"/>
        <v>H1_2012</v>
      </c>
      <c r="L2176" s="77">
        <f t="shared" si="300"/>
        <v>0</v>
      </c>
      <c r="M2176" s="78" t="str">
        <f t="shared" si="301"/>
        <v>H1_2012_0</v>
      </c>
      <c r="N2176" s="120">
        <f t="shared" si="302"/>
        <v>1</v>
      </c>
      <c r="O2176" s="92">
        <f t="shared" si="303"/>
        <v>534000</v>
      </c>
      <c r="P2176" s="93" t="str">
        <f t="shared" si="304"/>
        <v>H1_2012</v>
      </c>
      <c r="Q2176" s="94">
        <f t="shared" si="305"/>
        <v>0</v>
      </c>
      <c r="R2176" s="95" t="str">
        <f t="shared" si="306"/>
        <v>H1_2012_0</v>
      </c>
    </row>
    <row r="2177" spans="1:18">
      <c r="A2177" s="102">
        <v>1001828</v>
      </c>
      <c r="B2177" s="103">
        <v>24126.038797088695</v>
      </c>
      <c r="C2177" s="104" t="s">
        <v>22</v>
      </c>
      <c r="D2177" s="103">
        <v>40781.198545110012</v>
      </c>
      <c r="E2177" s="103">
        <v>41014.675441349063</v>
      </c>
      <c r="F2177" s="104" t="s">
        <v>20</v>
      </c>
      <c r="G2177" s="105">
        <v>119000</v>
      </c>
      <c r="H2177" s="106" t="s">
        <v>16</v>
      </c>
      <c r="I2177" s="118">
        <v>1</v>
      </c>
      <c r="J2177" s="80">
        <f t="shared" si="298"/>
        <v>119000</v>
      </c>
      <c r="K2177" s="76" t="str">
        <f t="shared" si="299"/>
        <v>H2_2011</v>
      </c>
      <c r="L2177" s="77">
        <f t="shared" si="300"/>
        <v>1</v>
      </c>
      <c r="M2177" s="78" t="str">
        <f t="shared" si="301"/>
        <v>H2_2011_1</v>
      </c>
      <c r="N2177" s="120">
        <f t="shared" si="302"/>
        <v>1</v>
      </c>
      <c r="O2177" s="92">
        <f t="shared" si="303"/>
        <v>119000</v>
      </c>
      <c r="P2177" s="93" t="str">
        <f t="shared" si="304"/>
        <v>H2_2011</v>
      </c>
      <c r="Q2177" s="94">
        <f t="shared" si="305"/>
        <v>1</v>
      </c>
      <c r="R2177" s="95" t="str">
        <f t="shared" si="306"/>
        <v>H2_2011_1</v>
      </c>
    </row>
    <row r="2178" spans="1:18">
      <c r="A2178" s="102">
        <v>1001829</v>
      </c>
      <c r="B2178" s="103">
        <v>21470.179951631857</v>
      </c>
      <c r="C2178" s="104" t="s">
        <v>19</v>
      </c>
      <c r="D2178" s="103">
        <v>40953.234579105287</v>
      </c>
      <c r="E2178" s="103">
        <v>41014.818112317262</v>
      </c>
      <c r="F2178" s="104" t="s">
        <v>20</v>
      </c>
      <c r="G2178" s="105">
        <v>208000</v>
      </c>
      <c r="H2178" s="106" t="s">
        <v>16</v>
      </c>
      <c r="I2178" s="118">
        <v>1</v>
      </c>
      <c r="J2178" s="80">
        <f t="shared" si="298"/>
        <v>208000</v>
      </c>
      <c r="K2178" s="76" t="str">
        <f t="shared" si="299"/>
        <v>H1_2012</v>
      </c>
      <c r="L2178" s="77">
        <f t="shared" si="300"/>
        <v>0</v>
      </c>
      <c r="M2178" s="78" t="str">
        <f t="shared" si="301"/>
        <v>H1_2012_0</v>
      </c>
      <c r="N2178" s="120">
        <f t="shared" si="302"/>
        <v>1</v>
      </c>
      <c r="O2178" s="92">
        <f t="shared" si="303"/>
        <v>208000</v>
      </c>
      <c r="P2178" s="93" t="str">
        <f t="shared" si="304"/>
        <v>H1_2012</v>
      </c>
      <c r="Q2178" s="94">
        <f t="shared" si="305"/>
        <v>0</v>
      </c>
      <c r="R2178" s="95" t="str">
        <f t="shared" si="306"/>
        <v>H1_2012_0</v>
      </c>
    </row>
    <row r="2179" spans="1:18">
      <c r="A2179" s="102">
        <v>1001830</v>
      </c>
      <c r="B2179" s="103">
        <v>28504.120228816646</v>
      </c>
      <c r="C2179" s="104" t="s">
        <v>19</v>
      </c>
      <c r="D2179" s="103">
        <v>40524.347753604598</v>
      </c>
      <c r="E2179" s="103">
        <v>41014.964399446042</v>
      </c>
      <c r="F2179" s="104" t="s">
        <v>25</v>
      </c>
      <c r="G2179" s="105">
        <v>417000</v>
      </c>
      <c r="H2179" s="106" t="s">
        <v>16</v>
      </c>
      <c r="I2179" s="118">
        <v>1</v>
      </c>
      <c r="J2179" s="80">
        <f t="shared" ref="J2179:J2242" si="307">$G2179</f>
        <v>417000</v>
      </c>
      <c r="K2179" s="76" t="str">
        <f t="shared" ref="K2179:K2242" si="308">"H"&amp;INT((MONTH($D2179)-1)/6)+1&amp;"_"&amp;YEAR($D2179)</f>
        <v>H2_2010</v>
      </c>
      <c r="L2179" s="77">
        <f t="shared" ref="L2179:L2242" si="309">INT(($E2179-$D2179)/(365/2))</f>
        <v>2</v>
      </c>
      <c r="M2179" s="78" t="str">
        <f t="shared" ref="M2179:M2242" si="310">$K2179&amp;"_"&amp;IF($L2179&gt;5,"6+",$L2179)</f>
        <v>H2_2010_2</v>
      </c>
      <c r="N2179" s="120">
        <f t="shared" si="302"/>
        <v>1</v>
      </c>
      <c r="O2179" s="92">
        <f t="shared" si="303"/>
        <v>417000</v>
      </c>
      <c r="P2179" s="93" t="str">
        <f t="shared" si="304"/>
        <v>H2_2010</v>
      </c>
      <c r="Q2179" s="94">
        <f t="shared" si="305"/>
        <v>2</v>
      </c>
      <c r="R2179" s="95" t="str">
        <f t="shared" si="306"/>
        <v>H2_2010_2</v>
      </c>
    </row>
    <row r="2180" spans="1:18">
      <c r="A2180" s="102">
        <v>1001831</v>
      </c>
      <c r="B2180" s="103">
        <v>30892.466494105829</v>
      </c>
      <c r="C2180" s="104" t="s">
        <v>19</v>
      </c>
      <c r="D2180" s="103">
        <v>40968.30517573691</v>
      </c>
      <c r="E2180" s="103">
        <v>41015.166574901174</v>
      </c>
      <c r="F2180" s="104" t="s">
        <v>20</v>
      </c>
      <c r="G2180" s="105">
        <v>42000</v>
      </c>
      <c r="H2180" s="106" t="s">
        <v>16</v>
      </c>
      <c r="I2180" s="118">
        <v>1</v>
      </c>
      <c r="J2180" s="80">
        <f t="shared" si="307"/>
        <v>42000</v>
      </c>
      <c r="K2180" s="76" t="str">
        <f t="shared" si="308"/>
        <v>H1_2012</v>
      </c>
      <c r="L2180" s="77">
        <f t="shared" si="309"/>
        <v>0</v>
      </c>
      <c r="M2180" s="78" t="str">
        <f t="shared" si="310"/>
        <v>H1_2012_0</v>
      </c>
      <c r="N2180" s="120">
        <f t="shared" ref="N2180:N2243" si="311">I2180</f>
        <v>1</v>
      </c>
      <c r="O2180" s="92">
        <f t="shared" ref="O2180:O2243" si="312">J2180</f>
        <v>42000</v>
      </c>
      <c r="P2180" s="93" t="str">
        <f t="shared" ref="P2180:P2243" si="313">K2180</f>
        <v>H1_2012</v>
      </c>
      <c r="Q2180" s="94">
        <f t="shared" ref="Q2180:Q2243" si="314">L2180</f>
        <v>0</v>
      </c>
      <c r="R2180" s="95" t="str">
        <f t="shared" ref="R2180:R2243" si="315">M2180</f>
        <v>H1_2012_0</v>
      </c>
    </row>
    <row r="2181" spans="1:18">
      <c r="A2181" s="102">
        <v>1001832</v>
      </c>
      <c r="B2181" s="103">
        <v>24340.685740945126</v>
      </c>
      <c r="C2181" s="104" t="s">
        <v>19</v>
      </c>
      <c r="D2181" s="103">
        <v>40865.458385882492</v>
      </c>
      <c r="E2181" s="103">
        <v>41016.924866635556</v>
      </c>
      <c r="F2181" s="104" t="s">
        <v>20</v>
      </c>
      <c r="G2181" s="105">
        <v>198000</v>
      </c>
      <c r="H2181" s="106" t="s">
        <v>16</v>
      </c>
      <c r="I2181" s="118">
        <v>1</v>
      </c>
      <c r="J2181" s="80">
        <f t="shared" si="307"/>
        <v>198000</v>
      </c>
      <c r="K2181" s="76" t="str">
        <f t="shared" si="308"/>
        <v>H2_2011</v>
      </c>
      <c r="L2181" s="77">
        <f t="shared" si="309"/>
        <v>0</v>
      </c>
      <c r="M2181" s="78" t="str">
        <f t="shared" si="310"/>
        <v>H2_2011_0</v>
      </c>
      <c r="N2181" s="120">
        <f t="shared" si="311"/>
        <v>1</v>
      </c>
      <c r="O2181" s="92">
        <f t="shared" si="312"/>
        <v>198000</v>
      </c>
      <c r="P2181" s="93" t="str">
        <f t="shared" si="313"/>
        <v>H2_2011</v>
      </c>
      <c r="Q2181" s="94">
        <f t="shared" si="314"/>
        <v>0</v>
      </c>
      <c r="R2181" s="95" t="str">
        <f t="shared" si="315"/>
        <v>H2_2011_0</v>
      </c>
    </row>
    <row r="2182" spans="1:18">
      <c r="A2182" s="102">
        <v>1001833</v>
      </c>
      <c r="B2182" s="103">
        <v>20712.553836054107</v>
      </c>
      <c r="C2182" s="104" t="s">
        <v>22</v>
      </c>
      <c r="D2182" s="103">
        <v>40423.472993845018</v>
      </c>
      <c r="E2182" s="103">
        <v>41017.280052131173</v>
      </c>
      <c r="F2182" s="104" t="s">
        <v>25</v>
      </c>
      <c r="G2182" s="105">
        <v>388000</v>
      </c>
      <c r="H2182" s="106" t="s">
        <v>16</v>
      </c>
      <c r="I2182" s="118">
        <v>1</v>
      </c>
      <c r="J2182" s="80">
        <f t="shared" si="307"/>
        <v>388000</v>
      </c>
      <c r="K2182" s="76" t="str">
        <f t="shared" si="308"/>
        <v>H2_2010</v>
      </c>
      <c r="L2182" s="77">
        <f t="shared" si="309"/>
        <v>3</v>
      </c>
      <c r="M2182" s="78" t="str">
        <f t="shared" si="310"/>
        <v>H2_2010_3</v>
      </c>
      <c r="N2182" s="120">
        <f t="shared" si="311"/>
        <v>1</v>
      </c>
      <c r="O2182" s="92">
        <f t="shared" si="312"/>
        <v>388000</v>
      </c>
      <c r="P2182" s="93" t="str">
        <f t="shared" si="313"/>
        <v>H2_2010</v>
      </c>
      <c r="Q2182" s="94">
        <f t="shared" si="314"/>
        <v>3</v>
      </c>
      <c r="R2182" s="95" t="str">
        <f t="shared" si="315"/>
        <v>H2_2010_3</v>
      </c>
    </row>
    <row r="2183" spans="1:18">
      <c r="A2183" s="102">
        <v>1001834</v>
      </c>
      <c r="B2183" s="103">
        <v>30694.822818073699</v>
      </c>
      <c r="C2183" s="104" t="s">
        <v>19</v>
      </c>
      <c r="D2183" s="103">
        <v>40858.04332065591</v>
      </c>
      <c r="E2183" s="103">
        <v>41017.991977672842</v>
      </c>
      <c r="F2183" s="104" t="s">
        <v>25</v>
      </c>
      <c r="G2183" s="105">
        <v>313000</v>
      </c>
      <c r="H2183" s="106" t="s">
        <v>16</v>
      </c>
      <c r="I2183" s="118">
        <v>1</v>
      </c>
      <c r="J2183" s="80">
        <f t="shared" si="307"/>
        <v>313000</v>
      </c>
      <c r="K2183" s="76" t="str">
        <f t="shared" si="308"/>
        <v>H2_2011</v>
      </c>
      <c r="L2183" s="77">
        <f t="shared" si="309"/>
        <v>0</v>
      </c>
      <c r="M2183" s="78" t="str">
        <f t="shared" si="310"/>
        <v>H2_2011_0</v>
      </c>
      <c r="N2183" s="120">
        <f t="shared" si="311"/>
        <v>1</v>
      </c>
      <c r="O2183" s="92">
        <f t="shared" si="312"/>
        <v>313000</v>
      </c>
      <c r="P2183" s="93" t="str">
        <f t="shared" si="313"/>
        <v>H2_2011</v>
      </c>
      <c r="Q2183" s="94">
        <f t="shared" si="314"/>
        <v>0</v>
      </c>
      <c r="R2183" s="95" t="str">
        <f t="shared" si="315"/>
        <v>H2_2011_0</v>
      </c>
    </row>
    <row r="2184" spans="1:18">
      <c r="A2184" s="102">
        <v>1001835</v>
      </c>
      <c r="B2184" s="103">
        <v>21520.300870022984</v>
      </c>
      <c r="C2184" s="104" t="s">
        <v>19</v>
      </c>
      <c r="D2184" s="103">
        <v>40881.486063426826</v>
      </c>
      <c r="E2184" s="103">
        <v>41018.797035850184</v>
      </c>
      <c r="F2184" s="104" t="s">
        <v>20</v>
      </c>
      <c r="G2184" s="105">
        <v>526000</v>
      </c>
      <c r="H2184" s="106" t="s">
        <v>16</v>
      </c>
      <c r="I2184" s="118">
        <v>1</v>
      </c>
      <c r="J2184" s="80">
        <f t="shared" si="307"/>
        <v>526000</v>
      </c>
      <c r="K2184" s="76" t="str">
        <f t="shared" si="308"/>
        <v>H2_2011</v>
      </c>
      <c r="L2184" s="77">
        <f t="shared" si="309"/>
        <v>0</v>
      </c>
      <c r="M2184" s="78" t="str">
        <f t="shared" si="310"/>
        <v>H2_2011_0</v>
      </c>
      <c r="N2184" s="120">
        <f t="shared" si="311"/>
        <v>1</v>
      </c>
      <c r="O2184" s="92">
        <f t="shared" si="312"/>
        <v>526000</v>
      </c>
      <c r="P2184" s="93" t="str">
        <f t="shared" si="313"/>
        <v>H2_2011</v>
      </c>
      <c r="Q2184" s="94">
        <f t="shared" si="314"/>
        <v>0</v>
      </c>
      <c r="R2184" s="95" t="str">
        <f t="shared" si="315"/>
        <v>H2_2011_0</v>
      </c>
    </row>
    <row r="2185" spans="1:18">
      <c r="A2185" s="102">
        <v>1001836</v>
      </c>
      <c r="B2185" s="103">
        <v>28120.927564369362</v>
      </c>
      <c r="C2185" s="104" t="s">
        <v>22</v>
      </c>
      <c r="D2185" s="103">
        <v>40669.568131592314</v>
      </c>
      <c r="E2185" s="103">
        <v>41019.646467119957</v>
      </c>
      <c r="F2185" s="104" t="s">
        <v>57</v>
      </c>
      <c r="G2185" s="105">
        <v>109000</v>
      </c>
      <c r="H2185" s="106" t="s">
        <v>16</v>
      </c>
      <c r="I2185" s="118">
        <v>1</v>
      </c>
      <c r="J2185" s="80">
        <f t="shared" si="307"/>
        <v>109000</v>
      </c>
      <c r="K2185" s="76" t="str">
        <f t="shared" si="308"/>
        <v>H1_2011</v>
      </c>
      <c r="L2185" s="77">
        <f t="shared" si="309"/>
        <v>1</v>
      </c>
      <c r="M2185" s="78" t="str">
        <f t="shared" si="310"/>
        <v>H1_2011_1</v>
      </c>
      <c r="N2185" s="120">
        <f t="shared" si="311"/>
        <v>1</v>
      </c>
      <c r="O2185" s="92">
        <f t="shared" si="312"/>
        <v>109000</v>
      </c>
      <c r="P2185" s="93" t="str">
        <f t="shared" si="313"/>
        <v>H1_2011</v>
      </c>
      <c r="Q2185" s="94">
        <f t="shared" si="314"/>
        <v>1</v>
      </c>
      <c r="R2185" s="95" t="str">
        <f t="shared" si="315"/>
        <v>H1_2011_1</v>
      </c>
    </row>
    <row r="2186" spans="1:18">
      <c r="A2186" s="102">
        <v>1001837</v>
      </c>
      <c r="B2186" s="103">
        <v>21966.176865193527</v>
      </c>
      <c r="C2186" s="104" t="s">
        <v>19</v>
      </c>
      <c r="D2186" s="103">
        <v>41005.7765868602</v>
      </c>
      <c r="E2186" s="103">
        <v>41019.997104503876</v>
      </c>
      <c r="F2186" s="104" t="s">
        <v>20</v>
      </c>
      <c r="G2186" s="105">
        <v>283000</v>
      </c>
      <c r="H2186" s="106" t="s">
        <v>16</v>
      </c>
      <c r="I2186" s="118">
        <v>1</v>
      </c>
      <c r="J2186" s="80">
        <f t="shared" si="307"/>
        <v>283000</v>
      </c>
      <c r="K2186" s="76" t="str">
        <f t="shared" si="308"/>
        <v>H1_2012</v>
      </c>
      <c r="L2186" s="77">
        <f t="shared" si="309"/>
        <v>0</v>
      </c>
      <c r="M2186" s="78" t="str">
        <f t="shared" si="310"/>
        <v>H1_2012_0</v>
      </c>
      <c r="N2186" s="120">
        <f t="shared" si="311"/>
        <v>1</v>
      </c>
      <c r="O2186" s="92">
        <f t="shared" si="312"/>
        <v>283000</v>
      </c>
      <c r="P2186" s="93" t="str">
        <f t="shared" si="313"/>
        <v>H1_2012</v>
      </c>
      <c r="Q2186" s="94">
        <f t="shared" si="314"/>
        <v>0</v>
      </c>
      <c r="R2186" s="95" t="str">
        <f t="shared" si="315"/>
        <v>H1_2012_0</v>
      </c>
    </row>
    <row r="2187" spans="1:18">
      <c r="A2187" s="102">
        <v>1001838</v>
      </c>
      <c r="B2187" s="103">
        <v>24129.415113419374</v>
      </c>
      <c r="C2187" s="104" t="s">
        <v>22</v>
      </c>
      <c r="D2187" s="103">
        <v>40821.419553613028</v>
      </c>
      <c r="E2187" s="103">
        <v>41020.614353908641</v>
      </c>
      <c r="F2187" s="104" t="s">
        <v>20</v>
      </c>
      <c r="G2187" s="105">
        <v>20000</v>
      </c>
      <c r="H2187" s="106" t="s">
        <v>16</v>
      </c>
      <c r="I2187" s="118">
        <v>1</v>
      </c>
      <c r="J2187" s="80">
        <f t="shared" si="307"/>
        <v>20000</v>
      </c>
      <c r="K2187" s="76" t="str">
        <f t="shared" si="308"/>
        <v>H2_2011</v>
      </c>
      <c r="L2187" s="77">
        <f t="shared" si="309"/>
        <v>1</v>
      </c>
      <c r="M2187" s="78" t="str">
        <f t="shared" si="310"/>
        <v>H2_2011_1</v>
      </c>
      <c r="N2187" s="120">
        <f t="shared" si="311"/>
        <v>1</v>
      </c>
      <c r="O2187" s="92">
        <f t="shared" si="312"/>
        <v>20000</v>
      </c>
      <c r="P2187" s="93" t="str">
        <f t="shared" si="313"/>
        <v>H2_2011</v>
      </c>
      <c r="Q2187" s="94">
        <f t="shared" si="314"/>
        <v>1</v>
      </c>
      <c r="R2187" s="95" t="str">
        <f t="shared" si="315"/>
        <v>H2_2011_1</v>
      </c>
    </row>
    <row r="2188" spans="1:18">
      <c r="A2188" s="102">
        <v>1001839</v>
      </c>
      <c r="B2188" s="103">
        <v>27280.965457995186</v>
      </c>
      <c r="C2188" s="104" t="s">
        <v>22</v>
      </c>
      <c r="D2188" s="103">
        <v>40840.187465781986</v>
      </c>
      <c r="E2188" s="103">
        <v>41021.071827043881</v>
      </c>
      <c r="F2188" s="104" t="s">
        <v>57</v>
      </c>
      <c r="G2188" s="105">
        <v>226000</v>
      </c>
      <c r="H2188" s="106" t="s">
        <v>16</v>
      </c>
      <c r="I2188" s="118">
        <v>1</v>
      </c>
      <c r="J2188" s="80">
        <f t="shared" si="307"/>
        <v>226000</v>
      </c>
      <c r="K2188" s="76" t="str">
        <f t="shared" si="308"/>
        <v>H2_2011</v>
      </c>
      <c r="L2188" s="77">
        <f t="shared" si="309"/>
        <v>0</v>
      </c>
      <c r="M2188" s="78" t="str">
        <f t="shared" si="310"/>
        <v>H2_2011_0</v>
      </c>
      <c r="N2188" s="120">
        <f t="shared" si="311"/>
        <v>1</v>
      </c>
      <c r="O2188" s="92">
        <f t="shared" si="312"/>
        <v>226000</v>
      </c>
      <c r="P2188" s="93" t="str">
        <f t="shared" si="313"/>
        <v>H2_2011</v>
      </c>
      <c r="Q2188" s="94">
        <f t="shared" si="314"/>
        <v>0</v>
      </c>
      <c r="R2188" s="95" t="str">
        <f t="shared" si="315"/>
        <v>H2_2011_0</v>
      </c>
    </row>
    <row r="2189" spans="1:18">
      <c r="A2189" s="102">
        <v>1001840</v>
      </c>
      <c r="B2189" s="103">
        <v>32849.227062121645</v>
      </c>
      <c r="C2189" s="104" t="s">
        <v>19</v>
      </c>
      <c r="D2189" s="103">
        <v>40851.340552848742</v>
      </c>
      <c r="E2189" s="103">
        <v>41022.188532131309</v>
      </c>
      <c r="F2189" s="104" t="s">
        <v>20</v>
      </c>
      <c r="G2189" s="105">
        <v>246000</v>
      </c>
      <c r="H2189" s="106" t="s">
        <v>16</v>
      </c>
      <c r="I2189" s="118">
        <v>1</v>
      </c>
      <c r="J2189" s="80">
        <f t="shared" si="307"/>
        <v>246000</v>
      </c>
      <c r="K2189" s="76" t="str">
        <f t="shared" si="308"/>
        <v>H2_2011</v>
      </c>
      <c r="L2189" s="77">
        <f t="shared" si="309"/>
        <v>0</v>
      </c>
      <c r="M2189" s="78" t="str">
        <f t="shared" si="310"/>
        <v>H2_2011_0</v>
      </c>
      <c r="N2189" s="120">
        <f t="shared" si="311"/>
        <v>1</v>
      </c>
      <c r="O2189" s="92">
        <f t="shared" si="312"/>
        <v>246000</v>
      </c>
      <c r="P2189" s="93" t="str">
        <f t="shared" si="313"/>
        <v>H2_2011</v>
      </c>
      <c r="Q2189" s="94">
        <f t="shared" si="314"/>
        <v>0</v>
      </c>
      <c r="R2189" s="95" t="str">
        <f t="shared" si="315"/>
        <v>H2_2011_0</v>
      </c>
    </row>
    <row r="2190" spans="1:18">
      <c r="A2190" s="102">
        <v>1001841</v>
      </c>
      <c r="B2190" s="103">
        <v>26306.041809048638</v>
      </c>
      <c r="C2190" s="104" t="s">
        <v>19</v>
      </c>
      <c r="D2190" s="103">
        <v>40950.17422522344</v>
      </c>
      <c r="E2190" s="103">
        <v>41022.424667610023</v>
      </c>
      <c r="F2190" s="104" t="s">
        <v>20</v>
      </c>
      <c r="G2190" s="105">
        <v>20000</v>
      </c>
      <c r="H2190" s="106" t="s">
        <v>16</v>
      </c>
      <c r="I2190" s="118">
        <v>1</v>
      </c>
      <c r="J2190" s="80">
        <f t="shared" si="307"/>
        <v>20000</v>
      </c>
      <c r="K2190" s="76" t="str">
        <f t="shared" si="308"/>
        <v>H1_2012</v>
      </c>
      <c r="L2190" s="77">
        <f t="shared" si="309"/>
        <v>0</v>
      </c>
      <c r="M2190" s="78" t="str">
        <f t="shared" si="310"/>
        <v>H1_2012_0</v>
      </c>
      <c r="N2190" s="120">
        <f t="shared" si="311"/>
        <v>1</v>
      </c>
      <c r="O2190" s="92">
        <f t="shared" si="312"/>
        <v>20000</v>
      </c>
      <c r="P2190" s="93" t="str">
        <f t="shared" si="313"/>
        <v>H1_2012</v>
      </c>
      <c r="Q2190" s="94">
        <f t="shared" si="314"/>
        <v>0</v>
      </c>
      <c r="R2190" s="95" t="str">
        <f t="shared" si="315"/>
        <v>H1_2012_0</v>
      </c>
    </row>
    <row r="2191" spans="1:18">
      <c r="A2191" s="102">
        <v>1001842</v>
      </c>
      <c r="B2191" s="103">
        <v>21713.570722746419</v>
      </c>
      <c r="C2191" s="104" t="s">
        <v>19</v>
      </c>
      <c r="D2191" s="103">
        <v>40878.60929749073</v>
      </c>
      <c r="E2191" s="103">
        <v>41022.902367211806</v>
      </c>
      <c r="F2191" s="104" t="s">
        <v>20</v>
      </c>
      <c r="G2191" s="105">
        <v>376000</v>
      </c>
      <c r="H2191" s="106" t="s">
        <v>16</v>
      </c>
      <c r="I2191" s="118">
        <v>1</v>
      </c>
      <c r="J2191" s="80">
        <f t="shared" si="307"/>
        <v>376000</v>
      </c>
      <c r="K2191" s="76" t="str">
        <f t="shared" si="308"/>
        <v>H2_2011</v>
      </c>
      <c r="L2191" s="77">
        <f t="shared" si="309"/>
        <v>0</v>
      </c>
      <c r="M2191" s="78" t="str">
        <f t="shared" si="310"/>
        <v>H2_2011_0</v>
      </c>
      <c r="N2191" s="120">
        <f t="shared" si="311"/>
        <v>1</v>
      </c>
      <c r="O2191" s="92">
        <f t="shared" si="312"/>
        <v>376000</v>
      </c>
      <c r="P2191" s="93" t="str">
        <f t="shared" si="313"/>
        <v>H2_2011</v>
      </c>
      <c r="Q2191" s="94">
        <f t="shared" si="314"/>
        <v>0</v>
      </c>
      <c r="R2191" s="95" t="str">
        <f t="shared" si="315"/>
        <v>H2_2011_0</v>
      </c>
    </row>
    <row r="2192" spans="1:18">
      <c r="A2192" s="102">
        <v>1001843</v>
      </c>
      <c r="B2192" s="103">
        <v>22007.934961147334</v>
      </c>
      <c r="C2192" s="104" t="s">
        <v>19</v>
      </c>
      <c r="D2192" s="103">
        <v>40889.438277937879</v>
      </c>
      <c r="E2192" s="103">
        <v>41022.928737203161</v>
      </c>
      <c r="F2192" s="104" t="s">
        <v>20</v>
      </c>
      <c r="G2192" s="105">
        <v>183000</v>
      </c>
      <c r="H2192" s="106" t="s">
        <v>16</v>
      </c>
      <c r="I2192" s="118">
        <v>1</v>
      </c>
      <c r="J2192" s="80">
        <f t="shared" si="307"/>
        <v>183000</v>
      </c>
      <c r="K2192" s="76" t="str">
        <f t="shared" si="308"/>
        <v>H2_2011</v>
      </c>
      <c r="L2192" s="77">
        <f t="shared" si="309"/>
        <v>0</v>
      </c>
      <c r="M2192" s="78" t="str">
        <f t="shared" si="310"/>
        <v>H2_2011_0</v>
      </c>
      <c r="N2192" s="120">
        <f t="shared" si="311"/>
        <v>1</v>
      </c>
      <c r="O2192" s="92">
        <f t="shared" si="312"/>
        <v>183000</v>
      </c>
      <c r="P2192" s="93" t="str">
        <f t="shared" si="313"/>
        <v>H2_2011</v>
      </c>
      <c r="Q2192" s="94">
        <f t="shared" si="314"/>
        <v>0</v>
      </c>
      <c r="R2192" s="95" t="str">
        <f t="shared" si="315"/>
        <v>H2_2011_0</v>
      </c>
    </row>
    <row r="2193" spans="1:18">
      <c r="A2193" s="102">
        <v>1001844</v>
      </c>
      <c r="B2193" s="103">
        <v>27096.60486692156</v>
      </c>
      <c r="C2193" s="104" t="s">
        <v>19</v>
      </c>
      <c r="D2193" s="103">
        <v>40956.613653195833</v>
      </c>
      <c r="E2193" s="103">
        <v>41022.958423623088</v>
      </c>
      <c r="F2193" s="104" t="s">
        <v>20</v>
      </c>
      <c r="G2193" s="105">
        <v>586000</v>
      </c>
      <c r="H2193" s="106" t="s">
        <v>16</v>
      </c>
      <c r="I2193" s="118">
        <v>1</v>
      </c>
      <c r="J2193" s="80">
        <f t="shared" si="307"/>
        <v>586000</v>
      </c>
      <c r="K2193" s="76" t="str">
        <f t="shared" si="308"/>
        <v>H1_2012</v>
      </c>
      <c r="L2193" s="77">
        <f t="shared" si="309"/>
        <v>0</v>
      </c>
      <c r="M2193" s="78" t="str">
        <f t="shared" si="310"/>
        <v>H1_2012_0</v>
      </c>
      <c r="N2193" s="120">
        <f t="shared" si="311"/>
        <v>1</v>
      </c>
      <c r="O2193" s="92">
        <f t="shared" si="312"/>
        <v>586000</v>
      </c>
      <c r="P2193" s="93" t="str">
        <f t="shared" si="313"/>
        <v>H1_2012</v>
      </c>
      <c r="Q2193" s="94">
        <f t="shared" si="314"/>
        <v>0</v>
      </c>
      <c r="R2193" s="95" t="str">
        <f t="shared" si="315"/>
        <v>H1_2012_0</v>
      </c>
    </row>
    <row r="2194" spans="1:18">
      <c r="A2194" s="102">
        <v>1001845</v>
      </c>
      <c r="B2194" s="103">
        <v>28532.528403974258</v>
      </c>
      <c r="C2194" s="104" t="s">
        <v>19</v>
      </c>
      <c r="D2194" s="103">
        <v>40985.893501985345</v>
      </c>
      <c r="E2194" s="103">
        <v>41023.636375965878</v>
      </c>
      <c r="F2194" s="104" t="s">
        <v>20</v>
      </c>
      <c r="G2194" s="105">
        <v>125000</v>
      </c>
      <c r="H2194" s="106" t="s">
        <v>16</v>
      </c>
      <c r="I2194" s="118">
        <v>1</v>
      </c>
      <c r="J2194" s="80">
        <f t="shared" si="307"/>
        <v>125000</v>
      </c>
      <c r="K2194" s="76" t="str">
        <f t="shared" si="308"/>
        <v>H1_2012</v>
      </c>
      <c r="L2194" s="77">
        <f t="shared" si="309"/>
        <v>0</v>
      </c>
      <c r="M2194" s="78" t="str">
        <f t="shared" si="310"/>
        <v>H1_2012_0</v>
      </c>
      <c r="N2194" s="120">
        <f t="shared" si="311"/>
        <v>1</v>
      </c>
      <c r="O2194" s="92">
        <f t="shared" si="312"/>
        <v>125000</v>
      </c>
      <c r="P2194" s="93" t="str">
        <f t="shared" si="313"/>
        <v>H1_2012</v>
      </c>
      <c r="Q2194" s="94">
        <f t="shared" si="314"/>
        <v>0</v>
      </c>
      <c r="R2194" s="95" t="str">
        <f t="shared" si="315"/>
        <v>H1_2012_0</v>
      </c>
    </row>
    <row r="2195" spans="1:18">
      <c r="A2195" s="102">
        <v>1001846</v>
      </c>
      <c r="B2195" s="103">
        <v>27638.559046859176</v>
      </c>
      <c r="C2195" s="104" t="s">
        <v>19</v>
      </c>
      <c r="D2195" s="103">
        <v>40975.055858878142</v>
      </c>
      <c r="E2195" s="103">
        <v>41026.091091455535</v>
      </c>
      <c r="F2195" s="104" t="s">
        <v>20</v>
      </c>
      <c r="G2195" s="105">
        <v>73000</v>
      </c>
      <c r="H2195" s="106" t="s">
        <v>16</v>
      </c>
      <c r="I2195" s="118">
        <v>1</v>
      </c>
      <c r="J2195" s="80">
        <f t="shared" si="307"/>
        <v>73000</v>
      </c>
      <c r="K2195" s="76" t="str">
        <f t="shared" si="308"/>
        <v>H1_2012</v>
      </c>
      <c r="L2195" s="77">
        <f t="shared" si="309"/>
        <v>0</v>
      </c>
      <c r="M2195" s="78" t="str">
        <f t="shared" si="310"/>
        <v>H1_2012_0</v>
      </c>
      <c r="N2195" s="120">
        <f t="shared" si="311"/>
        <v>1</v>
      </c>
      <c r="O2195" s="92">
        <f t="shared" si="312"/>
        <v>73000</v>
      </c>
      <c r="P2195" s="93" t="str">
        <f t="shared" si="313"/>
        <v>H1_2012</v>
      </c>
      <c r="Q2195" s="94">
        <f t="shared" si="314"/>
        <v>0</v>
      </c>
      <c r="R2195" s="95" t="str">
        <f t="shared" si="315"/>
        <v>H1_2012_0</v>
      </c>
    </row>
    <row r="2196" spans="1:18">
      <c r="A2196" s="102">
        <v>1001847</v>
      </c>
      <c r="B2196" s="103">
        <v>30363.635091373748</v>
      </c>
      <c r="C2196" s="104" t="s">
        <v>22</v>
      </c>
      <c r="D2196" s="103">
        <v>40552.285433043835</v>
      </c>
      <c r="E2196" s="103">
        <v>41026.857354197658</v>
      </c>
      <c r="F2196" s="104" t="s">
        <v>57</v>
      </c>
      <c r="G2196" s="105">
        <v>61000</v>
      </c>
      <c r="H2196" s="106" t="s">
        <v>16</v>
      </c>
      <c r="I2196" s="118">
        <v>1</v>
      </c>
      <c r="J2196" s="80">
        <f t="shared" si="307"/>
        <v>61000</v>
      </c>
      <c r="K2196" s="76" t="str">
        <f t="shared" si="308"/>
        <v>H1_2011</v>
      </c>
      <c r="L2196" s="77">
        <f t="shared" si="309"/>
        <v>2</v>
      </c>
      <c r="M2196" s="78" t="str">
        <f t="shared" si="310"/>
        <v>H1_2011_2</v>
      </c>
      <c r="N2196" s="120">
        <f t="shared" si="311"/>
        <v>1</v>
      </c>
      <c r="O2196" s="92">
        <f t="shared" si="312"/>
        <v>61000</v>
      </c>
      <c r="P2196" s="93" t="str">
        <f t="shared" si="313"/>
        <v>H1_2011</v>
      </c>
      <c r="Q2196" s="94">
        <f t="shared" si="314"/>
        <v>2</v>
      </c>
      <c r="R2196" s="95" t="str">
        <f t="shared" si="315"/>
        <v>H1_2011_2</v>
      </c>
    </row>
    <row r="2197" spans="1:18">
      <c r="A2197" s="102">
        <v>1001848</v>
      </c>
      <c r="B2197" s="103">
        <v>31313.502229151592</v>
      </c>
      <c r="C2197" s="104" t="s">
        <v>22</v>
      </c>
      <c r="D2197" s="103">
        <v>41021.20847218221</v>
      </c>
      <c r="E2197" s="103">
        <v>41027.012216817282</v>
      </c>
      <c r="F2197" s="104" t="s">
        <v>20</v>
      </c>
      <c r="G2197" s="105">
        <v>391000</v>
      </c>
      <c r="H2197" s="106" t="s">
        <v>16</v>
      </c>
      <c r="I2197" s="118">
        <v>1</v>
      </c>
      <c r="J2197" s="80">
        <f t="shared" si="307"/>
        <v>391000</v>
      </c>
      <c r="K2197" s="76" t="str">
        <f t="shared" si="308"/>
        <v>H1_2012</v>
      </c>
      <c r="L2197" s="77">
        <f t="shared" si="309"/>
        <v>0</v>
      </c>
      <c r="M2197" s="78" t="str">
        <f t="shared" si="310"/>
        <v>H1_2012_0</v>
      </c>
      <c r="N2197" s="120">
        <f t="shared" si="311"/>
        <v>1</v>
      </c>
      <c r="O2197" s="92">
        <f t="shared" si="312"/>
        <v>391000</v>
      </c>
      <c r="P2197" s="93" t="str">
        <f t="shared" si="313"/>
        <v>H1_2012</v>
      </c>
      <c r="Q2197" s="94">
        <f t="shared" si="314"/>
        <v>0</v>
      </c>
      <c r="R2197" s="95" t="str">
        <f t="shared" si="315"/>
        <v>H1_2012_0</v>
      </c>
    </row>
    <row r="2198" spans="1:18">
      <c r="A2198" s="102">
        <v>1001849</v>
      </c>
      <c r="B2198" s="103">
        <v>23162.092541983286</v>
      </c>
      <c r="C2198" s="104" t="s">
        <v>19</v>
      </c>
      <c r="D2198" s="103">
        <v>40902.784268802061</v>
      </c>
      <c r="E2198" s="103">
        <v>41028.18001586281</v>
      </c>
      <c r="F2198" s="104" t="s">
        <v>20</v>
      </c>
      <c r="G2198" s="105">
        <v>280000</v>
      </c>
      <c r="H2198" s="106" t="s">
        <v>16</v>
      </c>
      <c r="I2198" s="118">
        <v>1</v>
      </c>
      <c r="J2198" s="80">
        <f t="shared" si="307"/>
        <v>280000</v>
      </c>
      <c r="K2198" s="76" t="str">
        <f t="shared" si="308"/>
        <v>H2_2011</v>
      </c>
      <c r="L2198" s="77">
        <f t="shared" si="309"/>
        <v>0</v>
      </c>
      <c r="M2198" s="78" t="str">
        <f t="shared" si="310"/>
        <v>H2_2011_0</v>
      </c>
      <c r="N2198" s="120">
        <f t="shared" si="311"/>
        <v>1</v>
      </c>
      <c r="O2198" s="92">
        <f t="shared" si="312"/>
        <v>280000</v>
      </c>
      <c r="P2198" s="93" t="str">
        <f t="shared" si="313"/>
        <v>H2_2011</v>
      </c>
      <c r="Q2198" s="94">
        <f t="shared" si="314"/>
        <v>0</v>
      </c>
      <c r="R2198" s="95" t="str">
        <f t="shared" si="315"/>
        <v>H2_2011_0</v>
      </c>
    </row>
    <row r="2199" spans="1:18">
      <c r="A2199" s="102">
        <v>1001850</v>
      </c>
      <c r="B2199" s="103">
        <v>30896.534869979139</v>
      </c>
      <c r="C2199" s="104" t="s">
        <v>22</v>
      </c>
      <c r="D2199" s="103">
        <v>40639.632790490825</v>
      </c>
      <c r="E2199" s="103">
        <v>41028.401651863285</v>
      </c>
      <c r="F2199" s="104" t="s">
        <v>20</v>
      </c>
      <c r="G2199" s="105">
        <v>376000</v>
      </c>
      <c r="H2199" s="106" t="s">
        <v>16</v>
      </c>
      <c r="I2199" s="118">
        <v>1</v>
      </c>
      <c r="J2199" s="80">
        <f t="shared" si="307"/>
        <v>376000</v>
      </c>
      <c r="K2199" s="76" t="str">
        <f t="shared" si="308"/>
        <v>H1_2011</v>
      </c>
      <c r="L2199" s="77">
        <f t="shared" si="309"/>
        <v>2</v>
      </c>
      <c r="M2199" s="78" t="str">
        <f t="shared" si="310"/>
        <v>H1_2011_2</v>
      </c>
      <c r="N2199" s="120">
        <f t="shared" si="311"/>
        <v>1</v>
      </c>
      <c r="O2199" s="92">
        <f t="shared" si="312"/>
        <v>376000</v>
      </c>
      <c r="P2199" s="93" t="str">
        <f t="shared" si="313"/>
        <v>H1_2011</v>
      </c>
      <c r="Q2199" s="94">
        <f t="shared" si="314"/>
        <v>2</v>
      </c>
      <c r="R2199" s="95" t="str">
        <f t="shared" si="315"/>
        <v>H1_2011_2</v>
      </c>
    </row>
    <row r="2200" spans="1:18">
      <c r="A2200" s="102">
        <v>1001851</v>
      </c>
      <c r="B2200" s="103">
        <v>19831.329857304776</v>
      </c>
      <c r="C2200" s="104" t="s">
        <v>19</v>
      </c>
      <c r="D2200" s="103">
        <v>40872.442595848872</v>
      </c>
      <c r="E2200" s="103">
        <v>41029.6021340878</v>
      </c>
      <c r="F2200" s="104" t="s">
        <v>20</v>
      </c>
      <c r="G2200" s="105">
        <v>50000</v>
      </c>
      <c r="H2200" s="106" t="s">
        <v>16</v>
      </c>
      <c r="I2200" s="118">
        <v>1</v>
      </c>
      <c r="J2200" s="80">
        <f t="shared" si="307"/>
        <v>50000</v>
      </c>
      <c r="K2200" s="76" t="str">
        <f t="shared" si="308"/>
        <v>H2_2011</v>
      </c>
      <c r="L2200" s="77">
        <f t="shared" si="309"/>
        <v>0</v>
      </c>
      <c r="M2200" s="78" t="str">
        <f t="shared" si="310"/>
        <v>H2_2011_0</v>
      </c>
      <c r="N2200" s="120">
        <f t="shared" si="311"/>
        <v>1</v>
      </c>
      <c r="O2200" s="92">
        <f t="shared" si="312"/>
        <v>50000</v>
      </c>
      <c r="P2200" s="93" t="str">
        <f t="shared" si="313"/>
        <v>H2_2011</v>
      </c>
      <c r="Q2200" s="94">
        <f t="shared" si="314"/>
        <v>0</v>
      </c>
      <c r="R2200" s="95" t="str">
        <f t="shared" si="315"/>
        <v>H2_2011_0</v>
      </c>
    </row>
    <row r="2201" spans="1:18">
      <c r="A2201" s="102">
        <v>1001852</v>
      </c>
      <c r="B2201" s="103">
        <v>23834.70324688212</v>
      </c>
      <c r="C2201" s="104" t="s">
        <v>22</v>
      </c>
      <c r="D2201" s="103">
        <v>40821.431695599371</v>
      </c>
      <c r="E2201" s="103">
        <v>41030.479993872847</v>
      </c>
      <c r="F2201" s="104" t="s">
        <v>25</v>
      </c>
      <c r="G2201" s="105">
        <v>154000</v>
      </c>
      <c r="H2201" s="106" t="s">
        <v>16</v>
      </c>
      <c r="I2201" s="118">
        <v>1</v>
      </c>
      <c r="J2201" s="80">
        <f t="shared" si="307"/>
        <v>154000</v>
      </c>
      <c r="K2201" s="76" t="str">
        <f t="shared" si="308"/>
        <v>H2_2011</v>
      </c>
      <c r="L2201" s="77">
        <f t="shared" si="309"/>
        <v>1</v>
      </c>
      <c r="M2201" s="78" t="str">
        <f t="shared" si="310"/>
        <v>H2_2011_1</v>
      </c>
      <c r="N2201" s="120">
        <f t="shared" si="311"/>
        <v>1</v>
      </c>
      <c r="O2201" s="92">
        <f t="shared" si="312"/>
        <v>154000</v>
      </c>
      <c r="P2201" s="93" t="str">
        <f t="shared" si="313"/>
        <v>H2_2011</v>
      </c>
      <c r="Q2201" s="94">
        <f t="shared" si="314"/>
        <v>1</v>
      </c>
      <c r="R2201" s="95" t="str">
        <f t="shared" si="315"/>
        <v>H2_2011_1</v>
      </c>
    </row>
    <row r="2202" spans="1:18">
      <c r="A2202" s="102">
        <v>1001853</v>
      </c>
      <c r="B2202" s="103">
        <v>31867.508211501015</v>
      </c>
      <c r="C2202" s="104" t="s">
        <v>22</v>
      </c>
      <c r="D2202" s="103">
        <v>40892.310870522684</v>
      </c>
      <c r="E2202" s="103">
        <v>41030.589366151093</v>
      </c>
      <c r="F2202" s="104" t="s">
        <v>20</v>
      </c>
      <c r="G2202" s="105">
        <v>117000</v>
      </c>
      <c r="H2202" s="106" t="s">
        <v>16</v>
      </c>
      <c r="I2202" s="118">
        <v>1</v>
      </c>
      <c r="J2202" s="80">
        <f t="shared" si="307"/>
        <v>117000</v>
      </c>
      <c r="K2202" s="76" t="str">
        <f t="shared" si="308"/>
        <v>H2_2011</v>
      </c>
      <c r="L2202" s="77">
        <f t="shared" si="309"/>
        <v>0</v>
      </c>
      <c r="M2202" s="78" t="str">
        <f t="shared" si="310"/>
        <v>H2_2011_0</v>
      </c>
      <c r="N2202" s="120">
        <f t="shared" si="311"/>
        <v>1</v>
      </c>
      <c r="O2202" s="92">
        <f t="shared" si="312"/>
        <v>117000</v>
      </c>
      <c r="P2202" s="93" t="str">
        <f t="shared" si="313"/>
        <v>H2_2011</v>
      </c>
      <c r="Q2202" s="94">
        <f t="shared" si="314"/>
        <v>0</v>
      </c>
      <c r="R2202" s="95" t="str">
        <f t="shared" si="315"/>
        <v>H2_2011_0</v>
      </c>
    </row>
    <row r="2203" spans="1:18">
      <c r="A2203" s="102">
        <v>1001854</v>
      </c>
      <c r="B2203" s="103">
        <v>28123.504279610643</v>
      </c>
      <c r="C2203" s="104" t="s">
        <v>22</v>
      </c>
      <c r="D2203" s="103">
        <v>40720.109923805787</v>
      </c>
      <c r="E2203" s="103">
        <v>41031.575851707668</v>
      </c>
      <c r="F2203" s="104" t="s">
        <v>20</v>
      </c>
      <c r="G2203" s="105">
        <v>99000</v>
      </c>
      <c r="H2203" s="106" t="s">
        <v>16</v>
      </c>
      <c r="I2203" s="118">
        <v>1</v>
      </c>
      <c r="J2203" s="80">
        <f t="shared" si="307"/>
        <v>99000</v>
      </c>
      <c r="K2203" s="76" t="str">
        <f t="shared" si="308"/>
        <v>H1_2011</v>
      </c>
      <c r="L2203" s="77">
        <f t="shared" si="309"/>
        <v>1</v>
      </c>
      <c r="M2203" s="78" t="str">
        <f t="shared" si="310"/>
        <v>H1_2011_1</v>
      </c>
      <c r="N2203" s="120">
        <f t="shared" si="311"/>
        <v>1</v>
      </c>
      <c r="O2203" s="92">
        <f t="shared" si="312"/>
        <v>99000</v>
      </c>
      <c r="P2203" s="93" t="str">
        <f t="shared" si="313"/>
        <v>H1_2011</v>
      </c>
      <c r="Q2203" s="94">
        <f t="shared" si="314"/>
        <v>1</v>
      </c>
      <c r="R2203" s="95" t="str">
        <f t="shared" si="315"/>
        <v>H1_2011_1</v>
      </c>
    </row>
    <row r="2204" spans="1:18">
      <c r="A2204" s="102">
        <v>1001855</v>
      </c>
      <c r="B2204" s="103">
        <v>22738.544496981089</v>
      </c>
      <c r="C2204" s="104" t="s">
        <v>22</v>
      </c>
      <c r="D2204" s="103">
        <v>40789.712684112965</v>
      </c>
      <c r="E2204" s="103">
        <v>41032.441205116833</v>
      </c>
      <c r="F2204" s="104" t="s">
        <v>20</v>
      </c>
      <c r="G2204" s="105">
        <v>195000</v>
      </c>
      <c r="H2204" s="106" t="s">
        <v>16</v>
      </c>
      <c r="I2204" s="118">
        <v>1</v>
      </c>
      <c r="J2204" s="80">
        <f t="shared" si="307"/>
        <v>195000</v>
      </c>
      <c r="K2204" s="76" t="str">
        <f t="shared" si="308"/>
        <v>H2_2011</v>
      </c>
      <c r="L2204" s="77">
        <f t="shared" si="309"/>
        <v>1</v>
      </c>
      <c r="M2204" s="78" t="str">
        <f t="shared" si="310"/>
        <v>H2_2011_1</v>
      </c>
      <c r="N2204" s="120">
        <f t="shared" si="311"/>
        <v>1</v>
      </c>
      <c r="O2204" s="92">
        <f t="shared" si="312"/>
        <v>195000</v>
      </c>
      <c r="P2204" s="93" t="str">
        <f t="shared" si="313"/>
        <v>H2_2011</v>
      </c>
      <c r="Q2204" s="94">
        <f t="shared" si="314"/>
        <v>1</v>
      </c>
      <c r="R2204" s="95" t="str">
        <f t="shared" si="315"/>
        <v>H2_2011_1</v>
      </c>
    </row>
    <row r="2205" spans="1:18">
      <c r="A2205" s="102">
        <v>1001856</v>
      </c>
      <c r="B2205" s="103">
        <v>26969.962935338874</v>
      </c>
      <c r="C2205" s="104" t="s">
        <v>19</v>
      </c>
      <c r="D2205" s="103">
        <v>40889.959721275722</v>
      </c>
      <c r="E2205" s="103">
        <v>41032.780677560753</v>
      </c>
      <c r="F2205" s="104" t="s">
        <v>20</v>
      </c>
      <c r="G2205" s="105">
        <v>579000</v>
      </c>
      <c r="H2205" s="106" t="s">
        <v>16</v>
      </c>
      <c r="I2205" s="118">
        <v>1</v>
      </c>
      <c r="J2205" s="80">
        <f t="shared" si="307"/>
        <v>579000</v>
      </c>
      <c r="K2205" s="76" t="str">
        <f t="shared" si="308"/>
        <v>H2_2011</v>
      </c>
      <c r="L2205" s="77">
        <f t="shared" si="309"/>
        <v>0</v>
      </c>
      <c r="M2205" s="78" t="str">
        <f t="shared" si="310"/>
        <v>H2_2011_0</v>
      </c>
      <c r="N2205" s="120">
        <f t="shared" si="311"/>
        <v>1</v>
      </c>
      <c r="O2205" s="92">
        <f t="shared" si="312"/>
        <v>579000</v>
      </c>
      <c r="P2205" s="93" t="str">
        <f t="shared" si="313"/>
        <v>H2_2011</v>
      </c>
      <c r="Q2205" s="94">
        <f t="shared" si="314"/>
        <v>0</v>
      </c>
      <c r="R2205" s="95" t="str">
        <f t="shared" si="315"/>
        <v>H2_2011_0</v>
      </c>
    </row>
    <row r="2206" spans="1:18">
      <c r="A2206" s="102">
        <v>1001857</v>
      </c>
      <c r="B2206" s="103">
        <v>25985.665887304451</v>
      </c>
      <c r="C2206" s="104" t="s">
        <v>19</v>
      </c>
      <c r="D2206" s="103">
        <v>40863.701651938405</v>
      </c>
      <c r="E2206" s="103">
        <v>41033.459627376134</v>
      </c>
      <c r="F2206" s="104" t="s">
        <v>20</v>
      </c>
      <c r="G2206" s="105">
        <v>439000</v>
      </c>
      <c r="H2206" s="106" t="s">
        <v>16</v>
      </c>
      <c r="I2206" s="118">
        <v>1</v>
      </c>
      <c r="J2206" s="80">
        <f t="shared" si="307"/>
        <v>439000</v>
      </c>
      <c r="K2206" s="76" t="str">
        <f t="shared" si="308"/>
        <v>H2_2011</v>
      </c>
      <c r="L2206" s="77">
        <f t="shared" si="309"/>
        <v>0</v>
      </c>
      <c r="M2206" s="78" t="str">
        <f t="shared" si="310"/>
        <v>H2_2011_0</v>
      </c>
      <c r="N2206" s="120">
        <f t="shared" si="311"/>
        <v>1</v>
      </c>
      <c r="O2206" s="92">
        <f t="shared" si="312"/>
        <v>439000</v>
      </c>
      <c r="P2206" s="93" t="str">
        <f t="shared" si="313"/>
        <v>H2_2011</v>
      </c>
      <c r="Q2206" s="94">
        <f t="shared" si="314"/>
        <v>0</v>
      </c>
      <c r="R2206" s="95" t="str">
        <f t="shared" si="315"/>
        <v>H2_2011_0</v>
      </c>
    </row>
    <row r="2207" spans="1:18">
      <c r="A2207" s="102">
        <v>1001858</v>
      </c>
      <c r="B2207" s="103">
        <v>24869.280030989605</v>
      </c>
      <c r="C2207" s="104" t="s">
        <v>19</v>
      </c>
      <c r="D2207" s="103">
        <v>40870.208298506077</v>
      </c>
      <c r="E2207" s="103">
        <v>41033.866770541026</v>
      </c>
      <c r="F2207" s="104" t="s">
        <v>20</v>
      </c>
      <c r="G2207" s="105">
        <v>391000</v>
      </c>
      <c r="H2207" s="106" t="s">
        <v>16</v>
      </c>
      <c r="I2207" s="118">
        <v>1</v>
      </c>
      <c r="J2207" s="80">
        <f t="shared" si="307"/>
        <v>391000</v>
      </c>
      <c r="K2207" s="76" t="str">
        <f t="shared" si="308"/>
        <v>H2_2011</v>
      </c>
      <c r="L2207" s="77">
        <f t="shared" si="309"/>
        <v>0</v>
      </c>
      <c r="M2207" s="78" t="str">
        <f t="shared" si="310"/>
        <v>H2_2011_0</v>
      </c>
      <c r="N2207" s="120">
        <f t="shared" si="311"/>
        <v>1</v>
      </c>
      <c r="O2207" s="92">
        <f t="shared" si="312"/>
        <v>391000</v>
      </c>
      <c r="P2207" s="93" t="str">
        <f t="shared" si="313"/>
        <v>H2_2011</v>
      </c>
      <c r="Q2207" s="94">
        <f t="shared" si="314"/>
        <v>0</v>
      </c>
      <c r="R2207" s="95" t="str">
        <f t="shared" si="315"/>
        <v>H2_2011_0</v>
      </c>
    </row>
    <row r="2208" spans="1:18">
      <c r="A2208" s="102">
        <v>1001859</v>
      </c>
      <c r="B2208" s="103">
        <v>32869.349177028722</v>
      </c>
      <c r="C2208" s="104" t="s">
        <v>19</v>
      </c>
      <c r="D2208" s="103">
        <v>40968.765434730994</v>
      </c>
      <c r="E2208" s="103">
        <v>41034.07007444607</v>
      </c>
      <c r="F2208" s="104" t="s">
        <v>20</v>
      </c>
      <c r="G2208" s="105">
        <v>463000</v>
      </c>
      <c r="H2208" s="106" t="s">
        <v>16</v>
      </c>
      <c r="I2208" s="118">
        <v>1</v>
      </c>
      <c r="J2208" s="80">
        <f t="shared" si="307"/>
        <v>463000</v>
      </c>
      <c r="K2208" s="76" t="str">
        <f t="shared" si="308"/>
        <v>H1_2012</v>
      </c>
      <c r="L2208" s="77">
        <f t="shared" si="309"/>
        <v>0</v>
      </c>
      <c r="M2208" s="78" t="str">
        <f t="shared" si="310"/>
        <v>H1_2012_0</v>
      </c>
      <c r="N2208" s="120">
        <f t="shared" si="311"/>
        <v>1</v>
      </c>
      <c r="O2208" s="92">
        <f t="shared" si="312"/>
        <v>463000</v>
      </c>
      <c r="P2208" s="93" t="str">
        <f t="shared" si="313"/>
        <v>H1_2012</v>
      </c>
      <c r="Q2208" s="94">
        <f t="shared" si="314"/>
        <v>0</v>
      </c>
      <c r="R2208" s="95" t="str">
        <f t="shared" si="315"/>
        <v>H1_2012_0</v>
      </c>
    </row>
    <row r="2209" spans="1:18">
      <c r="A2209" s="102">
        <v>1001860</v>
      </c>
      <c r="B2209" s="103">
        <v>31277.690313287108</v>
      </c>
      <c r="C2209" s="104" t="s">
        <v>19</v>
      </c>
      <c r="D2209" s="103">
        <v>40964.904233953836</v>
      </c>
      <c r="E2209" s="103">
        <v>41034.818154081557</v>
      </c>
      <c r="F2209" s="104" t="s">
        <v>20</v>
      </c>
      <c r="G2209" s="105">
        <v>581000</v>
      </c>
      <c r="H2209" s="106" t="s">
        <v>16</v>
      </c>
      <c r="I2209" s="118">
        <v>1</v>
      </c>
      <c r="J2209" s="80">
        <f t="shared" si="307"/>
        <v>581000</v>
      </c>
      <c r="K2209" s="76" t="str">
        <f t="shared" si="308"/>
        <v>H1_2012</v>
      </c>
      <c r="L2209" s="77">
        <f t="shared" si="309"/>
        <v>0</v>
      </c>
      <c r="M2209" s="78" t="str">
        <f t="shared" si="310"/>
        <v>H1_2012_0</v>
      </c>
      <c r="N2209" s="120">
        <f t="shared" si="311"/>
        <v>1</v>
      </c>
      <c r="O2209" s="92">
        <f t="shared" si="312"/>
        <v>581000</v>
      </c>
      <c r="P2209" s="93" t="str">
        <f t="shared" si="313"/>
        <v>H1_2012</v>
      </c>
      <c r="Q2209" s="94">
        <f t="shared" si="314"/>
        <v>0</v>
      </c>
      <c r="R2209" s="95" t="str">
        <f t="shared" si="315"/>
        <v>H1_2012_0</v>
      </c>
    </row>
    <row r="2210" spans="1:18">
      <c r="A2210" s="102">
        <v>1001861</v>
      </c>
      <c r="B2210" s="103">
        <v>29265.915420072917</v>
      </c>
      <c r="C2210" s="104" t="s">
        <v>19</v>
      </c>
      <c r="D2210" s="103">
        <v>40934.774385271085</v>
      </c>
      <c r="E2210" s="103">
        <v>41040.129648403068</v>
      </c>
      <c r="F2210" s="104" t="s">
        <v>20</v>
      </c>
      <c r="G2210" s="105">
        <v>212000</v>
      </c>
      <c r="H2210" s="106" t="s">
        <v>16</v>
      </c>
      <c r="I2210" s="118">
        <v>1</v>
      </c>
      <c r="J2210" s="80">
        <f t="shared" si="307"/>
        <v>212000</v>
      </c>
      <c r="K2210" s="76" t="str">
        <f t="shared" si="308"/>
        <v>H1_2012</v>
      </c>
      <c r="L2210" s="77">
        <f t="shared" si="309"/>
        <v>0</v>
      </c>
      <c r="M2210" s="78" t="str">
        <f t="shared" si="310"/>
        <v>H1_2012_0</v>
      </c>
      <c r="N2210" s="120">
        <f t="shared" si="311"/>
        <v>1</v>
      </c>
      <c r="O2210" s="92">
        <f t="shared" si="312"/>
        <v>212000</v>
      </c>
      <c r="P2210" s="93" t="str">
        <f t="shared" si="313"/>
        <v>H1_2012</v>
      </c>
      <c r="Q2210" s="94">
        <f t="shared" si="314"/>
        <v>0</v>
      </c>
      <c r="R2210" s="95" t="str">
        <f t="shared" si="315"/>
        <v>H1_2012_0</v>
      </c>
    </row>
    <row r="2211" spans="1:18">
      <c r="A2211" s="102">
        <v>1001862</v>
      </c>
      <c r="B2211" s="103">
        <v>20000.315069415967</v>
      </c>
      <c r="C2211" s="104" t="s">
        <v>19</v>
      </c>
      <c r="D2211" s="103">
        <v>41026.552464754262</v>
      </c>
      <c r="E2211" s="103">
        <v>41040.818642290098</v>
      </c>
      <c r="F2211" s="104" t="s">
        <v>20</v>
      </c>
      <c r="G2211" s="105">
        <v>401000</v>
      </c>
      <c r="H2211" s="106" t="s">
        <v>16</v>
      </c>
      <c r="I2211" s="118">
        <v>1</v>
      </c>
      <c r="J2211" s="80">
        <f t="shared" si="307"/>
        <v>401000</v>
      </c>
      <c r="K2211" s="76" t="str">
        <f t="shared" si="308"/>
        <v>H1_2012</v>
      </c>
      <c r="L2211" s="77">
        <f t="shared" si="309"/>
        <v>0</v>
      </c>
      <c r="M2211" s="78" t="str">
        <f t="shared" si="310"/>
        <v>H1_2012_0</v>
      </c>
      <c r="N2211" s="120">
        <f t="shared" si="311"/>
        <v>1</v>
      </c>
      <c r="O2211" s="92">
        <f t="shared" si="312"/>
        <v>401000</v>
      </c>
      <c r="P2211" s="93" t="str">
        <f t="shared" si="313"/>
        <v>H1_2012</v>
      </c>
      <c r="Q2211" s="94">
        <f t="shared" si="314"/>
        <v>0</v>
      </c>
      <c r="R2211" s="95" t="str">
        <f t="shared" si="315"/>
        <v>H1_2012_0</v>
      </c>
    </row>
    <row r="2212" spans="1:18">
      <c r="A2212" s="102">
        <v>1001863</v>
      </c>
      <c r="B2212" s="103">
        <v>30861.27440559617</v>
      </c>
      <c r="C2212" s="104" t="s">
        <v>22</v>
      </c>
      <c r="D2212" s="103">
        <v>39691.039009172993</v>
      </c>
      <c r="E2212" s="103">
        <v>41042.472437958357</v>
      </c>
      <c r="F2212" s="104" t="s">
        <v>20</v>
      </c>
      <c r="G2212" s="105">
        <v>20000</v>
      </c>
      <c r="H2212" s="106" t="s">
        <v>15</v>
      </c>
      <c r="I2212" s="118">
        <v>1</v>
      </c>
      <c r="J2212" s="80">
        <f t="shared" si="307"/>
        <v>20000</v>
      </c>
      <c r="K2212" s="76" t="str">
        <f t="shared" si="308"/>
        <v>H2_2008</v>
      </c>
      <c r="L2212" s="77">
        <f t="shared" si="309"/>
        <v>7</v>
      </c>
      <c r="M2212" s="78" t="str">
        <f t="shared" si="310"/>
        <v>H2_2008_6+</v>
      </c>
      <c r="N2212" s="120">
        <f t="shared" si="311"/>
        <v>1</v>
      </c>
      <c r="O2212" s="92">
        <f t="shared" si="312"/>
        <v>20000</v>
      </c>
      <c r="P2212" s="93" t="str">
        <f t="shared" si="313"/>
        <v>H2_2008</v>
      </c>
      <c r="Q2212" s="94">
        <f t="shared" si="314"/>
        <v>7</v>
      </c>
      <c r="R2212" s="95" t="str">
        <f t="shared" si="315"/>
        <v>H2_2008_6+</v>
      </c>
    </row>
    <row r="2213" spans="1:18">
      <c r="A2213" s="102">
        <v>1001864</v>
      </c>
      <c r="B2213" s="103">
        <v>27061.854868056693</v>
      </c>
      <c r="C2213" s="104" t="s">
        <v>19</v>
      </c>
      <c r="D2213" s="103">
        <v>40901.360881706372</v>
      </c>
      <c r="E2213" s="103">
        <v>41043.611532669347</v>
      </c>
      <c r="F2213" s="104" t="s">
        <v>20</v>
      </c>
      <c r="G2213" s="105">
        <v>457000</v>
      </c>
      <c r="H2213" s="106" t="s">
        <v>16</v>
      </c>
      <c r="I2213" s="118">
        <v>1</v>
      </c>
      <c r="J2213" s="80">
        <f t="shared" si="307"/>
        <v>457000</v>
      </c>
      <c r="K2213" s="76" t="str">
        <f t="shared" si="308"/>
        <v>H2_2011</v>
      </c>
      <c r="L2213" s="77">
        <f t="shared" si="309"/>
        <v>0</v>
      </c>
      <c r="M2213" s="78" t="str">
        <f t="shared" si="310"/>
        <v>H2_2011_0</v>
      </c>
      <c r="N2213" s="120">
        <f t="shared" si="311"/>
        <v>1</v>
      </c>
      <c r="O2213" s="92">
        <f t="shared" si="312"/>
        <v>457000</v>
      </c>
      <c r="P2213" s="93" t="str">
        <f t="shared" si="313"/>
        <v>H2_2011</v>
      </c>
      <c r="Q2213" s="94">
        <f t="shared" si="314"/>
        <v>0</v>
      </c>
      <c r="R2213" s="95" t="str">
        <f t="shared" si="315"/>
        <v>H2_2011_0</v>
      </c>
    </row>
    <row r="2214" spans="1:18">
      <c r="A2214" s="102">
        <v>1001865</v>
      </c>
      <c r="B2214" s="103">
        <v>30540.445877649661</v>
      </c>
      <c r="C2214" s="104" t="s">
        <v>19</v>
      </c>
      <c r="D2214" s="103">
        <v>40996.49428863822</v>
      </c>
      <c r="E2214" s="103">
        <v>41044.202738095111</v>
      </c>
      <c r="F2214" s="104" t="s">
        <v>20</v>
      </c>
      <c r="G2214" s="105">
        <v>503000</v>
      </c>
      <c r="H2214" s="106" t="s">
        <v>16</v>
      </c>
      <c r="I2214" s="118">
        <v>1</v>
      </c>
      <c r="J2214" s="80">
        <f t="shared" si="307"/>
        <v>503000</v>
      </c>
      <c r="K2214" s="76" t="str">
        <f t="shared" si="308"/>
        <v>H1_2012</v>
      </c>
      <c r="L2214" s="77">
        <f t="shared" si="309"/>
        <v>0</v>
      </c>
      <c r="M2214" s="78" t="str">
        <f t="shared" si="310"/>
        <v>H1_2012_0</v>
      </c>
      <c r="N2214" s="120">
        <f t="shared" si="311"/>
        <v>1</v>
      </c>
      <c r="O2214" s="92">
        <f t="shared" si="312"/>
        <v>503000</v>
      </c>
      <c r="P2214" s="93" t="str">
        <f t="shared" si="313"/>
        <v>H1_2012</v>
      </c>
      <c r="Q2214" s="94">
        <f t="shared" si="314"/>
        <v>0</v>
      </c>
      <c r="R2214" s="95" t="str">
        <f t="shared" si="315"/>
        <v>H1_2012_0</v>
      </c>
    </row>
    <row r="2215" spans="1:18">
      <c r="A2215" s="102">
        <v>1001866</v>
      </c>
      <c r="B2215" s="103">
        <v>25166.232189672715</v>
      </c>
      <c r="C2215" s="104" t="s">
        <v>19</v>
      </c>
      <c r="D2215" s="103">
        <v>40968.58701619471</v>
      </c>
      <c r="E2215" s="103">
        <v>41045.492786500006</v>
      </c>
      <c r="F2215" s="104" t="s">
        <v>20</v>
      </c>
      <c r="G2215" s="105">
        <v>42000</v>
      </c>
      <c r="H2215" s="106" t="s">
        <v>16</v>
      </c>
      <c r="I2215" s="118">
        <v>1</v>
      </c>
      <c r="J2215" s="80">
        <f t="shared" si="307"/>
        <v>42000</v>
      </c>
      <c r="K2215" s="76" t="str">
        <f t="shared" si="308"/>
        <v>H1_2012</v>
      </c>
      <c r="L2215" s="77">
        <f t="shared" si="309"/>
        <v>0</v>
      </c>
      <c r="M2215" s="78" t="str">
        <f t="shared" si="310"/>
        <v>H1_2012_0</v>
      </c>
      <c r="N2215" s="120">
        <f t="shared" si="311"/>
        <v>1</v>
      </c>
      <c r="O2215" s="92">
        <f t="shared" si="312"/>
        <v>42000</v>
      </c>
      <c r="P2215" s="93" t="str">
        <f t="shared" si="313"/>
        <v>H1_2012</v>
      </c>
      <c r="Q2215" s="94">
        <f t="shared" si="314"/>
        <v>0</v>
      </c>
      <c r="R2215" s="95" t="str">
        <f t="shared" si="315"/>
        <v>H1_2012_0</v>
      </c>
    </row>
    <row r="2216" spans="1:18">
      <c r="A2216" s="102">
        <v>1001867</v>
      </c>
      <c r="B2216" s="103">
        <v>19967.541244841948</v>
      </c>
      <c r="C2216" s="104" t="s">
        <v>22</v>
      </c>
      <c r="D2216" s="103">
        <v>40927.723293307768</v>
      </c>
      <c r="E2216" s="103">
        <v>41045.499084294715</v>
      </c>
      <c r="F2216" s="104" t="s">
        <v>20</v>
      </c>
      <c r="G2216" s="105">
        <v>59000</v>
      </c>
      <c r="H2216" s="106" t="s">
        <v>16</v>
      </c>
      <c r="I2216" s="118">
        <v>1</v>
      </c>
      <c r="J2216" s="80">
        <f t="shared" si="307"/>
        <v>59000</v>
      </c>
      <c r="K2216" s="76" t="str">
        <f t="shared" si="308"/>
        <v>H1_2012</v>
      </c>
      <c r="L2216" s="77">
        <f t="shared" si="309"/>
        <v>0</v>
      </c>
      <c r="M2216" s="78" t="str">
        <f t="shared" si="310"/>
        <v>H1_2012_0</v>
      </c>
      <c r="N2216" s="120">
        <f t="shared" si="311"/>
        <v>1</v>
      </c>
      <c r="O2216" s="92">
        <f t="shared" si="312"/>
        <v>59000</v>
      </c>
      <c r="P2216" s="93" t="str">
        <f t="shared" si="313"/>
        <v>H1_2012</v>
      </c>
      <c r="Q2216" s="94">
        <f t="shared" si="314"/>
        <v>0</v>
      </c>
      <c r="R2216" s="95" t="str">
        <f t="shared" si="315"/>
        <v>H1_2012_0</v>
      </c>
    </row>
    <row r="2217" spans="1:18">
      <c r="A2217" s="102">
        <v>1001868</v>
      </c>
      <c r="B2217" s="103">
        <v>22913.235113348637</v>
      </c>
      <c r="C2217" s="104" t="s">
        <v>22</v>
      </c>
      <c r="D2217" s="103">
        <v>41023.460870315852</v>
      </c>
      <c r="E2217" s="103">
        <v>41045.521495427376</v>
      </c>
      <c r="F2217" s="104" t="s">
        <v>57</v>
      </c>
      <c r="G2217" s="105">
        <v>104000</v>
      </c>
      <c r="H2217" s="106" t="s">
        <v>16</v>
      </c>
      <c r="I2217" s="118">
        <v>1</v>
      </c>
      <c r="J2217" s="80">
        <f t="shared" si="307"/>
        <v>104000</v>
      </c>
      <c r="K2217" s="76" t="str">
        <f t="shared" si="308"/>
        <v>H1_2012</v>
      </c>
      <c r="L2217" s="77">
        <f t="shared" si="309"/>
        <v>0</v>
      </c>
      <c r="M2217" s="78" t="str">
        <f t="shared" si="310"/>
        <v>H1_2012_0</v>
      </c>
      <c r="N2217" s="120">
        <f t="shared" si="311"/>
        <v>1</v>
      </c>
      <c r="O2217" s="92">
        <f t="shared" si="312"/>
        <v>104000</v>
      </c>
      <c r="P2217" s="93" t="str">
        <f t="shared" si="313"/>
        <v>H1_2012</v>
      </c>
      <c r="Q2217" s="94">
        <f t="shared" si="314"/>
        <v>0</v>
      </c>
      <c r="R2217" s="95" t="str">
        <f t="shared" si="315"/>
        <v>H1_2012_0</v>
      </c>
    </row>
    <row r="2218" spans="1:18">
      <c r="A2218" s="102">
        <v>1001869</v>
      </c>
      <c r="B2218" s="103">
        <v>27908.048676519342</v>
      </c>
      <c r="C2218" s="104" t="s">
        <v>19</v>
      </c>
      <c r="D2218" s="103">
        <v>40936.152211177396</v>
      </c>
      <c r="E2218" s="103">
        <v>41047.499165152236</v>
      </c>
      <c r="F2218" s="104" t="s">
        <v>20</v>
      </c>
      <c r="G2218" s="105">
        <v>146000</v>
      </c>
      <c r="H2218" s="106" t="s">
        <v>16</v>
      </c>
      <c r="I2218" s="118">
        <v>1</v>
      </c>
      <c r="J2218" s="80">
        <f t="shared" si="307"/>
        <v>146000</v>
      </c>
      <c r="K2218" s="76" t="str">
        <f t="shared" si="308"/>
        <v>H1_2012</v>
      </c>
      <c r="L2218" s="77">
        <f t="shared" si="309"/>
        <v>0</v>
      </c>
      <c r="M2218" s="78" t="str">
        <f t="shared" si="310"/>
        <v>H1_2012_0</v>
      </c>
      <c r="N2218" s="120">
        <f t="shared" si="311"/>
        <v>1</v>
      </c>
      <c r="O2218" s="92">
        <f t="shared" si="312"/>
        <v>146000</v>
      </c>
      <c r="P2218" s="93" t="str">
        <f t="shared" si="313"/>
        <v>H1_2012</v>
      </c>
      <c r="Q2218" s="94">
        <f t="shared" si="314"/>
        <v>0</v>
      </c>
      <c r="R2218" s="95" t="str">
        <f t="shared" si="315"/>
        <v>H1_2012_0</v>
      </c>
    </row>
    <row r="2219" spans="1:18">
      <c r="A2219" s="102">
        <v>1001870</v>
      </c>
      <c r="B2219" s="103">
        <v>32492.703401344115</v>
      </c>
      <c r="C2219" s="104" t="s">
        <v>19</v>
      </c>
      <c r="D2219" s="103">
        <v>40983.830277072797</v>
      </c>
      <c r="E2219" s="103">
        <v>41048.70322739429</v>
      </c>
      <c r="F2219" s="104" t="s">
        <v>20</v>
      </c>
      <c r="G2219" s="105">
        <v>177000</v>
      </c>
      <c r="H2219" s="106" t="s">
        <v>16</v>
      </c>
      <c r="I2219" s="118">
        <v>1</v>
      </c>
      <c r="J2219" s="80">
        <f t="shared" si="307"/>
        <v>177000</v>
      </c>
      <c r="K2219" s="76" t="str">
        <f t="shared" si="308"/>
        <v>H1_2012</v>
      </c>
      <c r="L2219" s="77">
        <f t="shared" si="309"/>
        <v>0</v>
      </c>
      <c r="M2219" s="78" t="str">
        <f t="shared" si="310"/>
        <v>H1_2012_0</v>
      </c>
      <c r="N2219" s="120">
        <f t="shared" si="311"/>
        <v>1</v>
      </c>
      <c r="O2219" s="92">
        <f t="shared" si="312"/>
        <v>177000</v>
      </c>
      <c r="P2219" s="93" t="str">
        <f t="shared" si="313"/>
        <v>H1_2012</v>
      </c>
      <c r="Q2219" s="94">
        <f t="shared" si="314"/>
        <v>0</v>
      </c>
      <c r="R2219" s="95" t="str">
        <f t="shared" si="315"/>
        <v>H1_2012_0</v>
      </c>
    </row>
    <row r="2220" spans="1:18">
      <c r="A2220" s="102">
        <v>1001871</v>
      </c>
      <c r="B2220" s="103">
        <v>21167.106407328611</v>
      </c>
      <c r="C2220" s="104" t="s">
        <v>19</v>
      </c>
      <c r="D2220" s="103">
        <v>40874.125112378744</v>
      </c>
      <c r="E2220" s="103">
        <v>41048.755718356289</v>
      </c>
      <c r="F2220" s="104" t="s">
        <v>20</v>
      </c>
      <c r="G2220" s="105">
        <v>414000</v>
      </c>
      <c r="H2220" s="106" t="s">
        <v>16</v>
      </c>
      <c r="I2220" s="118">
        <v>1</v>
      </c>
      <c r="J2220" s="80">
        <f t="shared" si="307"/>
        <v>414000</v>
      </c>
      <c r="K2220" s="76" t="str">
        <f t="shared" si="308"/>
        <v>H2_2011</v>
      </c>
      <c r="L2220" s="77">
        <f t="shared" si="309"/>
        <v>0</v>
      </c>
      <c r="M2220" s="78" t="str">
        <f t="shared" si="310"/>
        <v>H2_2011_0</v>
      </c>
      <c r="N2220" s="120">
        <f t="shared" si="311"/>
        <v>1</v>
      </c>
      <c r="O2220" s="92">
        <f t="shared" si="312"/>
        <v>414000</v>
      </c>
      <c r="P2220" s="93" t="str">
        <f t="shared" si="313"/>
        <v>H2_2011</v>
      </c>
      <c r="Q2220" s="94">
        <f t="shared" si="314"/>
        <v>0</v>
      </c>
      <c r="R2220" s="95" t="str">
        <f t="shared" si="315"/>
        <v>H2_2011_0</v>
      </c>
    </row>
    <row r="2221" spans="1:18">
      <c r="A2221" s="102">
        <v>1001872</v>
      </c>
      <c r="B2221" s="103">
        <v>25105.656173306779</v>
      </c>
      <c r="C2221" s="104" t="s">
        <v>19</v>
      </c>
      <c r="D2221" s="103">
        <v>40565.834265881691</v>
      </c>
      <c r="E2221" s="103">
        <v>41048.987635600992</v>
      </c>
      <c r="F2221" s="104" t="s">
        <v>20</v>
      </c>
      <c r="G2221" s="105">
        <v>447000</v>
      </c>
      <c r="H2221" s="106" t="s">
        <v>16</v>
      </c>
      <c r="I2221" s="118">
        <v>1</v>
      </c>
      <c r="J2221" s="80">
        <f t="shared" si="307"/>
        <v>447000</v>
      </c>
      <c r="K2221" s="76" t="str">
        <f t="shared" si="308"/>
        <v>H1_2011</v>
      </c>
      <c r="L2221" s="77">
        <f t="shared" si="309"/>
        <v>2</v>
      </c>
      <c r="M2221" s="78" t="str">
        <f t="shared" si="310"/>
        <v>H1_2011_2</v>
      </c>
      <c r="N2221" s="120">
        <f t="shared" si="311"/>
        <v>1</v>
      </c>
      <c r="O2221" s="92">
        <f t="shared" si="312"/>
        <v>447000</v>
      </c>
      <c r="P2221" s="93" t="str">
        <f t="shared" si="313"/>
        <v>H1_2011</v>
      </c>
      <c r="Q2221" s="94">
        <f t="shared" si="314"/>
        <v>2</v>
      </c>
      <c r="R2221" s="95" t="str">
        <f t="shared" si="315"/>
        <v>H1_2011_2</v>
      </c>
    </row>
    <row r="2222" spans="1:18">
      <c r="A2222" s="102">
        <v>1001873</v>
      </c>
      <c r="B2222" s="103">
        <v>26530.38094437783</v>
      </c>
      <c r="C2222" s="104" t="s">
        <v>19</v>
      </c>
      <c r="D2222" s="103">
        <v>41003.452967783553</v>
      </c>
      <c r="E2222" s="103">
        <v>41049.135087449104</v>
      </c>
      <c r="F2222" s="104" t="s">
        <v>20</v>
      </c>
      <c r="G2222" s="105">
        <v>543000</v>
      </c>
      <c r="H2222" s="106" t="s">
        <v>16</v>
      </c>
      <c r="I2222" s="118">
        <v>1</v>
      </c>
      <c r="J2222" s="80">
        <f t="shared" si="307"/>
        <v>543000</v>
      </c>
      <c r="K2222" s="76" t="str">
        <f t="shared" si="308"/>
        <v>H1_2012</v>
      </c>
      <c r="L2222" s="77">
        <f t="shared" si="309"/>
        <v>0</v>
      </c>
      <c r="M2222" s="78" t="str">
        <f t="shared" si="310"/>
        <v>H1_2012_0</v>
      </c>
      <c r="N2222" s="120">
        <f t="shared" si="311"/>
        <v>1</v>
      </c>
      <c r="O2222" s="92">
        <f t="shared" si="312"/>
        <v>543000</v>
      </c>
      <c r="P2222" s="93" t="str">
        <f t="shared" si="313"/>
        <v>H1_2012</v>
      </c>
      <c r="Q2222" s="94">
        <f t="shared" si="314"/>
        <v>0</v>
      </c>
      <c r="R2222" s="95" t="str">
        <f t="shared" si="315"/>
        <v>H1_2012_0</v>
      </c>
    </row>
    <row r="2223" spans="1:18">
      <c r="A2223" s="102">
        <v>1001874</v>
      </c>
      <c r="B2223" s="103">
        <v>25957.982819715566</v>
      </c>
      <c r="C2223" s="104" t="s">
        <v>19</v>
      </c>
      <c r="D2223" s="103">
        <v>40874.233205380231</v>
      </c>
      <c r="E2223" s="103">
        <v>41049.919997781588</v>
      </c>
      <c r="F2223" s="104" t="s">
        <v>20</v>
      </c>
      <c r="G2223" s="105">
        <v>264000</v>
      </c>
      <c r="H2223" s="106" t="s">
        <v>16</v>
      </c>
      <c r="I2223" s="118">
        <v>1</v>
      </c>
      <c r="J2223" s="80">
        <f t="shared" si="307"/>
        <v>264000</v>
      </c>
      <c r="K2223" s="76" t="str">
        <f t="shared" si="308"/>
        <v>H2_2011</v>
      </c>
      <c r="L2223" s="77">
        <f t="shared" si="309"/>
        <v>0</v>
      </c>
      <c r="M2223" s="78" t="str">
        <f t="shared" si="310"/>
        <v>H2_2011_0</v>
      </c>
      <c r="N2223" s="120">
        <f t="shared" si="311"/>
        <v>1</v>
      </c>
      <c r="O2223" s="92">
        <f t="shared" si="312"/>
        <v>264000</v>
      </c>
      <c r="P2223" s="93" t="str">
        <f t="shared" si="313"/>
        <v>H2_2011</v>
      </c>
      <c r="Q2223" s="94">
        <f t="shared" si="314"/>
        <v>0</v>
      </c>
      <c r="R2223" s="95" t="str">
        <f t="shared" si="315"/>
        <v>H2_2011_0</v>
      </c>
    </row>
    <row r="2224" spans="1:18">
      <c r="A2224" s="102">
        <v>1001875</v>
      </c>
      <c r="B2224" s="103">
        <v>20406.745126045946</v>
      </c>
      <c r="C2224" s="104" t="s">
        <v>19</v>
      </c>
      <c r="D2224" s="103">
        <v>40952.873987065781</v>
      </c>
      <c r="E2224" s="103">
        <v>41050.872425640606</v>
      </c>
      <c r="F2224" s="104" t="s">
        <v>20</v>
      </c>
      <c r="G2224" s="105">
        <v>272000</v>
      </c>
      <c r="H2224" s="106" t="s">
        <v>16</v>
      </c>
      <c r="I2224" s="118">
        <v>1</v>
      </c>
      <c r="J2224" s="80">
        <f t="shared" si="307"/>
        <v>272000</v>
      </c>
      <c r="K2224" s="76" t="str">
        <f t="shared" si="308"/>
        <v>H1_2012</v>
      </c>
      <c r="L2224" s="77">
        <f t="shared" si="309"/>
        <v>0</v>
      </c>
      <c r="M2224" s="78" t="str">
        <f t="shared" si="310"/>
        <v>H1_2012_0</v>
      </c>
      <c r="N2224" s="120">
        <f t="shared" si="311"/>
        <v>1</v>
      </c>
      <c r="O2224" s="92">
        <f t="shared" si="312"/>
        <v>272000</v>
      </c>
      <c r="P2224" s="93" t="str">
        <f t="shared" si="313"/>
        <v>H1_2012</v>
      </c>
      <c r="Q2224" s="94">
        <f t="shared" si="314"/>
        <v>0</v>
      </c>
      <c r="R2224" s="95" t="str">
        <f t="shared" si="315"/>
        <v>H1_2012_0</v>
      </c>
    </row>
    <row r="2225" spans="1:18">
      <c r="A2225" s="102">
        <v>1001876</v>
      </c>
      <c r="B2225" s="103">
        <v>27322.143667351211</v>
      </c>
      <c r="C2225" s="104" t="s">
        <v>19</v>
      </c>
      <c r="D2225" s="103">
        <v>41040.353109373151</v>
      </c>
      <c r="E2225" s="103">
        <v>41050.993376614773</v>
      </c>
      <c r="F2225" s="104" t="s">
        <v>20</v>
      </c>
      <c r="G2225" s="105">
        <v>45000</v>
      </c>
      <c r="H2225" s="106" t="s">
        <v>16</v>
      </c>
      <c r="I2225" s="118">
        <v>1</v>
      </c>
      <c r="J2225" s="80">
        <f t="shared" si="307"/>
        <v>45000</v>
      </c>
      <c r="K2225" s="76" t="str">
        <f t="shared" si="308"/>
        <v>H1_2012</v>
      </c>
      <c r="L2225" s="77">
        <f t="shared" si="309"/>
        <v>0</v>
      </c>
      <c r="M2225" s="78" t="str">
        <f t="shared" si="310"/>
        <v>H1_2012_0</v>
      </c>
      <c r="N2225" s="120">
        <f t="shared" si="311"/>
        <v>1</v>
      </c>
      <c r="O2225" s="92">
        <f t="shared" si="312"/>
        <v>45000</v>
      </c>
      <c r="P2225" s="93" t="str">
        <f t="shared" si="313"/>
        <v>H1_2012</v>
      </c>
      <c r="Q2225" s="94">
        <f t="shared" si="314"/>
        <v>0</v>
      </c>
      <c r="R2225" s="95" t="str">
        <f t="shared" si="315"/>
        <v>H1_2012_0</v>
      </c>
    </row>
    <row r="2226" spans="1:18">
      <c r="A2226" s="102">
        <v>1001877</v>
      </c>
      <c r="B2226" s="103">
        <v>23641.516677269679</v>
      </c>
      <c r="C2226" s="104" t="s">
        <v>22</v>
      </c>
      <c r="D2226" s="103">
        <v>40791.031730736337</v>
      </c>
      <c r="E2226" s="103">
        <v>41051.55324756707</v>
      </c>
      <c r="F2226" s="104" t="s">
        <v>20</v>
      </c>
      <c r="G2226" s="105">
        <v>459000</v>
      </c>
      <c r="H2226" s="106" t="s">
        <v>16</v>
      </c>
      <c r="I2226" s="118">
        <v>1</v>
      </c>
      <c r="J2226" s="80">
        <f t="shared" si="307"/>
        <v>459000</v>
      </c>
      <c r="K2226" s="76" t="str">
        <f t="shared" si="308"/>
        <v>H2_2011</v>
      </c>
      <c r="L2226" s="77">
        <f t="shared" si="309"/>
        <v>1</v>
      </c>
      <c r="M2226" s="78" t="str">
        <f t="shared" si="310"/>
        <v>H2_2011_1</v>
      </c>
      <c r="N2226" s="120">
        <f t="shared" si="311"/>
        <v>1</v>
      </c>
      <c r="O2226" s="92">
        <f t="shared" si="312"/>
        <v>459000</v>
      </c>
      <c r="P2226" s="93" t="str">
        <f t="shared" si="313"/>
        <v>H2_2011</v>
      </c>
      <c r="Q2226" s="94">
        <f t="shared" si="314"/>
        <v>1</v>
      </c>
      <c r="R2226" s="95" t="str">
        <f t="shared" si="315"/>
        <v>H2_2011_1</v>
      </c>
    </row>
    <row r="2227" spans="1:18">
      <c r="A2227" s="102">
        <v>1001878</v>
      </c>
      <c r="B2227" s="103">
        <v>31172.04020223851</v>
      </c>
      <c r="C2227" s="104" t="s">
        <v>19</v>
      </c>
      <c r="D2227" s="103">
        <v>41009.247314292064</v>
      </c>
      <c r="E2227" s="103">
        <v>41052.742552197044</v>
      </c>
      <c r="F2227" s="104" t="s">
        <v>20</v>
      </c>
      <c r="G2227" s="105">
        <v>495000</v>
      </c>
      <c r="H2227" s="106" t="s">
        <v>16</v>
      </c>
      <c r="I2227" s="118">
        <v>1</v>
      </c>
      <c r="J2227" s="80">
        <f t="shared" si="307"/>
        <v>495000</v>
      </c>
      <c r="K2227" s="76" t="str">
        <f t="shared" si="308"/>
        <v>H1_2012</v>
      </c>
      <c r="L2227" s="77">
        <f t="shared" si="309"/>
        <v>0</v>
      </c>
      <c r="M2227" s="78" t="str">
        <f t="shared" si="310"/>
        <v>H1_2012_0</v>
      </c>
      <c r="N2227" s="120">
        <f t="shared" si="311"/>
        <v>1</v>
      </c>
      <c r="O2227" s="92">
        <f t="shared" si="312"/>
        <v>495000</v>
      </c>
      <c r="P2227" s="93" t="str">
        <f t="shared" si="313"/>
        <v>H1_2012</v>
      </c>
      <c r="Q2227" s="94">
        <f t="shared" si="314"/>
        <v>0</v>
      </c>
      <c r="R2227" s="95" t="str">
        <f t="shared" si="315"/>
        <v>H1_2012_0</v>
      </c>
    </row>
    <row r="2228" spans="1:18">
      <c r="A2228" s="102">
        <v>1001879</v>
      </c>
      <c r="B2228" s="103">
        <v>20494.128177472143</v>
      </c>
      <c r="C2228" s="104" t="s">
        <v>22</v>
      </c>
      <c r="D2228" s="103">
        <v>40432.709746709777</v>
      </c>
      <c r="E2228" s="103">
        <v>41053.275327933065</v>
      </c>
      <c r="F2228" s="104" t="s">
        <v>20</v>
      </c>
      <c r="G2228" s="105">
        <v>485000</v>
      </c>
      <c r="H2228" s="106" t="s">
        <v>16</v>
      </c>
      <c r="I2228" s="118">
        <v>1</v>
      </c>
      <c r="J2228" s="80">
        <f t="shared" si="307"/>
        <v>485000</v>
      </c>
      <c r="K2228" s="76" t="str">
        <f t="shared" si="308"/>
        <v>H2_2010</v>
      </c>
      <c r="L2228" s="77">
        <f t="shared" si="309"/>
        <v>3</v>
      </c>
      <c r="M2228" s="78" t="str">
        <f t="shared" si="310"/>
        <v>H2_2010_3</v>
      </c>
      <c r="N2228" s="120">
        <f t="shared" si="311"/>
        <v>1</v>
      </c>
      <c r="O2228" s="92">
        <f t="shared" si="312"/>
        <v>485000</v>
      </c>
      <c r="P2228" s="93" t="str">
        <f t="shared" si="313"/>
        <v>H2_2010</v>
      </c>
      <c r="Q2228" s="94">
        <f t="shared" si="314"/>
        <v>3</v>
      </c>
      <c r="R2228" s="95" t="str">
        <f t="shared" si="315"/>
        <v>H2_2010_3</v>
      </c>
    </row>
    <row r="2229" spans="1:18">
      <c r="A2229" s="102">
        <v>1001880</v>
      </c>
      <c r="B2229" s="103">
        <v>29476.950501473177</v>
      </c>
      <c r="C2229" s="104" t="s">
        <v>22</v>
      </c>
      <c r="D2229" s="103">
        <v>40586.180707931344</v>
      </c>
      <c r="E2229" s="103">
        <v>41054.85793488504</v>
      </c>
      <c r="F2229" s="104" t="s">
        <v>25</v>
      </c>
      <c r="G2229" s="105">
        <v>121000</v>
      </c>
      <c r="H2229" s="106" t="s">
        <v>16</v>
      </c>
      <c r="I2229" s="118">
        <v>1</v>
      </c>
      <c r="J2229" s="80">
        <f t="shared" si="307"/>
        <v>121000</v>
      </c>
      <c r="K2229" s="76" t="str">
        <f t="shared" si="308"/>
        <v>H1_2011</v>
      </c>
      <c r="L2229" s="77">
        <f t="shared" si="309"/>
        <v>2</v>
      </c>
      <c r="M2229" s="78" t="str">
        <f t="shared" si="310"/>
        <v>H1_2011_2</v>
      </c>
      <c r="N2229" s="120">
        <f t="shared" si="311"/>
        <v>1</v>
      </c>
      <c r="O2229" s="92">
        <f t="shared" si="312"/>
        <v>121000</v>
      </c>
      <c r="P2229" s="93" t="str">
        <f t="shared" si="313"/>
        <v>H1_2011</v>
      </c>
      <c r="Q2229" s="94">
        <f t="shared" si="314"/>
        <v>2</v>
      </c>
      <c r="R2229" s="95" t="str">
        <f t="shared" si="315"/>
        <v>H1_2011_2</v>
      </c>
    </row>
    <row r="2230" spans="1:18">
      <c r="A2230" s="102">
        <v>1001881</v>
      </c>
      <c r="B2230" s="103">
        <v>22164.078134468895</v>
      </c>
      <c r="C2230" s="104" t="s">
        <v>19</v>
      </c>
      <c r="D2230" s="103">
        <v>41047.35556398172</v>
      </c>
      <c r="E2230" s="103">
        <v>41055.868155015589</v>
      </c>
      <c r="F2230" s="104" t="s">
        <v>20</v>
      </c>
      <c r="G2230" s="105">
        <v>73000</v>
      </c>
      <c r="H2230" s="106" t="s">
        <v>16</v>
      </c>
      <c r="I2230" s="118">
        <v>1</v>
      </c>
      <c r="J2230" s="80">
        <f t="shared" si="307"/>
        <v>73000</v>
      </c>
      <c r="K2230" s="76" t="str">
        <f t="shared" si="308"/>
        <v>H1_2012</v>
      </c>
      <c r="L2230" s="77">
        <f t="shared" si="309"/>
        <v>0</v>
      </c>
      <c r="M2230" s="78" t="str">
        <f t="shared" si="310"/>
        <v>H1_2012_0</v>
      </c>
      <c r="N2230" s="120">
        <f t="shared" si="311"/>
        <v>1</v>
      </c>
      <c r="O2230" s="92">
        <f t="shared" si="312"/>
        <v>73000</v>
      </c>
      <c r="P2230" s="93" t="str">
        <f t="shared" si="313"/>
        <v>H1_2012</v>
      </c>
      <c r="Q2230" s="94">
        <f t="shared" si="314"/>
        <v>0</v>
      </c>
      <c r="R2230" s="95" t="str">
        <f t="shared" si="315"/>
        <v>H1_2012_0</v>
      </c>
    </row>
    <row r="2231" spans="1:18">
      <c r="A2231" s="102">
        <v>1001882</v>
      </c>
      <c r="B2231" s="103">
        <v>27559.358022978173</v>
      </c>
      <c r="C2231" s="104" t="s">
        <v>22</v>
      </c>
      <c r="D2231" s="103">
        <v>39802.335508361677</v>
      </c>
      <c r="E2231" s="103">
        <v>41057.910202134139</v>
      </c>
      <c r="F2231" s="104" t="s">
        <v>20</v>
      </c>
      <c r="G2231" s="105">
        <v>352000</v>
      </c>
      <c r="H2231" s="106" t="s">
        <v>15</v>
      </c>
      <c r="I2231" s="118">
        <v>1</v>
      </c>
      <c r="J2231" s="80">
        <f t="shared" si="307"/>
        <v>352000</v>
      </c>
      <c r="K2231" s="76" t="str">
        <f t="shared" si="308"/>
        <v>H2_2008</v>
      </c>
      <c r="L2231" s="77">
        <f t="shared" si="309"/>
        <v>6</v>
      </c>
      <c r="M2231" s="78" t="str">
        <f t="shared" si="310"/>
        <v>H2_2008_6+</v>
      </c>
      <c r="N2231" s="120">
        <f t="shared" si="311"/>
        <v>1</v>
      </c>
      <c r="O2231" s="92">
        <f t="shared" si="312"/>
        <v>352000</v>
      </c>
      <c r="P2231" s="93" t="str">
        <f t="shared" si="313"/>
        <v>H2_2008</v>
      </c>
      <c r="Q2231" s="94">
        <f t="shared" si="314"/>
        <v>6</v>
      </c>
      <c r="R2231" s="95" t="str">
        <f t="shared" si="315"/>
        <v>H2_2008_6+</v>
      </c>
    </row>
    <row r="2232" spans="1:18">
      <c r="A2232" s="102">
        <v>1001883</v>
      </c>
      <c r="B2232" s="103">
        <v>27533.328548291447</v>
      </c>
      <c r="C2232" s="104" t="s">
        <v>22</v>
      </c>
      <c r="D2232" s="103">
        <v>40731.397579466153</v>
      </c>
      <c r="E2232" s="103">
        <v>41058.315933538834</v>
      </c>
      <c r="F2232" s="104" t="s">
        <v>20</v>
      </c>
      <c r="G2232" s="105">
        <v>521000</v>
      </c>
      <c r="H2232" s="106" t="s">
        <v>16</v>
      </c>
      <c r="I2232" s="118">
        <v>1</v>
      </c>
      <c r="J2232" s="80">
        <f t="shared" si="307"/>
        <v>521000</v>
      </c>
      <c r="K2232" s="76" t="str">
        <f t="shared" si="308"/>
        <v>H2_2011</v>
      </c>
      <c r="L2232" s="77">
        <f t="shared" si="309"/>
        <v>1</v>
      </c>
      <c r="M2232" s="78" t="str">
        <f t="shared" si="310"/>
        <v>H2_2011_1</v>
      </c>
      <c r="N2232" s="120">
        <f t="shared" si="311"/>
        <v>1</v>
      </c>
      <c r="O2232" s="92">
        <f t="shared" si="312"/>
        <v>521000</v>
      </c>
      <c r="P2232" s="93" t="str">
        <f t="shared" si="313"/>
        <v>H2_2011</v>
      </c>
      <c r="Q2232" s="94">
        <f t="shared" si="314"/>
        <v>1</v>
      </c>
      <c r="R2232" s="95" t="str">
        <f t="shared" si="315"/>
        <v>H2_2011_1</v>
      </c>
    </row>
    <row r="2233" spans="1:18">
      <c r="A2233" s="102">
        <v>1001884</v>
      </c>
      <c r="B2233" s="103">
        <v>25274.887294162905</v>
      </c>
      <c r="C2233" s="104" t="s">
        <v>22</v>
      </c>
      <c r="D2233" s="103">
        <v>41049.88735983985</v>
      </c>
      <c r="E2233" s="103">
        <v>41058.45696256098</v>
      </c>
      <c r="F2233" s="104" t="s">
        <v>25</v>
      </c>
      <c r="G2233" s="105">
        <v>35000</v>
      </c>
      <c r="H2233" s="106" t="s">
        <v>16</v>
      </c>
      <c r="I2233" s="118">
        <v>1</v>
      </c>
      <c r="J2233" s="80">
        <f t="shared" si="307"/>
        <v>35000</v>
      </c>
      <c r="K2233" s="76" t="str">
        <f t="shared" si="308"/>
        <v>H1_2012</v>
      </c>
      <c r="L2233" s="77">
        <f t="shared" si="309"/>
        <v>0</v>
      </c>
      <c r="M2233" s="78" t="str">
        <f t="shared" si="310"/>
        <v>H1_2012_0</v>
      </c>
      <c r="N2233" s="120">
        <f t="shared" si="311"/>
        <v>1</v>
      </c>
      <c r="O2233" s="92">
        <f t="shared" si="312"/>
        <v>35000</v>
      </c>
      <c r="P2233" s="93" t="str">
        <f t="shared" si="313"/>
        <v>H1_2012</v>
      </c>
      <c r="Q2233" s="94">
        <f t="shared" si="314"/>
        <v>0</v>
      </c>
      <c r="R2233" s="95" t="str">
        <f t="shared" si="315"/>
        <v>H1_2012_0</v>
      </c>
    </row>
    <row r="2234" spans="1:18">
      <c r="A2234" s="102">
        <v>1001885</v>
      </c>
      <c r="B2234" s="103">
        <v>22222.402365465074</v>
      </c>
      <c r="C2234" s="104" t="s">
        <v>19</v>
      </c>
      <c r="D2234" s="103">
        <v>40984.408314341352</v>
      </c>
      <c r="E2234" s="103">
        <v>41058.719408494973</v>
      </c>
      <c r="F2234" s="104" t="s">
        <v>20</v>
      </c>
      <c r="G2234" s="105">
        <v>403000</v>
      </c>
      <c r="H2234" s="106" t="s">
        <v>16</v>
      </c>
      <c r="I2234" s="118">
        <v>1</v>
      </c>
      <c r="J2234" s="80">
        <f t="shared" si="307"/>
        <v>403000</v>
      </c>
      <c r="K2234" s="76" t="str">
        <f t="shared" si="308"/>
        <v>H1_2012</v>
      </c>
      <c r="L2234" s="77">
        <f t="shared" si="309"/>
        <v>0</v>
      </c>
      <c r="M2234" s="78" t="str">
        <f t="shared" si="310"/>
        <v>H1_2012_0</v>
      </c>
      <c r="N2234" s="120">
        <f t="shared" si="311"/>
        <v>1</v>
      </c>
      <c r="O2234" s="92">
        <f t="shared" si="312"/>
        <v>403000</v>
      </c>
      <c r="P2234" s="93" t="str">
        <f t="shared" si="313"/>
        <v>H1_2012</v>
      </c>
      <c r="Q2234" s="94">
        <f t="shared" si="314"/>
        <v>0</v>
      </c>
      <c r="R2234" s="95" t="str">
        <f t="shared" si="315"/>
        <v>H1_2012_0</v>
      </c>
    </row>
    <row r="2235" spans="1:18">
      <c r="A2235" s="102">
        <v>1001886</v>
      </c>
      <c r="B2235" s="103">
        <v>24327.722316178344</v>
      </c>
      <c r="C2235" s="104" t="s">
        <v>19</v>
      </c>
      <c r="D2235" s="103">
        <v>41028.078233763248</v>
      </c>
      <c r="E2235" s="103">
        <v>41059.905844886787</v>
      </c>
      <c r="F2235" s="104" t="s">
        <v>20</v>
      </c>
      <c r="G2235" s="105">
        <v>171000</v>
      </c>
      <c r="H2235" s="106" t="s">
        <v>16</v>
      </c>
      <c r="I2235" s="118">
        <v>1</v>
      </c>
      <c r="J2235" s="80">
        <f t="shared" si="307"/>
        <v>171000</v>
      </c>
      <c r="K2235" s="76" t="str">
        <f t="shared" si="308"/>
        <v>H1_2012</v>
      </c>
      <c r="L2235" s="77">
        <f t="shared" si="309"/>
        <v>0</v>
      </c>
      <c r="M2235" s="78" t="str">
        <f t="shared" si="310"/>
        <v>H1_2012_0</v>
      </c>
      <c r="N2235" s="120">
        <f t="shared" si="311"/>
        <v>1</v>
      </c>
      <c r="O2235" s="92">
        <f t="shared" si="312"/>
        <v>171000</v>
      </c>
      <c r="P2235" s="93" t="str">
        <f t="shared" si="313"/>
        <v>H1_2012</v>
      </c>
      <c r="Q2235" s="94">
        <f t="shared" si="314"/>
        <v>0</v>
      </c>
      <c r="R2235" s="95" t="str">
        <f t="shared" si="315"/>
        <v>H1_2012_0</v>
      </c>
    </row>
    <row r="2236" spans="1:18">
      <c r="A2236" s="102">
        <v>1001887</v>
      </c>
      <c r="B2236" s="103">
        <v>24443.950193980912</v>
      </c>
      <c r="C2236" s="104" t="s">
        <v>19</v>
      </c>
      <c r="D2236" s="103">
        <v>40938.423127834423</v>
      </c>
      <c r="E2236" s="103">
        <v>41060.200502676256</v>
      </c>
      <c r="F2236" s="104" t="s">
        <v>20</v>
      </c>
      <c r="G2236" s="105">
        <v>454000</v>
      </c>
      <c r="H2236" s="106" t="s">
        <v>16</v>
      </c>
      <c r="I2236" s="118">
        <v>1</v>
      </c>
      <c r="J2236" s="80">
        <f t="shared" si="307"/>
        <v>454000</v>
      </c>
      <c r="K2236" s="76" t="str">
        <f t="shared" si="308"/>
        <v>H1_2012</v>
      </c>
      <c r="L2236" s="77">
        <f t="shared" si="309"/>
        <v>0</v>
      </c>
      <c r="M2236" s="78" t="str">
        <f t="shared" si="310"/>
        <v>H1_2012_0</v>
      </c>
      <c r="N2236" s="120">
        <f t="shared" si="311"/>
        <v>1</v>
      </c>
      <c r="O2236" s="92">
        <f t="shared" si="312"/>
        <v>454000</v>
      </c>
      <c r="P2236" s="93" t="str">
        <f t="shared" si="313"/>
        <v>H1_2012</v>
      </c>
      <c r="Q2236" s="94">
        <f t="shared" si="314"/>
        <v>0</v>
      </c>
      <c r="R2236" s="95" t="str">
        <f t="shared" si="315"/>
        <v>H1_2012_0</v>
      </c>
    </row>
    <row r="2237" spans="1:18">
      <c r="A2237" s="102">
        <v>1001888</v>
      </c>
      <c r="B2237" s="103">
        <v>19972.076368681319</v>
      </c>
      <c r="C2237" s="104" t="s">
        <v>19</v>
      </c>
      <c r="D2237" s="103">
        <v>40920.313070090946</v>
      </c>
      <c r="E2237" s="103">
        <v>41060.20672960551</v>
      </c>
      <c r="F2237" s="104" t="s">
        <v>25</v>
      </c>
      <c r="G2237" s="105">
        <v>405000</v>
      </c>
      <c r="H2237" s="106" t="s">
        <v>16</v>
      </c>
      <c r="I2237" s="118">
        <v>1</v>
      </c>
      <c r="J2237" s="80">
        <f t="shared" si="307"/>
        <v>405000</v>
      </c>
      <c r="K2237" s="76" t="str">
        <f t="shared" si="308"/>
        <v>H1_2012</v>
      </c>
      <c r="L2237" s="77">
        <f t="shared" si="309"/>
        <v>0</v>
      </c>
      <c r="M2237" s="78" t="str">
        <f t="shared" si="310"/>
        <v>H1_2012_0</v>
      </c>
      <c r="N2237" s="120">
        <f t="shared" si="311"/>
        <v>1</v>
      </c>
      <c r="O2237" s="92">
        <f t="shared" si="312"/>
        <v>405000</v>
      </c>
      <c r="P2237" s="93" t="str">
        <f t="shared" si="313"/>
        <v>H1_2012</v>
      </c>
      <c r="Q2237" s="94">
        <f t="shared" si="314"/>
        <v>0</v>
      </c>
      <c r="R2237" s="95" t="str">
        <f t="shared" si="315"/>
        <v>H1_2012_0</v>
      </c>
    </row>
    <row r="2238" spans="1:18">
      <c r="A2238" s="102">
        <v>1001889</v>
      </c>
      <c r="B2238" s="103">
        <v>21443.775440896301</v>
      </c>
      <c r="C2238" s="104" t="s">
        <v>22</v>
      </c>
      <c r="D2238" s="103">
        <v>40894.423002265263</v>
      </c>
      <c r="E2238" s="103">
        <v>41060.330872292383</v>
      </c>
      <c r="F2238" s="104" t="s">
        <v>20</v>
      </c>
      <c r="G2238" s="105">
        <v>339000</v>
      </c>
      <c r="H2238" s="106" t="s">
        <v>16</v>
      </c>
      <c r="I2238" s="118">
        <v>1</v>
      </c>
      <c r="J2238" s="80">
        <f t="shared" si="307"/>
        <v>339000</v>
      </c>
      <c r="K2238" s="76" t="str">
        <f t="shared" si="308"/>
        <v>H2_2011</v>
      </c>
      <c r="L2238" s="77">
        <f t="shared" si="309"/>
        <v>0</v>
      </c>
      <c r="M2238" s="78" t="str">
        <f t="shared" si="310"/>
        <v>H2_2011_0</v>
      </c>
      <c r="N2238" s="120">
        <f t="shared" si="311"/>
        <v>1</v>
      </c>
      <c r="O2238" s="92">
        <f t="shared" si="312"/>
        <v>339000</v>
      </c>
      <c r="P2238" s="93" t="str">
        <f t="shared" si="313"/>
        <v>H2_2011</v>
      </c>
      <c r="Q2238" s="94">
        <f t="shared" si="314"/>
        <v>0</v>
      </c>
      <c r="R2238" s="95" t="str">
        <f t="shared" si="315"/>
        <v>H2_2011_0</v>
      </c>
    </row>
    <row r="2239" spans="1:18">
      <c r="A2239" s="102">
        <v>1001890</v>
      </c>
      <c r="B2239" s="103">
        <v>30742.429266031024</v>
      </c>
      <c r="C2239" s="104" t="s">
        <v>22</v>
      </c>
      <c r="D2239" s="103">
        <v>40505.445335029239</v>
      </c>
      <c r="E2239" s="103">
        <v>41064.407172614177</v>
      </c>
      <c r="F2239" s="104" t="s">
        <v>20</v>
      </c>
      <c r="G2239" s="105">
        <v>134000</v>
      </c>
      <c r="H2239" s="106" t="s">
        <v>16</v>
      </c>
      <c r="I2239" s="118">
        <v>1</v>
      </c>
      <c r="J2239" s="80">
        <f t="shared" si="307"/>
        <v>134000</v>
      </c>
      <c r="K2239" s="76" t="str">
        <f t="shared" si="308"/>
        <v>H2_2010</v>
      </c>
      <c r="L2239" s="77">
        <f t="shared" si="309"/>
        <v>3</v>
      </c>
      <c r="M2239" s="78" t="str">
        <f t="shared" si="310"/>
        <v>H2_2010_3</v>
      </c>
      <c r="N2239" s="120">
        <f t="shared" si="311"/>
        <v>1</v>
      </c>
      <c r="O2239" s="92">
        <f t="shared" si="312"/>
        <v>134000</v>
      </c>
      <c r="P2239" s="93" t="str">
        <f t="shared" si="313"/>
        <v>H2_2010</v>
      </c>
      <c r="Q2239" s="94">
        <f t="shared" si="314"/>
        <v>3</v>
      </c>
      <c r="R2239" s="95" t="str">
        <f t="shared" si="315"/>
        <v>H2_2010_3</v>
      </c>
    </row>
    <row r="2240" spans="1:18">
      <c r="A2240" s="102">
        <v>1001891</v>
      </c>
      <c r="B2240" s="103">
        <v>29275.20831129529</v>
      </c>
      <c r="C2240" s="104" t="s">
        <v>22</v>
      </c>
      <c r="D2240" s="103">
        <v>40950.347335800798</v>
      </c>
      <c r="E2240" s="103">
        <v>41065.033011997293</v>
      </c>
      <c r="F2240" s="104" t="s">
        <v>20</v>
      </c>
      <c r="G2240" s="105">
        <v>450000</v>
      </c>
      <c r="H2240" s="106" t="s">
        <v>16</v>
      </c>
      <c r="I2240" s="118">
        <v>1</v>
      </c>
      <c r="J2240" s="80">
        <f t="shared" si="307"/>
        <v>450000</v>
      </c>
      <c r="K2240" s="76" t="str">
        <f t="shared" si="308"/>
        <v>H1_2012</v>
      </c>
      <c r="L2240" s="77">
        <f t="shared" si="309"/>
        <v>0</v>
      </c>
      <c r="M2240" s="78" t="str">
        <f t="shared" si="310"/>
        <v>H1_2012_0</v>
      </c>
      <c r="N2240" s="120">
        <f t="shared" si="311"/>
        <v>1</v>
      </c>
      <c r="O2240" s="92">
        <f t="shared" si="312"/>
        <v>450000</v>
      </c>
      <c r="P2240" s="93" t="str">
        <f t="shared" si="313"/>
        <v>H1_2012</v>
      </c>
      <c r="Q2240" s="94">
        <f t="shared" si="314"/>
        <v>0</v>
      </c>
      <c r="R2240" s="95" t="str">
        <f t="shared" si="315"/>
        <v>H1_2012_0</v>
      </c>
    </row>
    <row r="2241" spans="1:18">
      <c r="A2241" s="102">
        <v>1001892</v>
      </c>
      <c r="B2241" s="103">
        <v>28313.478985677466</v>
      </c>
      <c r="C2241" s="104" t="s">
        <v>22</v>
      </c>
      <c r="D2241" s="103">
        <v>40914.123751621977</v>
      </c>
      <c r="E2241" s="103">
        <v>41065.181732591416</v>
      </c>
      <c r="F2241" s="104" t="s">
        <v>20</v>
      </c>
      <c r="G2241" s="105">
        <v>199000</v>
      </c>
      <c r="H2241" s="106" t="s">
        <v>16</v>
      </c>
      <c r="I2241" s="118">
        <v>1</v>
      </c>
      <c r="J2241" s="80">
        <f t="shared" si="307"/>
        <v>199000</v>
      </c>
      <c r="K2241" s="76" t="str">
        <f t="shared" si="308"/>
        <v>H1_2012</v>
      </c>
      <c r="L2241" s="77">
        <f t="shared" si="309"/>
        <v>0</v>
      </c>
      <c r="M2241" s="78" t="str">
        <f t="shared" si="310"/>
        <v>H1_2012_0</v>
      </c>
      <c r="N2241" s="120">
        <f t="shared" si="311"/>
        <v>1</v>
      </c>
      <c r="O2241" s="92">
        <f t="shared" si="312"/>
        <v>199000</v>
      </c>
      <c r="P2241" s="93" t="str">
        <f t="shared" si="313"/>
        <v>H1_2012</v>
      </c>
      <c r="Q2241" s="94">
        <f t="shared" si="314"/>
        <v>0</v>
      </c>
      <c r="R2241" s="95" t="str">
        <f t="shared" si="315"/>
        <v>H1_2012_0</v>
      </c>
    </row>
    <row r="2242" spans="1:18">
      <c r="A2242" s="102">
        <v>1001893</v>
      </c>
      <c r="B2242" s="103">
        <v>23018.702062126686</v>
      </c>
      <c r="C2242" s="104" t="s">
        <v>22</v>
      </c>
      <c r="D2242" s="103">
        <v>40712.244762053626</v>
      </c>
      <c r="E2242" s="103">
        <v>41066.969377832022</v>
      </c>
      <c r="F2242" s="104" t="s">
        <v>25</v>
      </c>
      <c r="G2242" s="105">
        <v>183000</v>
      </c>
      <c r="H2242" s="106" t="s">
        <v>16</v>
      </c>
      <c r="I2242" s="118">
        <v>1</v>
      </c>
      <c r="J2242" s="80">
        <f t="shared" si="307"/>
        <v>183000</v>
      </c>
      <c r="K2242" s="76" t="str">
        <f t="shared" si="308"/>
        <v>H1_2011</v>
      </c>
      <c r="L2242" s="77">
        <f t="shared" si="309"/>
        <v>1</v>
      </c>
      <c r="M2242" s="78" t="str">
        <f t="shared" si="310"/>
        <v>H1_2011_1</v>
      </c>
      <c r="N2242" s="120">
        <f t="shared" si="311"/>
        <v>1</v>
      </c>
      <c r="O2242" s="92">
        <f t="shared" si="312"/>
        <v>183000</v>
      </c>
      <c r="P2242" s="93" t="str">
        <f t="shared" si="313"/>
        <v>H1_2011</v>
      </c>
      <c r="Q2242" s="94">
        <f t="shared" si="314"/>
        <v>1</v>
      </c>
      <c r="R2242" s="95" t="str">
        <f t="shared" si="315"/>
        <v>H1_2011_1</v>
      </c>
    </row>
    <row r="2243" spans="1:18">
      <c r="A2243" s="102">
        <v>1001894</v>
      </c>
      <c r="B2243" s="103">
        <v>20935.088369649584</v>
      </c>
      <c r="C2243" s="104" t="s">
        <v>22</v>
      </c>
      <c r="D2243" s="103">
        <v>40814.028153561754</v>
      </c>
      <c r="E2243" s="103">
        <v>41068.308587700812</v>
      </c>
      <c r="F2243" s="104" t="s">
        <v>57</v>
      </c>
      <c r="G2243" s="105">
        <v>570000</v>
      </c>
      <c r="H2243" s="106" t="s">
        <v>16</v>
      </c>
      <c r="I2243" s="118">
        <v>1</v>
      </c>
      <c r="J2243" s="80">
        <f t="shared" ref="J2243:J2306" si="316">$G2243</f>
        <v>570000</v>
      </c>
      <c r="K2243" s="76" t="str">
        <f t="shared" ref="K2243:K2306" si="317">"H"&amp;INT((MONTH($D2243)-1)/6)+1&amp;"_"&amp;YEAR($D2243)</f>
        <v>H2_2011</v>
      </c>
      <c r="L2243" s="77">
        <f t="shared" ref="L2243:L2306" si="318">INT(($E2243-$D2243)/(365/2))</f>
        <v>1</v>
      </c>
      <c r="M2243" s="78" t="str">
        <f t="shared" ref="M2243:M2306" si="319">$K2243&amp;"_"&amp;IF($L2243&gt;5,"6+",$L2243)</f>
        <v>H2_2011_1</v>
      </c>
      <c r="N2243" s="120">
        <f t="shared" si="311"/>
        <v>1</v>
      </c>
      <c r="O2243" s="92">
        <f t="shared" si="312"/>
        <v>570000</v>
      </c>
      <c r="P2243" s="93" t="str">
        <f t="shared" si="313"/>
        <v>H2_2011</v>
      </c>
      <c r="Q2243" s="94">
        <f t="shared" si="314"/>
        <v>1</v>
      </c>
      <c r="R2243" s="95" t="str">
        <f t="shared" si="315"/>
        <v>H2_2011_1</v>
      </c>
    </row>
    <row r="2244" spans="1:18">
      <c r="A2244" s="102">
        <v>1001895</v>
      </c>
      <c r="B2244" s="103">
        <v>21163.003050599476</v>
      </c>
      <c r="C2244" s="104" t="s">
        <v>22</v>
      </c>
      <c r="D2244" s="103">
        <v>40546.265331664079</v>
      </c>
      <c r="E2244" s="103">
        <v>41071.177330365972</v>
      </c>
      <c r="F2244" s="104" t="s">
        <v>20</v>
      </c>
      <c r="G2244" s="105">
        <v>117000</v>
      </c>
      <c r="H2244" s="106" t="s">
        <v>16</v>
      </c>
      <c r="I2244" s="118">
        <v>1</v>
      </c>
      <c r="J2244" s="80">
        <f t="shared" si="316"/>
        <v>117000</v>
      </c>
      <c r="K2244" s="76" t="str">
        <f t="shared" si="317"/>
        <v>H1_2011</v>
      </c>
      <c r="L2244" s="77">
        <f t="shared" si="318"/>
        <v>2</v>
      </c>
      <c r="M2244" s="78" t="str">
        <f t="shared" si="319"/>
        <v>H1_2011_2</v>
      </c>
      <c r="N2244" s="120">
        <f t="shared" ref="N2244:N2307" si="320">I2244</f>
        <v>1</v>
      </c>
      <c r="O2244" s="92">
        <f t="shared" ref="O2244:O2307" si="321">J2244</f>
        <v>117000</v>
      </c>
      <c r="P2244" s="93" t="str">
        <f t="shared" ref="P2244:P2307" si="322">K2244</f>
        <v>H1_2011</v>
      </c>
      <c r="Q2244" s="94">
        <f t="shared" ref="Q2244:Q2307" si="323">L2244</f>
        <v>2</v>
      </c>
      <c r="R2244" s="95" t="str">
        <f t="shared" ref="R2244:R2307" si="324">M2244</f>
        <v>H1_2011_2</v>
      </c>
    </row>
    <row r="2245" spans="1:18">
      <c r="A2245" s="102">
        <v>1001896</v>
      </c>
      <c r="B2245" s="103">
        <v>29450.644381596539</v>
      </c>
      <c r="C2245" s="104" t="s">
        <v>22</v>
      </c>
      <c r="D2245" s="103">
        <v>40950.607728025454</v>
      </c>
      <c r="E2245" s="103">
        <v>41071.701165306898</v>
      </c>
      <c r="F2245" s="104" t="s">
        <v>20</v>
      </c>
      <c r="G2245" s="105">
        <v>399000</v>
      </c>
      <c r="H2245" s="106" t="s">
        <v>16</v>
      </c>
      <c r="I2245" s="118">
        <v>1</v>
      </c>
      <c r="J2245" s="80">
        <f t="shared" si="316"/>
        <v>399000</v>
      </c>
      <c r="K2245" s="76" t="str">
        <f t="shared" si="317"/>
        <v>H1_2012</v>
      </c>
      <c r="L2245" s="77">
        <f t="shared" si="318"/>
        <v>0</v>
      </c>
      <c r="M2245" s="78" t="str">
        <f t="shared" si="319"/>
        <v>H1_2012_0</v>
      </c>
      <c r="N2245" s="120">
        <f t="shared" si="320"/>
        <v>1</v>
      </c>
      <c r="O2245" s="92">
        <f t="shared" si="321"/>
        <v>399000</v>
      </c>
      <c r="P2245" s="93" t="str">
        <f t="shared" si="322"/>
        <v>H1_2012</v>
      </c>
      <c r="Q2245" s="94">
        <f t="shared" si="323"/>
        <v>0</v>
      </c>
      <c r="R2245" s="95" t="str">
        <f t="shared" si="324"/>
        <v>H1_2012_0</v>
      </c>
    </row>
    <row r="2246" spans="1:18">
      <c r="A2246" s="102">
        <v>1001897</v>
      </c>
      <c r="B2246" s="103">
        <v>28764.52560581837</v>
      </c>
      <c r="C2246" s="104" t="s">
        <v>19</v>
      </c>
      <c r="D2246" s="103">
        <v>40931.026228067502</v>
      </c>
      <c r="E2246" s="103">
        <v>41072.063400651954</v>
      </c>
      <c r="F2246" s="104" t="s">
        <v>20</v>
      </c>
      <c r="G2246" s="105">
        <v>411000</v>
      </c>
      <c r="H2246" s="106" t="s">
        <v>16</v>
      </c>
      <c r="I2246" s="118">
        <v>1</v>
      </c>
      <c r="J2246" s="80">
        <f t="shared" si="316"/>
        <v>411000</v>
      </c>
      <c r="K2246" s="76" t="str">
        <f t="shared" si="317"/>
        <v>H1_2012</v>
      </c>
      <c r="L2246" s="77">
        <f t="shared" si="318"/>
        <v>0</v>
      </c>
      <c r="M2246" s="78" t="str">
        <f t="shared" si="319"/>
        <v>H1_2012_0</v>
      </c>
      <c r="N2246" s="120">
        <f t="shared" si="320"/>
        <v>1</v>
      </c>
      <c r="O2246" s="92">
        <f t="shared" si="321"/>
        <v>411000</v>
      </c>
      <c r="P2246" s="93" t="str">
        <f t="shared" si="322"/>
        <v>H1_2012</v>
      </c>
      <c r="Q2246" s="94">
        <f t="shared" si="323"/>
        <v>0</v>
      </c>
      <c r="R2246" s="95" t="str">
        <f t="shared" si="324"/>
        <v>H1_2012_0</v>
      </c>
    </row>
    <row r="2247" spans="1:18">
      <c r="A2247" s="102">
        <v>1001898</v>
      </c>
      <c r="B2247" s="103">
        <v>25497.57987643699</v>
      </c>
      <c r="C2247" s="104" t="s">
        <v>19</v>
      </c>
      <c r="D2247" s="103">
        <v>41058.859058259688</v>
      </c>
      <c r="E2247" s="103">
        <v>41074.207198974989</v>
      </c>
      <c r="F2247" s="104" t="s">
        <v>20</v>
      </c>
      <c r="G2247" s="105">
        <v>445000</v>
      </c>
      <c r="H2247" s="106" t="s">
        <v>16</v>
      </c>
      <c r="I2247" s="118">
        <v>1</v>
      </c>
      <c r="J2247" s="80">
        <f t="shared" si="316"/>
        <v>445000</v>
      </c>
      <c r="K2247" s="76" t="str">
        <f t="shared" si="317"/>
        <v>H1_2012</v>
      </c>
      <c r="L2247" s="77">
        <f t="shared" si="318"/>
        <v>0</v>
      </c>
      <c r="M2247" s="78" t="str">
        <f t="shared" si="319"/>
        <v>H1_2012_0</v>
      </c>
      <c r="N2247" s="120">
        <f t="shared" si="320"/>
        <v>1</v>
      </c>
      <c r="O2247" s="92">
        <f t="shared" si="321"/>
        <v>445000</v>
      </c>
      <c r="P2247" s="93" t="str">
        <f t="shared" si="322"/>
        <v>H1_2012</v>
      </c>
      <c r="Q2247" s="94">
        <f t="shared" si="323"/>
        <v>0</v>
      </c>
      <c r="R2247" s="95" t="str">
        <f t="shared" si="324"/>
        <v>H1_2012_0</v>
      </c>
    </row>
    <row r="2248" spans="1:18">
      <c r="A2248" s="102">
        <v>1001899</v>
      </c>
      <c r="B2248" s="103">
        <v>24786.641259814634</v>
      </c>
      <c r="C2248" s="104" t="s">
        <v>19</v>
      </c>
      <c r="D2248" s="103">
        <v>40981.780757207358</v>
      </c>
      <c r="E2248" s="103">
        <v>41075.951337345796</v>
      </c>
      <c r="F2248" s="104" t="s">
        <v>20</v>
      </c>
      <c r="G2248" s="105">
        <v>123000</v>
      </c>
      <c r="H2248" s="106" t="s">
        <v>16</v>
      </c>
      <c r="I2248" s="118">
        <v>1</v>
      </c>
      <c r="J2248" s="80">
        <f t="shared" si="316"/>
        <v>123000</v>
      </c>
      <c r="K2248" s="76" t="str">
        <f t="shared" si="317"/>
        <v>H1_2012</v>
      </c>
      <c r="L2248" s="77">
        <f t="shared" si="318"/>
        <v>0</v>
      </c>
      <c r="M2248" s="78" t="str">
        <f t="shared" si="319"/>
        <v>H1_2012_0</v>
      </c>
      <c r="N2248" s="120">
        <f t="shared" si="320"/>
        <v>1</v>
      </c>
      <c r="O2248" s="92">
        <f t="shared" si="321"/>
        <v>123000</v>
      </c>
      <c r="P2248" s="93" t="str">
        <f t="shared" si="322"/>
        <v>H1_2012</v>
      </c>
      <c r="Q2248" s="94">
        <f t="shared" si="323"/>
        <v>0</v>
      </c>
      <c r="R2248" s="95" t="str">
        <f t="shared" si="324"/>
        <v>H1_2012_0</v>
      </c>
    </row>
    <row r="2249" spans="1:18">
      <c r="A2249" s="102">
        <v>1001900</v>
      </c>
      <c r="B2249" s="103">
        <v>30216.257486639894</v>
      </c>
      <c r="C2249" s="104" t="s">
        <v>19</v>
      </c>
      <c r="D2249" s="103">
        <v>41046.199742006742</v>
      </c>
      <c r="E2249" s="103">
        <v>41076.175974826467</v>
      </c>
      <c r="F2249" s="104" t="s">
        <v>20</v>
      </c>
      <c r="G2249" s="105">
        <v>523000</v>
      </c>
      <c r="H2249" s="106" t="s">
        <v>16</v>
      </c>
      <c r="I2249" s="118">
        <v>1</v>
      </c>
      <c r="J2249" s="80">
        <f t="shared" si="316"/>
        <v>523000</v>
      </c>
      <c r="K2249" s="76" t="str">
        <f t="shared" si="317"/>
        <v>H1_2012</v>
      </c>
      <c r="L2249" s="77">
        <f t="shared" si="318"/>
        <v>0</v>
      </c>
      <c r="M2249" s="78" t="str">
        <f t="shared" si="319"/>
        <v>H1_2012_0</v>
      </c>
      <c r="N2249" s="120">
        <f t="shared" si="320"/>
        <v>1</v>
      </c>
      <c r="O2249" s="92">
        <f t="shared" si="321"/>
        <v>523000</v>
      </c>
      <c r="P2249" s="93" t="str">
        <f t="shared" si="322"/>
        <v>H1_2012</v>
      </c>
      <c r="Q2249" s="94">
        <f t="shared" si="323"/>
        <v>0</v>
      </c>
      <c r="R2249" s="95" t="str">
        <f t="shared" si="324"/>
        <v>H1_2012_0</v>
      </c>
    </row>
    <row r="2250" spans="1:18">
      <c r="A2250" s="102">
        <v>1001901</v>
      </c>
      <c r="B2250" s="103">
        <v>26858.207882892275</v>
      </c>
      <c r="C2250" s="104" t="s">
        <v>19</v>
      </c>
      <c r="D2250" s="103">
        <v>41011.958890915266</v>
      </c>
      <c r="E2250" s="103">
        <v>41076.743679309642</v>
      </c>
      <c r="F2250" s="104" t="s">
        <v>20</v>
      </c>
      <c r="G2250" s="105">
        <v>573000</v>
      </c>
      <c r="H2250" s="106" t="s">
        <v>16</v>
      </c>
      <c r="I2250" s="118">
        <v>1</v>
      </c>
      <c r="J2250" s="80">
        <f t="shared" si="316"/>
        <v>573000</v>
      </c>
      <c r="K2250" s="76" t="str">
        <f t="shared" si="317"/>
        <v>H1_2012</v>
      </c>
      <c r="L2250" s="77">
        <f t="shared" si="318"/>
        <v>0</v>
      </c>
      <c r="M2250" s="78" t="str">
        <f t="shared" si="319"/>
        <v>H1_2012_0</v>
      </c>
      <c r="N2250" s="120">
        <f t="shared" si="320"/>
        <v>1</v>
      </c>
      <c r="O2250" s="92">
        <f t="shared" si="321"/>
        <v>573000</v>
      </c>
      <c r="P2250" s="93" t="str">
        <f t="shared" si="322"/>
        <v>H1_2012</v>
      </c>
      <c r="Q2250" s="94">
        <f t="shared" si="323"/>
        <v>0</v>
      </c>
      <c r="R2250" s="95" t="str">
        <f t="shared" si="324"/>
        <v>H1_2012_0</v>
      </c>
    </row>
    <row r="2251" spans="1:18">
      <c r="A2251" s="102">
        <v>1001902</v>
      </c>
      <c r="B2251" s="103">
        <v>26133.357951609494</v>
      </c>
      <c r="C2251" s="104" t="s">
        <v>19</v>
      </c>
      <c r="D2251" s="103">
        <v>40903.772505403482</v>
      </c>
      <c r="E2251" s="103">
        <v>41077.507038608492</v>
      </c>
      <c r="F2251" s="104" t="s">
        <v>20</v>
      </c>
      <c r="G2251" s="105">
        <v>206000</v>
      </c>
      <c r="H2251" s="106" t="s">
        <v>16</v>
      </c>
      <c r="I2251" s="118">
        <v>1</v>
      </c>
      <c r="J2251" s="80">
        <f t="shared" si="316"/>
        <v>206000</v>
      </c>
      <c r="K2251" s="76" t="str">
        <f t="shared" si="317"/>
        <v>H2_2011</v>
      </c>
      <c r="L2251" s="77">
        <f t="shared" si="318"/>
        <v>0</v>
      </c>
      <c r="M2251" s="78" t="str">
        <f t="shared" si="319"/>
        <v>H2_2011_0</v>
      </c>
      <c r="N2251" s="120">
        <f t="shared" si="320"/>
        <v>1</v>
      </c>
      <c r="O2251" s="92">
        <f t="shared" si="321"/>
        <v>206000</v>
      </c>
      <c r="P2251" s="93" t="str">
        <f t="shared" si="322"/>
        <v>H2_2011</v>
      </c>
      <c r="Q2251" s="94">
        <f t="shared" si="323"/>
        <v>0</v>
      </c>
      <c r="R2251" s="95" t="str">
        <f t="shared" si="324"/>
        <v>H2_2011_0</v>
      </c>
    </row>
    <row r="2252" spans="1:18">
      <c r="A2252" s="102">
        <v>1001903</v>
      </c>
      <c r="B2252" s="103">
        <v>21629.278330404843</v>
      </c>
      <c r="C2252" s="104" t="s">
        <v>22</v>
      </c>
      <c r="D2252" s="103">
        <v>40686.359157572319</v>
      </c>
      <c r="E2252" s="103">
        <v>41077.544027459786</v>
      </c>
      <c r="F2252" s="104" t="s">
        <v>20</v>
      </c>
      <c r="G2252" s="105">
        <v>412000</v>
      </c>
      <c r="H2252" s="106" t="s">
        <v>16</v>
      </c>
      <c r="I2252" s="118">
        <v>1</v>
      </c>
      <c r="J2252" s="80">
        <f t="shared" si="316"/>
        <v>412000</v>
      </c>
      <c r="K2252" s="76" t="str">
        <f t="shared" si="317"/>
        <v>H1_2011</v>
      </c>
      <c r="L2252" s="77">
        <f t="shared" si="318"/>
        <v>2</v>
      </c>
      <c r="M2252" s="78" t="str">
        <f t="shared" si="319"/>
        <v>H1_2011_2</v>
      </c>
      <c r="N2252" s="120">
        <f t="shared" si="320"/>
        <v>1</v>
      </c>
      <c r="O2252" s="92">
        <f t="shared" si="321"/>
        <v>412000</v>
      </c>
      <c r="P2252" s="93" t="str">
        <f t="shared" si="322"/>
        <v>H1_2011</v>
      </c>
      <c r="Q2252" s="94">
        <f t="shared" si="323"/>
        <v>2</v>
      </c>
      <c r="R2252" s="95" t="str">
        <f t="shared" si="324"/>
        <v>H1_2011_2</v>
      </c>
    </row>
    <row r="2253" spans="1:18">
      <c r="A2253" s="102">
        <v>1001904</v>
      </c>
      <c r="B2253" s="103">
        <v>28246.649070789674</v>
      </c>
      <c r="C2253" s="104" t="s">
        <v>22</v>
      </c>
      <c r="D2253" s="103">
        <v>41022.946952035818</v>
      </c>
      <c r="E2253" s="103">
        <v>41078.670214416816</v>
      </c>
      <c r="F2253" s="104" t="s">
        <v>57</v>
      </c>
      <c r="G2253" s="105">
        <v>571000</v>
      </c>
      <c r="H2253" s="106" t="s">
        <v>16</v>
      </c>
      <c r="I2253" s="118">
        <v>1</v>
      </c>
      <c r="J2253" s="80">
        <f t="shared" si="316"/>
        <v>571000</v>
      </c>
      <c r="K2253" s="76" t="str">
        <f t="shared" si="317"/>
        <v>H1_2012</v>
      </c>
      <c r="L2253" s="77">
        <f t="shared" si="318"/>
        <v>0</v>
      </c>
      <c r="M2253" s="78" t="str">
        <f t="shared" si="319"/>
        <v>H1_2012_0</v>
      </c>
      <c r="N2253" s="120">
        <f t="shared" si="320"/>
        <v>1</v>
      </c>
      <c r="O2253" s="92">
        <f t="shared" si="321"/>
        <v>571000</v>
      </c>
      <c r="P2253" s="93" t="str">
        <f t="shared" si="322"/>
        <v>H1_2012</v>
      </c>
      <c r="Q2253" s="94">
        <f t="shared" si="323"/>
        <v>0</v>
      </c>
      <c r="R2253" s="95" t="str">
        <f t="shared" si="324"/>
        <v>H1_2012_0</v>
      </c>
    </row>
    <row r="2254" spans="1:18">
      <c r="A2254" s="102">
        <v>1001905</v>
      </c>
      <c r="B2254" s="103">
        <v>32729.658302604981</v>
      </c>
      <c r="C2254" s="104" t="s">
        <v>22</v>
      </c>
      <c r="D2254" s="103">
        <v>40578.794983058528</v>
      </c>
      <c r="E2254" s="103">
        <v>41078.717440215572</v>
      </c>
      <c r="F2254" s="104" t="s">
        <v>57</v>
      </c>
      <c r="G2254" s="105">
        <v>564000</v>
      </c>
      <c r="H2254" s="106" t="s">
        <v>16</v>
      </c>
      <c r="I2254" s="118">
        <v>1</v>
      </c>
      <c r="J2254" s="80">
        <f t="shared" si="316"/>
        <v>564000</v>
      </c>
      <c r="K2254" s="76" t="str">
        <f t="shared" si="317"/>
        <v>H1_2011</v>
      </c>
      <c r="L2254" s="77">
        <f t="shared" si="318"/>
        <v>2</v>
      </c>
      <c r="M2254" s="78" t="str">
        <f t="shared" si="319"/>
        <v>H1_2011_2</v>
      </c>
      <c r="N2254" s="120">
        <f t="shared" si="320"/>
        <v>1</v>
      </c>
      <c r="O2254" s="92">
        <f t="shared" si="321"/>
        <v>564000</v>
      </c>
      <c r="P2254" s="93" t="str">
        <f t="shared" si="322"/>
        <v>H1_2011</v>
      </c>
      <c r="Q2254" s="94">
        <f t="shared" si="323"/>
        <v>2</v>
      </c>
      <c r="R2254" s="95" t="str">
        <f t="shared" si="324"/>
        <v>H1_2011_2</v>
      </c>
    </row>
    <row r="2255" spans="1:18">
      <c r="A2255" s="102">
        <v>1001906</v>
      </c>
      <c r="B2255" s="103">
        <v>32535.030140521521</v>
      </c>
      <c r="C2255" s="104" t="s">
        <v>19</v>
      </c>
      <c r="D2255" s="103">
        <v>41024.507324068283</v>
      </c>
      <c r="E2255" s="103">
        <v>41078.832136477846</v>
      </c>
      <c r="F2255" s="104" t="s">
        <v>20</v>
      </c>
      <c r="G2255" s="105">
        <v>57000</v>
      </c>
      <c r="H2255" s="106" t="s">
        <v>16</v>
      </c>
      <c r="I2255" s="118">
        <v>1</v>
      </c>
      <c r="J2255" s="80">
        <f t="shared" si="316"/>
        <v>57000</v>
      </c>
      <c r="K2255" s="76" t="str">
        <f t="shared" si="317"/>
        <v>H1_2012</v>
      </c>
      <c r="L2255" s="77">
        <f t="shared" si="318"/>
        <v>0</v>
      </c>
      <c r="M2255" s="78" t="str">
        <f t="shared" si="319"/>
        <v>H1_2012_0</v>
      </c>
      <c r="N2255" s="120">
        <f t="shared" si="320"/>
        <v>1</v>
      </c>
      <c r="O2255" s="92">
        <f t="shared" si="321"/>
        <v>57000</v>
      </c>
      <c r="P2255" s="93" t="str">
        <f t="shared" si="322"/>
        <v>H1_2012</v>
      </c>
      <c r="Q2255" s="94">
        <f t="shared" si="323"/>
        <v>0</v>
      </c>
      <c r="R2255" s="95" t="str">
        <f t="shared" si="324"/>
        <v>H1_2012_0</v>
      </c>
    </row>
    <row r="2256" spans="1:18">
      <c r="A2256" s="102">
        <v>1001907</v>
      </c>
      <c r="B2256" s="103">
        <v>22667.807493076649</v>
      </c>
      <c r="C2256" s="104" t="s">
        <v>19</v>
      </c>
      <c r="D2256" s="103">
        <v>41075.285592862441</v>
      </c>
      <c r="E2256" s="103">
        <v>41080.551010827861</v>
      </c>
      <c r="F2256" s="104" t="s">
        <v>20</v>
      </c>
      <c r="G2256" s="105">
        <v>417000</v>
      </c>
      <c r="H2256" s="106" t="s">
        <v>16</v>
      </c>
      <c r="I2256" s="118">
        <v>1</v>
      </c>
      <c r="J2256" s="80">
        <f t="shared" si="316"/>
        <v>417000</v>
      </c>
      <c r="K2256" s="76" t="str">
        <f t="shared" si="317"/>
        <v>H1_2012</v>
      </c>
      <c r="L2256" s="77">
        <f t="shared" si="318"/>
        <v>0</v>
      </c>
      <c r="M2256" s="78" t="str">
        <f t="shared" si="319"/>
        <v>H1_2012_0</v>
      </c>
      <c r="N2256" s="120">
        <f t="shared" si="320"/>
        <v>1</v>
      </c>
      <c r="O2256" s="92">
        <f t="shared" si="321"/>
        <v>417000</v>
      </c>
      <c r="P2256" s="93" t="str">
        <f t="shared" si="322"/>
        <v>H1_2012</v>
      </c>
      <c r="Q2256" s="94">
        <f t="shared" si="323"/>
        <v>0</v>
      </c>
      <c r="R2256" s="95" t="str">
        <f t="shared" si="324"/>
        <v>H1_2012_0</v>
      </c>
    </row>
    <row r="2257" spans="1:18">
      <c r="A2257" s="102">
        <v>1001908</v>
      </c>
      <c r="B2257" s="103">
        <v>29151.338892873988</v>
      </c>
      <c r="C2257" s="104" t="s">
        <v>19</v>
      </c>
      <c r="D2257" s="103">
        <v>40996.812511030563</v>
      </c>
      <c r="E2257" s="103">
        <v>41080.709958141524</v>
      </c>
      <c r="F2257" s="104" t="s">
        <v>20</v>
      </c>
      <c r="G2257" s="105">
        <v>29000</v>
      </c>
      <c r="H2257" s="106" t="s">
        <v>16</v>
      </c>
      <c r="I2257" s="118">
        <v>1</v>
      </c>
      <c r="J2257" s="80">
        <f t="shared" si="316"/>
        <v>29000</v>
      </c>
      <c r="K2257" s="76" t="str">
        <f t="shared" si="317"/>
        <v>H1_2012</v>
      </c>
      <c r="L2257" s="77">
        <f t="shared" si="318"/>
        <v>0</v>
      </c>
      <c r="M2257" s="78" t="str">
        <f t="shared" si="319"/>
        <v>H1_2012_0</v>
      </c>
      <c r="N2257" s="120">
        <f t="shared" si="320"/>
        <v>1</v>
      </c>
      <c r="O2257" s="92">
        <f t="shared" si="321"/>
        <v>29000</v>
      </c>
      <c r="P2257" s="93" t="str">
        <f t="shared" si="322"/>
        <v>H1_2012</v>
      </c>
      <c r="Q2257" s="94">
        <f t="shared" si="323"/>
        <v>0</v>
      </c>
      <c r="R2257" s="95" t="str">
        <f t="shared" si="324"/>
        <v>H1_2012_0</v>
      </c>
    </row>
    <row r="2258" spans="1:18">
      <c r="A2258" s="102">
        <v>1001909</v>
      </c>
      <c r="B2258" s="103">
        <v>30972.141234648479</v>
      </c>
      <c r="C2258" s="104" t="s">
        <v>19</v>
      </c>
      <c r="D2258" s="103">
        <v>41044.265361286416</v>
      </c>
      <c r="E2258" s="103">
        <v>41080.747137777442</v>
      </c>
      <c r="F2258" s="104" t="s">
        <v>20</v>
      </c>
      <c r="G2258" s="105">
        <v>96000</v>
      </c>
      <c r="H2258" s="106" t="s">
        <v>16</v>
      </c>
      <c r="I2258" s="118">
        <v>1</v>
      </c>
      <c r="J2258" s="80">
        <f t="shared" si="316"/>
        <v>96000</v>
      </c>
      <c r="K2258" s="76" t="str">
        <f t="shared" si="317"/>
        <v>H1_2012</v>
      </c>
      <c r="L2258" s="77">
        <f t="shared" si="318"/>
        <v>0</v>
      </c>
      <c r="M2258" s="78" t="str">
        <f t="shared" si="319"/>
        <v>H1_2012_0</v>
      </c>
      <c r="N2258" s="120">
        <f t="shared" si="320"/>
        <v>1</v>
      </c>
      <c r="O2258" s="92">
        <f t="shared" si="321"/>
        <v>96000</v>
      </c>
      <c r="P2258" s="93" t="str">
        <f t="shared" si="322"/>
        <v>H1_2012</v>
      </c>
      <c r="Q2258" s="94">
        <f t="shared" si="323"/>
        <v>0</v>
      </c>
      <c r="R2258" s="95" t="str">
        <f t="shared" si="324"/>
        <v>H1_2012_0</v>
      </c>
    </row>
    <row r="2259" spans="1:18">
      <c r="A2259" s="102">
        <v>1001910</v>
      </c>
      <c r="B2259" s="103">
        <v>31456.563192865535</v>
      </c>
      <c r="C2259" s="104" t="s">
        <v>22</v>
      </c>
      <c r="D2259" s="103">
        <v>40587.476824274949</v>
      </c>
      <c r="E2259" s="103">
        <v>41081.587095854986</v>
      </c>
      <c r="F2259" s="104" t="s">
        <v>20</v>
      </c>
      <c r="G2259" s="105">
        <v>306000</v>
      </c>
      <c r="H2259" s="106" t="s">
        <v>16</v>
      </c>
      <c r="I2259" s="118">
        <v>1</v>
      </c>
      <c r="J2259" s="80">
        <f t="shared" si="316"/>
        <v>306000</v>
      </c>
      <c r="K2259" s="76" t="str">
        <f t="shared" si="317"/>
        <v>H1_2011</v>
      </c>
      <c r="L2259" s="77">
        <f t="shared" si="318"/>
        <v>2</v>
      </c>
      <c r="M2259" s="78" t="str">
        <f t="shared" si="319"/>
        <v>H1_2011_2</v>
      </c>
      <c r="N2259" s="120">
        <f t="shared" si="320"/>
        <v>1</v>
      </c>
      <c r="O2259" s="92">
        <f t="shared" si="321"/>
        <v>306000</v>
      </c>
      <c r="P2259" s="93" t="str">
        <f t="shared" si="322"/>
        <v>H1_2011</v>
      </c>
      <c r="Q2259" s="94">
        <f t="shared" si="323"/>
        <v>2</v>
      </c>
      <c r="R2259" s="95" t="str">
        <f t="shared" si="324"/>
        <v>H1_2011_2</v>
      </c>
    </row>
    <row r="2260" spans="1:18">
      <c r="A2260" s="102">
        <v>1001911</v>
      </c>
      <c r="B2260" s="103">
        <v>31038.680241708913</v>
      </c>
      <c r="C2260" s="104" t="s">
        <v>19</v>
      </c>
      <c r="D2260" s="103">
        <v>41071.609070363644</v>
      </c>
      <c r="E2260" s="103">
        <v>41082.222162476821</v>
      </c>
      <c r="F2260" s="104" t="s">
        <v>20</v>
      </c>
      <c r="G2260" s="105">
        <v>214000</v>
      </c>
      <c r="H2260" s="106" t="s">
        <v>16</v>
      </c>
      <c r="I2260" s="118">
        <v>1</v>
      </c>
      <c r="J2260" s="80">
        <f t="shared" si="316"/>
        <v>214000</v>
      </c>
      <c r="K2260" s="76" t="str">
        <f t="shared" si="317"/>
        <v>H1_2012</v>
      </c>
      <c r="L2260" s="77">
        <f t="shared" si="318"/>
        <v>0</v>
      </c>
      <c r="M2260" s="78" t="str">
        <f t="shared" si="319"/>
        <v>H1_2012_0</v>
      </c>
      <c r="N2260" s="120">
        <f t="shared" si="320"/>
        <v>1</v>
      </c>
      <c r="O2260" s="92">
        <f t="shared" si="321"/>
        <v>214000</v>
      </c>
      <c r="P2260" s="93" t="str">
        <f t="shared" si="322"/>
        <v>H1_2012</v>
      </c>
      <c r="Q2260" s="94">
        <f t="shared" si="323"/>
        <v>0</v>
      </c>
      <c r="R2260" s="95" t="str">
        <f t="shared" si="324"/>
        <v>H1_2012_0</v>
      </c>
    </row>
    <row r="2261" spans="1:18">
      <c r="A2261" s="102">
        <v>1001912</v>
      </c>
      <c r="B2261" s="103">
        <v>30389.584463458668</v>
      </c>
      <c r="C2261" s="104" t="s">
        <v>22</v>
      </c>
      <c r="D2261" s="103">
        <v>40989.069871822532</v>
      </c>
      <c r="E2261" s="103">
        <v>41082.744717639231</v>
      </c>
      <c r="F2261" s="104" t="s">
        <v>25</v>
      </c>
      <c r="G2261" s="105">
        <v>39000</v>
      </c>
      <c r="H2261" s="106" t="s">
        <v>16</v>
      </c>
      <c r="I2261" s="118">
        <v>1</v>
      </c>
      <c r="J2261" s="80">
        <f t="shared" si="316"/>
        <v>39000</v>
      </c>
      <c r="K2261" s="76" t="str">
        <f t="shared" si="317"/>
        <v>H1_2012</v>
      </c>
      <c r="L2261" s="77">
        <f t="shared" si="318"/>
        <v>0</v>
      </c>
      <c r="M2261" s="78" t="str">
        <f t="shared" si="319"/>
        <v>H1_2012_0</v>
      </c>
      <c r="N2261" s="120">
        <f t="shared" si="320"/>
        <v>1</v>
      </c>
      <c r="O2261" s="92">
        <f t="shared" si="321"/>
        <v>39000</v>
      </c>
      <c r="P2261" s="93" t="str">
        <f t="shared" si="322"/>
        <v>H1_2012</v>
      </c>
      <c r="Q2261" s="94">
        <f t="shared" si="323"/>
        <v>0</v>
      </c>
      <c r="R2261" s="95" t="str">
        <f t="shared" si="324"/>
        <v>H1_2012_0</v>
      </c>
    </row>
    <row r="2262" spans="1:18">
      <c r="A2262" s="102">
        <v>1001913</v>
      </c>
      <c r="B2262" s="103">
        <v>20105.973682591466</v>
      </c>
      <c r="C2262" s="104" t="s">
        <v>19</v>
      </c>
      <c r="D2262" s="103">
        <v>40952.000302930384</v>
      </c>
      <c r="E2262" s="103">
        <v>41082.80850491071</v>
      </c>
      <c r="F2262" s="104" t="s">
        <v>20</v>
      </c>
      <c r="G2262" s="105">
        <v>542000</v>
      </c>
      <c r="H2262" s="106" t="s">
        <v>16</v>
      </c>
      <c r="I2262" s="118">
        <v>1</v>
      </c>
      <c r="J2262" s="80">
        <f t="shared" si="316"/>
        <v>542000</v>
      </c>
      <c r="K2262" s="76" t="str">
        <f t="shared" si="317"/>
        <v>H1_2012</v>
      </c>
      <c r="L2262" s="77">
        <f t="shared" si="318"/>
        <v>0</v>
      </c>
      <c r="M2262" s="78" t="str">
        <f t="shared" si="319"/>
        <v>H1_2012_0</v>
      </c>
      <c r="N2262" s="120">
        <f t="shared" si="320"/>
        <v>1</v>
      </c>
      <c r="O2262" s="92">
        <f t="shared" si="321"/>
        <v>542000</v>
      </c>
      <c r="P2262" s="93" t="str">
        <f t="shared" si="322"/>
        <v>H1_2012</v>
      </c>
      <c r="Q2262" s="94">
        <f t="shared" si="323"/>
        <v>0</v>
      </c>
      <c r="R2262" s="95" t="str">
        <f t="shared" si="324"/>
        <v>H1_2012_0</v>
      </c>
    </row>
    <row r="2263" spans="1:18">
      <c r="A2263" s="102">
        <v>1001914</v>
      </c>
      <c r="B2263" s="103">
        <v>19916.767388508903</v>
      </c>
      <c r="C2263" s="104" t="s">
        <v>22</v>
      </c>
      <c r="D2263" s="103">
        <v>40524.403501455425</v>
      </c>
      <c r="E2263" s="103">
        <v>41084.490077966148</v>
      </c>
      <c r="F2263" s="104" t="s">
        <v>20</v>
      </c>
      <c r="G2263" s="105">
        <v>158000</v>
      </c>
      <c r="H2263" s="106" t="s">
        <v>16</v>
      </c>
      <c r="I2263" s="118">
        <v>1</v>
      </c>
      <c r="J2263" s="80">
        <f t="shared" si="316"/>
        <v>158000</v>
      </c>
      <c r="K2263" s="76" t="str">
        <f t="shared" si="317"/>
        <v>H2_2010</v>
      </c>
      <c r="L2263" s="77">
        <f t="shared" si="318"/>
        <v>3</v>
      </c>
      <c r="M2263" s="78" t="str">
        <f t="shared" si="319"/>
        <v>H2_2010_3</v>
      </c>
      <c r="N2263" s="120">
        <f t="shared" si="320"/>
        <v>1</v>
      </c>
      <c r="O2263" s="92">
        <f t="shared" si="321"/>
        <v>158000</v>
      </c>
      <c r="P2263" s="93" t="str">
        <f t="shared" si="322"/>
        <v>H2_2010</v>
      </c>
      <c r="Q2263" s="94">
        <f t="shared" si="323"/>
        <v>3</v>
      </c>
      <c r="R2263" s="95" t="str">
        <f t="shared" si="324"/>
        <v>H2_2010_3</v>
      </c>
    </row>
    <row r="2264" spans="1:18">
      <c r="A2264" s="102">
        <v>1001915</v>
      </c>
      <c r="B2264" s="103">
        <v>19992.657678614418</v>
      </c>
      <c r="C2264" s="104" t="s">
        <v>19</v>
      </c>
      <c r="D2264" s="103">
        <v>41009.111765716261</v>
      </c>
      <c r="E2264" s="103">
        <v>41084.629028713709</v>
      </c>
      <c r="F2264" s="104" t="s">
        <v>20</v>
      </c>
      <c r="G2264" s="105">
        <v>579000</v>
      </c>
      <c r="H2264" s="106" t="s">
        <v>16</v>
      </c>
      <c r="I2264" s="118">
        <v>1</v>
      </c>
      <c r="J2264" s="80">
        <f t="shared" si="316"/>
        <v>579000</v>
      </c>
      <c r="K2264" s="76" t="str">
        <f t="shared" si="317"/>
        <v>H1_2012</v>
      </c>
      <c r="L2264" s="77">
        <f t="shared" si="318"/>
        <v>0</v>
      </c>
      <c r="M2264" s="78" t="str">
        <f t="shared" si="319"/>
        <v>H1_2012_0</v>
      </c>
      <c r="N2264" s="120">
        <f t="shared" si="320"/>
        <v>1</v>
      </c>
      <c r="O2264" s="92">
        <f t="shared" si="321"/>
        <v>579000</v>
      </c>
      <c r="P2264" s="93" t="str">
        <f t="shared" si="322"/>
        <v>H1_2012</v>
      </c>
      <c r="Q2264" s="94">
        <f t="shared" si="323"/>
        <v>0</v>
      </c>
      <c r="R2264" s="95" t="str">
        <f t="shared" si="324"/>
        <v>H1_2012_0</v>
      </c>
    </row>
    <row r="2265" spans="1:18">
      <c r="A2265" s="102">
        <v>1001916</v>
      </c>
      <c r="B2265" s="103">
        <v>20861.193545633665</v>
      </c>
      <c r="C2265" s="104" t="s">
        <v>22</v>
      </c>
      <c r="D2265" s="103">
        <v>40767.444117772029</v>
      </c>
      <c r="E2265" s="103">
        <v>41085.505545127649</v>
      </c>
      <c r="F2265" s="104" t="s">
        <v>57</v>
      </c>
      <c r="G2265" s="105">
        <v>335000</v>
      </c>
      <c r="H2265" s="106" t="s">
        <v>16</v>
      </c>
      <c r="I2265" s="118">
        <v>1</v>
      </c>
      <c r="J2265" s="80">
        <f t="shared" si="316"/>
        <v>335000</v>
      </c>
      <c r="K2265" s="76" t="str">
        <f t="shared" si="317"/>
        <v>H2_2011</v>
      </c>
      <c r="L2265" s="77">
        <f t="shared" si="318"/>
        <v>1</v>
      </c>
      <c r="M2265" s="78" t="str">
        <f t="shared" si="319"/>
        <v>H2_2011_1</v>
      </c>
      <c r="N2265" s="120">
        <f t="shared" si="320"/>
        <v>1</v>
      </c>
      <c r="O2265" s="92">
        <f t="shared" si="321"/>
        <v>335000</v>
      </c>
      <c r="P2265" s="93" t="str">
        <f t="shared" si="322"/>
        <v>H2_2011</v>
      </c>
      <c r="Q2265" s="94">
        <f t="shared" si="323"/>
        <v>1</v>
      </c>
      <c r="R2265" s="95" t="str">
        <f t="shared" si="324"/>
        <v>H2_2011_1</v>
      </c>
    </row>
    <row r="2266" spans="1:18">
      <c r="A2266" s="102">
        <v>1001917</v>
      </c>
      <c r="B2266" s="103">
        <v>21536.349117695761</v>
      </c>
      <c r="C2266" s="104" t="s">
        <v>22</v>
      </c>
      <c r="D2266" s="103">
        <v>39835.461184783017</v>
      </c>
      <c r="E2266" s="103">
        <v>41086.058997724343</v>
      </c>
      <c r="F2266" s="104" t="s">
        <v>57</v>
      </c>
      <c r="G2266" s="105">
        <v>373000</v>
      </c>
      <c r="H2266" s="106" t="s">
        <v>15</v>
      </c>
      <c r="I2266" s="118">
        <v>1</v>
      </c>
      <c r="J2266" s="80">
        <f t="shared" si="316"/>
        <v>373000</v>
      </c>
      <c r="K2266" s="76" t="str">
        <f t="shared" si="317"/>
        <v>H1_2009</v>
      </c>
      <c r="L2266" s="77">
        <f t="shared" si="318"/>
        <v>6</v>
      </c>
      <c r="M2266" s="78" t="str">
        <f t="shared" si="319"/>
        <v>H1_2009_6+</v>
      </c>
      <c r="N2266" s="120">
        <f t="shared" si="320"/>
        <v>1</v>
      </c>
      <c r="O2266" s="92">
        <f t="shared" si="321"/>
        <v>373000</v>
      </c>
      <c r="P2266" s="93" t="str">
        <f t="shared" si="322"/>
        <v>H1_2009</v>
      </c>
      <c r="Q2266" s="94">
        <f t="shared" si="323"/>
        <v>6</v>
      </c>
      <c r="R2266" s="95" t="str">
        <f t="shared" si="324"/>
        <v>H1_2009_6+</v>
      </c>
    </row>
    <row r="2267" spans="1:18">
      <c r="A2267" s="102">
        <v>1001918</v>
      </c>
      <c r="B2267" s="103">
        <v>27030.208771343183</v>
      </c>
      <c r="C2267" s="104" t="s">
        <v>22</v>
      </c>
      <c r="D2267" s="103">
        <v>41077.62402476593</v>
      </c>
      <c r="E2267" s="103">
        <v>41086.194664194692</v>
      </c>
      <c r="F2267" s="104" t="s">
        <v>20</v>
      </c>
      <c r="G2267" s="105">
        <v>494000</v>
      </c>
      <c r="H2267" s="106" t="s">
        <v>16</v>
      </c>
      <c r="I2267" s="118">
        <v>1</v>
      </c>
      <c r="J2267" s="80">
        <f t="shared" si="316"/>
        <v>494000</v>
      </c>
      <c r="K2267" s="76" t="str">
        <f t="shared" si="317"/>
        <v>H1_2012</v>
      </c>
      <c r="L2267" s="77">
        <f t="shared" si="318"/>
        <v>0</v>
      </c>
      <c r="M2267" s="78" t="str">
        <f t="shared" si="319"/>
        <v>H1_2012_0</v>
      </c>
      <c r="N2267" s="120">
        <f t="shared" si="320"/>
        <v>1</v>
      </c>
      <c r="O2267" s="92">
        <f t="shared" si="321"/>
        <v>494000</v>
      </c>
      <c r="P2267" s="93" t="str">
        <f t="shared" si="322"/>
        <v>H1_2012</v>
      </c>
      <c r="Q2267" s="94">
        <f t="shared" si="323"/>
        <v>0</v>
      </c>
      <c r="R2267" s="95" t="str">
        <f t="shared" si="324"/>
        <v>H1_2012_0</v>
      </c>
    </row>
    <row r="2268" spans="1:18">
      <c r="A2268" s="102">
        <v>1001919</v>
      </c>
      <c r="B2268" s="103">
        <v>22839.239857774435</v>
      </c>
      <c r="C2268" s="104" t="s">
        <v>19</v>
      </c>
      <c r="D2268" s="103">
        <v>40910.392873809302</v>
      </c>
      <c r="E2268" s="103">
        <v>41086.457911143705</v>
      </c>
      <c r="F2268" s="104" t="s">
        <v>20</v>
      </c>
      <c r="G2268" s="105">
        <v>483000</v>
      </c>
      <c r="H2268" s="106" t="s">
        <v>16</v>
      </c>
      <c r="I2268" s="118">
        <v>1</v>
      </c>
      <c r="J2268" s="80">
        <f t="shared" si="316"/>
        <v>483000</v>
      </c>
      <c r="K2268" s="76" t="str">
        <f t="shared" si="317"/>
        <v>H1_2012</v>
      </c>
      <c r="L2268" s="77">
        <f t="shared" si="318"/>
        <v>0</v>
      </c>
      <c r="M2268" s="78" t="str">
        <f t="shared" si="319"/>
        <v>H1_2012_0</v>
      </c>
      <c r="N2268" s="120">
        <f t="shared" si="320"/>
        <v>1</v>
      </c>
      <c r="O2268" s="92">
        <f t="shared" si="321"/>
        <v>483000</v>
      </c>
      <c r="P2268" s="93" t="str">
        <f t="shared" si="322"/>
        <v>H1_2012</v>
      </c>
      <c r="Q2268" s="94">
        <f t="shared" si="323"/>
        <v>0</v>
      </c>
      <c r="R2268" s="95" t="str">
        <f t="shared" si="324"/>
        <v>H1_2012_0</v>
      </c>
    </row>
    <row r="2269" spans="1:18">
      <c r="A2269" s="102">
        <v>1001920</v>
      </c>
      <c r="B2269" s="103">
        <v>22747.927527258747</v>
      </c>
      <c r="C2269" s="104" t="s">
        <v>19</v>
      </c>
      <c r="D2269" s="103">
        <v>41059.749663931718</v>
      </c>
      <c r="E2269" s="103">
        <v>41086.885989329348</v>
      </c>
      <c r="F2269" s="104" t="s">
        <v>20</v>
      </c>
      <c r="G2269" s="105">
        <v>452000</v>
      </c>
      <c r="H2269" s="106" t="s">
        <v>16</v>
      </c>
      <c r="I2269" s="118">
        <v>1</v>
      </c>
      <c r="J2269" s="80">
        <f t="shared" si="316"/>
        <v>452000</v>
      </c>
      <c r="K2269" s="76" t="str">
        <f t="shared" si="317"/>
        <v>H1_2012</v>
      </c>
      <c r="L2269" s="77">
        <f t="shared" si="318"/>
        <v>0</v>
      </c>
      <c r="M2269" s="78" t="str">
        <f t="shared" si="319"/>
        <v>H1_2012_0</v>
      </c>
      <c r="N2269" s="120">
        <f t="shared" si="320"/>
        <v>1</v>
      </c>
      <c r="O2269" s="92">
        <f t="shared" si="321"/>
        <v>452000</v>
      </c>
      <c r="P2269" s="93" t="str">
        <f t="shared" si="322"/>
        <v>H1_2012</v>
      </c>
      <c r="Q2269" s="94">
        <f t="shared" si="323"/>
        <v>0</v>
      </c>
      <c r="R2269" s="95" t="str">
        <f t="shared" si="324"/>
        <v>H1_2012_0</v>
      </c>
    </row>
    <row r="2270" spans="1:18">
      <c r="A2270" s="102">
        <v>1001921</v>
      </c>
      <c r="B2270" s="103">
        <v>26204.06861890421</v>
      </c>
      <c r="C2270" s="104" t="s">
        <v>22</v>
      </c>
      <c r="D2270" s="103">
        <v>40915.742514503232</v>
      </c>
      <c r="E2270" s="103">
        <v>41088.056672085149</v>
      </c>
      <c r="F2270" s="104" t="s">
        <v>20</v>
      </c>
      <c r="G2270" s="105">
        <v>400000</v>
      </c>
      <c r="H2270" s="106" t="s">
        <v>16</v>
      </c>
      <c r="I2270" s="118">
        <v>1</v>
      </c>
      <c r="J2270" s="80">
        <f t="shared" si="316"/>
        <v>400000</v>
      </c>
      <c r="K2270" s="76" t="str">
        <f t="shared" si="317"/>
        <v>H1_2012</v>
      </c>
      <c r="L2270" s="77">
        <f t="shared" si="318"/>
        <v>0</v>
      </c>
      <c r="M2270" s="78" t="str">
        <f t="shared" si="319"/>
        <v>H1_2012_0</v>
      </c>
      <c r="N2270" s="120">
        <f t="shared" si="320"/>
        <v>1</v>
      </c>
      <c r="O2270" s="92">
        <f t="shared" si="321"/>
        <v>400000</v>
      </c>
      <c r="P2270" s="93" t="str">
        <f t="shared" si="322"/>
        <v>H1_2012</v>
      </c>
      <c r="Q2270" s="94">
        <f t="shared" si="323"/>
        <v>0</v>
      </c>
      <c r="R2270" s="95" t="str">
        <f t="shared" si="324"/>
        <v>H1_2012_0</v>
      </c>
    </row>
    <row r="2271" spans="1:18">
      <c r="A2271" s="102">
        <v>1001922</v>
      </c>
      <c r="B2271" s="103">
        <v>31847.845397349789</v>
      </c>
      <c r="C2271" s="104" t="s">
        <v>19</v>
      </c>
      <c r="D2271" s="103">
        <v>40940.738673116117</v>
      </c>
      <c r="E2271" s="103">
        <v>41089.42047015806</v>
      </c>
      <c r="F2271" s="104" t="s">
        <v>20</v>
      </c>
      <c r="G2271" s="105">
        <v>194000</v>
      </c>
      <c r="H2271" s="106" t="s">
        <v>16</v>
      </c>
      <c r="I2271" s="118">
        <v>1</v>
      </c>
      <c r="J2271" s="80">
        <f t="shared" si="316"/>
        <v>194000</v>
      </c>
      <c r="K2271" s="76" t="str">
        <f t="shared" si="317"/>
        <v>H1_2012</v>
      </c>
      <c r="L2271" s="77">
        <f t="shared" si="318"/>
        <v>0</v>
      </c>
      <c r="M2271" s="78" t="str">
        <f t="shared" si="319"/>
        <v>H1_2012_0</v>
      </c>
      <c r="N2271" s="120">
        <f t="shared" si="320"/>
        <v>1</v>
      </c>
      <c r="O2271" s="92">
        <f t="shared" si="321"/>
        <v>194000</v>
      </c>
      <c r="P2271" s="93" t="str">
        <f t="shared" si="322"/>
        <v>H1_2012</v>
      </c>
      <c r="Q2271" s="94">
        <f t="shared" si="323"/>
        <v>0</v>
      </c>
      <c r="R2271" s="95" t="str">
        <f t="shared" si="324"/>
        <v>H1_2012_0</v>
      </c>
    </row>
    <row r="2272" spans="1:18">
      <c r="A2272" s="102">
        <v>1001923</v>
      </c>
      <c r="B2272" s="103">
        <v>27635.847530289971</v>
      </c>
      <c r="C2272" s="104" t="s">
        <v>22</v>
      </c>
      <c r="D2272" s="103">
        <v>40726.480597655333</v>
      </c>
      <c r="E2272" s="103">
        <v>41089.914174501682</v>
      </c>
      <c r="F2272" s="104" t="s">
        <v>20</v>
      </c>
      <c r="G2272" s="105">
        <v>586000</v>
      </c>
      <c r="H2272" s="106" t="s">
        <v>16</v>
      </c>
      <c r="I2272" s="118">
        <v>1</v>
      </c>
      <c r="J2272" s="80">
        <f t="shared" si="316"/>
        <v>586000</v>
      </c>
      <c r="K2272" s="76" t="str">
        <f t="shared" si="317"/>
        <v>H2_2011</v>
      </c>
      <c r="L2272" s="77">
        <f t="shared" si="318"/>
        <v>1</v>
      </c>
      <c r="M2272" s="78" t="str">
        <f t="shared" si="319"/>
        <v>H2_2011_1</v>
      </c>
      <c r="N2272" s="120">
        <f t="shared" si="320"/>
        <v>1</v>
      </c>
      <c r="O2272" s="92">
        <f t="shared" si="321"/>
        <v>586000</v>
      </c>
      <c r="P2272" s="93" t="str">
        <f t="shared" si="322"/>
        <v>H2_2011</v>
      </c>
      <c r="Q2272" s="94">
        <f t="shared" si="323"/>
        <v>1</v>
      </c>
      <c r="R2272" s="95" t="str">
        <f t="shared" si="324"/>
        <v>H2_2011_1</v>
      </c>
    </row>
    <row r="2273" spans="1:18">
      <c r="A2273" s="102">
        <v>1001924</v>
      </c>
      <c r="B2273" s="103">
        <v>28354.545147249613</v>
      </c>
      <c r="C2273" s="104" t="s">
        <v>19</v>
      </c>
      <c r="D2273" s="103">
        <v>41045.477353855218</v>
      </c>
      <c r="E2273" s="103">
        <v>41090.082687183312</v>
      </c>
      <c r="F2273" s="104" t="s">
        <v>20</v>
      </c>
      <c r="G2273" s="105">
        <v>499000</v>
      </c>
      <c r="H2273" s="106" t="s">
        <v>16</v>
      </c>
      <c r="I2273" s="118">
        <v>1</v>
      </c>
      <c r="J2273" s="80">
        <f t="shared" si="316"/>
        <v>499000</v>
      </c>
      <c r="K2273" s="76" t="str">
        <f t="shared" si="317"/>
        <v>H1_2012</v>
      </c>
      <c r="L2273" s="77">
        <f t="shared" si="318"/>
        <v>0</v>
      </c>
      <c r="M2273" s="78" t="str">
        <f t="shared" si="319"/>
        <v>H1_2012_0</v>
      </c>
      <c r="N2273" s="120">
        <f t="shared" si="320"/>
        <v>1</v>
      </c>
      <c r="O2273" s="92">
        <f t="shared" si="321"/>
        <v>499000</v>
      </c>
      <c r="P2273" s="93" t="str">
        <f t="shared" si="322"/>
        <v>H1_2012</v>
      </c>
      <c r="Q2273" s="94">
        <f t="shared" si="323"/>
        <v>0</v>
      </c>
      <c r="R2273" s="95" t="str">
        <f t="shared" si="324"/>
        <v>H1_2012_0</v>
      </c>
    </row>
    <row r="2274" spans="1:18">
      <c r="A2274" s="102">
        <v>1001925</v>
      </c>
      <c r="B2274" s="103">
        <v>21970.447257919328</v>
      </c>
      <c r="C2274" s="104" t="s">
        <v>19</v>
      </c>
      <c r="D2274" s="103">
        <v>40937.216948095127</v>
      </c>
      <c r="E2274" s="103">
        <v>41093.009614076451</v>
      </c>
      <c r="F2274" s="104" t="s">
        <v>20</v>
      </c>
      <c r="G2274" s="105">
        <v>293000</v>
      </c>
      <c r="H2274" s="106" t="s">
        <v>16</v>
      </c>
      <c r="I2274" s="118">
        <v>1</v>
      </c>
      <c r="J2274" s="80">
        <f t="shared" si="316"/>
        <v>293000</v>
      </c>
      <c r="K2274" s="76" t="str">
        <f t="shared" si="317"/>
        <v>H1_2012</v>
      </c>
      <c r="L2274" s="77">
        <f t="shared" si="318"/>
        <v>0</v>
      </c>
      <c r="M2274" s="78" t="str">
        <f t="shared" si="319"/>
        <v>H1_2012_0</v>
      </c>
      <c r="N2274" s="120">
        <f t="shared" si="320"/>
        <v>1</v>
      </c>
      <c r="O2274" s="92">
        <f t="shared" si="321"/>
        <v>293000</v>
      </c>
      <c r="P2274" s="93" t="str">
        <f t="shared" si="322"/>
        <v>H1_2012</v>
      </c>
      <c r="Q2274" s="94">
        <f t="shared" si="323"/>
        <v>0</v>
      </c>
      <c r="R2274" s="95" t="str">
        <f t="shared" si="324"/>
        <v>H1_2012_0</v>
      </c>
    </row>
    <row r="2275" spans="1:18">
      <c r="A2275" s="102">
        <v>1001926</v>
      </c>
      <c r="B2275" s="103">
        <v>32627.610195200177</v>
      </c>
      <c r="C2275" s="104" t="s">
        <v>19</v>
      </c>
      <c r="D2275" s="103">
        <v>41068.262253253481</v>
      </c>
      <c r="E2275" s="103">
        <v>41093.288686304179</v>
      </c>
      <c r="F2275" s="104" t="s">
        <v>20</v>
      </c>
      <c r="G2275" s="105">
        <v>554000</v>
      </c>
      <c r="H2275" s="106" t="s">
        <v>16</v>
      </c>
      <c r="I2275" s="118">
        <v>1</v>
      </c>
      <c r="J2275" s="80">
        <f t="shared" si="316"/>
        <v>554000</v>
      </c>
      <c r="K2275" s="76" t="str">
        <f t="shared" si="317"/>
        <v>H1_2012</v>
      </c>
      <c r="L2275" s="77">
        <f t="shared" si="318"/>
        <v>0</v>
      </c>
      <c r="M2275" s="78" t="str">
        <f t="shared" si="319"/>
        <v>H1_2012_0</v>
      </c>
      <c r="N2275" s="120">
        <f t="shared" si="320"/>
        <v>1</v>
      </c>
      <c r="O2275" s="92">
        <f t="shared" si="321"/>
        <v>554000</v>
      </c>
      <c r="P2275" s="93" t="str">
        <f t="shared" si="322"/>
        <v>H1_2012</v>
      </c>
      <c r="Q2275" s="94">
        <f t="shared" si="323"/>
        <v>0</v>
      </c>
      <c r="R2275" s="95" t="str">
        <f t="shared" si="324"/>
        <v>H1_2012_0</v>
      </c>
    </row>
    <row r="2276" spans="1:18">
      <c r="A2276" s="102">
        <v>1001927</v>
      </c>
      <c r="B2276" s="103">
        <v>19587.819930278387</v>
      </c>
      <c r="C2276" s="104" t="s">
        <v>19</v>
      </c>
      <c r="D2276" s="103">
        <v>40916.726165626671</v>
      </c>
      <c r="E2276" s="103">
        <v>41093.503289373642</v>
      </c>
      <c r="F2276" s="104" t="s">
        <v>20</v>
      </c>
      <c r="G2276" s="105">
        <v>374000</v>
      </c>
      <c r="H2276" s="106" t="s">
        <v>16</v>
      </c>
      <c r="I2276" s="118">
        <v>1</v>
      </c>
      <c r="J2276" s="80">
        <f t="shared" si="316"/>
        <v>374000</v>
      </c>
      <c r="K2276" s="76" t="str">
        <f t="shared" si="317"/>
        <v>H1_2012</v>
      </c>
      <c r="L2276" s="77">
        <f t="shared" si="318"/>
        <v>0</v>
      </c>
      <c r="M2276" s="78" t="str">
        <f t="shared" si="319"/>
        <v>H1_2012_0</v>
      </c>
      <c r="N2276" s="120">
        <f t="shared" si="320"/>
        <v>1</v>
      </c>
      <c r="O2276" s="92">
        <f t="shared" si="321"/>
        <v>374000</v>
      </c>
      <c r="P2276" s="93" t="str">
        <f t="shared" si="322"/>
        <v>H1_2012</v>
      </c>
      <c r="Q2276" s="94">
        <f t="shared" si="323"/>
        <v>0</v>
      </c>
      <c r="R2276" s="95" t="str">
        <f t="shared" si="324"/>
        <v>H1_2012_0</v>
      </c>
    </row>
    <row r="2277" spans="1:18">
      <c r="A2277" s="102">
        <v>1001928</v>
      </c>
      <c r="B2277" s="103">
        <v>30914.194236500814</v>
      </c>
      <c r="C2277" s="104" t="s">
        <v>19</v>
      </c>
      <c r="D2277" s="103">
        <v>41035.83374421647</v>
      </c>
      <c r="E2277" s="103">
        <v>41095.059812619453</v>
      </c>
      <c r="F2277" s="104" t="s">
        <v>20</v>
      </c>
      <c r="G2277" s="105">
        <v>103000</v>
      </c>
      <c r="H2277" s="106" t="s">
        <v>16</v>
      </c>
      <c r="I2277" s="118">
        <v>1</v>
      </c>
      <c r="J2277" s="80">
        <f t="shared" si="316"/>
        <v>103000</v>
      </c>
      <c r="K2277" s="76" t="str">
        <f t="shared" si="317"/>
        <v>H1_2012</v>
      </c>
      <c r="L2277" s="77">
        <f t="shared" si="318"/>
        <v>0</v>
      </c>
      <c r="M2277" s="78" t="str">
        <f t="shared" si="319"/>
        <v>H1_2012_0</v>
      </c>
      <c r="N2277" s="120">
        <f t="shared" si="320"/>
        <v>1</v>
      </c>
      <c r="O2277" s="92">
        <f t="shared" si="321"/>
        <v>103000</v>
      </c>
      <c r="P2277" s="93" t="str">
        <f t="shared" si="322"/>
        <v>H1_2012</v>
      </c>
      <c r="Q2277" s="94">
        <f t="shared" si="323"/>
        <v>0</v>
      </c>
      <c r="R2277" s="95" t="str">
        <f t="shared" si="324"/>
        <v>H1_2012_0</v>
      </c>
    </row>
    <row r="2278" spans="1:18">
      <c r="A2278" s="102">
        <v>1001929</v>
      </c>
      <c r="B2278" s="103">
        <v>20817.986309617045</v>
      </c>
      <c r="C2278" s="104" t="s">
        <v>22</v>
      </c>
      <c r="D2278" s="103">
        <v>41027.488718784414</v>
      </c>
      <c r="E2278" s="103">
        <v>41095.213307507103</v>
      </c>
      <c r="F2278" s="104" t="s">
        <v>20</v>
      </c>
      <c r="G2278" s="105">
        <v>36000</v>
      </c>
      <c r="H2278" s="106" t="s">
        <v>16</v>
      </c>
      <c r="I2278" s="118">
        <v>1</v>
      </c>
      <c r="J2278" s="80">
        <f t="shared" si="316"/>
        <v>36000</v>
      </c>
      <c r="K2278" s="76" t="str">
        <f t="shared" si="317"/>
        <v>H1_2012</v>
      </c>
      <c r="L2278" s="77">
        <f t="shared" si="318"/>
        <v>0</v>
      </c>
      <c r="M2278" s="78" t="str">
        <f t="shared" si="319"/>
        <v>H1_2012_0</v>
      </c>
      <c r="N2278" s="120">
        <f t="shared" si="320"/>
        <v>1</v>
      </c>
      <c r="O2278" s="92">
        <f t="shared" si="321"/>
        <v>36000</v>
      </c>
      <c r="P2278" s="93" t="str">
        <f t="shared" si="322"/>
        <v>H1_2012</v>
      </c>
      <c r="Q2278" s="94">
        <f t="shared" si="323"/>
        <v>0</v>
      </c>
      <c r="R2278" s="95" t="str">
        <f t="shared" si="324"/>
        <v>H1_2012_0</v>
      </c>
    </row>
    <row r="2279" spans="1:18">
      <c r="A2279" s="102">
        <v>1001930</v>
      </c>
      <c r="B2279" s="103">
        <v>23622.149705476884</v>
      </c>
      <c r="C2279" s="104" t="s">
        <v>22</v>
      </c>
      <c r="D2279" s="103">
        <v>40714.891193950622</v>
      </c>
      <c r="E2279" s="103">
        <v>41095.609243333427</v>
      </c>
      <c r="F2279" s="104" t="s">
        <v>20</v>
      </c>
      <c r="G2279" s="105">
        <v>378000</v>
      </c>
      <c r="H2279" s="106" t="s">
        <v>16</v>
      </c>
      <c r="I2279" s="118">
        <v>1</v>
      </c>
      <c r="J2279" s="80">
        <f t="shared" si="316"/>
        <v>378000</v>
      </c>
      <c r="K2279" s="76" t="str">
        <f t="shared" si="317"/>
        <v>H1_2011</v>
      </c>
      <c r="L2279" s="77">
        <f t="shared" si="318"/>
        <v>2</v>
      </c>
      <c r="M2279" s="78" t="str">
        <f t="shared" si="319"/>
        <v>H1_2011_2</v>
      </c>
      <c r="N2279" s="120">
        <f t="shared" si="320"/>
        <v>1</v>
      </c>
      <c r="O2279" s="92">
        <f t="shared" si="321"/>
        <v>378000</v>
      </c>
      <c r="P2279" s="93" t="str">
        <f t="shared" si="322"/>
        <v>H1_2011</v>
      </c>
      <c r="Q2279" s="94">
        <f t="shared" si="323"/>
        <v>2</v>
      </c>
      <c r="R2279" s="95" t="str">
        <f t="shared" si="324"/>
        <v>H1_2011_2</v>
      </c>
    </row>
    <row r="2280" spans="1:18">
      <c r="A2280" s="102">
        <v>1001931</v>
      </c>
      <c r="B2280" s="103">
        <v>23772.44823690896</v>
      </c>
      <c r="C2280" s="104" t="s">
        <v>22</v>
      </c>
      <c r="D2280" s="103">
        <v>40760.741230219995</v>
      </c>
      <c r="E2280" s="103">
        <v>41096.230465121131</v>
      </c>
      <c r="F2280" s="104" t="s">
        <v>57</v>
      </c>
      <c r="G2280" s="105">
        <v>349000</v>
      </c>
      <c r="H2280" s="106" t="s">
        <v>16</v>
      </c>
      <c r="I2280" s="118">
        <v>1</v>
      </c>
      <c r="J2280" s="80">
        <f t="shared" si="316"/>
        <v>349000</v>
      </c>
      <c r="K2280" s="76" t="str">
        <f t="shared" si="317"/>
        <v>H2_2011</v>
      </c>
      <c r="L2280" s="77">
        <f t="shared" si="318"/>
        <v>1</v>
      </c>
      <c r="M2280" s="78" t="str">
        <f t="shared" si="319"/>
        <v>H2_2011_1</v>
      </c>
      <c r="N2280" s="120">
        <f t="shared" si="320"/>
        <v>1</v>
      </c>
      <c r="O2280" s="92">
        <f t="shared" si="321"/>
        <v>349000</v>
      </c>
      <c r="P2280" s="93" t="str">
        <f t="shared" si="322"/>
        <v>H2_2011</v>
      </c>
      <c r="Q2280" s="94">
        <f t="shared" si="323"/>
        <v>1</v>
      </c>
      <c r="R2280" s="95" t="str">
        <f t="shared" si="324"/>
        <v>H2_2011_1</v>
      </c>
    </row>
    <row r="2281" spans="1:18">
      <c r="A2281" s="102">
        <v>1001932</v>
      </c>
      <c r="B2281" s="103">
        <v>22182.707196831656</v>
      </c>
      <c r="C2281" s="104" t="s">
        <v>22</v>
      </c>
      <c r="D2281" s="103">
        <v>40478.471445659408</v>
      </c>
      <c r="E2281" s="103">
        <v>41097.693754752254</v>
      </c>
      <c r="F2281" s="104" t="s">
        <v>20</v>
      </c>
      <c r="G2281" s="105">
        <v>90000</v>
      </c>
      <c r="H2281" s="106" t="s">
        <v>16</v>
      </c>
      <c r="I2281" s="118">
        <v>1</v>
      </c>
      <c r="J2281" s="80">
        <f t="shared" si="316"/>
        <v>90000</v>
      </c>
      <c r="K2281" s="76" t="str">
        <f t="shared" si="317"/>
        <v>H2_2010</v>
      </c>
      <c r="L2281" s="77">
        <f t="shared" si="318"/>
        <v>3</v>
      </c>
      <c r="M2281" s="78" t="str">
        <f t="shared" si="319"/>
        <v>H2_2010_3</v>
      </c>
      <c r="N2281" s="120">
        <f t="shared" si="320"/>
        <v>1</v>
      </c>
      <c r="O2281" s="92">
        <f t="shared" si="321"/>
        <v>90000</v>
      </c>
      <c r="P2281" s="93" t="str">
        <f t="shared" si="322"/>
        <v>H2_2010</v>
      </c>
      <c r="Q2281" s="94">
        <f t="shared" si="323"/>
        <v>3</v>
      </c>
      <c r="R2281" s="95" t="str">
        <f t="shared" si="324"/>
        <v>H2_2010_3</v>
      </c>
    </row>
    <row r="2282" spans="1:18">
      <c r="A2282" s="102">
        <v>1001933</v>
      </c>
      <c r="B2282" s="103">
        <v>22235.291543617681</v>
      </c>
      <c r="C2282" s="104" t="s">
        <v>22</v>
      </c>
      <c r="D2282" s="103">
        <v>40390.927211544367</v>
      </c>
      <c r="E2282" s="103">
        <v>41097.948958523964</v>
      </c>
      <c r="F2282" s="104" t="s">
        <v>20</v>
      </c>
      <c r="G2282" s="105">
        <v>189000</v>
      </c>
      <c r="H2282" s="106" t="s">
        <v>16</v>
      </c>
      <c r="I2282" s="118">
        <v>1</v>
      </c>
      <c r="J2282" s="80">
        <f t="shared" si="316"/>
        <v>189000</v>
      </c>
      <c r="K2282" s="76" t="str">
        <f t="shared" si="317"/>
        <v>H2_2010</v>
      </c>
      <c r="L2282" s="77">
        <f t="shared" si="318"/>
        <v>3</v>
      </c>
      <c r="M2282" s="78" t="str">
        <f t="shared" si="319"/>
        <v>H2_2010_3</v>
      </c>
      <c r="N2282" s="120">
        <f t="shared" si="320"/>
        <v>1</v>
      </c>
      <c r="O2282" s="92">
        <f t="shared" si="321"/>
        <v>189000</v>
      </c>
      <c r="P2282" s="93" t="str">
        <f t="shared" si="322"/>
        <v>H2_2010</v>
      </c>
      <c r="Q2282" s="94">
        <f t="shared" si="323"/>
        <v>3</v>
      </c>
      <c r="R2282" s="95" t="str">
        <f t="shared" si="324"/>
        <v>H2_2010_3</v>
      </c>
    </row>
    <row r="2283" spans="1:18">
      <c r="A2283" s="102">
        <v>1001934</v>
      </c>
      <c r="B2283" s="103">
        <v>30878.354954968381</v>
      </c>
      <c r="C2283" s="104" t="s">
        <v>19</v>
      </c>
      <c r="D2283" s="103">
        <v>40977.58463299604</v>
      </c>
      <c r="E2283" s="103">
        <v>41097.990789965763</v>
      </c>
      <c r="F2283" s="104" t="s">
        <v>20</v>
      </c>
      <c r="G2283" s="105">
        <v>93000</v>
      </c>
      <c r="H2283" s="106" t="s">
        <v>16</v>
      </c>
      <c r="I2283" s="118">
        <v>1</v>
      </c>
      <c r="J2283" s="80">
        <f t="shared" si="316"/>
        <v>93000</v>
      </c>
      <c r="K2283" s="76" t="str">
        <f t="shared" si="317"/>
        <v>H1_2012</v>
      </c>
      <c r="L2283" s="77">
        <f t="shared" si="318"/>
        <v>0</v>
      </c>
      <c r="M2283" s="78" t="str">
        <f t="shared" si="319"/>
        <v>H1_2012_0</v>
      </c>
      <c r="N2283" s="120">
        <f t="shared" si="320"/>
        <v>1</v>
      </c>
      <c r="O2283" s="92">
        <f t="shared" si="321"/>
        <v>93000</v>
      </c>
      <c r="P2283" s="93" t="str">
        <f t="shared" si="322"/>
        <v>H1_2012</v>
      </c>
      <c r="Q2283" s="94">
        <f t="shared" si="323"/>
        <v>0</v>
      </c>
      <c r="R2283" s="95" t="str">
        <f t="shared" si="324"/>
        <v>H1_2012_0</v>
      </c>
    </row>
    <row r="2284" spans="1:18">
      <c r="A2284" s="102">
        <v>1001935</v>
      </c>
      <c r="B2284" s="103">
        <v>25268.103790246339</v>
      </c>
      <c r="C2284" s="104" t="s">
        <v>22</v>
      </c>
      <c r="D2284" s="103">
        <v>40539.074272764075</v>
      </c>
      <c r="E2284" s="103">
        <v>41100.004739309559</v>
      </c>
      <c r="F2284" s="104" t="s">
        <v>20</v>
      </c>
      <c r="G2284" s="105">
        <v>158000</v>
      </c>
      <c r="H2284" s="106" t="s">
        <v>16</v>
      </c>
      <c r="I2284" s="118">
        <v>1</v>
      </c>
      <c r="J2284" s="80">
        <f t="shared" si="316"/>
        <v>158000</v>
      </c>
      <c r="K2284" s="76" t="str">
        <f t="shared" si="317"/>
        <v>H2_2010</v>
      </c>
      <c r="L2284" s="77">
        <f t="shared" si="318"/>
        <v>3</v>
      </c>
      <c r="M2284" s="78" t="str">
        <f t="shared" si="319"/>
        <v>H2_2010_3</v>
      </c>
      <c r="N2284" s="120">
        <f t="shared" si="320"/>
        <v>1</v>
      </c>
      <c r="O2284" s="92">
        <f t="shared" si="321"/>
        <v>158000</v>
      </c>
      <c r="P2284" s="93" t="str">
        <f t="shared" si="322"/>
        <v>H2_2010</v>
      </c>
      <c r="Q2284" s="94">
        <f t="shared" si="323"/>
        <v>3</v>
      </c>
      <c r="R2284" s="95" t="str">
        <f t="shared" si="324"/>
        <v>H2_2010_3</v>
      </c>
    </row>
    <row r="2285" spans="1:18">
      <c r="A2285" s="102">
        <v>1001936</v>
      </c>
      <c r="B2285" s="103">
        <v>24860.650976247533</v>
      </c>
      <c r="C2285" s="104" t="s">
        <v>19</v>
      </c>
      <c r="D2285" s="103">
        <v>41005.827472759025</v>
      </c>
      <c r="E2285" s="103">
        <v>41100.046226074352</v>
      </c>
      <c r="F2285" s="104" t="s">
        <v>20</v>
      </c>
      <c r="G2285" s="105">
        <v>497000</v>
      </c>
      <c r="H2285" s="106" t="s">
        <v>16</v>
      </c>
      <c r="I2285" s="118">
        <v>1</v>
      </c>
      <c r="J2285" s="80">
        <f t="shared" si="316"/>
        <v>497000</v>
      </c>
      <c r="K2285" s="76" t="str">
        <f t="shared" si="317"/>
        <v>H1_2012</v>
      </c>
      <c r="L2285" s="77">
        <f t="shared" si="318"/>
        <v>0</v>
      </c>
      <c r="M2285" s="78" t="str">
        <f t="shared" si="319"/>
        <v>H1_2012_0</v>
      </c>
      <c r="N2285" s="120">
        <f t="shared" si="320"/>
        <v>1</v>
      </c>
      <c r="O2285" s="92">
        <f t="shared" si="321"/>
        <v>497000</v>
      </c>
      <c r="P2285" s="93" t="str">
        <f t="shared" si="322"/>
        <v>H1_2012</v>
      </c>
      <c r="Q2285" s="94">
        <f t="shared" si="323"/>
        <v>0</v>
      </c>
      <c r="R2285" s="95" t="str">
        <f t="shared" si="324"/>
        <v>H1_2012_0</v>
      </c>
    </row>
    <row r="2286" spans="1:18">
      <c r="A2286" s="102">
        <v>1001937</v>
      </c>
      <c r="B2286" s="103">
        <v>29411.638198154113</v>
      </c>
      <c r="C2286" s="104" t="s">
        <v>19</v>
      </c>
      <c r="D2286" s="103">
        <v>41033.807791102059</v>
      </c>
      <c r="E2286" s="103">
        <v>41100.16160646073</v>
      </c>
      <c r="F2286" s="104" t="s">
        <v>20</v>
      </c>
      <c r="G2286" s="105">
        <v>78000</v>
      </c>
      <c r="H2286" s="106" t="s">
        <v>16</v>
      </c>
      <c r="I2286" s="118">
        <v>1</v>
      </c>
      <c r="J2286" s="80">
        <f t="shared" si="316"/>
        <v>78000</v>
      </c>
      <c r="K2286" s="76" t="str">
        <f t="shared" si="317"/>
        <v>H1_2012</v>
      </c>
      <c r="L2286" s="77">
        <f t="shared" si="318"/>
        <v>0</v>
      </c>
      <c r="M2286" s="78" t="str">
        <f t="shared" si="319"/>
        <v>H1_2012_0</v>
      </c>
      <c r="N2286" s="120">
        <f t="shared" si="320"/>
        <v>1</v>
      </c>
      <c r="O2286" s="92">
        <f t="shared" si="321"/>
        <v>78000</v>
      </c>
      <c r="P2286" s="93" t="str">
        <f t="shared" si="322"/>
        <v>H1_2012</v>
      </c>
      <c r="Q2286" s="94">
        <f t="shared" si="323"/>
        <v>0</v>
      </c>
      <c r="R2286" s="95" t="str">
        <f t="shared" si="324"/>
        <v>H1_2012_0</v>
      </c>
    </row>
    <row r="2287" spans="1:18">
      <c r="A2287" s="102">
        <v>1001938</v>
      </c>
      <c r="B2287" s="103">
        <v>31509.439882088835</v>
      </c>
      <c r="C2287" s="104" t="s">
        <v>22</v>
      </c>
      <c r="D2287" s="103">
        <v>40269.33728317474</v>
      </c>
      <c r="E2287" s="103">
        <v>41101.48211226453</v>
      </c>
      <c r="F2287" s="104" t="s">
        <v>20</v>
      </c>
      <c r="G2287" s="105">
        <v>492000</v>
      </c>
      <c r="H2287" s="106" t="s">
        <v>16</v>
      </c>
      <c r="I2287" s="118">
        <v>1</v>
      </c>
      <c r="J2287" s="80">
        <f t="shared" si="316"/>
        <v>492000</v>
      </c>
      <c r="K2287" s="76" t="str">
        <f t="shared" si="317"/>
        <v>H1_2010</v>
      </c>
      <c r="L2287" s="77">
        <f t="shared" si="318"/>
        <v>4</v>
      </c>
      <c r="M2287" s="78" t="str">
        <f t="shared" si="319"/>
        <v>H1_2010_4</v>
      </c>
      <c r="N2287" s="120">
        <f t="shared" si="320"/>
        <v>1</v>
      </c>
      <c r="O2287" s="92">
        <f t="shared" si="321"/>
        <v>492000</v>
      </c>
      <c r="P2287" s="93" t="str">
        <f t="shared" si="322"/>
        <v>H1_2010</v>
      </c>
      <c r="Q2287" s="94">
        <f t="shared" si="323"/>
        <v>4</v>
      </c>
      <c r="R2287" s="95" t="str">
        <f t="shared" si="324"/>
        <v>H1_2010_4</v>
      </c>
    </row>
    <row r="2288" spans="1:18">
      <c r="A2288" s="102">
        <v>1001939</v>
      </c>
      <c r="B2288" s="103">
        <v>21926.632406952558</v>
      </c>
      <c r="C2288" s="104" t="s">
        <v>19</v>
      </c>
      <c r="D2288" s="103">
        <v>40995.801403733334</v>
      </c>
      <c r="E2288" s="103">
        <v>41103.786118179734</v>
      </c>
      <c r="F2288" s="104" t="s">
        <v>20</v>
      </c>
      <c r="G2288" s="105">
        <v>284000</v>
      </c>
      <c r="H2288" s="106" t="s">
        <v>16</v>
      </c>
      <c r="I2288" s="118">
        <v>1</v>
      </c>
      <c r="J2288" s="80">
        <f t="shared" si="316"/>
        <v>284000</v>
      </c>
      <c r="K2288" s="76" t="str">
        <f t="shared" si="317"/>
        <v>H1_2012</v>
      </c>
      <c r="L2288" s="77">
        <f t="shared" si="318"/>
        <v>0</v>
      </c>
      <c r="M2288" s="78" t="str">
        <f t="shared" si="319"/>
        <v>H1_2012_0</v>
      </c>
      <c r="N2288" s="120">
        <f t="shared" si="320"/>
        <v>1</v>
      </c>
      <c r="O2288" s="92">
        <f t="shared" si="321"/>
        <v>284000</v>
      </c>
      <c r="P2288" s="93" t="str">
        <f t="shared" si="322"/>
        <v>H1_2012</v>
      </c>
      <c r="Q2288" s="94">
        <f t="shared" si="323"/>
        <v>0</v>
      </c>
      <c r="R2288" s="95" t="str">
        <f t="shared" si="324"/>
        <v>H1_2012_0</v>
      </c>
    </row>
    <row r="2289" spans="1:18">
      <c r="A2289" s="102">
        <v>1001940</v>
      </c>
      <c r="B2289" s="103">
        <v>19954.806243667124</v>
      </c>
      <c r="C2289" s="104" t="s">
        <v>19</v>
      </c>
      <c r="D2289" s="103">
        <v>40928.286719720498</v>
      </c>
      <c r="E2289" s="103">
        <v>41104.760746480562</v>
      </c>
      <c r="F2289" s="104" t="s">
        <v>20</v>
      </c>
      <c r="G2289" s="105">
        <v>388000</v>
      </c>
      <c r="H2289" s="106" t="s">
        <v>16</v>
      </c>
      <c r="I2289" s="118">
        <v>1</v>
      </c>
      <c r="J2289" s="80">
        <f t="shared" si="316"/>
        <v>388000</v>
      </c>
      <c r="K2289" s="76" t="str">
        <f t="shared" si="317"/>
        <v>H1_2012</v>
      </c>
      <c r="L2289" s="77">
        <f t="shared" si="318"/>
        <v>0</v>
      </c>
      <c r="M2289" s="78" t="str">
        <f t="shared" si="319"/>
        <v>H1_2012_0</v>
      </c>
      <c r="N2289" s="120">
        <f t="shared" si="320"/>
        <v>1</v>
      </c>
      <c r="O2289" s="92">
        <f t="shared" si="321"/>
        <v>388000</v>
      </c>
      <c r="P2289" s="93" t="str">
        <f t="shared" si="322"/>
        <v>H1_2012</v>
      </c>
      <c r="Q2289" s="94">
        <f t="shared" si="323"/>
        <v>0</v>
      </c>
      <c r="R2289" s="95" t="str">
        <f t="shared" si="324"/>
        <v>H1_2012_0</v>
      </c>
    </row>
    <row r="2290" spans="1:18">
      <c r="A2290" s="102">
        <v>1001941</v>
      </c>
      <c r="B2290" s="103">
        <v>25782.989018804314</v>
      </c>
      <c r="C2290" s="104" t="s">
        <v>19</v>
      </c>
      <c r="D2290" s="103">
        <v>40567.970062491033</v>
      </c>
      <c r="E2290" s="103">
        <v>41104.818329329049</v>
      </c>
      <c r="F2290" s="104" t="s">
        <v>20</v>
      </c>
      <c r="G2290" s="105">
        <v>376000</v>
      </c>
      <c r="H2290" s="106" t="s">
        <v>16</v>
      </c>
      <c r="I2290" s="118">
        <v>1</v>
      </c>
      <c r="J2290" s="80">
        <f t="shared" si="316"/>
        <v>376000</v>
      </c>
      <c r="K2290" s="76" t="str">
        <f t="shared" si="317"/>
        <v>H1_2011</v>
      </c>
      <c r="L2290" s="77">
        <f t="shared" si="318"/>
        <v>2</v>
      </c>
      <c r="M2290" s="78" t="str">
        <f t="shared" si="319"/>
        <v>H1_2011_2</v>
      </c>
      <c r="N2290" s="120">
        <f t="shared" si="320"/>
        <v>1</v>
      </c>
      <c r="O2290" s="92">
        <f t="shared" si="321"/>
        <v>376000</v>
      </c>
      <c r="P2290" s="93" t="str">
        <f t="shared" si="322"/>
        <v>H1_2011</v>
      </c>
      <c r="Q2290" s="94">
        <f t="shared" si="323"/>
        <v>2</v>
      </c>
      <c r="R2290" s="95" t="str">
        <f t="shared" si="324"/>
        <v>H1_2011_2</v>
      </c>
    </row>
    <row r="2291" spans="1:18">
      <c r="A2291" s="102">
        <v>1001942</v>
      </c>
      <c r="B2291" s="103">
        <v>22528.798192697759</v>
      </c>
      <c r="C2291" s="104" t="s">
        <v>22</v>
      </c>
      <c r="D2291" s="103">
        <v>40527.381683222215</v>
      </c>
      <c r="E2291" s="103">
        <v>41108.395498145372</v>
      </c>
      <c r="F2291" s="104" t="s">
        <v>20</v>
      </c>
      <c r="G2291" s="105">
        <v>75000</v>
      </c>
      <c r="H2291" s="106" t="s">
        <v>16</v>
      </c>
      <c r="I2291" s="118">
        <v>1</v>
      </c>
      <c r="J2291" s="80">
        <f t="shared" si="316"/>
        <v>75000</v>
      </c>
      <c r="K2291" s="76" t="str">
        <f t="shared" si="317"/>
        <v>H2_2010</v>
      </c>
      <c r="L2291" s="77">
        <f t="shared" si="318"/>
        <v>3</v>
      </c>
      <c r="M2291" s="78" t="str">
        <f t="shared" si="319"/>
        <v>H2_2010_3</v>
      </c>
      <c r="N2291" s="120">
        <f t="shared" si="320"/>
        <v>1</v>
      </c>
      <c r="O2291" s="92">
        <f t="shared" si="321"/>
        <v>75000</v>
      </c>
      <c r="P2291" s="93" t="str">
        <f t="shared" si="322"/>
        <v>H2_2010</v>
      </c>
      <c r="Q2291" s="94">
        <f t="shared" si="323"/>
        <v>3</v>
      </c>
      <c r="R2291" s="95" t="str">
        <f t="shared" si="324"/>
        <v>H2_2010_3</v>
      </c>
    </row>
    <row r="2292" spans="1:18">
      <c r="A2292" s="102">
        <v>1001943</v>
      </c>
      <c r="B2292" s="103">
        <v>21068.371663669142</v>
      </c>
      <c r="C2292" s="104" t="s">
        <v>19</v>
      </c>
      <c r="D2292" s="103">
        <v>40585.421795345123</v>
      </c>
      <c r="E2292" s="103">
        <v>41112.201363451015</v>
      </c>
      <c r="F2292" s="104" t="s">
        <v>20</v>
      </c>
      <c r="G2292" s="105">
        <v>247000</v>
      </c>
      <c r="H2292" s="106" t="s">
        <v>16</v>
      </c>
      <c r="I2292" s="118">
        <v>1</v>
      </c>
      <c r="J2292" s="80">
        <f t="shared" si="316"/>
        <v>247000</v>
      </c>
      <c r="K2292" s="76" t="str">
        <f t="shared" si="317"/>
        <v>H1_2011</v>
      </c>
      <c r="L2292" s="77">
        <f t="shared" si="318"/>
        <v>2</v>
      </c>
      <c r="M2292" s="78" t="str">
        <f t="shared" si="319"/>
        <v>H1_2011_2</v>
      </c>
      <c r="N2292" s="120">
        <f t="shared" si="320"/>
        <v>1</v>
      </c>
      <c r="O2292" s="92">
        <f t="shared" si="321"/>
        <v>247000</v>
      </c>
      <c r="P2292" s="93" t="str">
        <f t="shared" si="322"/>
        <v>H1_2011</v>
      </c>
      <c r="Q2292" s="94">
        <f t="shared" si="323"/>
        <v>2</v>
      </c>
      <c r="R2292" s="95" t="str">
        <f t="shared" si="324"/>
        <v>H1_2011_2</v>
      </c>
    </row>
    <row r="2293" spans="1:18">
      <c r="A2293" s="102">
        <v>1001944</v>
      </c>
      <c r="B2293" s="103">
        <v>19993.12991469026</v>
      </c>
      <c r="C2293" s="104" t="s">
        <v>19</v>
      </c>
      <c r="D2293" s="103">
        <v>41023.199084358494</v>
      </c>
      <c r="E2293" s="103">
        <v>41112.984325533631</v>
      </c>
      <c r="F2293" s="104" t="s">
        <v>20</v>
      </c>
      <c r="G2293" s="105">
        <v>590000</v>
      </c>
      <c r="H2293" s="106" t="s">
        <v>16</v>
      </c>
      <c r="I2293" s="118">
        <v>1</v>
      </c>
      <c r="J2293" s="80">
        <f t="shared" si="316"/>
        <v>590000</v>
      </c>
      <c r="K2293" s="76" t="str">
        <f t="shared" si="317"/>
        <v>H1_2012</v>
      </c>
      <c r="L2293" s="77">
        <f t="shared" si="318"/>
        <v>0</v>
      </c>
      <c r="M2293" s="78" t="str">
        <f t="shared" si="319"/>
        <v>H1_2012_0</v>
      </c>
      <c r="N2293" s="120">
        <f t="shared" si="320"/>
        <v>1</v>
      </c>
      <c r="O2293" s="92">
        <f t="shared" si="321"/>
        <v>590000</v>
      </c>
      <c r="P2293" s="93" t="str">
        <f t="shared" si="322"/>
        <v>H1_2012</v>
      </c>
      <c r="Q2293" s="94">
        <f t="shared" si="323"/>
        <v>0</v>
      </c>
      <c r="R2293" s="95" t="str">
        <f t="shared" si="324"/>
        <v>H1_2012_0</v>
      </c>
    </row>
    <row r="2294" spans="1:18">
      <c r="A2294" s="102">
        <v>1001945</v>
      </c>
      <c r="B2294" s="103">
        <v>20070.86182233784</v>
      </c>
      <c r="C2294" s="104" t="s">
        <v>22</v>
      </c>
      <c r="D2294" s="103">
        <v>41002.768005869664</v>
      </c>
      <c r="E2294" s="103">
        <v>41115.570676592448</v>
      </c>
      <c r="F2294" s="104" t="s">
        <v>25</v>
      </c>
      <c r="G2294" s="105">
        <v>66000</v>
      </c>
      <c r="H2294" s="106" t="s">
        <v>16</v>
      </c>
      <c r="I2294" s="118">
        <v>1</v>
      </c>
      <c r="J2294" s="80">
        <f t="shared" si="316"/>
        <v>66000</v>
      </c>
      <c r="K2294" s="76" t="str">
        <f t="shared" si="317"/>
        <v>H1_2012</v>
      </c>
      <c r="L2294" s="77">
        <f t="shared" si="318"/>
        <v>0</v>
      </c>
      <c r="M2294" s="78" t="str">
        <f t="shared" si="319"/>
        <v>H1_2012_0</v>
      </c>
      <c r="N2294" s="120">
        <f t="shared" si="320"/>
        <v>1</v>
      </c>
      <c r="O2294" s="92">
        <f t="shared" si="321"/>
        <v>66000</v>
      </c>
      <c r="P2294" s="93" t="str">
        <f t="shared" si="322"/>
        <v>H1_2012</v>
      </c>
      <c r="Q2294" s="94">
        <f t="shared" si="323"/>
        <v>0</v>
      </c>
      <c r="R2294" s="95" t="str">
        <f t="shared" si="324"/>
        <v>H1_2012_0</v>
      </c>
    </row>
    <row r="2295" spans="1:18">
      <c r="A2295" s="102">
        <v>1001946</v>
      </c>
      <c r="B2295" s="103">
        <v>24206.962595316094</v>
      </c>
      <c r="C2295" s="104" t="s">
        <v>22</v>
      </c>
      <c r="D2295" s="103">
        <v>40365.785529944667</v>
      </c>
      <c r="E2295" s="103">
        <v>41117.256973924479</v>
      </c>
      <c r="F2295" s="104" t="s">
        <v>25</v>
      </c>
      <c r="G2295" s="105">
        <v>235000</v>
      </c>
      <c r="H2295" s="106" t="s">
        <v>16</v>
      </c>
      <c r="I2295" s="118">
        <v>1</v>
      </c>
      <c r="J2295" s="80">
        <f t="shared" si="316"/>
        <v>235000</v>
      </c>
      <c r="K2295" s="76" t="str">
        <f t="shared" si="317"/>
        <v>H2_2010</v>
      </c>
      <c r="L2295" s="77">
        <f t="shared" si="318"/>
        <v>4</v>
      </c>
      <c r="M2295" s="78" t="str">
        <f t="shared" si="319"/>
        <v>H2_2010_4</v>
      </c>
      <c r="N2295" s="120">
        <f t="shared" si="320"/>
        <v>1</v>
      </c>
      <c r="O2295" s="92">
        <f t="shared" si="321"/>
        <v>235000</v>
      </c>
      <c r="P2295" s="93" t="str">
        <f t="shared" si="322"/>
        <v>H2_2010</v>
      </c>
      <c r="Q2295" s="94">
        <f t="shared" si="323"/>
        <v>4</v>
      </c>
      <c r="R2295" s="95" t="str">
        <f t="shared" si="324"/>
        <v>H2_2010_4</v>
      </c>
    </row>
    <row r="2296" spans="1:18">
      <c r="A2296" s="102">
        <v>1001947</v>
      </c>
      <c r="B2296" s="103">
        <v>32119.055211495863</v>
      </c>
      <c r="C2296" s="104" t="s">
        <v>19</v>
      </c>
      <c r="D2296" s="103">
        <v>41003.889952056321</v>
      </c>
      <c r="E2296" s="103">
        <v>41119.475206292147</v>
      </c>
      <c r="F2296" s="104" t="s">
        <v>20</v>
      </c>
      <c r="G2296" s="105">
        <v>404000</v>
      </c>
      <c r="H2296" s="106" t="s">
        <v>16</v>
      </c>
      <c r="I2296" s="118">
        <v>1</v>
      </c>
      <c r="J2296" s="80">
        <f t="shared" si="316"/>
        <v>404000</v>
      </c>
      <c r="K2296" s="76" t="str">
        <f t="shared" si="317"/>
        <v>H1_2012</v>
      </c>
      <c r="L2296" s="77">
        <f t="shared" si="318"/>
        <v>0</v>
      </c>
      <c r="M2296" s="78" t="str">
        <f t="shared" si="319"/>
        <v>H1_2012_0</v>
      </c>
      <c r="N2296" s="120">
        <f t="shared" si="320"/>
        <v>1</v>
      </c>
      <c r="O2296" s="92">
        <f t="shared" si="321"/>
        <v>404000</v>
      </c>
      <c r="P2296" s="93" t="str">
        <f t="shared" si="322"/>
        <v>H1_2012</v>
      </c>
      <c r="Q2296" s="94">
        <f t="shared" si="323"/>
        <v>0</v>
      </c>
      <c r="R2296" s="95" t="str">
        <f t="shared" si="324"/>
        <v>H1_2012_0</v>
      </c>
    </row>
    <row r="2297" spans="1:18">
      <c r="A2297" s="102">
        <v>1001948</v>
      </c>
      <c r="B2297" s="38">
        <v>29827.657303915974</v>
      </c>
      <c r="C2297" s="39" t="s">
        <v>22</v>
      </c>
      <c r="D2297" s="38">
        <v>40934.815654365426</v>
      </c>
      <c r="E2297" s="38">
        <v>41119.532611269482</v>
      </c>
      <c r="F2297" s="39" t="s">
        <v>20</v>
      </c>
      <c r="G2297" s="40">
        <v>188000</v>
      </c>
      <c r="H2297" s="137" t="s">
        <v>16</v>
      </c>
      <c r="I2297" s="118">
        <v>1</v>
      </c>
      <c r="J2297" s="80">
        <f t="shared" si="316"/>
        <v>188000</v>
      </c>
      <c r="K2297" s="76" t="str">
        <f t="shared" si="317"/>
        <v>H1_2012</v>
      </c>
      <c r="L2297" s="77">
        <f t="shared" si="318"/>
        <v>1</v>
      </c>
      <c r="M2297" s="78" t="str">
        <f t="shared" si="319"/>
        <v>H1_2012_1</v>
      </c>
      <c r="N2297" s="120">
        <f t="shared" si="320"/>
        <v>1</v>
      </c>
      <c r="O2297" s="92">
        <f t="shared" si="321"/>
        <v>188000</v>
      </c>
      <c r="P2297" s="93" t="str">
        <f t="shared" si="322"/>
        <v>H1_2012</v>
      </c>
      <c r="Q2297" s="94">
        <f t="shared" si="323"/>
        <v>1</v>
      </c>
      <c r="R2297" s="95" t="str">
        <f t="shared" si="324"/>
        <v>H1_2012_1</v>
      </c>
    </row>
    <row r="2298" spans="1:18">
      <c r="A2298" s="102">
        <v>1001949</v>
      </c>
      <c r="B2298" s="103">
        <v>30418.374877992035</v>
      </c>
      <c r="C2298" s="104" t="s">
        <v>22</v>
      </c>
      <c r="D2298" s="103">
        <v>40626.106171230749</v>
      </c>
      <c r="E2298" s="103">
        <v>41119.851760551966</v>
      </c>
      <c r="F2298" s="104" t="s">
        <v>25</v>
      </c>
      <c r="G2298" s="105">
        <v>481000</v>
      </c>
      <c r="H2298" s="106" t="s">
        <v>16</v>
      </c>
      <c r="I2298" s="118">
        <v>1</v>
      </c>
      <c r="J2298" s="80">
        <f t="shared" si="316"/>
        <v>481000</v>
      </c>
      <c r="K2298" s="76" t="str">
        <f t="shared" si="317"/>
        <v>H1_2011</v>
      </c>
      <c r="L2298" s="77">
        <f t="shared" si="318"/>
        <v>2</v>
      </c>
      <c r="M2298" s="78" t="str">
        <f t="shared" si="319"/>
        <v>H1_2011_2</v>
      </c>
      <c r="N2298" s="120">
        <f t="shared" si="320"/>
        <v>1</v>
      </c>
      <c r="O2298" s="92">
        <f t="shared" si="321"/>
        <v>481000</v>
      </c>
      <c r="P2298" s="93" t="str">
        <f t="shared" si="322"/>
        <v>H1_2011</v>
      </c>
      <c r="Q2298" s="94">
        <f t="shared" si="323"/>
        <v>2</v>
      </c>
      <c r="R2298" s="95" t="str">
        <f t="shared" si="324"/>
        <v>H1_2011_2</v>
      </c>
    </row>
    <row r="2299" spans="1:18">
      <c r="A2299" s="102">
        <v>1001950</v>
      </c>
      <c r="B2299" s="103">
        <v>22052.161740857289</v>
      </c>
      <c r="C2299" s="104" t="s">
        <v>22</v>
      </c>
      <c r="D2299" s="103">
        <v>41064.398863770119</v>
      </c>
      <c r="E2299" s="103">
        <v>41120.001606849059</v>
      </c>
      <c r="F2299" s="104" t="s">
        <v>20</v>
      </c>
      <c r="G2299" s="105">
        <v>491000</v>
      </c>
      <c r="H2299" s="106" t="s">
        <v>16</v>
      </c>
      <c r="I2299" s="118">
        <v>1</v>
      </c>
      <c r="J2299" s="80">
        <f t="shared" si="316"/>
        <v>491000</v>
      </c>
      <c r="K2299" s="76" t="str">
        <f t="shared" si="317"/>
        <v>H1_2012</v>
      </c>
      <c r="L2299" s="77">
        <f t="shared" si="318"/>
        <v>0</v>
      </c>
      <c r="M2299" s="78" t="str">
        <f t="shared" si="319"/>
        <v>H1_2012_0</v>
      </c>
      <c r="N2299" s="120">
        <f t="shared" si="320"/>
        <v>1</v>
      </c>
      <c r="O2299" s="92">
        <f t="shared" si="321"/>
        <v>491000</v>
      </c>
      <c r="P2299" s="93" t="str">
        <f t="shared" si="322"/>
        <v>H1_2012</v>
      </c>
      <c r="Q2299" s="94">
        <f t="shared" si="323"/>
        <v>0</v>
      </c>
      <c r="R2299" s="95" t="str">
        <f t="shared" si="324"/>
        <v>H1_2012_0</v>
      </c>
    </row>
    <row r="2300" spans="1:18">
      <c r="A2300" s="102">
        <v>1001951</v>
      </c>
      <c r="B2300" s="103">
        <v>30052.600926785377</v>
      </c>
      <c r="C2300" s="104" t="s">
        <v>19</v>
      </c>
      <c r="D2300" s="103">
        <v>40960.981412220208</v>
      </c>
      <c r="E2300" s="103">
        <v>41120.998430088614</v>
      </c>
      <c r="F2300" s="104" t="s">
        <v>20</v>
      </c>
      <c r="G2300" s="105">
        <v>288000</v>
      </c>
      <c r="H2300" s="106" t="s">
        <v>16</v>
      </c>
      <c r="I2300" s="118">
        <v>1</v>
      </c>
      <c r="J2300" s="80">
        <f t="shared" si="316"/>
        <v>288000</v>
      </c>
      <c r="K2300" s="76" t="str">
        <f t="shared" si="317"/>
        <v>H1_2012</v>
      </c>
      <c r="L2300" s="77">
        <f t="shared" si="318"/>
        <v>0</v>
      </c>
      <c r="M2300" s="78" t="str">
        <f t="shared" si="319"/>
        <v>H1_2012_0</v>
      </c>
      <c r="N2300" s="120">
        <f t="shared" si="320"/>
        <v>1</v>
      </c>
      <c r="O2300" s="92">
        <f t="shared" si="321"/>
        <v>288000</v>
      </c>
      <c r="P2300" s="93" t="str">
        <f t="shared" si="322"/>
        <v>H1_2012</v>
      </c>
      <c r="Q2300" s="94">
        <f t="shared" si="323"/>
        <v>0</v>
      </c>
      <c r="R2300" s="95" t="str">
        <f t="shared" si="324"/>
        <v>H1_2012_0</v>
      </c>
    </row>
    <row r="2301" spans="1:18">
      <c r="A2301" s="102">
        <v>1001952</v>
      </c>
      <c r="B2301" s="103">
        <v>22283.545195460774</v>
      </c>
      <c r="C2301" s="104" t="s">
        <v>22</v>
      </c>
      <c r="D2301" s="103">
        <v>41110.130127230295</v>
      </c>
      <c r="E2301" s="103">
        <v>41121.12119904234</v>
      </c>
      <c r="F2301" s="104" t="s">
        <v>57</v>
      </c>
      <c r="G2301" s="105">
        <v>427000</v>
      </c>
      <c r="H2301" s="106" t="s">
        <v>16</v>
      </c>
      <c r="I2301" s="118">
        <v>1</v>
      </c>
      <c r="J2301" s="80">
        <f t="shared" si="316"/>
        <v>427000</v>
      </c>
      <c r="K2301" s="76" t="str">
        <f t="shared" si="317"/>
        <v>H2_2012</v>
      </c>
      <c r="L2301" s="77">
        <f t="shared" si="318"/>
        <v>0</v>
      </c>
      <c r="M2301" s="78" t="str">
        <f t="shared" si="319"/>
        <v>H2_2012_0</v>
      </c>
      <c r="N2301" s="120">
        <f t="shared" si="320"/>
        <v>1</v>
      </c>
      <c r="O2301" s="92">
        <f t="shared" si="321"/>
        <v>427000</v>
      </c>
      <c r="P2301" s="93" t="str">
        <f t="shared" si="322"/>
        <v>H2_2012</v>
      </c>
      <c r="Q2301" s="94">
        <f t="shared" si="323"/>
        <v>0</v>
      </c>
      <c r="R2301" s="95" t="str">
        <f t="shared" si="324"/>
        <v>H2_2012_0</v>
      </c>
    </row>
    <row r="2302" spans="1:18">
      <c r="A2302" s="102">
        <v>1001953</v>
      </c>
      <c r="B2302" s="103">
        <v>28085.551463385884</v>
      </c>
      <c r="C2302" s="104" t="s">
        <v>22</v>
      </c>
      <c r="D2302" s="103">
        <v>40368.026828690701</v>
      </c>
      <c r="E2302" s="103">
        <v>41121.743768780128</v>
      </c>
      <c r="F2302" s="104" t="s">
        <v>20</v>
      </c>
      <c r="G2302" s="105">
        <v>169000</v>
      </c>
      <c r="H2302" s="106" t="s">
        <v>16</v>
      </c>
      <c r="I2302" s="118">
        <v>1</v>
      </c>
      <c r="J2302" s="80">
        <f t="shared" si="316"/>
        <v>169000</v>
      </c>
      <c r="K2302" s="76" t="str">
        <f t="shared" si="317"/>
        <v>H2_2010</v>
      </c>
      <c r="L2302" s="77">
        <f t="shared" si="318"/>
        <v>4</v>
      </c>
      <c r="M2302" s="78" t="str">
        <f t="shared" si="319"/>
        <v>H2_2010_4</v>
      </c>
      <c r="N2302" s="120">
        <f t="shared" si="320"/>
        <v>1</v>
      </c>
      <c r="O2302" s="92">
        <f t="shared" si="321"/>
        <v>169000</v>
      </c>
      <c r="P2302" s="93" t="str">
        <f t="shared" si="322"/>
        <v>H2_2010</v>
      </c>
      <c r="Q2302" s="94">
        <f t="shared" si="323"/>
        <v>4</v>
      </c>
      <c r="R2302" s="95" t="str">
        <f t="shared" si="324"/>
        <v>H2_2010_4</v>
      </c>
    </row>
    <row r="2303" spans="1:18">
      <c r="A2303" s="102">
        <v>1001954</v>
      </c>
      <c r="B2303" s="103">
        <v>22105.141424462203</v>
      </c>
      <c r="C2303" s="104" t="s">
        <v>19</v>
      </c>
      <c r="D2303" s="103">
        <v>40946.007187936266</v>
      </c>
      <c r="E2303" s="103">
        <v>41121.998562348279</v>
      </c>
      <c r="F2303" s="104" t="s">
        <v>20</v>
      </c>
      <c r="G2303" s="105">
        <v>222000</v>
      </c>
      <c r="H2303" s="106" t="s">
        <v>16</v>
      </c>
      <c r="I2303" s="118">
        <v>1</v>
      </c>
      <c r="J2303" s="80">
        <f t="shared" si="316"/>
        <v>222000</v>
      </c>
      <c r="K2303" s="76" t="str">
        <f t="shared" si="317"/>
        <v>H1_2012</v>
      </c>
      <c r="L2303" s="77">
        <f t="shared" si="318"/>
        <v>0</v>
      </c>
      <c r="M2303" s="78" t="str">
        <f t="shared" si="319"/>
        <v>H1_2012_0</v>
      </c>
      <c r="N2303" s="120">
        <f t="shared" si="320"/>
        <v>1</v>
      </c>
      <c r="O2303" s="92">
        <f t="shared" si="321"/>
        <v>222000</v>
      </c>
      <c r="P2303" s="93" t="str">
        <f t="shared" si="322"/>
        <v>H1_2012</v>
      </c>
      <c r="Q2303" s="94">
        <f t="shared" si="323"/>
        <v>0</v>
      </c>
      <c r="R2303" s="95" t="str">
        <f t="shared" si="324"/>
        <v>H1_2012_0</v>
      </c>
    </row>
    <row r="2304" spans="1:18">
      <c r="A2304" s="102">
        <v>1001955</v>
      </c>
      <c r="B2304" s="103">
        <v>23015.720124820647</v>
      </c>
      <c r="C2304" s="104" t="s">
        <v>19</v>
      </c>
      <c r="D2304" s="103">
        <v>40956.79621772797</v>
      </c>
      <c r="E2304" s="103">
        <v>41122.446158526764</v>
      </c>
      <c r="F2304" s="104" t="s">
        <v>20</v>
      </c>
      <c r="G2304" s="105">
        <v>414000</v>
      </c>
      <c r="H2304" s="106" t="s">
        <v>16</v>
      </c>
      <c r="I2304" s="118">
        <v>1</v>
      </c>
      <c r="J2304" s="80">
        <f t="shared" si="316"/>
        <v>414000</v>
      </c>
      <c r="K2304" s="76" t="str">
        <f t="shared" si="317"/>
        <v>H1_2012</v>
      </c>
      <c r="L2304" s="77">
        <f t="shared" si="318"/>
        <v>0</v>
      </c>
      <c r="M2304" s="78" t="str">
        <f t="shared" si="319"/>
        <v>H1_2012_0</v>
      </c>
      <c r="N2304" s="120">
        <f t="shared" si="320"/>
        <v>1</v>
      </c>
      <c r="O2304" s="92">
        <f t="shared" si="321"/>
        <v>414000</v>
      </c>
      <c r="P2304" s="93" t="str">
        <f t="shared" si="322"/>
        <v>H1_2012</v>
      </c>
      <c r="Q2304" s="94">
        <f t="shared" si="323"/>
        <v>0</v>
      </c>
      <c r="R2304" s="95" t="str">
        <f t="shared" si="324"/>
        <v>H1_2012_0</v>
      </c>
    </row>
    <row r="2305" spans="1:18">
      <c r="A2305" s="102">
        <v>1001956</v>
      </c>
      <c r="B2305" s="103">
        <v>22868.490535038229</v>
      </c>
      <c r="C2305" s="104" t="s">
        <v>19</v>
      </c>
      <c r="D2305" s="103">
        <v>41103.086637118402</v>
      </c>
      <c r="E2305" s="103">
        <v>41123.095413970361</v>
      </c>
      <c r="F2305" s="104" t="s">
        <v>20</v>
      </c>
      <c r="G2305" s="105">
        <v>375000</v>
      </c>
      <c r="H2305" s="106" t="s">
        <v>16</v>
      </c>
      <c r="I2305" s="118">
        <v>1</v>
      </c>
      <c r="J2305" s="80">
        <f t="shared" si="316"/>
        <v>375000</v>
      </c>
      <c r="K2305" s="76" t="str">
        <f t="shared" si="317"/>
        <v>H2_2012</v>
      </c>
      <c r="L2305" s="77">
        <f t="shared" si="318"/>
        <v>0</v>
      </c>
      <c r="M2305" s="78" t="str">
        <f t="shared" si="319"/>
        <v>H2_2012_0</v>
      </c>
      <c r="N2305" s="120">
        <f t="shared" si="320"/>
        <v>1</v>
      </c>
      <c r="O2305" s="92">
        <f t="shared" si="321"/>
        <v>375000</v>
      </c>
      <c r="P2305" s="93" t="str">
        <f t="shared" si="322"/>
        <v>H2_2012</v>
      </c>
      <c r="Q2305" s="94">
        <f t="shared" si="323"/>
        <v>0</v>
      </c>
      <c r="R2305" s="95" t="str">
        <f t="shared" si="324"/>
        <v>H2_2012_0</v>
      </c>
    </row>
    <row r="2306" spans="1:18">
      <c r="A2306" s="102">
        <v>1001957</v>
      </c>
      <c r="B2306" s="103">
        <v>30906.989941093496</v>
      </c>
      <c r="C2306" s="104" t="s">
        <v>22</v>
      </c>
      <c r="D2306" s="103">
        <v>40682.044766172345</v>
      </c>
      <c r="E2306" s="103">
        <v>41123.703837971378</v>
      </c>
      <c r="F2306" s="104" t="s">
        <v>25</v>
      </c>
      <c r="G2306" s="105">
        <v>410000</v>
      </c>
      <c r="H2306" s="106" t="s">
        <v>16</v>
      </c>
      <c r="I2306" s="118">
        <v>1</v>
      </c>
      <c r="J2306" s="80">
        <f t="shared" si="316"/>
        <v>410000</v>
      </c>
      <c r="K2306" s="76" t="str">
        <f t="shared" si="317"/>
        <v>H1_2011</v>
      </c>
      <c r="L2306" s="77">
        <f t="shared" si="318"/>
        <v>2</v>
      </c>
      <c r="M2306" s="78" t="str">
        <f t="shared" si="319"/>
        <v>H1_2011_2</v>
      </c>
      <c r="N2306" s="120">
        <f t="shared" si="320"/>
        <v>1</v>
      </c>
      <c r="O2306" s="92">
        <f t="shared" si="321"/>
        <v>410000</v>
      </c>
      <c r="P2306" s="93" t="str">
        <f t="shared" si="322"/>
        <v>H1_2011</v>
      </c>
      <c r="Q2306" s="94">
        <f t="shared" si="323"/>
        <v>2</v>
      </c>
      <c r="R2306" s="95" t="str">
        <f t="shared" si="324"/>
        <v>H1_2011_2</v>
      </c>
    </row>
    <row r="2307" spans="1:18">
      <c r="A2307" s="102">
        <v>1001958</v>
      </c>
      <c r="B2307" s="103">
        <v>28069.401230864667</v>
      </c>
      <c r="C2307" s="104" t="s">
        <v>19</v>
      </c>
      <c r="D2307" s="103">
        <v>41036.739137846649</v>
      </c>
      <c r="E2307" s="103">
        <v>41124.685181596658</v>
      </c>
      <c r="F2307" s="104" t="s">
        <v>20</v>
      </c>
      <c r="G2307" s="105">
        <v>446000</v>
      </c>
      <c r="H2307" s="106" t="s">
        <v>16</v>
      </c>
      <c r="I2307" s="118">
        <v>1</v>
      </c>
      <c r="J2307" s="80">
        <f t="shared" ref="J2307:J2370" si="325">$G2307</f>
        <v>446000</v>
      </c>
      <c r="K2307" s="76" t="str">
        <f t="shared" ref="K2307:K2370" si="326">"H"&amp;INT((MONTH($D2307)-1)/6)+1&amp;"_"&amp;YEAR($D2307)</f>
        <v>H1_2012</v>
      </c>
      <c r="L2307" s="77">
        <f t="shared" ref="L2307:L2370" si="327">INT(($E2307-$D2307)/(365/2))</f>
        <v>0</v>
      </c>
      <c r="M2307" s="78" t="str">
        <f t="shared" ref="M2307:M2370" si="328">$K2307&amp;"_"&amp;IF($L2307&gt;5,"6+",$L2307)</f>
        <v>H1_2012_0</v>
      </c>
      <c r="N2307" s="120">
        <f t="shared" si="320"/>
        <v>1</v>
      </c>
      <c r="O2307" s="92">
        <f t="shared" si="321"/>
        <v>446000</v>
      </c>
      <c r="P2307" s="93" t="str">
        <f t="shared" si="322"/>
        <v>H1_2012</v>
      </c>
      <c r="Q2307" s="94">
        <f t="shared" si="323"/>
        <v>0</v>
      </c>
      <c r="R2307" s="95" t="str">
        <f t="shared" si="324"/>
        <v>H1_2012_0</v>
      </c>
    </row>
    <row r="2308" spans="1:18">
      <c r="A2308" s="102">
        <v>1001959</v>
      </c>
      <c r="B2308" s="103">
        <v>30565.03038096684</v>
      </c>
      <c r="C2308" s="104" t="s">
        <v>19</v>
      </c>
      <c r="D2308" s="103">
        <v>40995.13565594361</v>
      </c>
      <c r="E2308" s="103">
        <v>41124.761793801939</v>
      </c>
      <c r="F2308" s="104" t="s">
        <v>20</v>
      </c>
      <c r="G2308" s="105">
        <v>23000</v>
      </c>
      <c r="H2308" s="106" t="s">
        <v>16</v>
      </c>
      <c r="I2308" s="118">
        <v>1</v>
      </c>
      <c r="J2308" s="80">
        <f t="shared" si="325"/>
        <v>23000</v>
      </c>
      <c r="K2308" s="76" t="str">
        <f t="shared" si="326"/>
        <v>H1_2012</v>
      </c>
      <c r="L2308" s="77">
        <f t="shared" si="327"/>
        <v>0</v>
      </c>
      <c r="M2308" s="78" t="str">
        <f t="shared" si="328"/>
        <v>H1_2012_0</v>
      </c>
      <c r="N2308" s="120">
        <f t="shared" ref="N2308:N2371" si="329">I2308</f>
        <v>1</v>
      </c>
      <c r="O2308" s="92">
        <f t="shared" ref="O2308:O2371" si="330">J2308</f>
        <v>23000</v>
      </c>
      <c r="P2308" s="93" t="str">
        <f t="shared" ref="P2308:P2371" si="331">K2308</f>
        <v>H1_2012</v>
      </c>
      <c r="Q2308" s="94">
        <f t="shared" ref="Q2308:Q2371" si="332">L2308</f>
        <v>0</v>
      </c>
      <c r="R2308" s="95" t="str">
        <f t="shared" ref="R2308:R2371" si="333">M2308</f>
        <v>H1_2012_0</v>
      </c>
    </row>
    <row r="2309" spans="1:18">
      <c r="A2309" s="102">
        <v>1001960</v>
      </c>
      <c r="B2309" s="103">
        <v>21050.453892728347</v>
      </c>
      <c r="C2309" s="104" t="s">
        <v>19</v>
      </c>
      <c r="D2309" s="103">
        <v>41004.700967107194</v>
      </c>
      <c r="E2309" s="103">
        <v>41126.642326458394</v>
      </c>
      <c r="F2309" s="104" t="s">
        <v>20</v>
      </c>
      <c r="G2309" s="105">
        <v>452000</v>
      </c>
      <c r="H2309" s="106" t="s">
        <v>16</v>
      </c>
      <c r="I2309" s="118">
        <v>1</v>
      </c>
      <c r="J2309" s="80">
        <f t="shared" si="325"/>
        <v>452000</v>
      </c>
      <c r="K2309" s="76" t="str">
        <f t="shared" si="326"/>
        <v>H1_2012</v>
      </c>
      <c r="L2309" s="77">
        <f t="shared" si="327"/>
        <v>0</v>
      </c>
      <c r="M2309" s="78" t="str">
        <f t="shared" si="328"/>
        <v>H1_2012_0</v>
      </c>
      <c r="N2309" s="120">
        <f t="shared" si="329"/>
        <v>1</v>
      </c>
      <c r="O2309" s="92">
        <f t="shared" si="330"/>
        <v>452000</v>
      </c>
      <c r="P2309" s="93" t="str">
        <f t="shared" si="331"/>
        <v>H1_2012</v>
      </c>
      <c r="Q2309" s="94">
        <f t="shared" si="332"/>
        <v>0</v>
      </c>
      <c r="R2309" s="95" t="str">
        <f t="shared" si="333"/>
        <v>H1_2012_0</v>
      </c>
    </row>
    <row r="2310" spans="1:18">
      <c r="A2310" s="102">
        <v>1001961</v>
      </c>
      <c r="B2310" s="103">
        <v>32143.795334494811</v>
      </c>
      <c r="C2310" s="104" t="s">
        <v>19</v>
      </c>
      <c r="D2310" s="103">
        <v>41035.026825764086</v>
      </c>
      <c r="E2310" s="103">
        <v>41126.816045870146</v>
      </c>
      <c r="F2310" s="104" t="s">
        <v>20</v>
      </c>
      <c r="G2310" s="105">
        <v>236000</v>
      </c>
      <c r="H2310" s="106" t="s">
        <v>16</v>
      </c>
      <c r="I2310" s="118">
        <v>1</v>
      </c>
      <c r="J2310" s="80">
        <f t="shared" si="325"/>
        <v>236000</v>
      </c>
      <c r="K2310" s="76" t="str">
        <f t="shared" si="326"/>
        <v>H1_2012</v>
      </c>
      <c r="L2310" s="77">
        <f t="shared" si="327"/>
        <v>0</v>
      </c>
      <c r="M2310" s="78" t="str">
        <f t="shared" si="328"/>
        <v>H1_2012_0</v>
      </c>
      <c r="N2310" s="120">
        <f t="shared" si="329"/>
        <v>1</v>
      </c>
      <c r="O2310" s="92">
        <f t="shared" si="330"/>
        <v>236000</v>
      </c>
      <c r="P2310" s="93" t="str">
        <f t="shared" si="331"/>
        <v>H1_2012</v>
      </c>
      <c r="Q2310" s="94">
        <f t="shared" si="332"/>
        <v>0</v>
      </c>
      <c r="R2310" s="95" t="str">
        <f t="shared" si="333"/>
        <v>H1_2012_0</v>
      </c>
    </row>
    <row r="2311" spans="1:18">
      <c r="A2311" s="102">
        <v>1001962</v>
      </c>
      <c r="B2311" s="103">
        <v>29794.191531206445</v>
      </c>
      <c r="C2311" s="104" t="s">
        <v>19</v>
      </c>
      <c r="D2311" s="103">
        <v>41061.389637311964</v>
      </c>
      <c r="E2311" s="103">
        <v>41127.313358794541</v>
      </c>
      <c r="F2311" s="104" t="s">
        <v>20</v>
      </c>
      <c r="G2311" s="105">
        <v>566000</v>
      </c>
      <c r="H2311" s="106" t="s">
        <v>16</v>
      </c>
      <c r="I2311" s="118">
        <v>1</v>
      </c>
      <c r="J2311" s="80">
        <f t="shared" si="325"/>
        <v>566000</v>
      </c>
      <c r="K2311" s="76" t="str">
        <f t="shared" si="326"/>
        <v>H1_2012</v>
      </c>
      <c r="L2311" s="77">
        <f t="shared" si="327"/>
        <v>0</v>
      </c>
      <c r="M2311" s="78" t="str">
        <f t="shared" si="328"/>
        <v>H1_2012_0</v>
      </c>
      <c r="N2311" s="120">
        <f t="shared" si="329"/>
        <v>1</v>
      </c>
      <c r="O2311" s="92">
        <f t="shared" si="330"/>
        <v>566000</v>
      </c>
      <c r="P2311" s="93" t="str">
        <f t="shared" si="331"/>
        <v>H1_2012</v>
      </c>
      <c r="Q2311" s="94">
        <f t="shared" si="332"/>
        <v>0</v>
      </c>
      <c r="R2311" s="95" t="str">
        <f t="shared" si="333"/>
        <v>H1_2012_0</v>
      </c>
    </row>
    <row r="2312" spans="1:18">
      <c r="A2312" s="102">
        <v>1001963</v>
      </c>
      <c r="B2312" s="103">
        <v>30243.843845153908</v>
      </c>
      <c r="C2312" s="104" t="s">
        <v>22</v>
      </c>
      <c r="D2312" s="103">
        <v>41045.1174075292</v>
      </c>
      <c r="E2312" s="103">
        <v>41127.706383596931</v>
      </c>
      <c r="F2312" s="104" t="s">
        <v>20</v>
      </c>
      <c r="G2312" s="105">
        <v>588000</v>
      </c>
      <c r="H2312" s="106" t="s">
        <v>16</v>
      </c>
      <c r="I2312" s="118">
        <v>1</v>
      </c>
      <c r="J2312" s="80">
        <f t="shared" si="325"/>
        <v>588000</v>
      </c>
      <c r="K2312" s="76" t="str">
        <f t="shared" si="326"/>
        <v>H1_2012</v>
      </c>
      <c r="L2312" s="77">
        <f t="shared" si="327"/>
        <v>0</v>
      </c>
      <c r="M2312" s="78" t="str">
        <f t="shared" si="328"/>
        <v>H1_2012_0</v>
      </c>
      <c r="N2312" s="120">
        <f t="shared" si="329"/>
        <v>1</v>
      </c>
      <c r="O2312" s="92">
        <f t="shared" si="330"/>
        <v>588000</v>
      </c>
      <c r="P2312" s="93" t="str">
        <f t="shared" si="331"/>
        <v>H1_2012</v>
      </c>
      <c r="Q2312" s="94">
        <f t="shared" si="332"/>
        <v>0</v>
      </c>
      <c r="R2312" s="95" t="str">
        <f t="shared" si="333"/>
        <v>H1_2012_0</v>
      </c>
    </row>
    <row r="2313" spans="1:18">
      <c r="A2313" s="102">
        <v>1001964</v>
      </c>
      <c r="B2313" s="103">
        <v>26758.269491458872</v>
      </c>
      <c r="C2313" s="104" t="s">
        <v>19</v>
      </c>
      <c r="D2313" s="103">
        <v>40961.672256166312</v>
      </c>
      <c r="E2313" s="103">
        <v>41128.149657668437</v>
      </c>
      <c r="F2313" s="104" t="s">
        <v>20</v>
      </c>
      <c r="G2313" s="105">
        <v>111000</v>
      </c>
      <c r="H2313" s="106" t="s">
        <v>16</v>
      </c>
      <c r="I2313" s="118">
        <v>1</v>
      </c>
      <c r="J2313" s="80">
        <f t="shared" si="325"/>
        <v>111000</v>
      </c>
      <c r="K2313" s="76" t="str">
        <f t="shared" si="326"/>
        <v>H1_2012</v>
      </c>
      <c r="L2313" s="77">
        <f t="shared" si="327"/>
        <v>0</v>
      </c>
      <c r="M2313" s="78" t="str">
        <f t="shared" si="328"/>
        <v>H1_2012_0</v>
      </c>
      <c r="N2313" s="120">
        <f t="shared" si="329"/>
        <v>1</v>
      </c>
      <c r="O2313" s="92">
        <f t="shared" si="330"/>
        <v>111000</v>
      </c>
      <c r="P2313" s="93" t="str">
        <f t="shared" si="331"/>
        <v>H1_2012</v>
      </c>
      <c r="Q2313" s="94">
        <f t="shared" si="332"/>
        <v>0</v>
      </c>
      <c r="R2313" s="95" t="str">
        <f t="shared" si="333"/>
        <v>H1_2012_0</v>
      </c>
    </row>
    <row r="2314" spans="1:18">
      <c r="A2314" s="102">
        <v>1001965</v>
      </c>
      <c r="B2314" s="103">
        <v>28727.092894427038</v>
      </c>
      <c r="C2314" s="104" t="s">
        <v>22</v>
      </c>
      <c r="D2314" s="103">
        <v>40186.623071352609</v>
      </c>
      <c r="E2314" s="103">
        <v>41129.54002523901</v>
      </c>
      <c r="F2314" s="104" t="s">
        <v>20</v>
      </c>
      <c r="G2314" s="105">
        <v>329000</v>
      </c>
      <c r="H2314" s="106" t="s">
        <v>16</v>
      </c>
      <c r="I2314" s="118">
        <v>1</v>
      </c>
      <c r="J2314" s="80">
        <f t="shared" si="325"/>
        <v>329000</v>
      </c>
      <c r="K2314" s="76" t="str">
        <f t="shared" si="326"/>
        <v>H1_2010</v>
      </c>
      <c r="L2314" s="77">
        <f t="shared" si="327"/>
        <v>5</v>
      </c>
      <c r="M2314" s="78" t="str">
        <f t="shared" si="328"/>
        <v>H1_2010_5</v>
      </c>
      <c r="N2314" s="120">
        <f t="shared" si="329"/>
        <v>1</v>
      </c>
      <c r="O2314" s="92">
        <f t="shared" si="330"/>
        <v>329000</v>
      </c>
      <c r="P2314" s="93" t="str">
        <f t="shared" si="331"/>
        <v>H1_2010</v>
      </c>
      <c r="Q2314" s="94">
        <f t="shared" si="332"/>
        <v>5</v>
      </c>
      <c r="R2314" s="95" t="str">
        <f t="shared" si="333"/>
        <v>H1_2010_5</v>
      </c>
    </row>
    <row r="2315" spans="1:18">
      <c r="A2315" s="102">
        <v>1001966</v>
      </c>
      <c r="B2315" s="103">
        <v>28844.844015818868</v>
      </c>
      <c r="C2315" s="104" t="s">
        <v>19</v>
      </c>
      <c r="D2315" s="103">
        <v>41027.537804273437</v>
      </c>
      <c r="E2315" s="103">
        <v>41131.45908506347</v>
      </c>
      <c r="F2315" s="104" t="s">
        <v>20</v>
      </c>
      <c r="G2315" s="105">
        <v>282000</v>
      </c>
      <c r="H2315" s="106" t="s">
        <v>16</v>
      </c>
      <c r="I2315" s="118">
        <v>1</v>
      </c>
      <c r="J2315" s="80">
        <f t="shared" si="325"/>
        <v>282000</v>
      </c>
      <c r="K2315" s="76" t="str">
        <f t="shared" si="326"/>
        <v>H1_2012</v>
      </c>
      <c r="L2315" s="77">
        <f t="shared" si="327"/>
        <v>0</v>
      </c>
      <c r="M2315" s="78" t="str">
        <f t="shared" si="328"/>
        <v>H1_2012_0</v>
      </c>
      <c r="N2315" s="120">
        <f t="shared" si="329"/>
        <v>1</v>
      </c>
      <c r="O2315" s="92">
        <f t="shared" si="330"/>
        <v>282000</v>
      </c>
      <c r="P2315" s="93" t="str">
        <f t="shared" si="331"/>
        <v>H1_2012</v>
      </c>
      <c r="Q2315" s="94">
        <f t="shared" si="332"/>
        <v>0</v>
      </c>
      <c r="R2315" s="95" t="str">
        <f t="shared" si="333"/>
        <v>H1_2012_0</v>
      </c>
    </row>
    <row r="2316" spans="1:18">
      <c r="A2316" s="102">
        <v>1001967</v>
      </c>
      <c r="B2316" s="103">
        <v>21629.254734233877</v>
      </c>
      <c r="C2316" s="104" t="s">
        <v>22</v>
      </c>
      <c r="D2316" s="103">
        <v>40899.433894144277</v>
      </c>
      <c r="E2316" s="103">
        <v>41133.93733105882</v>
      </c>
      <c r="F2316" s="104" t="s">
        <v>20</v>
      </c>
      <c r="G2316" s="105">
        <v>565000</v>
      </c>
      <c r="H2316" s="106" t="s">
        <v>16</v>
      </c>
      <c r="I2316" s="118">
        <v>1</v>
      </c>
      <c r="J2316" s="80">
        <f t="shared" si="325"/>
        <v>565000</v>
      </c>
      <c r="K2316" s="76" t="str">
        <f t="shared" si="326"/>
        <v>H2_2011</v>
      </c>
      <c r="L2316" s="77">
        <f t="shared" si="327"/>
        <v>1</v>
      </c>
      <c r="M2316" s="78" t="str">
        <f t="shared" si="328"/>
        <v>H2_2011_1</v>
      </c>
      <c r="N2316" s="120">
        <f t="shared" si="329"/>
        <v>1</v>
      </c>
      <c r="O2316" s="92">
        <f t="shared" si="330"/>
        <v>565000</v>
      </c>
      <c r="P2316" s="93" t="str">
        <f t="shared" si="331"/>
        <v>H2_2011</v>
      </c>
      <c r="Q2316" s="94">
        <f t="shared" si="332"/>
        <v>1</v>
      </c>
      <c r="R2316" s="95" t="str">
        <f t="shared" si="333"/>
        <v>H2_2011_1</v>
      </c>
    </row>
    <row r="2317" spans="1:18">
      <c r="A2317" s="102">
        <v>1001968</v>
      </c>
      <c r="B2317" s="103">
        <v>26613.910921406074</v>
      </c>
      <c r="C2317" s="104" t="s">
        <v>19</v>
      </c>
      <c r="D2317" s="103">
        <v>40974.373523956834</v>
      </c>
      <c r="E2317" s="103">
        <v>41135.242812239128</v>
      </c>
      <c r="F2317" s="104" t="s">
        <v>20</v>
      </c>
      <c r="G2317" s="105">
        <v>480000</v>
      </c>
      <c r="H2317" s="106" t="s">
        <v>16</v>
      </c>
      <c r="I2317" s="118">
        <v>1</v>
      </c>
      <c r="J2317" s="80">
        <f t="shared" si="325"/>
        <v>480000</v>
      </c>
      <c r="K2317" s="76" t="str">
        <f t="shared" si="326"/>
        <v>H1_2012</v>
      </c>
      <c r="L2317" s="77">
        <f t="shared" si="327"/>
        <v>0</v>
      </c>
      <c r="M2317" s="78" t="str">
        <f t="shared" si="328"/>
        <v>H1_2012_0</v>
      </c>
      <c r="N2317" s="120">
        <f t="shared" si="329"/>
        <v>1</v>
      </c>
      <c r="O2317" s="92">
        <f t="shared" si="330"/>
        <v>480000</v>
      </c>
      <c r="P2317" s="93" t="str">
        <f t="shared" si="331"/>
        <v>H1_2012</v>
      </c>
      <c r="Q2317" s="94">
        <f t="shared" si="332"/>
        <v>0</v>
      </c>
      <c r="R2317" s="95" t="str">
        <f t="shared" si="333"/>
        <v>H1_2012_0</v>
      </c>
    </row>
    <row r="2318" spans="1:18">
      <c r="A2318" s="102">
        <v>1001969</v>
      </c>
      <c r="B2318" s="103">
        <v>30870.192511299159</v>
      </c>
      <c r="C2318" s="104" t="s">
        <v>19</v>
      </c>
      <c r="D2318" s="103">
        <v>41065.996546017835</v>
      </c>
      <c r="E2318" s="103">
        <v>41135.298359391287</v>
      </c>
      <c r="F2318" s="104" t="s">
        <v>20</v>
      </c>
      <c r="G2318" s="105">
        <v>136000</v>
      </c>
      <c r="H2318" s="106" t="s">
        <v>16</v>
      </c>
      <c r="I2318" s="118">
        <v>1</v>
      </c>
      <c r="J2318" s="80">
        <f t="shared" si="325"/>
        <v>136000</v>
      </c>
      <c r="K2318" s="76" t="str">
        <f t="shared" si="326"/>
        <v>H1_2012</v>
      </c>
      <c r="L2318" s="77">
        <f t="shared" si="327"/>
        <v>0</v>
      </c>
      <c r="M2318" s="78" t="str">
        <f t="shared" si="328"/>
        <v>H1_2012_0</v>
      </c>
      <c r="N2318" s="120">
        <f t="shared" si="329"/>
        <v>1</v>
      </c>
      <c r="O2318" s="92">
        <f t="shared" si="330"/>
        <v>136000</v>
      </c>
      <c r="P2318" s="93" t="str">
        <f t="shared" si="331"/>
        <v>H1_2012</v>
      </c>
      <c r="Q2318" s="94">
        <f t="shared" si="332"/>
        <v>0</v>
      </c>
      <c r="R2318" s="95" t="str">
        <f t="shared" si="333"/>
        <v>H1_2012_0</v>
      </c>
    </row>
    <row r="2319" spans="1:18">
      <c r="A2319" s="102">
        <v>1001970</v>
      </c>
      <c r="B2319" s="103">
        <v>22134.677841427241</v>
      </c>
      <c r="C2319" s="104" t="s">
        <v>19</v>
      </c>
      <c r="D2319" s="103">
        <v>41084.525873975646</v>
      </c>
      <c r="E2319" s="103">
        <v>41135.77980163227</v>
      </c>
      <c r="F2319" s="104" t="s">
        <v>20</v>
      </c>
      <c r="G2319" s="105">
        <v>155000</v>
      </c>
      <c r="H2319" s="106" t="s">
        <v>16</v>
      </c>
      <c r="I2319" s="118">
        <v>1</v>
      </c>
      <c r="J2319" s="80">
        <f t="shared" si="325"/>
        <v>155000</v>
      </c>
      <c r="K2319" s="76" t="str">
        <f t="shared" si="326"/>
        <v>H1_2012</v>
      </c>
      <c r="L2319" s="77">
        <f t="shared" si="327"/>
        <v>0</v>
      </c>
      <c r="M2319" s="78" t="str">
        <f t="shared" si="328"/>
        <v>H1_2012_0</v>
      </c>
      <c r="N2319" s="120">
        <f t="shared" si="329"/>
        <v>1</v>
      </c>
      <c r="O2319" s="92">
        <f t="shared" si="330"/>
        <v>155000</v>
      </c>
      <c r="P2319" s="93" t="str">
        <f t="shared" si="331"/>
        <v>H1_2012</v>
      </c>
      <c r="Q2319" s="94">
        <f t="shared" si="332"/>
        <v>0</v>
      </c>
      <c r="R2319" s="95" t="str">
        <f t="shared" si="333"/>
        <v>H1_2012_0</v>
      </c>
    </row>
    <row r="2320" spans="1:18">
      <c r="A2320" s="102">
        <v>1001971</v>
      </c>
      <c r="B2320" s="103">
        <v>21752.562575667696</v>
      </c>
      <c r="C2320" s="104" t="s">
        <v>19</v>
      </c>
      <c r="D2320" s="103">
        <v>41037.127720826858</v>
      </c>
      <c r="E2320" s="103">
        <v>41138.206226067785</v>
      </c>
      <c r="F2320" s="104" t="s">
        <v>20</v>
      </c>
      <c r="G2320" s="105">
        <v>196000</v>
      </c>
      <c r="H2320" s="106" t="s">
        <v>16</v>
      </c>
      <c r="I2320" s="118">
        <v>1</v>
      </c>
      <c r="J2320" s="80">
        <f t="shared" si="325"/>
        <v>196000</v>
      </c>
      <c r="K2320" s="76" t="str">
        <f t="shared" si="326"/>
        <v>H1_2012</v>
      </c>
      <c r="L2320" s="77">
        <f t="shared" si="327"/>
        <v>0</v>
      </c>
      <c r="M2320" s="78" t="str">
        <f t="shared" si="328"/>
        <v>H1_2012_0</v>
      </c>
      <c r="N2320" s="120">
        <f t="shared" si="329"/>
        <v>1</v>
      </c>
      <c r="O2320" s="92">
        <f t="shared" si="330"/>
        <v>196000</v>
      </c>
      <c r="P2320" s="93" t="str">
        <f t="shared" si="331"/>
        <v>H1_2012</v>
      </c>
      <c r="Q2320" s="94">
        <f t="shared" si="332"/>
        <v>0</v>
      </c>
      <c r="R2320" s="95" t="str">
        <f t="shared" si="333"/>
        <v>H1_2012_0</v>
      </c>
    </row>
    <row r="2321" spans="1:18">
      <c r="A2321" s="102">
        <v>1001972</v>
      </c>
      <c r="B2321" s="103">
        <v>31518.8083505541</v>
      </c>
      <c r="C2321" s="104" t="s">
        <v>22</v>
      </c>
      <c r="D2321" s="103">
        <v>40487.750545719697</v>
      </c>
      <c r="E2321" s="103">
        <v>41138.86522362414</v>
      </c>
      <c r="F2321" s="104" t="s">
        <v>20</v>
      </c>
      <c r="G2321" s="105">
        <v>466000</v>
      </c>
      <c r="H2321" s="106" t="s">
        <v>16</v>
      </c>
      <c r="I2321" s="118">
        <v>1</v>
      </c>
      <c r="J2321" s="80">
        <f t="shared" si="325"/>
        <v>466000</v>
      </c>
      <c r="K2321" s="76" t="str">
        <f t="shared" si="326"/>
        <v>H2_2010</v>
      </c>
      <c r="L2321" s="77">
        <f t="shared" si="327"/>
        <v>3</v>
      </c>
      <c r="M2321" s="78" t="str">
        <f t="shared" si="328"/>
        <v>H2_2010_3</v>
      </c>
      <c r="N2321" s="120">
        <f t="shared" si="329"/>
        <v>1</v>
      </c>
      <c r="O2321" s="92">
        <f t="shared" si="330"/>
        <v>466000</v>
      </c>
      <c r="P2321" s="93" t="str">
        <f t="shared" si="331"/>
        <v>H2_2010</v>
      </c>
      <c r="Q2321" s="94">
        <f t="shared" si="332"/>
        <v>3</v>
      </c>
      <c r="R2321" s="95" t="str">
        <f t="shared" si="333"/>
        <v>H2_2010_3</v>
      </c>
    </row>
    <row r="2322" spans="1:18">
      <c r="A2322" s="102">
        <v>1001973</v>
      </c>
      <c r="B2322" s="103">
        <v>29228.258468292603</v>
      </c>
      <c r="C2322" s="104" t="s">
        <v>19</v>
      </c>
      <c r="D2322" s="103">
        <v>41018.10553802651</v>
      </c>
      <c r="E2322" s="103">
        <v>41139.519510399623</v>
      </c>
      <c r="F2322" s="104" t="s">
        <v>20</v>
      </c>
      <c r="G2322" s="105">
        <v>40000</v>
      </c>
      <c r="H2322" s="106" t="s">
        <v>16</v>
      </c>
      <c r="I2322" s="118">
        <v>1</v>
      </c>
      <c r="J2322" s="80">
        <f t="shared" si="325"/>
        <v>40000</v>
      </c>
      <c r="K2322" s="76" t="str">
        <f t="shared" si="326"/>
        <v>H1_2012</v>
      </c>
      <c r="L2322" s="77">
        <f t="shared" si="327"/>
        <v>0</v>
      </c>
      <c r="M2322" s="78" t="str">
        <f t="shared" si="328"/>
        <v>H1_2012_0</v>
      </c>
      <c r="N2322" s="120">
        <f t="shared" si="329"/>
        <v>1</v>
      </c>
      <c r="O2322" s="92">
        <f t="shared" si="330"/>
        <v>40000</v>
      </c>
      <c r="P2322" s="93" t="str">
        <f t="shared" si="331"/>
        <v>H1_2012</v>
      </c>
      <c r="Q2322" s="94">
        <f t="shared" si="332"/>
        <v>0</v>
      </c>
      <c r="R2322" s="95" t="str">
        <f t="shared" si="333"/>
        <v>H1_2012_0</v>
      </c>
    </row>
    <row r="2323" spans="1:18">
      <c r="A2323" s="102">
        <v>1001974</v>
      </c>
      <c r="B2323" s="103">
        <v>22246.590809090354</v>
      </c>
      <c r="C2323" s="104" t="s">
        <v>22</v>
      </c>
      <c r="D2323" s="103">
        <v>40711.688339255496</v>
      </c>
      <c r="E2323" s="103">
        <v>41140.248449843864</v>
      </c>
      <c r="F2323" s="104" t="s">
        <v>57</v>
      </c>
      <c r="G2323" s="105">
        <v>265000</v>
      </c>
      <c r="H2323" s="106" t="s">
        <v>16</v>
      </c>
      <c r="I2323" s="118">
        <v>1</v>
      </c>
      <c r="J2323" s="80">
        <f t="shared" si="325"/>
        <v>265000</v>
      </c>
      <c r="K2323" s="76" t="str">
        <f t="shared" si="326"/>
        <v>H1_2011</v>
      </c>
      <c r="L2323" s="77">
        <f t="shared" si="327"/>
        <v>2</v>
      </c>
      <c r="M2323" s="78" t="str">
        <f t="shared" si="328"/>
        <v>H1_2011_2</v>
      </c>
      <c r="N2323" s="120">
        <f t="shared" si="329"/>
        <v>1</v>
      </c>
      <c r="O2323" s="92">
        <f t="shared" si="330"/>
        <v>265000</v>
      </c>
      <c r="P2323" s="93" t="str">
        <f t="shared" si="331"/>
        <v>H1_2011</v>
      </c>
      <c r="Q2323" s="94">
        <f t="shared" si="332"/>
        <v>2</v>
      </c>
      <c r="R2323" s="95" t="str">
        <f t="shared" si="333"/>
        <v>H1_2011_2</v>
      </c>
    </row>
    <row r="2324" spans="1:18">
      <c r="A2324" s="102">
        <v>1001975</v>
      </c>
      <c r="B2324" s="103">
        <v>22188.028954407895</v>
      </c>
      <c r="C2324" s="104" t="s">
        <v>19</v>
      </c>
      <c r="D2324" s="103">
        <v>40984.670844345274</v>
      </c>
      <c r="E2324" s="103">
        <v>41140.371711110398</v>
      </c>
      <c r="F2324" s="104" t="s">
        <v>20</v>
      </c>
      <c r="G2324" s="105">
        <v>573000</v>
      </c>
      <c r="H2324" s="106" t="s">
        <v>16</v>
      </c>
      <c r="I2324" s="118">
        <v>1</v>
      </c>
      <c r="J2324" s="80">
        <f t="shared" si="325"/>
        <v>573000</v>
      </c>
      <c r="K2324" s="76" t="str">
        <f t="shared" si="326"/>
        <v>H1_2012</v>
      </c>
      <c r="L2324" s="77">
        <f t="shared" si="327"/>
        <v>0</v>
      </c>
      <c r="M2324" s="78" t="str">
        <f t="shared" si="328"/>
        <v>H1_2012_0</v>
      </c>
      <c r="N2324" s="120">
        <f t="shared" si="329"/>
        <v>1</v>
      </c>
      <c r="O2324" s="92">
        <f t="shared" si="330"/>
        <v>573000</v>
      </c>
      <c r="P2324" s="93" t="str">
        <f t="shared" si="331"/>
        <v>H1_2012</v>
      </c>
      <c r="Q2324" s="94">
        <f t="shared" si="332"/>
        <v>0</v>
      </c>
      <c r="R2324" s="95" t="str">
        <f t="shared" si="333"/>
        <v>H1_2012_0</v>
      </c>
    </row>
    <row r="2325" spans="1:18">
      <c r="A2325" s="102">
        <v>1001976</v>
      </c>
      <c r="B2325" s="103">
        <v>29989.677946851727</v>
      </c>
      <c r="C2325" s="104" t="s">
        <v>22</v>
      </c>
      <c r="D2325" s="103">
        <v>40514.051278245322</v>
      </c>
      <c r="E2325" s="103">
        <v>41140.970285508134</v>
      </c>
      <c r="F2325" s="104" t="s">
        <v>20</v>
      </c>
      <c r="G2325" s="105">
        <v>249000</v>
      </c>
      <c r="H2325" s="106" t="s">
        <v>16</v>
      </c>
      <c r="I2325" s="118">
        <v>1</v>
      </c>
      <c r="J2325" s="80">
        <f t="shared" si="325"/>
        <v>249000</v>
      </c>
      <c r="K2325" s="76" t="str">
        <f t="shared" si="326"/>
        <v>H2_2010</v>
      </c>
      <c r="L2325" s="77">
        <f t="shared" si="327"/>
        <v>3</v>
      </c>
      <c r="M2325" s="78" t="str">
        <f t="shared" si="328"/>
        <v>H2_2010_3</v>
      </c>
      <c r="N2325" s="120">
        <f t="shared" si="329"/>
        <v>1</v>
      </c>
      <c r="O2325" s="92">
        <f t="shared" si="330"/>
        <v>249000</v>
      </c>
      <c r="P2325" s="93" t="str">
        <f t="shared" si="331"/>
        <v>H2_2010</v>
      </c>
      <c r="Q2325" s="94">
        <f t="shared" si="332"/>
        <v>3</v>
      </c>
      <c r="R2325" s="95" t="str">
        <f t="shared" si="333"/>
        <v>H2_2010_3</v>
      </c>
    </row>
    <row r="2326" spans="1:18">
      <c r="A2326" s="102">
        <v>1001977</v>
      </c>
      <c r="B2326" s="103">
        <v>31769.614154620682</v>
      </c>
      <c r="C2326" s="104" t="s">
        <v>22</v>
      </c>
      <c r="D2326" s="103">
        <v>40410.014616147746</v>
      </c>
      <c r="E2326" s="103">
        <v>41141.378483727749</v>
      </c>
      <c r="F2326" s="104" t="s">
        <v>20</v>
      </c>
      <c r="G2326" s="105">
        <v>139000</v>
      </c>
      <c r="H2326" s="106" t="s">
        <v>16</v>
      </c>
      <c r="I2326" s="118">
        <v>1</v>
      </c>
      <c r="J2326" s="80">
        <f t="shared" si="325"/>
        <v>139000</v>
      </c>
      <c r="K2326" s="76" t="str">
        <f t="shared" si="326"/>
        <v>H2_2010</v>
      </c>
      <c r="L2326" s="77">
        <f t="shared" si="327"/>
        <v>4</v>
      </c>
      <c r="M2326" s="78" t="str">
        <f t="shared" si="328"/>
        <v>H2_2010_4</v>
      </c>
      <c r="N2326" s="120">
        <f t="shared" si="329"/>
        <v>1</v>
      </c>
      <c r="O2326" s="92">
        <f t="shared" si="330"/>
        <v>139000</v>
      </c>
      <c r="P2326" s="93" t="str">
        <f t="shared" si="331"/>
        <v>H2_2010</v>
      </c>
      <c r="Q2326" s="94">
        <f t="shared" si="332"/>
        <v>4</v>
      </c>
      <c r="R2326" s="95" t="str">
        <f t="shared" si="333"/>
        <v>H2_2010_4</v>
      </c>
    </row>
    <row r="2327" spans="1:18">
      <c r="A2327" s="102">
        <v>1001978</v>
      </c>
      <c r="B2327" s="103">
        <v>19769.61985869917</v>
      </c>
      <c r="C2327" s="104" t="s">
        <v>22</v>
      </c>
      <c r="D2327" s="103">
        <v>40606.169149388319</v>
      </c>
      <c r="E2327" s="103">
        <v>41142.982038652248</v>
      </c>
      <c r="F2327" s="104" t="s">
        <v>20</v>
      </c>
      <c r="G2327" s="105">
        <v>77000</v>
      </c>
      <c r="H2327" s="106" t="s">
        <v>16</v>
      </c>
      <c r="I2327" s="118">
        <v>1</v>
      </c>
      <c r="J2327" s="80">
        <f t="shared" si="325"/>
        <v>77000</v>
      </c>
      <c r="K2327" s="76" t="str">
        <f t="shared" si="326"/>
        <v>H1_2011</v>
      </c>
      <c r="L2327" s="77">
        <f t="shared" si="327"/>
        <v>2</v>
      </c>
      <c r="M2327" s="78" t="str">
        <f t="shared" si="328"/>
        <v>H1_2011_2</v>
      </c>
      <c r="N2327" s="120">
        <f t="shared" si="329"/>
        <v>1</v>
      </c>
      <c r="O2327" s="92">
        <f t="shared" si="330"/>
        <v>77000</v>
      </c>
      <c r="P2327" s="93" t="str">
        <f t="shared" si="331"/>
        <v>H1_2011</v>
      </c>
      <c r="Q2327" s="94">
        <f t="shared" si="332"/>
        <v>2</v>
      </c>
      <c r="R2327" s="95" t="str">
        <f t="shared" si="333"/>
        <v>H1_2011_2</v>
      </c>
    </row>
    <row r="2328" spans="1:18">
      <c r="A2328" s="102">
        <v>1001979</v>
      </c>
      <c r="B2328" s="103">
        <v>26334.810334414822</v>
      </c>
      <c r="C2328" s="104" t="s">
        <v>19</v>
      </c>
      <c r="D2328" s="103">
        <v>40989.146533081213</v>
      </c>
      <c r="E2328" s="103">
        <v>41143.487880537359</v>
      </c>
      <c r="F2328" s="104" t="s">
        <v>20</v>
      </c>
      <c r="G2328" s="105">
        <v>193000</v>
      </c>
      <c r="H2328" s="106" t="s">
        <v>16</v>
      </c>
      <c r="I2328" s="118">
        <v>1</v>
      </c>
      <c r="J2328" s="80">
        <f t="shared" si="325"/>
        <v>193000</v>
      </c>
      <c r="K2328" s="76" t="str">
        <f t="shared" si="326"/>
        <v>H1_2012</v>
      </c>
      <c r="L2328" s="77">
        <f t="shared" si="327"/>
        <v>0</v>
      </c>
      <c r="M2328" s="78" t="str">
        <f t="shared" si="328"/>
        <v>H1_2012_0</v>
      </c>
      <c r="N2328" s="120">
        <f t="shared" si="329"/>
        <v>1</v>
      </c>
      <c r="O2328" s="92">
        <f t="shared" si="330"/>
        <v>193000</v>
      </c>
      <c r="P2328" s="93" t="str">
        <f t="shared" si="331"/>
        <v>H1_2012</v>
      </c>
      <c r="Q2328" s="94">
        <f t="shared" si="332"/>
        <v>0</v>
      </c>
      <c r="R2328" s="95" t="str">
        <f t="shared" si="333"/>
        <v>H1_2012_0</v>
      </c>
    </row>
    <row r="2329" spans="1:18">
      <c r="A2329" s="102">
        <v>1001980</v>
      </c>
      <c r="B2329" s="103">
        <v>21281.961720392505</v>
      </c>
      <c r="C2329" s="104" t="s">
        <v>22</v>
      </c>
      <c r="D2329" s="103">
        <v>40967.231108257489</v>
      </c>
      <c r="E2329" s="103">
        <v>41145.234265889776</v>
      </c>
      <c r="F2329" s="104" t="s">
        <v>20</v>
      </c>
      <c r="G2329" s="105">
        <v>69000</v>
      </c>
      <c r="H2329" s="106" t="s">
        <v>16</v>
      </c>
      <c r="I2329" s="118">
        <v>1</v>
      </c>
      <c r="J2329" s="80">
        <f t="shared" si="325"/>
        <v>69000</v>
      </c>
      <c r="K2329" s="76" t="str">
        <f t="shared" si="326"/>
        <v>H1_2012</v>
      </c>
      <c r="L2329" s="77">
        <f t="shared" si="327"/>
        <v>0</v>
      </c>
      <c r="M2329" s="78" t="str">
        <f t="shared" si="328"/>
        <v>H1_2012_0</v>
      </c>
      <c r="N2329" s="120">
        <f t="shared" si="329"/>
        <v>1</v>
      </c>
      <c r="O2329" s="92">
        <f t="shared" si="330"/>
        <v>69000</v>
      </c>
      <c r="P2329" s="93" t="str">
        <f t="shared" si="331"/>
        <v>H1_2012</v>
      </c>
      <c r="Q2329" s="94">
        <f t="shared" si="332"/>
        <v>0</v>
      </c>
      <c r="R2329" s="95" t="str">
        <f t="shared" si="333"/>
        <v>H1_2012_0</v>
      </c>
    </row>
    <row r="2330" spans="1:18">
      <c r="A2330" s="102">
        <v>1001981</v>
      </c>
      <c r="B2330" s="103">
        <v>21126.364769460699</v>
      </c>
      <c r="C2330" s="104" t="s">
        <v>19</v>
      </c>
      <c r="D2330" s="103">
        <v>41044.677823542661</v>
      </c>
      <c r="E2330" s="103">
        <v>41146.206824124019</v>
      </c>
      <c r="F2330" s="104" t="s">
        <v>20</v>
      </c>
      <c r="G2330" s="105">
        <v>155000</v>
      </c>
      <c r="H2330" s="106" t="s">
        <v>16</v>
      </c>
      <c r="I2330" s="118">
        <v>1</v>
      </c>
      <c r="J2330" s="80">
        <f t="shared" si="325"/>
        <v>155000</v>
      </c>
      <c r="K2330" s="76" t="str">
        <f t="shared" si="326"/>
        <v>H1_2012</v>
      </c>
      <c r="L2330" s="77">
        <f t="shared" si="327"/>
        <v>0</v>
      </c>
      <c r="M2330" s="78" t="str">
        <f t="shared" si="328"/>
        <v>H1_2012_0</v>
      </c>
      <c r="N2330" s="120">
        <f t="shared" si="329"/>
        <v>1</v>
      </c>
      <c r="O2330" s="92">
        <f t="shared" si="330"/>
        <v>155000</v>
      </c>
      <c r="P2330" s="93" t="str">
        <f t="shared" si="331"/>
        <v>H1_2012</v>
      </c>
      <c r="Q2330" s="94">
        <f t="shared" si="332"/>
        <v>0</v>
      </c>
      <c r="R2330" s="95" t="str">
        <f t="shared" si="333"/>
        <v>H1_2012_0</v>
      </c>
    </row>
    <row r="2331" spans="1:18">
      <c r="A2331" s="102">
        <v>1001982</v>
      </c>
      <c r="B2331" s="103">
        <v>21250.598449283953</v>
      </c>
      <c r="C2331" s="104" t="s">
        <v>22</v>
      </c>
      <c r="D2331" s="103">
        <v>40965.132686208235</v>
      </c>
      <c r="E2331" s="103">
        <v>41148.539195683268</v>
      </c>
      <c r="F2331" s="104" t="s">
        <v>20</v>
      </c>
      <c r="G2331" s="105">
        <v>126000</v>
      </c>
      <c r="H2331" s="106" t="s">
        <v>16</v>
      </c>
      <c r="I2331" s="118">
        <v>1</v>
      </c>
      <c r="J2331" s="80">
        <f t="shared" si="325"/>
        <v>126000</v>
      </c>
      <c r="K2331" s="76" t="str">
        <f t="shared" si="326"/>
        <v>H1_2012</v>
      </c>
      <c r="L2331" s="77">
        <f t="shared" si="327"/>
        <v>1</v>
      </c>
      <c r="M2331" s="78" t="str">
        <f t="shared" si="328"/>
        <v>H1_2012_1</v>
      </c>
      <c r="N2331" s="120">
        <f t="shared" si="329"/>
        <v>1</v>
      </c>
      <c r="O2331" s="92">
        <f t="shared" si="330"/>
        <v>126000</v>
      </c>
      <c r="P2331" s="93" t="str">
        <f t="shared" si="331"/>
        <v>H1_2012</v>
      </c>
      <c r="Q2331" s="94">
        <f t="shared" si="332"/>
        <v>1</v>
      </c>
      <c r="R2331" s="95" t="str">
        <f t="shared" si="333"/>
        <v>H1_2012_1</v>
      </c>
    </row>
    <row r="2332" spans="1:18">
      <c r="A2332" s="102">
        <v>1001983</v>
      </c>
      <c r="B2332" s="103">
        <v>24455.389104242742</v>
      </c>
      <c r="C2332" s="104" t="s">
        <v>22</v>
      </c>
      <c r="D2332" s="103">
        <v>40954.681482201267</v>
      </c>
      <c r="E2332" s="103">
        <v>41150.330759751232</v>
      </c>
      <c r="F2332" s="104" t="s">
        <v>20</v>
      </c>
      <c r="G2332" s="105">
        <v>437000</v>
      </c>
      <c r="H2332" s="106" t="s">
        <v>16</v>
      </c>
      <c r="I2332" s="118">
        <v>1</v>
      </c>
      <c r="J2332" s="80">
        <f t="shared" si="325"/>
        <v>437000</v>
      </c>
      <c r="K2332" s="76" t="str">
        <f t="shared" si="326"/>
        <v>H1_2012</v>
      </c>
      <c r="L2332" s="77">
        <f t="shared" si="327"/>
        <v>1</v>
      </c>
      <c r="M2332" s="78" t="str">
        <f t="shared" si="328"/>
        <v>H1_2012_1</v>
      </c>
      <c r="N2332" s="120">
        <f t="shared" si="329"/>
        <v>1</v>
      </c>
      <c r="O2332" s="92">
        <f t="shared" si="330"/>
        <v>437000</v>
      </c>
      <c r="P2332" s="93" t="str">
        <f t="shared" si="331"/>
        <v>H1_2012</v>
      </c>
      <c r="Q2332" s="94">
        <f t="shared" si="332"/>
        <v>1</v>
      </c>
      <c r="R2332" s="95" t="str">
        <f t="shared" si="333"/>
        <v>H1_2012_1</v>
      </c>
    </row>
    <row r="2333" spans="1:18">
      <c r="A2333" s="102">
        <v>1001984</v>
      </c>
      <c r="B2333" s="103">
        <v>25776.252607845294</v>
      </c>
      <c r="C2333" s="104" t="s">
        <v>19</v>
      </c>
      <c r="D2333" s="103">
        <v>41092.067453852957</v>
      </c>
      <c r="E2333" s="103">
        <v>41153.314819199331</v>
      </c>
      <c r="F2333" s="104" t="s">
        <v>20</v>
      </c>
      <c r="G2333" s="105">
        <v>311000</v>
      </c>
      <c r="H2333" s="106" t="s">
        <v>16</v>
      </c>
      <c r="I2333" s="118">
        <v>1</v>
      </c>
      <c r="J2333" s="80">
        <f t="shared" si="325"/>
        <v>311000</v>
      </c>
      <c r="K2333" s="76" t="str">
        <f t="shared" si="326"/>
        <v>H2_2012</v>
      </c>
      <c r="L2333" s="77">
        <f t="shared" si="327"/>
        <v>0</v>
      </c>
      <c r="M2333" s="78" t="str">
        <f t="shared" si="328"/>
        <v>H2_2012_0</v>
      </c>
      <c r="N2333" s="120">
        <f t="shared" si="329"/>
        <v>1</v>
      </c>
      <c r="O2333" s="92">
        <f t="shared" si="330"/>
        <v>311000</v>
      </c>
      <c r="P2333" s="93" t="str">
        <f t="shared" si="331"/>
        <v>H2_2012</v>
      </c>
      <c r="Q2333" s="94">
        <f t="shared" si="332"/>
        <v>0</v>
      </c>
      <c r="R2333" s="95" t="str">
        <f t="shared" si="333"/>
        <v>H2_2012_0</v>
      </c>
    </row>
    <row r="2334" spans="1:18">
      <c r="A2334" s="102">
        <v>1001985</v>
      </c>
      <c r="B2334" s="103">
        <v>23419.290957542198</v>
      </c>
      <c r="C2334" s="104" t="s">
        <v>19</v>
      </c>
      <c r="D2334" s="103">
        <v>41115.164526627304</v>
      </c>
      <c r="E2334" s="103">
        <v>41153.860369126669</v>
      </c>
      <c r="F2334" s="104" t="s">
        <v>20</v>
      </c>
      <c r="G2334" s="105">
        <v>130000</v>
      </c>
      <c r="H2334" s="106" t="s">
        <v>16</v>
      </c>
      <c r="I2334" s="118">
        <v>1</v>
      </c>
      <c r="J2334" s="80">
        <f t="shared" si="325"/>
        <v>130000</v>
      </c>
      <c r="K2334" s="76" t="str">
        <f t="shared" si="326"/>
        <v>H2_2012</v>
      </c>
      <c r="L2334" s="77">
        <f t="shared" si="327"/>
        <v>0</v>
      </c>
      <c r="M2334" s="78" t="str">
        <f t="shared" si="328"/>
        <v>H2_2012_0</v>
      </c>
      <c r="N2334" s="120">
        <f t="shared" si="329"/>
        <v>1</v>
      </c>
      <c r="O2334" s="92">
        <f t="shared" si="330"/>
        <v>130000</v>
      </c>
      <c r="P2334" s="93" t="str">
        <f t="shared" si="331"/>
        <v>H2_2012</v>
      </c>
      <c r="Q2334" s="94">
        <f t="shared" si="332"/>
        <v>0</v>
      </c>
      <c r="R2334" s="95" t="str">
        <f t="shared" si="333"/>
        <v>H2_2012_0</v>
      </c>
    </row>
    <row r="2335" spans="1:18">
      <c r="A2335" s="102">
        <v>1001986</v>
      </c>
      <c r="B2335" s="103">
        <v>20195.280685913171</v>
      </c>
      <c r="C2335" s="104" t="s">
        <v>19</v>
      </c>
      <c r="D2335" s="103">
        <v>41052.207147038294</v>
      </c>
      <c r="E2335" s="103">
        <v>41154.222065204289</v>
      </c>
      <c r="F2335" s="104" t="s">
        <v>20</v>
      </c>
      <c r="G2335" s="105">
        <v>262000</v>
      </c>
      <c r="H2335" s="106" t="s">
        <v>16</v>
      </c>
      <c r="I2335" s="118">
        <v>1</v>
      </c>
      <c r="J2335" s="80">
        <f t="shared" si="325"/>
        <v>262000</v>
      </c>
      <c r="K2335" s="76" t="str">
        <f t="shared" si="326"/>
        <v>H1_2012</v>
      </c>
      <c r="L2335" s="77">
        <f t="shared" si="327"/>
        <v>0</v>
      </c>
      <c r="M2335" s="78" t="str">
        <f t="shared" si="328"/>
        <v>H1_2012_0</v>
      </c>
      <c r="N2335" s="120">
        <f t="shared" si="329"/>
        <v>1</v>
      </c>
      <c r="O2335" s="92">
        <f t="shared" si="330"/>
        <v>262000</v>
      </c>
      <c r="P2335" s="93" t="str">
        <f t="shared" si="331"/>
        <v>H1_2012</v>
      </c>
      <c r="Q2335" s="94">
        <f t="shared" si="332"/>
        <v>0</v>
      </c>
      <c r="R2335" s="95" t="str">
        <f t="shared" si="333"/>
        <v>H1_2012_0</v>
      </c>
    </row>
    <row r="2336" spans="1:18">
      <c r="A2336" s="102">
        <v>1001987</v>
      </c>
      <c r="B2336" s="103">
        <v>30412.666104539665</v>
      </c>
      <c r="C2336" s="104" t="s">
        <v>22</v>
      </c>
      <c r="D2336" s="103">
        <v>41110.869486288895</v>
      </c>
      <c r="E2336" s="103">
        <v>41154.821318787377</v>
      </c>
      <c r="F2336" s="104" t="s">
        <v>20</v>
      </c>
      <c r="G2336" s="105">
        <v>473000</v>
      </c>
      <c r="H2336" s="106" t="s">
        <v>16</v>
      </c>
      <c r="I2336" s="118">
        <v>1</v>
      </c>
      <c r="J2336" s="80">
        <f t="shared" si="325"/>
        <v>473000</v>
      </c>
      <c r="K2336" s="76" t="str">
        <f t="shared" si="326"/>
        <v>H2_2012</v>
      </c>
      <c r="L2336" s="77">
        <f t="shared" si="327"/>
        <v>0</v>
      </c>
      <c r="M2336" s="78" t="str">
        <f t="shared" si="328"/>
        <v>H2_2012_0</v>
      </c>
      <c r="N2336" s="120">
        <f t="shared" si="329"/>
        <v>1</v>
      </c>
      <c r="O2336" s="92">
        <f t="shared" si="330"/>
        <v>473000</v>
      </c>
      <c r="P2336" s="93" t="str">
        <f t="shared" si="331"/>
        <v>H2_2012</v>
      </c>
      <c r="Q2336" s="94">
        <f t="shared" si="332"/>
        <v>0</v>
      </c>
      <c r="R2336" s="95" t="str">
        <f t="shared" si="333"/>
        <v>H2_2012_0</v>
      </c>
    </row>
    <row r="2337" spans="1:18">
      <c r="A2337" s="102">
        <v>1001988</v>
      </c>
      <c r="B2337" s="103">
        <v>28338.476876595239</v>
      </c>
      <c r="C2337" s="104" t="s">
        <v>19</v>
      </c>
      <c r="D2337" s="103">
        <v>41099.505007026419</v>
      </c>
      <c r="E2337" s="103">
        <v>41156.924967311672</v>
      </c>
      <c r="F2337" s="104" t="s">
        <v>25</v>
      </c>
      <c r="G2337" s="105">
        <v>589000</v>
      </c>
      <c r="H2337" s="106" t="s">
        <v>16</v>
      </c>
      <c r="I2337" s="118">
        <v>1</v>
      </c>
      <c r="J2337" s="80">
        <f t="shared" si="325"/>
        <v>589000</v>
      </c>
      <c r="K2337" s="76" t="str">
        <f t="shared" si="326"/>
        <v>H2_2012</v>
      </c>
      <c r="L2337" s="77">
        <f t="shared" si="327"/>
        <v>0</v>
      </c>
      <c r="M2337" s="78" t="str">
        <f t="shared" si="328"/>
        <v>H2_2012_0</v>
      </c>
      <c r="N2337" s="120">
        <f t="shared" si="329"/>
        <v>1</v>
      </c>
      <c r="O2337" s="92">
        <f t="shared" si="330"/>
        <v>589000</v>
      </c>
      <c r="P2337" s="93" t="str">
        <f t="shared" si="331"/>
        <v>H2_2012</v>
      </c>
      <c r="Q2337" s="94">
        <f t="shared" si="332"/>
        <v>0</v>
      </c>
      <c r="R2337" s="95" t="str">
        <f t="shared" si="333"/>
        <v>H2_2012_0</v>
      </c>
    </row>
    <row r="2338" spans="1:18">
      <c r="A2338" s="102">
        <v>1001989</v>
      </c>
      <c r="B2338" s="103">
        <v>21613.501704999155</v>
      </c>
      <c r="C2338" s="104" t="s">
        <v>22</v>
      </c>
      <c r="D2338" s="103">
        <v>40661.810112459345</v>
      </c>
      <c r="E2338" s="103">
        <v>41157.716316642836</v>
      </c>
      <c r="F2338" s="104" t="s">
        <v>57</v>
      </c>
      <c r="G2338" s="105">
        <v>364000</v>
      </c>
      <c r="H2338" s="106" t="s">
        <v>16</v>
      </c>
      <c r="I2338" s="118">
        <v>1</v>
      </c>
      <c r="J2338" s="80">
        <f t="shared" si="325"/>
        <v>364000</v>
      </c>
      <c r="K2338" s="76" t="str">
        <f t="shared" si="326"/>
        <v>H1_2011</v>
      </c>
      <c r="L2338" s="77">
        <f t="shared" si="327"/>
        <v>2</v>
      </c>
      <c r="M2338" s="78" t="str">
        <f t="shared" si="328"/>
        <v>H1_2011_2</v>
      </c>
      <c r="N2338" s="120">
        <f t="shared" si="329"/>
        <v>1</v>
      </c>
      <c r="O2338" s="92">
        <f t="shared" si="330"/>
        <v>364000</v>
      </c>
      <c r="P2338" s="93" t="str">
        <f t="shared" si="331"/>
        <v>H1_2011</v>
      </c>
      <c r="Q2338" s="94">
        <f t="shared" si="332"/>
        <v>2</v>
      </c>
      <c r="R2338" s="95" t="str">
        <f t="shared" si="333"/>
        <v>H1_2011_2</v>
      </c>
    </row>
    <row r="2339" spans="1:18">
      <c r="A2339" s="102">
        <v>1001990</v>
      </c>
      <c r="B2339" s="103">
        <v>28072.34479274142</v>
      </c>
      <c r="C2339" s="104" t="s">
        <v>22</v>
      </c>
      <c r="D2339" s="103">
        <v>41123.605146235423</v>
      </c>
      <c r="E2339" s="103">
        <v>41157.892029967516</v>
      </c>
      <c r="F2339" s="104" t="s">
        <v>20</v>
      </c>
      <c r="G2339" s="105">
        <v>59000</v>
      </c>
      <c r="H2339" s="106" t="s">
        <v>16</v>
      </c>
      <c r="I2339" s="118">
        <v>1</v>
      </c>
      <c r="J2339" s="80">
        <f t="shared" si="325"/>
        <v>59000</v>
      </c>
      <c r="K2339" s="76" t="str">
        <f t="shared" si="326"/>
        <v>H2_2012</v>
      </c>
      <c r="L2339" s="77">
        <f t="shared" si="327"/>
        <v>0</v>
      </c>
      <c r="M2339" s="78" t="str">
        <f t="shared" si="328"/>
        <v>H2_2012_0</v>
      </c>
      <c r="N2339" s="120">
        <f t="shared" si="329"/>
        <v>1</v>
      </c>
      <c r="O2339" s="92">
        <f t="shared" si="330"/>
        <v>59000</v>
      </c>
      <c r="P2339" s="93" t="str">
        <f t="shared" si="331"/>
        <v>H2_2012</v>
      </c>
      <c r="Q2339" s="94">
        <f t="shared" si="332"/>
        <v>0</v>
      </c>
      <c r="R2339" s="95" t="str">
        <f t="shared" si="333"/>
        <v>H2_2012_0</v>
      </c>
    </row>
    <row r="2340" spans="1:18">
      <c r="A2340" s="102">
        <v>1001991</v>
      </c>
      <c r="B2340" s="103">
        <v>29986.538559047578</v>
      </c>
      <c r="C2340" s="104" t="s">
        <v>19</v>
      </c>
      <c r="D2340" s="103">
        <v>41133.529593099483</v>
      </c>
      <c r="E2340" s="103">
        <v>41158.686521686548</v>
      </c>
      <c r="F2340" s="104" t="s">
        <v>20</v>
      </c>
      <c r="G2340" s="105">
        <v>391000</v>
      </c>
      <c r="H2340" s="106" t="s">
        <v>16</v>
      </c>
      <c r="I2340" s="118">
        <v>1</v>
      </c>
      <c r="J2340" s="80">
        <f t="shared" si="325"/>
        <v>391000</v>
      </c>
      <c r="K2340" s="76" t="str">
        <f t="shared" si="326"/>
        <v>H2_2012</v>
      </c>
      <c r="L2340" s="77">
        <f t="shared" si="327"/>
        <v>0</v>
      </c>
      <c r="M2340" s="78" t="str">
        <f t="shared" si="328"/>
        <v>H2_2012_0</v>
      </c>
      <c r="N2340" s="120">
        <f t="shared" si="329"/>
        <v>1</v>
      </c>
      <c r="O2340" s="92">
        <f t="shared" si="330"/>
        <v>391000</v>
      </c>
      <c r="P2340" s="93" t="str">
        <f t="shared" si="331"/>
        <v>H2_2012</v>
      </c>
      <c r="Q2340" s="94">
        <f t="shared" si="332"/>
        <v>0</v>
      </c>
      <c r="R2340" s="95" t="str">
        <f t="shared" si="333"/>
        <v>H2_2012_0</v>
      </c>
    </row>
    <row r="2341" spans="1:18">
      <c r="A2341" s="102">
        <v>1001992</v>
      </c>
      <c r="B2341" s="103">
        <v>29854.67119422336</v>
      </c>
      <c r="C2341" s="104" t="s">
        <v>22</v>
      </c>
      <c r="D2341" s="103">
        <v>40475.430881675413</v>
      </c>
      <c r="E2341" s="103">
        <v>41158.748406705919</v>
      </c>
      <c r="F2341" s="104" t="s">
        <v>57</v>
      </c>
      <c r="G2341" s="105">
        <v>216000</v>
      </c>
      <c r="H2341" s="106" t="s">
        <v>16</v>
      </c>
      <c r="I2341" s="118">
        <v>1</v>
      </c>
      <c r="J2341" s="80">
        <f t="shared" si="325"/>
        <v>216000</v>
      </c>
      <c r="K2341" s="76" t="str">
        <f t="shared" si="326"/>
        <v>H2_2010</v>
      </c>
      <c r="L2341" s="77">
        <f t="shared" si="327"/>
        <v>3</v>
      </c>
      <c r="M2341" s="78" t="str">
        <f t="shared" si="328"/>
        <v>H2_2010_3</v>
      </c>
      <c r="N2341" s="120">
        <f t="shared" si="329"/>
        <v>1</v>
      </c>
      <c r="O2341" s="92">
        <f t="shared" si="330"/>
        <v>216000</v>
      </c>
      <c r="P2341" s="93" t="str">
        <f t="shared" si="331"/>
        <v>H2_2010</v>
      </c>
      <c r="Q2341" s="94">
        <f t="shared" si="332"/>
        <v>3</v>
      </c>
      <c r="R2341" s="95" t="str">
        <f t="shared" si="333"/>
        <v>H2_2010_3</v>
      </c>
    </row>
    <row r="2342" spans="1:18">
      <c r="A2342" s="102">
        <v>1001993</v>
      </c>
      <c r="B2342" s="103">
        <v>27643.27323296832</v>
      </c>
      <c r="C2342" s="104" t="s">
        <v>19</v>
      </c>
      <c r="D2342" s="103">
        <v>41123.756475064612</v>
      </c>
      <c r="E2342" s="103">
        <v>41159.640618232581</v>
      </c>
      <c r="F2342" s="104" t="s">
        <v>20</v>
      </c>
      <c r="G2342" s="105">
        <v>410000</v>
      </c>
      <c r="H2342" s="106" t="s">
        <v>16</v>
      </c>
      <c r="I2342" s="118">
        <v>1</v>
      </c>
      <c r="J2342" s="80">
        <f t="shared" si="325"/>
        <v>410000</v>
      </c>
      <c r="K2342" s="76" t="str">
        <f t="shared" si="326"/>
        <v>H2_2012</v>
      </c>
      <c r="L2342" s="77">
        <f t="shared" si="327"/>
        <v>0</v>
      </c>
      <c r="M2342" s="78" t="str">
        <f t="shared" si="328"/>
        <v>H2_2012_0</v>
      </c>
      <c r="N2342" s="120">
        <f t="shared" si="329"/>
        <v>1</v>
      </c>
      <c r="O2342" s="92">
        <f t="shared" si="330"/>
        <v>410000</v>
      </c>
      <c r="P2342" s="93" t="str">
        <f t="shared" si="331"/>
        <v>H2_2012</v>
      </c>
      <c r="Q2342" s="94">
        <f t="shared" si="332"/>
        <v>0</v>
      </c>
      <c r="R2342" s="95" t="str">
        <f t="shared" si="333"/>
        <v>H2_2012_0</v>
      </c>
    </row>
    <row r="2343" spans="1:18">
      <c r="A2343" s="102">
        <v>1001994</v>
      </c>
      <c r="B2343" s="103">
        <v>31142.638415377391</v>
      </c>
      <c r="C2343" s="104" t="s">
        <v>22</v>
      </c>
      <c r="D2343" s="103">
        <v>40490.339292008626</v>
      </c>
      <c r="E2343" s="103">
        <v>41159.884644223872</v>
      </c>
      <c r="F2343" s="104" t="s">
        <v>20</v>
      </c>
      <c r="G2343" s="105">
        <v>416000</v>
      </c>
      <c r="H2343" s="106" t="s">
        <v>16</v>
      </c>
      <c r="I2343" s="118">
        <v>1</v>
      </c>
      <c r="J2343" s="80">
        <f t="shared" si="325"/>
        <v>416000</v>
      </c>
      <c r="K2343" s="76" t="str">
        <f t="shared" si="326"/>
        <v>H2_2010</v>
      </c>
      <c r="L2343" s="77">
        <f t="shared" si="327"/>
        <v>3</v>
      </c>
      <c r="M2343" s="78" t="str">
        <f t="shared" si="328"/>
        <v>H2_2010_3</v>
      </c>
      <c r="N2343" s="120">
        <f t="shared" si="329"/>
        <v>1</v>
      </c>
      <c r="O2343" s="92">
        <f t="shared" si="330"/>
        <v>416000</v>
      </c>
      <c r="P2343" s="93" t="str">
        <f t="shared" si="331"/>
        <v>H2_2010</v>
      </c>
      <c r="Q2343" s="94">
        <f t="shared" si="332"/>
        <v>3</v>
      </c>
      <c r="R2343" s="95" t="str">
        <f t="shared" si="333"/>
        <v>H2_2010_3</v>
      </c>
    </row>
    <row r="2344" spans="1:18">
      <c r="A2344" s="102">
        <v>1001995</v>
      </c>
      <c r="B2344" s="103">
        <v>26977.706980350806</v>
      </c>
      <c r="C2344" s="104" t="s">
        <v>19</v>
      </c>
      <c r="D2344" s="103">
        <v>41001.372629950318</v>
      </c>
      <c r="E2344" s="103">
        <v>41160.928732522851</v>
      </c>
      <c r="F2344" s="104" t="s">
        <v>20</v>
      </c>
      <c r="G2344" s="105">
        <v>454000</v>
      </c>
      <c r="H2344" s="106" t="s">
        <v>16</v>
      </c>
      <c r="I2344" s="118">
        <v>1</v>
      </c>
      <c r="J2344" s="80">
        <f t="shared" si="325"/>
        <v>454000</v>
      </c>
      <c r="K2344" s="76" t="str">
        <f t="shared" si="326"/>
        <v>H1_2012</v>
      </c>
      <c r="L2344" s="77">
        <f t="shared" si="327"/>
        <v>0</v>
      </c>
      <c r="M2344" s="78" t="str">
        <f t="shared" si="328"/>
        <v>H1_2012_0</v>
      </c>
      <c r="N2344" s="120">
        <f t="shared" si="329"/>
        <v>1</v>
      </c>
      <c r="O2344" s="92">
        <f t="shared" si="330"/>
        <v>454000</v>
      </c>
      <c r="P2344" s="93" t="str">
        <f t="shared" si="331"/>
        <v>H1_2012</v>
      </c>
      <c r="Q2344" s="94">
        <f t="shared" si="332"/>
        <v>0</v>
      </c>
      <c r="R2344" s="95" t="str">
        <f t="shared" si="333"/>
        <v>H1_2012_0</v>
      </c>
    </row>
    <row r="2345" spans="1:18">
      <c r="A2345" s="102">
        <v>1001996</v>
      </c>
      <c r="B2345" s="103">
        <v>22550.051039226782</v>
      </c>
      <c r="C2345" s="104" t="s">
        <v>19</v>
      </c>
      <c r="D2345" s="103">
        <v>41026.248770521292</v>
      </c>
      <c r="E2345" s="103">
        <v>41161.368516047449</v>
      </c>
      <c r="F2345" s="104" t="s">
        <v>20</v>
      </c>
      <c r="G2345" s="105">
        <v>516000</v>
      </c>
      <c r="H2345" s="106" t="s">
        <v>16</v>
      </c>
      <c r="I2345" s="118">
        <v>1</v>
      </c>
      <c r="J2345" s="80">
        <f t="shared" si="325"/>
        <v>516000</v>
      </c>
      <c r="K2345" s="76" t="str">
        <f t="shared" si="326"/>
        <v>H1_2012</v>
      </c>
      <c r="L2345" s="77">
        <f t="shared" si="327"/>
        <v>0</v>
      </c>
      <c r="M2345" s="78" t="str">
        <f t="shared" si="328"/>
        <v>H1_2012_0</v>
      </c>
      <c r="N2345" s="120">
        <f t="shared" si="329"/>
        <v>1</v>
      </c>
      <c r="O2345" s="92">
        <f t="shared" si="330"/>
        <v>516000</v>
      </c>
      <c r="P2345" s="93" t="str">
        <f t="shared" si="331"/>
        <v>H1_2012</v>
      </c>
      <c r="Q2345" s="94">
        <f t="shared" si="332"/>
        <v>0</v>
      </c>
      <c r="R2345" s="95" t="str">
        <f t="shared" si="333"/>
        <v>H1_2012_0</v>
      </c>
    </row>
    <row r="2346" spans="1:18">
      <c r="A2346" s="102">
        <v>1001997</v>
      </c>
      <c r="B2346" s="103">
        <v>24224.345390996026</v>
      </c>
      <c r="C2346" s="104" t="s">
        <v>22</v>
      </c>
      <c r="D2346" s="103">
        <v>40616.712537430227</v>
      </c>
      <c r="E2346" s="103">
        <v>41161.8382949566</v>
      </c>
      <c r="F2346" s="104" t="s">
        <v>20</v>
      </c>
      <c r="G2346" s="105">
        <v>264000</v>
      </c>
      <c r="H2346" s="106" t="s">
        <v>16</v>
      </c>
      <c r="I2346" s="118">
        <v>1</v>
      </c>
      <c r="J2346" s="80">
        <f t="shared" si="325"/>
        <v>264000</v>
      </c>
      <c r="K2346" s="76" t="str">
        <f t="shared" si="326"/>
        <v>H1_2011</v>
      </c>
      <c r="L2346" s="77">
        <f t="shared" si="327"/>
        <v>2</v>
      </c>
      <c r="M2346" s="78" t="str">
        <f t="shared" si="328"/>
        <v>H1_2011_2</v>
      </c>
      <c r="N2346" s="120">
        <f t="shared" si="329"/>
        <v>1</v>
      </c>
      <c r="O2346" s="92">
        <f t="shared" si="330"/>
        <v>264000</v>
      </c>
      <c r="P2346" s="93" t="str">
        <f t="shared" si="331"/>
        <v>H1_2011</v>
      </c>
      <c r="Q2346" s="94">
        <f t="shared" si="332"/>
        <v>2</v>
      </c>
      <c r="R2346" s="95" t="str">
        <f t="shared" si="333"/>
        <v>H1_2011_2</v>
      </c>
    </row>
    <row r="2347" spans="1:18">
      <c r="A2347" s="102">
        <v>1001998</v>
      </c>
      <c r="B2347" s="103">
        <v>24063.939152244868</v>
      </c>
      <c r="C2347" s="104" t="s">
        <v>22</v>
      </c>
      <c r="D2347" s="103">
        <v>40506.96013874653</v>
      </c>
      <c r="E2347" s="103">
        <v>41161.873184885495</v>
      </c>
      <c r="F2347" s="104" t="s">
        <v>20</v>
      </c>
      <c r="G2347" s="105">
        <v>416000</v>
      </c>
      <c r="H2347" s="106" t="s">
        <v>16</v>
      </c>
      <c r="I2347" s="118">
        <v>1</v>
      </c>
      <c r="J2347" s="80">
        <f t="shared" si="325"/>
        <v>416000</v>
      </c>
      <c r="K2347" s="76" t="str">
        <f t="shared" si="326"/>
        <v>H2_2010</v>
      </c>
      <c r="L2347" s="77">
        <f t="shared" si="327"/>
        <v>3</v>
      </c>
      <c r="M2347" s="78" t="str">
        <f t="shared" si="328"/>
        <v>H2_2010_3</v>
      </c>
      <c r="N2347" s="120">
        <f t="shared" si="329"/>
        <v>1</v>
      </c>
      <c r="O2347" s="92">
        <f t="shared" si="330"/>
        <v>416000</v>
      </c>
      <c r="P2347" s="93" t="str">
        <f t="shared" si="331"/>
        <v>H2_2010</v>
      </c>
      <c r="Q2347" s="94">
        <f t="shared" si="332"/>
        <v>3</v>
      </c>
      <c r="R2347" s="95" t="str">
        <f t="shared" si="333"/>
        <v>H2_2010_3</v>
      </c>
    </row>
    <row r="2348" spans="1:18">
      <c r="A2348" s="102">
        <v>1001999</v>
      </c>
      <c r="B2348" s="103">
        <v>31442.544174603063</v>
      </c>
      <c r="C2348" s="104" t="s">
        <v>19</v>
      </c>
      <c r="D2348" s="103">
        <v>41011.906015981309</v>
      </c>
      <c r="E2348" s="103">
        <v>41162.637105004229</v>
      </c>
      <c r="F2348" s="104" t="s">
        <v>20</v>
      </c>
      <c r="G2348" s="105">
        <v>421000</v>
      </c>
      <c r="H2348" s="106" t="s">
        <v>16</v>
      </c>
      <c r="I2348" s="118">
        <v>1</v>
      </c>
      <c r="J2348" s="80">
        <f t="shared" si="325"/>
        <v>421000</v>
      </c>
      <c r="K2348" s="76" t="str">
        <f t="shared" si="326"/>
        <v>H1_2012</v>
      </c>
      <c r="L2348" s="77">
        <f t="shared" si="327"/>
        <v>0</v>
      </c>
      <c r="M2348" s="78" t="str">
        <f t="shared" si="328"/>
        <v>H1_2012_0</v>
      </c>
      <c r="N2348" s="120">
        <f t="shared" si="329"/>
        <v>1</v>
      </c>
      <c r="O2348" s="92">
        <f t="shared" si="330"/>
        <v>421000</v>
      </c>
      <c r="P2348" s="93" t="str">
        <f t="shared" si="331"/>
        <v>H1_2012</v>
      </c>
      <c r="Q2348" s="94">
        <f t="shared" si="332"/>
        <v>0</v>
      </c>
      <c r="R2348" s="95" t="str">
        <f t="shared" si="333"/>
        <v>H1_2012_0</v>
      </c>
    </row>
    <row r="2349" spans="1:18">
      <c r="A2349" s="102">
        <v>1002000</v>
      </c>
      <c r="B2349" s="103">
        <v>26678.880115389969</v>
      </c>
      <c r="C2349" s="104" t="s">
        <v>19</v>
      </c>
      <c r="D2349" s="103">
        <v>40746.711955983672</v>
      </c>
      <c r="E2349" s="103">
        <v>41164.041744289345</v>
      </c>
      <c r="F2349" s="104" t="s">
        <v>20</v>
      </c>
      <c r="G2349" s="105">
        <v>494000</v>
      </c>
      <c r="H2349" s="106" t="s">
        <v>16</v>
      </c>
      <c r="I2349" s="118">
        <v>1</v>
      </c>
      <c r="J2349" s="80">
        <f t="shared" si="325"/>
        <v>494000</v>
      </c>
      <c r="K2349" s="76" t="str">
        <f t="shared" si="326"/>
        <v>H2_2011</v>
      </c>
      <c r="L2349" s="77">
        <f t="shared" si="327"/>
        <v>2</v>
      </c>
      <c r="M2349" s="78" t="str">
        <f t="shared" si="328"/>
        <v>H2_2011_2</v>
      </c>
      <c r="N2349" s="120">
        <f t="shared" si="329"/>
        <v>1</v>
      </c>
      <c r="O2349" s="92">
        <f t="shared" si="330"/>
        <v>494000</v>
      </c>
      <c r="P2349" s="93" t="str">
        <f t="shared" si="331"/>
        <v>H2_2011</v>
      </c>
      <c r="Q2349" s="94">
        <f t="shared" si="332"/>
        <v>2</v>
      </c>
      <c r="R2349" s="95" t="str">
        <f t="shared" si="333"/>
        <v>H2_2011_2</v>
      </c>
    </row>
    <row r="2350" spans="1:18">
      <c r="A2350" s="102">
        <v>1002001</v>
      </c>
      <c r="B2350" s="103">
        <v>24135.829520629039</v>
      </c>
      <c r="C2350" s="104" t="s">
        <v>22</v>
      </c>
      <c r="D2350" s="103">
        <v>41033.84802877489</v>
      </c>
      <c r="E2350" s="103">
        <v>41164.359013215842</v>
      </c>
      <c r="F2350" s="104" t="s">
        <v>20</v>
      </c>
      <c r="G2350" s="105">
        <v>470000</v>
      </c>
      <c r="H2350" s="106" t="s">
        <v>16</v>
      </c>
      <c r="I2350" s="118">
        <v>1</v>
      </c>
      <c r="J2350" s="80">
        <f t="shared" si="325"/>
        <v>470000</v>
      </c>
      <c r="K2350" s="76" t="str">
        <f t="shared" si="326"/>
        <v>H1_2012</v>
      </c>
      <c r="L2350" s="77">
        <f t="shared" si="327"/>
        <v>0</v>
      </c>
      <c r="M2350" s="78" t="str">
        <f t="shared" si="328"/>
        <v>H1_2012_0</v>
      </c>
      <c r="N2350" s="120">
        <f t="shared" si="329"/>
        <v>1</v>
      </c>
      <c r="O2350" s="92">
        <f t="shared" si="330"/>
        <v>470000</v>
      </c>
      <c r="P2350" s="93" t="str">
        <f t="shared" si="331"/>
        <v>H1_2012</v>
      </c>
      <c r="Q2350" s="94">
        <f t="shared" si="332"/>
        <v>0</v>
      </c>
      <c r="R2350" s="95" t="str">
        <f t="shared" si="333"/>
        <v>H1_2012_0</v>
      </c>
    </row>
    <row r="2351" spans="1:18">
      <c r="A2351" s="102">
        <v>1002002</v>
      </c>
      <c r="B2351" s="103">
        <v>25015.102117359369</v>
      </c>
      <c r="C2351" s="104" t="s">
        <v>22</v>
      </c>
      <c r="D2351" s="103">
        <v>40877.982982597685</v>
      </c>
      <c r="E2351" s="103">
        <v>41164.626291734639</v>
      </c>
      <c r="F2351" s="104" t="s">
        <v>20</v>
      </c>
      <c r="G2351" s="105">
        <v>367000</v>
      </c>
      <c r="H2351" s="106" t="s">
        <v>16</v>
      </c>
      <c r="I2351" s="118">
        <v>1</v>
      </c>
      <c r="J2351" s="80">
        <f t="shared" si="325"/>
        <v>367000</v>
      </c>
      <c r="K2351" s="76" t="str">
        <f t="shared" si="326"/>
        <v>H2_2011</v>
      </c>
      <c r="L2351" s="77">
        <f t="shared" si="327"/>
        <v>1</v>
      </c>
      <c r="M2351" s="78" t="str">
        <f t="shared" si="328"/>
        <v>H2_2011_1</v>
      </c>
      <c r="N2351" s="120">
        <f t="shared" si="329"/>
        <v>1</v>
      </c>
      <c r="O2351" s="92">
        <f t="shared" si="330"/>
        <v>367000</v>
      </c>
      <c r="P2351" s="93" t="str">
        <f t="shared" si="331"/>
        <v>H2_2011</v>
      </c>
      <c r="Q2351" s="94">
        <f t="shared" si="332"/>
        <v>1</v>
      </c>
      <c r="R2351" s="95" t="str">
        <f t="shared" si="333"/>
        <v>H2_2011_1</v>
      </c>
    </row>
    <row r="2352" spans="1:18">
      <c r="A2352" s="102">
        <v>1002003</v>
      </c>
      <c r="B2352" s="103">
        <v>29229.486208562437</v>
      </c>
      <c r="C2352" s="104" t="s">
        <v>19</v>
      </c>
      <c r="D2352" s="103">
        <v>41150.008983927932</v>
      </c>
      <c r="E2352" s="103">
        <v>41166.069616492132</v>
      </c>
      <c r="F2352" s="104" t="s">
        <v>20</v>
      </c>
      <c r="G2352" s="105">
        <v>500000</v>
      </c>
      <c r="H2352" s="106" t="s">
        <v>16</v>
      </c>
      <c r="I2352" s="118">
        <v>1</v>
      </c>
      <c r="J2352" s="80">
        <f t="shared" si="325"/>
        <v>500000</v>
      </c>
      <c r="K2352" s="76" t="str">
        <f t="shared" si="326"/>
        <v>H2_2012</v>
      </c>
      <c r="L2352" s="77">
        <f t="shared" si="327"/>
        <v>0</v>
      </c>
      <c r="M2352" s="78" t="str">
        <f t="shared" si="328"/>
        <v>H2_2012_0</v>
      </c>
      <c r="N2352" s="120">
        <f t="shared" si="329"/>
        <v>1</v>
      </c>
      <c r="O2352" s="92">
        <f t="shared" si="330"/>
        <v>500000</v>
      </c>
      <c r="P2352" s="93" t="str">
        <f t="shared" si="331"/>
        <v>H2_2012</v>
      </c>
      <c r="Q2352" s="94">
        <f t="shared" si="332"/>
        <v>0</v>
      </c>
      <c r="R2352" s="95" t="str">
        <f t="shared" si="333"/>
        <v>H2_2012_0</v>
      </c>
    </row>
    <row r="2353" spans="1:18">
      <c r="A2353" s="102">
        <v>1002004</v>
      </c>
      <c r="B2353" s="103">
        <v>22576.423027086272</v>
      </c>
      <c r="C2353" s="104" t="s">
        <v>19</v>
      </c>
      <c r="D2353" s="103">
        <v>41008.808719106208</v>
      </c>
      <c r="E2353" s="103">
        <v>41167.902153670308</v>
      </c>
      <c r="F2353" s="104" t="s">
        <v>20</v>
      </c>
      <c r="G2353" s="105">
        <v>434000</v>
      </c>
      <c r="H2353" s="106" t="s">
        <v>16</v>
      </c>
      <c r="I2353" s="118">
        <v>1</v>
      </c>
      <c r="J2353" s="80">
        <f t="shared" si="325"/>
        <v>434000</v>
      </c>
      <c r="K2353" s="76" t="str">
        <f t="shared" si="326"/>
        <v>H1_2012</v>
      </c>
      <c r="L2353" s="77">
        <f t="shared" si="327"/>
        <v>0</v>
      </c>
      <c r="M2353" s="78" t="str">
        <f t="shared" si="328"/>
        <v>H1_2012_0</v>
      </c>
      <c r="N2353" s="120">
        <f t="shared" si="329"/>
        <v>1</v>
      </c>
      <c r="O2353" s="92">
        <f t="shared" si="330"/>
        <v>434000</v>
      </c>
      <c r="P2353" s="93" t="str">
        <f t="shared" si="331"/>
        <v>H1_2012</v>
      </c>
      <c r="Q2353" s="94">
        <f t="shared" si="332"/>
        <v>0</v>
      </c>
      <c r="R2353" s="95" t="str">
        <f t="shared" si="333"/>
        <v>H1_2012_0</v>
      </c>
    </row>
    <row r="2354" spans="1:18">
      <c r="A2354" s="102">
        <v>1002005</v>
      </c>
      <c r="B2354" s="103">
        <v>24600.516021957257</v>
      </c>
      <c r="C2354" s="104" t="s">
        <v>19</v>
      </c>
      <c r="D2354" s="103">
        <v>41080.097104742032</v>
      </c>
      <c r="E2354" s="103">
        <v>41168.062484828428</v>
      </c>
      <c r="F2354" s="104" t="s">
        <v>20</v>
      </c>
      <c r="G2354" s="105">
        <v>275000</v>
      </c>
      <c r="H2354" s="106" t="s">
        <v>16</v>
      </c>
      <c r="I2354" s="118">
        <v>1</v>
      </c>
      <c r="J2354" s="80">
        <f t="shared" si="325"/>
        <v>275000</v>
      </c>
      <c r="K2354" s="76" t="str">
        <f t="shared" si="326"/>
        <v>H1_2012</v>
      </c>
      <c r="L2354" s="77">
        <f t="shared" si="327"/>
        <v>0</v>
      </c>
      <c r="M2354" s="78" t="str">
        <f t="shared" si="328"/>
        <v>H1_2012_0</v>
      </c>
      <c r="N2354" s="120">
        <f t="shared" si="329"/>
        <v>1</v>
      </c>
      <c r="O2354" s="92">
        <f t="shared" si="330"/>
        <v>275000</v>
      </c>
      <c r="P2354" s="93" t="str">
        <f t="shared" si="331"/>
        <v>H1_2012</v>
      </c>
      <c r="Q2354" s="94">
        <f t="shared" si="332"/>
        <v>0</v>
      </c>
      <c r="R2354" s="95" t="str">
        <f t="shared" si="333"/>
        <v>H1_2012_0</v>
      </c>
    </row>
    <row r="2355" spans="1:18">
      <c r="A2355" s="102">
        <v>1002006</v>
      </c>
      <c r="B2355" s="103">
        <v>31790.563333621976</v>
      </c>
      <c r="C2355" s="104" t="s">
        <v>22</v>
      </c>
      <c r="D2355" s="103">
        <v>40961.505870150533</v>
      </c>
      <c r="E2355" s="103">
        <v>41169.507104399279</v>
      </c>
      <c r="F2355" s="104" t="s">
        <v>20</v>
      </c>
      <c r="G2355" s="105">
        <v>186000</v>
      </c>
      <c r="H2355" s="106" t="s">
        <v>16</v>
      </c>
      <c r="I2355" s="118">
        <v>1</v>
      </c>
      <c r="J2355" s="80">
        <f t="shared" si="325"/>
        <v>186000</v>
      </c>
      <c r="K2355" s="76" t="str">
        <f t="shared" si="326"/>
        <v>H1_2012</v>
      </c>
      <c r="L2355" s="77">
        <f t="shared" si="327"/>
        <v>1</v>
      </c>
      <c r="M2355" s="78" t="str">
        <f t="shared" si="328"/>
        <v>H1_2012_1</v>
      </c>
      <c r="N2355" s="120">
        <f t="shared" si="329"/>
        <v>1</v>
      </c>
      <c r="O2355" s="92">
        <f t="shared" si="330"/>
        <v>186000</v>
      </c>
      <c r="P2355" s="93" t="str">
        <f t="shared" si="331"/>
        <v>H1_2012</v>
      </c>
      <c r="Q2355" s="94">
        <f t="shared" si="332"/>
        <v>1</v>
      </c>
      <c r="R2355" s="95" t="str">
        <f t="shared" si="333"/>
        <v>H1_2012_1</v>
      </c>
    </row>
    <row r="2356" spans="1:18">
      <c r="A2356" s="102">
        <v>1002007</v>
      </c>
      <c r="B2356" s="103">
        <v>28907.966809343303</v>
      </c>
      <c r="C2356" s="104" t="s">
        <v>22</v>
      </c>
      <c r="D2356" s="103">
        <v>40752.291270449423</v>
      </c>
      <c r="E2356" s="103">
        <v>41170.676370845162</v>
      </c>
      <c r="F2356" s="104" t="s">
        <v>20</v>
      </c>
      <c r="G2356" s="105">
        <v>552000</v>
      </c>
      <c r="H2356" s="106" t="s">
        <v>16</v>
      </c>
      <c r="I2356" s="118">
        <v>1</v>
      </c>
      <c r="J2356" s="80">
        <f t="shared" si="325"/>
        <v>552000</v>
      </c>
      <c r="K2356" s="76" t="str">
        <f t="shared" si="326"/>
        <v>H2_2011</v>
      </c>
      <c r="L2356" s="77">
        <f t="shared" si="327"/>
        <v>2</v>
      </c>
      <c r="M2356" s="78" t="str">
        <f t="shared" si="328"/>
        <v>H2_2011_2</v>
      </c>
      <c r="N2356" s="120">
        <f t="shared" si="329"/>
        <v>1</v>
      </c>
      <c r="O2356" s="92">
        <f t="shared" si="330"/>
        <v>552000</v>
      </c>
      <c r="P2356" s="93" t="str">
        <f t="shared" si="331"/>
        <v>H2_2011</v>
      </c>
      <c r="Q2356" s="94">
        <f t="shared" si="332"/>
        <v>2</v>
      </c>
      <c r="R2356" s="95" t="str">
        <f t="shared" si="333"/>
        <v>H2_2011_2</v>
      </c>
    </row>
    <row r="2357" spans="1:18">
      <c r="A2357" s="102">
        <v>1002008</v>
      </c>
      <c r="B2357" s="103">
        <v>22060.046745287935</v>
      </c>
      <c r="C2357" s="104" t="s">
        <v>19</v>
      </c>
      <c r="D2357" s="103">
        <v>41068.362635550024</v>
      </c>
      <c r="E2357" s="103">
        <v>41171.28049329928</v>
      </c>
      <c r="F2357" s="104" t="s">
        <v>20</v>
      </c>
      <c r="G2357" s="105">
        <v>83000</v>
      </c>
      <c r="H2357" s="106" t="s">
        <v>16</v>
      </c>
      <c r="I2357" s="118">
        <v>1</v>
      </c>
      <c r="J2357" s="80">
        <f t="shared" si="325"/>
        <v>83000</v>
      </c>
      <c r="K2357" s="76" t="str">
        <f t="shared" si="326"/>
        <v>H1_2012</v>
      </c>
      <c r="L2357" s="77">
        <f t="shared" si="327"/>
        <v>0</v>
      </c>
      <c r="M2357" s="78" t="str">
        <f t="shared" si="328"/>
        <v>H1_2012_0</v>
      </c>
      <c r="N2357" s="120">
        <f t="shared" si="329"/>
        <v>1</v>
      </c>
      <c r="O2357" s="92">
        <f t="shared" si="330"/>
        <v>83000</v>
      </c>
      <c r="P2357" s="93" t="str">
        <f t="shared" si="331"/>
        <v>H1_2012</v>
      </c>
      <c r="Q2357" s="94">
        <f t="shared" si="332"/>
        <v>0</v>
      </c>
      <c r="R2357" s="95" t="str">
        <f t="shared" si="333"/>
        <v>H1_2012_0</v>
      </c>
    </row>
    <row r="2358" spans="1:18">
      <c r="A2358" s="102">
        <v>1002009</v>
      </c>
      <c r="B2358" s="103">
        <v>23645.328189034215</v>
      </c>
      <c r="C2358" s="104" t="s">
        <v>22</v>
      </c>
      <c r="D2358" s="103">
        <v>40458.296099775282</v>
      </c>
      <c r="E2358" s="103">
        <v>41172.372404886628</v>
      </c>
      <c r="F2358" s="104" t="s">
        <v>25</v>
      </c>
      <c r="G2358" s="105">
        <v>76000</v>
      </c>
      <c r="H2358" s="106" t="s">
        <v>16</v>
      </c>
      <c r="I2358" s="118">
        <v>1</v>
      </c>
      <c r="J2358" s="80">
        <f t="shared" si="325"/>
        <v>76000</v>
      </c>
      <c r="K2358" s="76" t="str">
        <f t="shared" si="326"/>
        <v>H2_2010</v>
      </c>
      <c r="L2358" s="77">
        <f t="shared" si="327"/>
        <v>3</v>
      </c>
      <c r="M2358" s="78" t="str">
        <f t="shared" si="328"/>
        <v>H2_2010_3</v>
      </c>
      <c r="N2358" s="120">
        <f t="shared" si="329"/>
        <v>1</v>
      </c>
      <c r="O2358" s="92">
        <f t="shared" si="330"/>
        <v>76000</v>
      </c>
      <c r="P2358" s="93" t="str">
        <f t="shared" si="331"/>
        <v>H2_2010</v>
      </c>
      <c r="Q2358" s="94">
        <f t="shared" si="332"/>
        <v>3</v>
      </c>
      <c r="R2358" s="95" t="str">
        <f t="shared" si="333"/>
        <v>H2_2010_3</v>
      </c>
    </row>
    <row r="2359" spans="1:18">
      <c r="A2359" s="102">
        <v>1002010</v>
      </c>
      <c r="B2359" s="103">
        <v>21382.971476519207</v>
      </c>
      <c r="C2359" s="104" t="s">
        <v>19</v>
      </c>
      <c r="D2359" s="103">
        <v>41136.814718656678</v>
      </c>
      <c r="E2359" s="103">
        <v>41172.453972498573</v>
      </c>
      <c r="F2359" s="104" t="s">
        <v>20</v>
      </c>
      <c r="G2359" s="105">
        <v>159000</v>
      </c>
      <c r="H2359" s="106" t="s">
        <v>16</v>
      </c>
      <c r="I2359" s="118">
        <v>1</v>
      </c>
      <c r="J2359" s="80">
        <f t="shared" si="325"/>
        <v>159000</v>
      </c>
      <c r="K2359" s="76" t="str">
        <f t="shared" si="326"/>
        <v>H2_2012</v>
      </c>
      <c r="L2359" s="77">
        <f t="shared" si="327"/>
        <v>0</v>
      </c>
      <c r="M2359" s="78" t="str">
        <f t="shared" si="328"/>
        <v>H2_2012_0</v>
      </c>
      <c r="N2359" s="120">
        <f t="shared" si="329"/>
        <v>1</v>
      </c>
      <c r="O2359" s="92">
        <f t="shared" si="330"/>
        <v>159000</v>
      </c>
      <c r="P2359" s="93" t="str">
        <f t="shared" si="331"/>
        <v>H2_2012</v>
      </c>
      <c r="Q2359" s="94">
        <f t="shared" si="332"/>
        <v>0</v>
      </c>
      <c r="R2359" s="95" t="str">
        <f t="shared" si="333"/>
        <v>H2_2012_0</v>
      </c>
    </row>
    <row r="2360" spans="1:18">
      <c r="A2360" s="102">
        <v>1002011</v>
      </c>
      <c r="B2360" s="103">
        <v>25129.757932501176</v>
      </c>
      <c r="C2360" s="104" t="s">
        <v>19</v>
      </c>
      <c r="D2360" s="103">
        <v>41063.919732786162</v>
      </c>
      <c r="E2360" s="103">
        <v>41172.879128589579</v>
      </c>
      <c r="F2360" s="104" t="s">
        <v>20</v>
      </c>
      <c r="G2360" s="105">
        <v>166000</v>
      </c>
      <c r="H2360" s="106" t="s">
        <v>16</v>
      </c>
      <c r="I2360" s="118">
        <v>1</v>
      </c>
      <c r="J2360" s="80">
        <f t="shared" si="325"/>
        <v>166000</v>
      </c>
      <c r="K2360" s="76" t="str">
        <f t="shared" si="326"/>
        <v>H1_2012</v>
      </c>
      <c r="L2360" s="77">
        <f t="shared" si="327"/>
        <v>0</v>
      </c>
      <c r="M2360" s="78" t="str">
        <f t="shared" si="328"/>
        <v>H1_2012_0</v>
      </c>
      <c r="N2360" s="120">
        <f t="shared" si="329"/>
        <v>1</v>
      </c>
      <c r="O2360" s="92">
        <f t="shared" si="330"/>
        <v>166000</v>
      </c>
      <c r="P2360" s="93" t="str">
        <f t="shared" si="331"/>
        <v>H1_2012</v>
      </c>
      <c r="Q2360" s="94">
        <f t="shared" si="332"/>
        <v>0</v>
      </c>
      <c r="R2360" s="95" t="str">
        <f t="shared" si="333"/>
        <v>H1_2012_0</v>
      </c>
    </row>
    <row r="2361" spans="1:18">
      <c r="A2361" s="102">
        <v>1002012</v>
      </c>
      <c r="B2361" s="103">
        <v>19908.395522102903</v>
      </c>
      <c r="C2361" s="104" t="s">
        <v>22</v>
      </c>
      <c r="D2361" s="103">
        <v>40430.124238268989</v>
      </c>
      <c r="E2361" s="103">
        <v>41175.9043449784</v>
      </c>
      <c r="F2361" s="104" t="s">
        <v>20</v>
      </c>
      <c r="G2361" s="105">
        <v>565000</v>
      </c>
      <c r="H2361" s="106" t="s">
        <v>16</v>
      </c>
      <c r="I2361" s="118">
        <v>1</v>
      </c>
      <c r="J2361" s="80">
        <f t="shared" si="325"/>
        <v>565000</v>
      </c>
      <c r="K2361" s="76" t="str">
        <f t="shared" si="326"/>
        <v>H2_2010</v>
      </c>
      <c r="L2361" s="77">
        <f t="shared" si="327"/>
        <v>4</v>
      </c>
      <c r="M2361" s="78" t="str">
        <f t="shared" si="328"/>
        <v>H2_2010_4</v>
      </c>
      <c r="N2361" s="120">
        <f t="shared" si="329"/>
        <v>1</v>
      </c>
      <c r="O2361" s="92">
        <f t="shared" si="330"/>
        <v>565000</v>
      </c>
      <c r="P2361" s="93" t="str">
        <f t="shared" si="331"/>
        <v>H2_2010</v>
      </c>
      <c r="Q2361" s="94">
        <f t="shared" si="332"/>
        <v>4</v>
      </c>
      <c r="R2361" s="95" t="str">
        <f t="shared" si="333"/>
        <v>H2_2010_4</v>
      </c>
    </row>
    <row r="2362" spans="1:18">
      <c r="A2362" s="102">
        <v>1002013</v>
      </c>
      <c r="B2362" s="103">
        <v>32702.911500090919</v>
      </c>
      <c r="C2362" s="104" t="s">
        <v>22</v>
      </c>
      <c r="D2362" s="103">
        <v>41148.188320745765</v>
      </c>
      <c r="E2362" s="103">
        <v>41176.847333385434</v>
      </c>
      <c r="F2362" s="104" t="s">
        <v>20</v>
      </c>
      <c r="G2362" s="105">
        <v>453000</v>
      </c>
      <c r="H2362" s="106" t="s">
        <v>16</v>
      </c>
      <c r="I2362" s="118">
        <v>1</v>
      </c>
      <c r="J2362" s="80">
        <f t="shared" si="325"/>
        <v>453000</v>
      </c>
      <c r="K2362" s="76" t="str">
        <f t="shared" si="326"/>
        <v>H2_2012</v>
      </c>
      <c r="L2362" s="77">
        <f t="shared" si="327"/>
        <v>0</v>
      </c>
      <c r="M2362" s="78" t="str">
        <f t="shared" si="328"/>
        <v>H2_2012_0</v>
      </c>
      <c r="N2362" s="120">
        <f t="shared" si="329"/>
        <v>1</v>
      </c>
      <c r="O2362" s="92">
        <f t="shared" si="330"/>
        <v>453000</v>
      </c>
      <c r="P2362" s="93" t="str">
        <f t="shared" si="331"/>
        <v>H2_2012</v>
      </c>
      <c r="Q2362" s="94">
        <f t="shared" si="332"/>
        <v>0</v>
      </c>
      <c r="R2362" s="95" t="str">
        <f t="shared" si="333"/>
        <v>H2_2012_0</v>
      </c>
    </row>
    <row r="2363" spans="1:18">
      <c r="A2363" s="102">
        <v>1002014</v>
      </c>
      <c r="B2363" s="103">
        <v>29997.062548598893</v>
      </c>
      <c r="C2363" s="104" t="s">
        <v>19</v>
      </c>
      <c r="D2363" s="103">
        <v>41006.578532299733</v>
      </c>
      <c r="E2363" s="103">
        <v>41177.720889047268</v>
      </c>
      <c r="F2363" s="104" t="s">
        <v>20</v>
      </c>
      <c r="G2363" s="105">
        <v>334000</v>
      </c>
      <c r="H2363" s="106" t="s">
        <v>16</v>
      </c>
      <c r="I2363" s="118">
        <v>1</v>
      </c>
      <c r="J2363" s="80">
        <f t="shared" si="325"/>
        <v>334000</v>
      </c>
      <c r="K2363" s="76" t="str">
        <f t="shared" si="326"/>
        <v>H1_2012</v>
      </c>
      <c r="L2363" s="77">
        <f t="shared" si="327"/>
        <v>0</v>
      </c>
      <c r="M2363" s="78" t="str">
        <f t="shared" si="328"/>
        <v>H1_2012_0</v>
      </c>
      <c r="N2363" s="120">
        <f t="shared" si="329"/>
        <v>1</v>
      </c>
      <c r="O2363" s="92">
        <f t="shared" si="330"/>
        <v>334000</v>
      </c>
      <c r="P2363" s="93" t="str">
        <f t="shared" si="331"/>
        <v>H1_2012</v>
      </c>
      <c r="Q2363" s="94">
        <f t="shared" si="332"/>
        <v>0</v>
      </c>
      <c r="R2363" s="95" t="str">
        <f t="shared" si="333"/>
        <v>H1_2012_0</v>
      </c>
    </row>
    <row r="2364" spans="1:18">
      <c r="A2364" s="102">
        <v>1002015</v>
      </c>
      <c r="B2364" s="103">
        <v>20052.784642914969</v>
      </c>
      <c r="C2364" s="104" t="s">
        <v>19</v>
      </c>
      <c r="D2364" s="103">
        <v>41073.9770646666</v>
      </c>
      <c r="E2364" s="103">
        <v>41179.437393260247</v>
      </c>
      <c r="F2364" s="104" t="s">
        <v>20</v>
      </c>
      <c r="G2364" s="105">
        <v>292000</v>
      </c>
      <c r="H2364" s="106" t="s">
        <v>16</v>
      </c>
      <c r="I2364" s="118">
        <v>1</v>
      </c>
      <c r="J2364" s="80">
        <f t="shared" si="325"/>
        <v>292000</v>
      </c>
      <c r="K2364" s="76" t="str">
        <f t="shared" si="326"/>
        <v>H1_2012</v>
      </c>
      <c r="L2364" s="77">
        <f t="shared" si="327"/>
        <v>0</v>
      </c>
      <c r="M2364" s="78" t="str">
        <f t="shared" si="328"/>
        <v>H1_2012_0</v>
      </c>
      <c r="N2364" s="120">
        <f t="shared" si="329"/>
        <v>1</v>
      </c>
      <c r="O2364" s="92">
        <f t="shared" si="330"/>
        <v>292000</v>
      </c>
      <c r="P2364" s="93" t="str">
        <f t="shared" si="331"/>
        <v>H1_2012</v>
      </c>
      <c r="Q2364" s="94">
        <f t="shared" si="332"/>
        <v>0</v>
      </c>
      <c r="R2364" s="95" t="str">
        <f t="shared" si="333"/>
        <v>H1_2012_0</v>
      </c>
    </row>
    <row r="2365" spans="1:18">
      <c r="A2365" s="102">
        <v>1002016</v>
      </c>
      <c r="B2365" s="103">
        <v>27152.129766803744</v>
      </c>
      <c r="C2365" s="104" t="s">
        <v>22</v>
      </c>
      <c r="D2365" s="103">
        <v>40196.815844540273</v>
      </c>
      <c r="E2365" s="103">
        <v>41179.807763586396</v>
      </c>
      <c r="F2365" s="104" t="s">
        <v>57</v>
      </c>
      <c r="G2365" s="105">
        <v>302000</v>
      </c>
      <c r="H2365" s="106" t="s">
        <v>16</v>
      </c>
      <c r="I2365" s="118">
        <v>1</v>
      </c>
      <c r="J2365" s="80">
        <f t="shared" si="325"/>
        <v>302000</v>
      </c>
      <c r="K2365" s="76" t="str">
        <f t="shared" si="326"/>
        <v>H1_2010</v>
      </c>
      <c r="L2365" s="77">
        <f t="shared" si="327"/>
        <v>5</v>
      </c>
      <c r="M2365" s="78" t="str">
        <f t="shared" si="328"/>
        <v>H1_2010_5</v>
      </c>
      <c r="N2365" s="120">
        <f t="shared" si="329"/>
        <v>1</v>
      </c>
      <c r="O2365" s="92">
        <f t="shared" si="330"/>
        <v>302000</v>
      </c>
      <c r="P2365" s="93" t="str">
        <f t="shared" si="331"/>
        <v>H1_2010</v>
      </c>
      <c r="Q2365" s="94">
        <f t="shared" si="332"/>
        <v>5</v>
      </c>
      <c r="R2365" s="95" t="str">
        <f t="shared" si="333"/>
        <v>H1_2010_5</v>
      </c>
    </row>
    <row r="2366" spans="1:18">
      <c r="A2366" s="102">
        <v>1002017</v>
      </c>
      <c r="B2366" s="103">
        <v>21212.380849857022</v>
      </c>
      <c r="C2366" s="104" t="s">
        <v>19</v>
      </c>
      <c r="D2366" s="103">
        <v>41117.41750477429</v>
      </c>
      <c r="E2366" s="103">
        <v>41180.012365072689</v>
      </c>
      <c r="F2366" s="104" t="s">
        <v>20</v>
      </c>
      <c r="G2366" s="105">
        <v>486000</v>
      </c>
      <c r="H2366" s="106" t="s">
        <v>16</v>
      </c>
      <c r="I2366" s="118">
        <v>1</v>
      </c>
      <c r="J2366" s="80">
        <f t="shared" si="325"/>
        <v>486000</v>
      </c>
      <c r="K2366" s="76" t="str">
        <f t="shared" si="326"/>
        <v>H2_2012</v>
      </c>
      <c r="L2366" s="77">
        <f t="shared" si="327"/>
        <v>0</v>
      </c>
      <c r="M2366" s="78" t="str">
        <f t="shared" si="328"/>
        <v>H2_2012_0</v>
      </c>
      <c r="N2366" s="120">
        <f t="shared" si="329"/>
        <v>1</v>
      </c>
      <c r="O2366" s="92">
        <f t="shared" si="330"/>
        <v>486000</v>
      </c>
      <c r="P2366" s="93" t="str">
        <f t="shared" si="331"/>
        <v>H2_2012</v>
      </c>
      <c r="Q2366" s="94">
        <f t="shared" si="332"/>
        <v>0</v>
      </c>
      <c r="R2366" s="95" t="str">
        <f t="shared" si="333"/>
        <v>H2_2012_0</v>
      </c>
    </row>
    <row r="2367" spans="1:18">
      <c r="A2367" s="102">
        <v>1002018</v>
      </c>
      <c r="B2367" s="103">
        <v>19612.292431674283</v>
      </c>
      <c r="C2367" s="104" t="s">
        <v>19</v>
      </c>
      <c r="D2367" s="103">
        <v>41172.68044943767</v>
      </c>
      <c r="E2367" s="103">
        <v>41180.554318462506</v>
      </c>
      <c r="F2367" s="104" t="s">
        <v>20</v>
      </c>
      <c r="G2367" s="105">
        <v>20000</v>
      </c>
      <c r="H2367" s="106" t="s">
        <v>16</v>
      </c>
      <c r="I2367" s="118">
        <v>1</v>
      </c>
      <c r="J2367" s="80">
        <f t="shared" si="325"/>
        <v>20000</v>
      </c>
      <c r="K2367" s="76" t="str">
        <f t="shared" si="326"/>
        <v>H2_2012</v>
      </c>
      <c r="L2367" s="77">
        <f t="shared" si="327"/>
        <v>0</v>
      </c>
      <c r="M2367" s="78" t="str">
        <f t="shared" si="328"/>
        <v>H2_2012_0</v>
      </c>
      <c r="N2367" s="120">
        <f t="shared" si="329"/>
        <v>1</v>
      </c>
      <c r="O2367" s="92">
        <f t="shared" si="330"/>
        <v>20000</v>
      </c>
      <c r="P2367" s="93" t="str">
        <f t="shared" si="331"/>
        <v>H2_2012</v>
      </c>
      <c r="Q2367" s="94">
        <f t="shared" si="332"/>
        <v>0</v>
      </c>
      <c r="R2367" s="95" t="str">
        <f t="shared" si="333"/>
        <v>H2_2012_0</v>
      </c>
    </row>
    <row r="2368" spans="1:18">
      <c r="A2368" s="102">
        <v>1002019</v>
      </c>
      <c r="B2368" s="103">
        <v>22442.372482219031</v>
      </c>
      <c r="C2368" s="104" t="s">
        <v>19</v>
      </c>
      <c r="D2368" s="103">
        <v>41093.678049770933</v>
      </c>
      <c r="E2368" s="103">
        <v>41180.730290587817</v>
      </c>
      <c r="F2368" s="104" t="s">
        <v>20</v>
      </c>
      <c r="G2368" s="105">
        <v>307000</v>
      </c>
      <c r="H2368" s="106" t="s">
        <v>16</v>
      </c>
      <c r="I2368" s="118">
        <v>1</v>
      </c>
      <c r="J2368" s="80">
        <f t="shared" si="325"/>
        <v>307000</v>
      </c>
      <c r="K2368" s="76" t="str">
        <f t="shared" si="326"/>
        <v>H2_2012</v>
      </c>
      <c r="L2368" s="77">
        <f t="shared" si="327"/>
        <v>0</v>
      </c>
      <c r="M2368" s="78" t="str">
        <f t="shared" si="328"/>
        <v>H2_2012_0</v>
      </c>
      <c r="N2368" s="120">
        <f t="shared" si="329"/>
        <v>1</v>
      </c>
      <c r="O2368" s="92">
        <f t="shared" si="330"/>
        <v>307000</v>
      </c>
      <c r="P2368" s="93" t="str">
        <f t="shared" si="331"/>
        <v>H2_2012</v>
      </c>
      <c r="Q2368" s="94">
        <f t="shared" si="332"/>
        <v>0</v>
      </c>
      <c r="R2368" s="95" t="str">
        <f t="shared" si="333"/>
        <v>H2_2012_0</v>
      </c>
    </row>
    <row r="2369" spans="1:18">
      <c r="A2369" s="102">
        <v>1002020</v>
      </c>
      <c r="B2369" s="103">
        <v>23256.272400497237</v>
      </c>
      <c r="C2369" s="104" t="s">
        <v>22</v>
      </c>
      <c r="D2369" s="103">
        <v>40473.000413808666</v>
      </c>
      <c r="E2369" s="103">
        <v>41181.018518800767</v>
      </c>
      <c r="F2369" s="104" t="s">
        <v>57</v>
      </c>
      <c r="G2369" s="105">
        <v>580000</v>
      </c>
      <c r="H2369" s="106" t="s">
        <v>16</v>
      </c>
      <c r="I2369" s="118">
        <v>1</v>
      </c>
      <c r="J2369" s="80">
        <f t="shared" si="325"/>
        <v>580000</v>
      </c>
      <c r="K2369" s="76" t="str">
        <f t="shared" si="326"/>
        <v>H2_2010</v>
      </c>
      <c r="L2369" s="77">
        <f t="shared" si="327"/>
        <v>3</v>
      </c>
      <c r="M2369" s="78" t="str">
        <f t="shared" si="328"/>
        <v>H2_2010_3</v>
      </c>
      <c r="N2369" s="120">
        <f t="shared" si="329"/>
        <v>1</v>
      </c>
      <c r="O2369" s="92">
        <f t="shared" si="330"/>
        <v>580000</v>
      </c>
      <c r="P2369" s="93" t="str">
        <f t="shared" si="331"/>
        <v>H2_2010</v>
      </c>
      <c r="Q2369" s="94">
        <f t="shared" si="332"/>
        <v>3</v>
      </c>
      <c r="R2369" s="95" t="str">
        <f t="shared" si="333"/>
        <v>H2_2010_3</v>
      </c>
    </row>
    <row r="2370" spans="1:18">
      <c r="A2370" s="102">
        <v>1002021</v>
      </c>
      <c r="B2370" s="103">
        <v>20441.92959264747</v>
      </c>
      <c r="C2370" s="104" t="s">
        <v>22</v>
      </c>
      <c r="D2370" s="103">
        <v>40607.516565019228</v>
      </c>
      <c r="E2370" s="103">
        <v>41181.130863669983</v>
      </c>
      <c r="F2370" s="104" t="s">
        <v>57</v>
      </c>
      <c r="G2370" s="105">
        <v>61000</v>
      </c>
      <c r="H2370" s="106" t="s">
        <v>16</v>
      </c>
      <c r="I2370" s="118">
        <v>1</v>
      </c>
      <c r="J2370" s="80">
        <f t="shared" si="325"/>
        <v>61000</v>
      </c>
      <c r="K2370" s="76" t="str">
        <f t="shared" si="326"/>
        <v>H1_2011</v>
      </c>
      <c r="L2370" s="77">
        <f t="shared" si="327"/>
        <v>3</v>
      </c>
      <c r="M2370" s="78" t="str">
        <f t="shared" si="328"/>
        <v>H1_2011_3</v>
      </c>
      <c r="N2370" s="120">
        <f t="shared" si="329"/>
        <v>1</v>
      </c>
      <c r="O2370" s="92">
        <f t="shared" si="330"/>
        <v>61000</v>
      </c>
      <c r="P2370" s="93" t="str">
        <f t="shared" si="331"/>
        <v>H1_2011</v>
      </c>
      <c r="Q2370" s="94">
        <f t="shared" si="332"/>
        <v>3</v>
      </c>
      <c r="R2370" s="95" t="str">
        <f t="shared" si="333"/>
        <v>H1_2011_3</v>
      </c>
    </row>
    <row r="2371" spans="1:18">
      <c r="A2371" s="102">
        <v>1002022</v>
      </c>
      <c r="B2371" s="103">
        <v>29935.375450929932</v>
      </c>
      <c r="C2371" s="104" t="s">
        <v>19</v>
      </c>
      <c r="D2371" s="103">
        <v>41103.919368530034</v>
      </c>
      <c r="E2371" s="103">
        <v>41182.059429314708</v>
      </c>
      <c r="F2371" s="104" t="s">
        <v>20</v>
      </c>
      <c r="G2371" s="105">
        <v>492000</v>
      </c>
      <c r="H2371" s="106" t="s">
        <v>16</v>
      </c>
      <c r="I2371" s="118">
        <v>1</v>
      </c>
      <c r="J2371" s="80">
        <f t="shared" ref="J2371:J2434" si="334">$G2371</f>
        <v>492000</v>
      </c>
      <c r="K2371" s="76" t="str">
        <f t="shared" ref="K2371:K2434" si="335">"H"&amp;INT((MONTH($D2371)-1)/6)+1&amp;"_"&amp;YEAR($D2371)</f>
        <v>H2_2012</v>
      </c>
      <c r="L2371" s="77">
        <f t="shared" ref="L2371:L2434" si="336">INT(($E2371-$D2371)/(365/2))</f>
        <v>0</v>
      </c>
      <c r="M2371" s="78" t="str">
        <f t="shared" ref="M2371:M2434" si="337">$K2371&amp;"_"&amp;IF($L2371&gt;5,"6+",$L2371)</f>
        <v>H2_2012_0</v>
      </c>
      <c r="N2371" s="120">
        <f t="shared" si="329"/>
        <v>1</v>
      </c>
      <c r="O2371" s="92">
        <f t="shared" si="330"/>
        <v>492000</v>
      </c>
      <c r="P2371" s="93" t="str">
        <f t="shared" si="331"/>
        <v>H2_2012</v>
      </c>
      <c r="Q2371" s="94">
        <f t="shared" si="332"/>
        <v>0</v>
      </c>
      <c r="R2371" s="95" t="str">
        <f t="shared" si="333"/>
        <v>H2_2012_0</v>
      </c>
    </row>
    <row r="2372" spans="1:18">
      <c r="A2372" s="102">
        <v>1002023</v>
      </c>
      <c r="B2372" s="103">
        <v>27675.804161254171</v>
      </c>
      <c r="C2372" s="104" t="s">
        <v>19</v>
      </c>
      <c r="D2372" s="103">
        <v>41063.234985113755</v>
      </c>
      <c r="E2372" s="103">
        <v>41182.583871868403</v>
      </c>
      <c r="F2372" s="104" t="s">
        <v>20</v>
      </c>
      <c r="G2372" s="105">
        <v>35000</v>
      </c>
      <c r="H2372" s="106" t="s">
        <v>16</v>
      </c>
      <c r="I2372" s="118">
        <v>1</v>
      </c>
      <c r="J2372" s="80">
        <f t="shared" si="334"/>
        <v>35000</v>
      </c>
      <c r="K2372" s="76" t="str">
        <f t="shared" si="335"/>
        <v>H1_2012</v>
      </c>
      <c r="L2372" s="77">
        <f t="shared" si="336"/>
        <v>0</v>
      </c>
      <c r="M2372" s="78" t="str">
        <f t="shared" si="337"/>
        <v>H1_2012_0</v>
      </c>
      <c r="N2372" s="120">
        <f t="shared" ref="N2372:N2435" si="338">I2372</f>
        <v>1</v>
      </c>
      <c r="O2372" s="92">
        <f t="shared" ref="O2372:O2435" si="339">J2372</f>
        <v>35000</v>
      </c>
      <c r="P2372" s="93" t="str">
        <f t="shared" ref="P2372:P2435" si="340">K2372</f>
        <v>H1_2012</v>
      </c>
      <c r="Q2372" s="94">
        <f t="shared" ref="Q2372:Q2435" si="341">L2372</f>
        <v>0</v>
      </c>
      <c r="R2372" s="95" t="str">
        <f t="shared" ref="R2372:R2435" si="342">M2372</f>
        <v>H1_2012_0</v>
      </c>
    </row>
    <row r="2373" spans="1:18">
      <c r="A2373" s="102">
        <v>1002024</v>
      </c>
      <c r="B2373" s="103">
        <v>26435.387446122128</v>
      </c>
      <c r="C2373" s="104" t="s">
        <v>19</v>
      </c>
      <c r="D2373" s="103">
        <v>41146.438787255531</v>
      </c>
      <c r="E2373" s="103">
        <v>41183.490958174843</v>
      </c>
      <c r="F2373" s="104" t="s">
        <v>20</v>
      </c>
      <c r="G2373" s="105">
        <v>596000</v>
      </c>
      <c r="H2373" s="106" t="s">
        <v>16</v>
      </c>
      <c r="I2373" s="118">
        <v>1</v>
      </c>
      <c r="J2373" s="80">
        <f t="shared" si="334"/>
        <v>596000</v>
      </c>
      <c r="K2373" s="76" t="str">
        <f t="shared" si="335"/>
        <v>H2_2012</v>
      </c>
      <c r="L2373" s="77">
        <f t="shared" si="336"/>
        <v>0</v>
      </c>
      <c r="M2373" s="78" t="str">
        <f t="shared" si="337"/>
        <v>H2_2012_0</v>
      </c>
      <c r="N2373" s="120">
        <f t="shared" si="338"/>
        <v>1</v>
      </c>
      <c r="O2373" s="92">
        <f t="shared" si="339"/>
        <v>596000</v>
      </c>
      <c r="P2373" s="93" t="str">
        <f t="shared" si="340"/>
        <v>H2_2012</v>
      </c>
      <c r="Q2373" s="94">
        <f t="shared" si="341"/>
        <v>0</v>
      </c>
      <c r="R2373" s="95" t="str">
        <f t="shared" si="342"/>
        <v>H2_2012_0</v>
      </c>
    </row>
    <row r="2374" spans="1:18">
      <c r="A2374" s="102">
        <v>1002025</v>
      </c>
      <c r="B2374" s="103">
        <v>24337.320474177373</v>
      </c>
      <c r="C2374" s="104" t="s">
        <v>19</v>
      </c>
      <c r="D2374" s="103">
        <v>41114.371639339573</v>
      </c>
      <c r="E2374" s="103">
        <v>41184.534901627449</v>
      </c>
      <c r="F2374" s="104" t="s">
        <v>20</v>
      </c>
      <c r="G2374" s="105">
        <v>536000</v>
      </c>
      <c r="H2374" s="106" t="s">
        <v>16</v>
      </c>
      <c r="I2374" s="118">
        <v>1</v>
      </c>
      <c r="J2374" s="80">
        <f t="shared" si="334"/>
        <v>536000</v>
      </c>
      <c r="K2374" s="76" t="str">
        <f t="shared" si="335"/>
        <v>H2_2012</v>
      </c>
      <c r="L2374" s="77">
        <f t="shared" si="336"/>
        <v>0</v>
      </c>
      <c r="M2374" s="78" t="str">
        <f t="shared" si="337"/>
        <v>H2_2012_0</v>
      </c>
      <c r="N2374" s="120">
        <f t="shared" si="338"/>
        <v>1</v>
      </c>
      <c r="O2374" s="92">
        <f t="shared" si="339"/>
        <v>536000</v>
      </c>
      <c r="P2374" s="93" t="str">
        <f t="shared" si="340"/>
        <v>H2_2012</v>
      </c>
      <c r="Q2374" s="94">
        <f t="shared" si="341"/>
        <v>0</v>
      </c>
      <c r="R2374" s="95" t="str">
        <f t="shared" si="342"/>
        <v>H2_2012_0</v>
      </c>
    </row>
    <row r="2375" spans="1:18">
      <c r="A2375" s="102">
        <v>1002026</v>
      </c>
      <c r="B2375" s="103">
        <v>32618.206889506619</v>
      </c>
      <c r="C2375" s="104" t="s">
        <v>19</v>
      </c>
      <c r="D2375" s="103">
        <v>41177.056912675471</v>
      </c>
      <c r="E2375" s="103">
        <v>41185.780817557454</v>
      </c>
      <c r="F2375" s="104" t="s">
        <v>20</v>
      </c>
      <c r="G2375" s="105">
        <v>140000</v>
      </c>
      <c r="H2375" s="106" t="s">
        <v>16</v>
      </c>
      <c r="I2375" s="118">
        <v>1</v>
      </c>
      <c r="J2375" s="80">
        <f t="shared" si="334"/>
        <v>140000</v>
      </c>
      <c r="K2375" s="76" t="str">
        <f t="shared" si="335"/>
        <v>H2_2012</v>
      </c>
      <c r="L2375" s="77">
        <f t="shared" si="336"/>
        <v>0</v>
      </c>
      <c r="M2375" s="78" t="str">
        <f t="shared" si="337"/>
        <v>H2_2012_0</v>
      </c>
      <c r="N2375" s="120">
        <f t="shared" si="338"/>
        <v>1</v>
      </c>
      <c r="O2375" s="92">
        <f t="shared" si="339"/>
        <v>140000</v>
      </c>
      <c r="P2375" s="93" t="str">
        <f t="shared" si="340"/>
        <v>H2_2012</v>
      </c>
      <c r="Q2375" s="94">
        <f t="shared" si="341"/>
        <v>0</v>
      </c>
      <c r="R2375" s="95" t="str">
        <f t="shared" si="342"/>
        <v>H2_2012_0</v>
      </c>
    </row>
    <row r="2376" spans="1:18">
      <c r="A2376" s="102">
        <v>1002027</v>
      </c>
      <c r="B2376" s="103">
        <v>30402.089501254472</v>
      </c>
      <c r="C2376" s="104" t="s">
        <v>22</v>
      </c>
      <c r="D2376" s="103">
        <v>40480.942252121335</v>
      </c>
      <c r="E2376" s="103">
        <v>41185.997948001699</v>
      </c>
      <c r="F2376" s="104" t="s">
        <v>57</v>
      </c>
      <c r="G2376" s="105">
        <v>570000</v>
      </c>
      <c r="H2376" s="106" t="s">
        <v>16</v>
      </c>
      <c r="I2376" s="118">
        <v>1</v>
      </c>
      <c r="J2376" s="80">
        <f t="shared" si="334"/>
        <v>570000</v>
      </c>
      <c r="K2376" s="76" t="str">
        <f t="shared" si="335"/>
        <v>H2_2010</v>
      </c>
      <c r="L2376" s="77">
        <f t="shared" si="336"/>
        <v>3</v>
      </c>
      <c r="M2376" s="78" t="str">
        <f t="shared" si="337"/>
        <v>H2_2010_3</v>
      </c>
      <c r="N2376" s="120">
        <f t="shared" si="338"/>
        <v>1</v>
      </c>
      <c r="O2376" s="92">
        <f t="shared" si="339"/>
        <v>570000</v>
      </c>
      <c r="P2376" s="93" t="str">
        <f t="shared" si="340"/>
        <v>H2_2010</v>
      </c>
      <c r="Q2376" s="94">
        <f t="shared" si="341"/>
        <v>3</v>
      </c>
      <c r="R2376" s="95" t="str">
        <f t="shared" si="342"/>
        <v>H2_2010_3</v>
      </c>
    </row>
    <row r="2377" spans="1:18">
      <c r="A2377" s="102">
        <v>1002028</v>
      </c>
      <c r="B2377" s="103">
        <v>25715.820843967616</v>
      </c>
      <c r="C2377" s="104" t="s">
        <v>22</v>
      </c>
      <c r="D2377" s="103">
        <v>40662.891900277209</v>
      </c>
      <c r="E2377" s="103">
        <v>41186.520348709222</v>
      </c>
      <c r="F2377" s="104" t="s">
        <v>25</v>
      </c>
      <c r="G2377" s="105">
        <v>178000</v>
      </c>
      <c r="H2377" s="106" t="s">
        <v>16</v>
      </c>
      <c r="I2377" s="118">
        <v>1</v>
      </c>
      <c r="J2377" s="80">
        <f t="shared" si="334"/>
        <v>178000</v>
      </c>
      <c r="K2377" s="76" t="str">
        <f t="shared" si="335"/>
        <v>H1_2011</v>
      </c>
      <c r="L2377" s="77">
        <f t="shared" si="336"/>
        <v>2</v>
      </c>
      <c r="M2377" s="78" t="str">
        <f t="shared" si="337"/>
        <v>H1_2011_2</v>
      </c>
      <c r="N2377" s="120">
        <f t="shared" si="338"/>
        <v>1</v>
      </c>
      <c r="O2377" s="92">
        <f t="shared" si="339"/>
        <v>178000</v>
      </c>
      <c r="P2377" s="93" t="str">
        <f t="shared" si="340"/>
        <v>H1_2011</v>
      </c>
      <c r="Q2377" s="94">
        <f t="shared" si="341"/>
        <v>2</v>
      </c>
      <c r="R2377" s="95" t="str">
        <f t="shared" si="342"/>
        <v>H1_2011_2</v>
      </c>
    </row>
    <row r="2378" spans="1:18">
      <c r="A2378" s="102">
        <v>1002029</v>
      </c>
      <c r="B2378" s="103">
        <v>19460.519780537372</v>
      </c>
      <c r="C2378" s="104" t="s">
        <v>19</v>
      </c>
      <c r="D2378" s="103">
        <v>41050.563245790494</v>
      </c>
      <c r="E2378" s="103">
        <v>41187.224895971878</v>
      </c>
      <c r="F2378" s="104" t="s">
        <v>20</v>
      </c>
      <c r="G2378" s="105">
        <v>565000</v>
      </c>
      <c r="H2378" s="106" t="s">
        <v>16</v>
      </c>
      <c r="I2378" s="118">
        <v>1</v>
      </c>
      <c r="J2378" s="80">
        <f t="shared" si="334"/>
        <v>565000</v>
      </c>
      <c r="K2378" s="76" t="str">
        <f t="shared" si="335"/>
        <v>H1_2012</v>
      </c>
      <c r="L2378" s="77">
        <f t="shared" si="336"/>
        <v>0</v>
      </c>
      <c r="M2378" s="78" t="str">
        <f t="shared" si="337"/>
        <v>H1_2012_0</v>
      </c>
      <c r="N2378" s="120">
        <f t="shared" si="338"/>
        <v>1</v>
      </c>
      <c r="O2378" s="92">
        <f t="shared" si="339"/>
        <v>565000</v>
      </c>
      <c r="P2378" s="93" t="str">
        <f t="shared" si="340"/>
        <v>H1_2012</v>
      </c>
      <c r="Q2378" s="94">
        <f t="shared" si="341"/>
        <v>0</v>
      </c>
      <c r="R2378" s="95" t="str">
        <f t="shared" si="342"/>
        <v>H1_2012_0</v>
      </c>
    </row>
    <row r="2379" spans="1:18">
      <c r="A2379" s="102">
        <v>1002030</v>
      </c>
      <c r="B2379" s="103">
        <v>25200.448469432999</v>
      </c>
      <c r="C2379" s="104" t="s">
        <v>19</v>
      </c>
      <c r="D2379" s="103">
        <v>41040.206317680699</v>
      </c>
      <c r="E2379" s="103">
        <v>41189.490114762295</v>
      </c>
      <c r="F2379" s="104" t="s">
        <v>20</v>
      </c>
      <c r="G2379" s="105">
        <v>20000</v>
      </c>
      <c r="H2379" s="106" t="s">
        <v>16</v>
      </c>
      <c r="I2379" s="118">
        <v>1</v>
      </c>
      <c r="J2379" s="80">
        <f t="shared" si="334"/>
        <v>20000</v>
      </c>
      <c r="K2379" s="76" t="str">
        <f t="shared" si="335"/>
        <v>H1_2012</v>
      </c>
      <c r="L2379" s="77">
        <f t="shared" si="336"/>
        <v>0</v>
      </c>
      <c r="M2379" s="78" t="str">
        <f t="shared" si="337"/>
        <v>H1_2012_0</v>
      </c>
      <c r="N2379" s="120">
        <f t="shared" si="338"/>
        <v>1</v>
      </c>
      <c r="O2379" s="92">
        <f t="shared" si="339"/>
        <v>20000</v>
      </c>
      <c r="P2379" s="93" t="str">
        <f t="shared" si="340"/>
        <v>H1_2012</v>
      </c>
      <c r="Q2379" s="94">
        <f t="shared" si="341"/>
        <v>0</v>
      </c>
      <c r="R2379" s="95" t="str">
        <f t="shared" si="342"/>
        <v>H1_2012_0</v>
      </c>
    </row>
    <row r="2380" spans="1:18">
      <c r="A2380" s="102">
        <v>1002031</v>
      </c>
      <c r="B2380" s="103">
        <v>29632.422020895872</v>
      </c>
      <c r="C2380" s="104" t="s">
        <v>19</v>
      </c>
      <c r="D2380" s="103">
        <v>41069.231604239532</v>
      </c>
      <c r="E2380" s="103">
        <v>41189.787877044429</v>
      </c>
      <c r="F2380" s="104" t="s">
        <v>20</v>
      </c>
      <c r="G2380" s="105">
        <v>410000</v>
      </c>
      <c r="H2380" s="106" t="s">
        <v>16</v>
      </c>
      <c r="I2380" s="118">
        <v>1</v>
      </c>
      <c r="J2380" s="80">
        <f t="shared" si="334"/>
        <v>410000</v>
      </c>
      <c r="K2380" s="76" t="str">
        <f t="shared" si="335"/>
        <v>H1_2012</v>
      </c>
      <c r="L2380" s="77">
        <f t="shared" si="336"/>
        <v>0</v>
      </c>
      <c r="M2380" s="78" t="str">
        <f t="shared" si="337"/>
        <v>H1_2012_0</v>
      </c>
      <c r="N2380" s="120">
        <f t="shared" si="338"/>
        <v>1</v>
      </c>
      <c r="O2380" s="92">
        <f t="shared" si="339"/>
        <v>410000</v>
      </c>
      <c r="P2380" s="93" t="str">
        <f t="shared" si="340"/>
        <v>H1_2012</v>
      </c>
      <c r="Q2380" s="94">
        <f t="shared" si="341"/>
        <v>0</v>
      </c>
      <c r="R2380" s="95" t="str">
        <f t="shared" si="342"/>
        <v>H1_2012_0</v>
      </c>
    </row>
    <row r="2381" spans="1:18">
      <c r="A2381" s="102">
        <v>1002032</v>
      </c>
      <c r="B2381" s="103">
        <v>21619.620328177341</v>
      </c>
      <c r="C2381" s="104" t="s">
        <v>19</v>
      </c>
      <c r="D2381" s="103">
        <v>41159.791833628413</v>
      </c>
      <c r="E2381" s="103">
        <v>41190.749871373322</v>
      </c>
      <c r="F2381" s="104" t="s">
        <v>20</v>
      </c>
      <c r="G2381" s="105">
        <v>264000</v>
      </c>
      <c r="H2381" s="106" t="s">
        <v>16</v>
      </c>
      <c r="I2381" s="118">
        <v>1</v>
      </c>
      <c r="J2381" s="80">
        <f t="shared" si="334"/>
        <v>264000</v>
      </c>
      <c r="K2381" s="76" t="str">
        <f t="shared" si="335"/>
        <v>H2_2012</v>
      </c>
      <c r="L2381" s="77">
        <f t="shared" si="336"/>
        <v>0</v>
      </c>
      <c r="M2381" s="78" t="str">
        <f t="shared" si="337"/>
        <v>H2_2012_0</v>
      </c>
      <c r="N2381" s="120">
        <f t="shared" si="338"/>
        <v>1</v>
      </c>
      <c r="O2381" s="92">
        <f t="shared" si="339"/>
        <v>264000</v>
      </c>
      <c r="P2381" s="93" t="str">
        <f t="shared" si="340"/>
        <v>H2_2012</v>
      </c>
      <c r="Q2381" s="94">
        <f t="shared" si="341"/>
        <v>0</v>
      </c>
      <c r="R2381" s="95" t="str">
        <f t="shared" si="342"/>
        <v>H2_2012_0</v>
      </c>
    </row>
    <row r="2382" spans="1:18">
      <c r="A2382" s="102">
        <v>1002033</v>
      </c>
      <c r="B2382" s="103">
        <v>22717.882325174472</v>
      </c>
      <c r="C2382" s="104" t="s">
        <v>19</v>
      </c>
      <c r="D2382" s="103">
        <v>41113.706591417736</v>
      </c>
      <c r="E2382" s="103">
        <v>41192.418349947991</v>
      </c>
      <c r="F2382" s="104" t="s">
        <v>20</v>
      </c>
      <c r="G2382" s="105">
        <v>85000</v>
      </c>
      <c r="H2382" s="106" t="s">
        <v>16</v>
      </c>
      <c r="I2382" s="118">
        <v>1</v>
      </c>
      <c r="J2382" s="80">
        <f t="shared" si="334"/>
        <v>85000</v>
      </c>
      <c r="K2382" s="76" t="str">
        <f t="shared" si="335"/>
        <v>H2_2012</v>
      </c>
      <c r="L2382" s="77">
        <f t="shared" si="336"/>
        <v>0</v>
      </c>
      <c r="M2382" s="78" t="str">
        <f t="shared" si="337"/>
        <v>H2_2012_0</v>
      </c>
      <c r="N2382" s="120">
        <f t="shared" si="338"/>
        <v>1</v>
      </c>
      <c r="O2382" s="92">
        <f t="shared" si="339"/>
        <v>85000</v>
      </c>
      <c r="P2382" s="93" t="str">
        <f t="shared" si="340"/>
        <v>H2_2012</v>
      </c>
      <c r="Q2382" s="94">
        <f t="shared" si="341"/>
        <v>0</v>
      </c>
      <c r="R2382" s="95" t="str">
        <f t="shared" si="342"/>
        <v>H2_2012_0</v>
      </c>
    </row>
    <row r="2383" spans="1:18">
      <c r="A2383" s="102">
        <v>1002034</v>
      </c>
      <c r="B2383" s="103">
        <v>24922.875624688277</v>
      </c>
      <c r="C2383" s="104" t="s">
        <v>22</v>
      </c>
      <c r="D2383" s="103">
        <v>40610.524355656482</v>
      </c>
      <c r="E2383" s="103">
        <v>41193.815724938126</v>
      </c>
      <c r="F2383" s="104" t="s">
        <v>20</v>
      </c>
      <c r="G2383" s="105">
        <v>25000</v>
      </c>
      <c r="H2383" s="106" t="s">
        <v>16</v>
      </c>
      <c r="I2383" s="118">
        <v>1</v>
      </c>
      <c r="J2383" s="80">
        <f t="shared" si="334"/>
        <v>25000</v>
      </c>
      <c r="K2383" s="76" t="str">
        <f t="shared" si="335"/>
        <v>H1_2011</v>
      </c>
      <c r="L2383" s="77">
        <f t="shared" si="336"/>
        <v>3</v>
      </c>
      <c r="M2383" s="78" t="str">
        <f t="shared" si="337"/>
        <v>H1_2011_3</v>
      </c>
      <c r="N2383" s="120">
        <f t="shared" si="338"/>
        <v>1</v>
      </c>
      <c r="O2383" s="92">
        <f t="shared" si="339"/>
        <v>25000</v>
      </c>
      <c r="P2383" s="93" t="str">
        <f t="shared" si="340"/>
        <v>H1_2011</v>
      </c>
      <c r="Q2383" s="94">
        <f t="shared" si="341"/>
        <v>3</v>
      </c>
      <c r="R2383" s="95" t="str">
        <f t="shared" si="342"/>
        <v>H1_2011_3</v>
      </c>
    </row>
    <row r="2384" spans="1:18">
      <c r="A2384" s="102">
        <v>1002035</v>
      </c>
      <c r="B2384" s="103">
        <v>32162.035447795097</v>
      </c>
      <c r="C2384" s="104" t="s">
        <v>19</v>
      </c>
      <c r="D2384" s="103">
        <v>41083.537587625135</v>
      </c>
      <c r="E2384" s="103">
        <v>41194.436962650027</v>
      </c>
      <c r="F2384" s="104" t="s">
        <v>20</v>
      </c>
      <c r="G2384" s="105">
        <v>32000</v>
      </c>
      <c r="H2384" s="106" t="s">
        <v>16</v>
      </c>
      <c r="I2384" s="118">
        <v>1</v>
      </c>
      <c r="J2384" s="80">
        <f t="shared" si="334"/>
        <v>32000</v>
      </c>
      <c r="K2384" s="76" t="str">
        <f t="shared" si="335"/>
        <v>H1_2012</v>
      </c>
      <c r="L2384" s="77">
        <f t="shared" si="336"/>
        <v>0</v>
      </c>
      <c r="M2384" s="78" t="str">
        <f t="shared" si="337"/>
        <v>H1_2012_0</v>
      </c>
      <c r="N2384" s="120">
        <f t="shared" si="338"/>
        <v>1</v>
      </c>
      <c r="O2384" s="92">
        <f t="shared" si="339"/>
        <v>32000</v>
      </c>
      <c r="P2384" s="93" t="str">
        <f t="shared" si="340"/>
        <v>H1_2012</v>
      </c>
      <c r="Q2384" s="94">
        <f t="shared" si="341"/>
        <v>0</v>
      </c>
      <c r="R2384" s="95" t="str">
        <f t="shared" si="342"/>
        <v>H1_2012_0</v>
      </c>
    </row>
    <row r="2385" spans="1:18">
      <c r="A2385" s="102">
        <v>1002036</v>
      </c>
      <c r="B2385" s="103">
        <v>29697.629252281586</v>
      </c>
      <c r="C2385" s="104" t="s">
        <v>19</v>
      </c>
      <c r="D2385" s="103">
        <v>41192.704492426812</v>
      </c>
      <c r="E2385" s="103">
        <v>41195.560097850772</v>
      </c>
      <c r="F2385" s="104" t="s">
        <v>20</v>
      </c>
      <c r="G2385" s="105">
        <v>20000</v>
      </c>
      <c r="H2385" s="106" t="s">
        <v>16</v>
      </c>
      <c r="I2385" s="118">
        <v>1</v>
      </c>
      <c r="J2385" s="80">
        <f t="shared" si="334"/>
        <v>20000</v>
      </c>
      <c r="K2385" s="76" t="str">
        <f t="shared" si="335"/>
        <v>H2_2012</v>
      </c>
      <c r="L2385" s="77">
        <f t="shared" si="336"/>
        <v>0</v>
      </c>
      <c r="M2385" s="78" t="str">
        <f t="shared" si="337"/>
        <v>H2_2012_0</v>
      </c>
      <c r="N2385" s="120">
        <f t="shared" si="338"/>
        <v>1</v>
      </c>
      <c r="O2385" s="92">
        <f t="shared" si="339"/>
        <v>20000</v>
      </c>
      <c r="P2385" s="93" t="str">
        <f t="shared" si="340"/>
        <v>H2_2012</v>
      </c>
      <c r="Q2385" s="94">
        <f t="shared" si="341"/>
        <v>0</v>
      </c>
      <c r="R2385" s="95" t="str">
        <f t="shared" si="342"/>
        <v>H2_2012_0</v>
      </c>
    </row>
    <row r="2386" spans="1:18">
      <c r="A2386" s="102">
        <v>1002037</v>
      </c>
      <c r="B2386" s="103">
        <v>27211.641477938421</v>
      </c>
      <c r="C2386" s="104" t="s">
        <v>22</v>
      </c>
      <c r="D2386" s="103">
        <v>41156.963445889938</v>
      </c>
      <c r="E2386" s="103">
        <v>41197.085091105699</v>
      </c>
      <c r="F2386" s="104" t="s">
        <v>25</v>
      </c>
      <c r="G2386" s="105">
        <v>477000</v>
      </c>
      <c r="H2386" s="106" t="s">
        <v>16</v>
      </c>
      <c r="I2386" s="118">
        <v>1</v>
      </c>
      <c r="J2386" s="80">
        <f t="shared" si="334"/>
        <v>477000</v>
      </c>
      <c r="K2386" s="76" t="str">
        <f t="shared" si="335"/>
        <v>H2_2012</v>
      </c>
      <c r="L2386" s="77">
        <f t="shared" si="336"/>
        <v>0</v>
      </c>
      <c r="M2386" s="78" t="str">
        <f t="shared" si="337"/>
        <v>H2_2012_0</v>
      </c>
      <c r="N2386" s="120">
        <f t="shared" si="338"/>
        <v>1</v>
      </c>
      <c r="O2386" s="92">
        <f t="shared" si="339"/>
        <v>477000</v>
      </c>
      <c r="P2386" s="93" t="str">
        <f t="shared" si="340"/>
        <v>H2_2012</v>
      </c>
      <c r="Q2386" s="94">
        <f t="shared" si="341"/>
        <v>0</v>
      </c>
      <c r="R2386" s="95" t="str">
        <f t="shared" si="342"/>
        <v>H2_2012_0</v>
      </c>
    </row>
    <row r="2387" spans="1:18">
      <c r="A2387" s="102">
        <v>1002038</v>
      </c>
      <c r="B2387" s="103">
        <v>30342.337657914843</v>
      </c>
      <c r="C2387" s="104" t="s">
        <v>19</v>
      </c>
      <c r="D2387" s="103">
        <v>41102.023491174245</v>
      </c>
      <c r="E2387" s="103">
        <v>41197.18179651141</v>
      </c>
      <c r="F2387" s="104" t="s">
        <v>20</v>
      </c>
      <c r="G2387" s="105">
        <v>177000</v>
      </c>
      <c r="H2387" s="106" t="s">
        <v>16</v>
      </c>
      <c r="I2387" s="118">
        <v>1</v>
      </c>
      <c r="J2387" s="80">
        <f t="shared" si="334"/>
        <v>177000</v>
      </c>
      <c r="K2387" s="76" t="str">
        <f t="shared" si="335"/>
        <v>H2_2012</v>
      </c>
      <c r="L2387" s="77">
        <f t="shared" si="336"/>
        <v>0</v>
      </c>
      <c r="M2387" s="78" t="str">
        <f t="shared" si="337"/>
        <v>H2_2012_0</v>
      </c>
      <c r="N2387" s="120">
        <f t="shared" si="338"/>
        <v>1</v>
      </c>
      <c r="O2387" s="92">
        <f t="shared" si="339"/>
        <v>177000</v>
      </c>
      <c r="P2387" s="93" t="str">
        <f t="shared" si="340"/>
        <v>H2_2012</v>
      </c>
      <c r="Q2387" s="94">
        <f t="shared" si="341"/>
        <v>0</v>
      </c>
      <c r="R2387" s="95" t="str">
        <f t="shared" si="342"/>
        <v>H2_2012_0</v>
      </c>
    </row>
    <row r="2388" spans="1:18">
      <c r="A2388" s="102">
        <v>1002039</v>
      </c>
      <c r="B2388" s="103">
        <v>29960.021889463147</v>
      </c>
      <c r="C2388" s="104" t="s">
        <v>19</v>
      </c>
      <c r="D2388" s="103">
        <v>41127.391084646981</v>
      </c>
      <c r="E2388" s="103">
        <v>41199.875875737693</v>
      </c>
      <c r="F2388" s="104" t="s">
        <v>20</v>
      </c>
      <c r="G2388" s="105">
        <v>410000</v>
      </c>
      <c r="H2388" s="106" t="s">
        <v>16</v>
      </c>
      <c r="I2388" s="118">
        <v>1</v>
      </c>
      <c r="J2388" s="80">
        <f t="shared" si="334"/>
        <v>410000</v>
      </c>
      <c r="K2388" s="76" t="str">
        <f t="shared" si="335"/>
        <v>H2_2012</v>
      </c>
      <c r="L2388" s="77">
        <f t="shared" si="336"/>
        <v>0</v>
      </c>
      <c r="M2388" s="78" t="str">
        <f t="shared" si="337"/>
        <v>H2_2012_0</v>
      </c>
      <c r="N2388" s="120">
        <f t="shared" si="338"/>
        <v>1</v>
      </c>
      <c r="O2388" s="92">
        <f t="shared" si="339"/>
        <v>410000</v>
      </c>
      <c r="P2388" s="93" t="str">
        <f t="shared" si="340"/>
        <v>H2_2012</v>
      </c>
      <c r="Q2388" s="94">
        <f t="shared" si="341"/>
        <v>0</v>
      </c>
      <c r="R2388" s="95" t="str">
        <f t="shared" si="342"/>
        <v>H2_2012_0</v>
      </c>
    </row>
    <row r="2389" spans="1:18">
      <c r="A2389" s="102">
        <v>1002040</v>
      </c>
      <c r="B2389" s="103">
        <v>19458.514168932081</v>
      </c>
      <c r="C2389" s="104" t="s">
        <v>19</v>
      </c>
      <c r="D2389" s="103">
        <v>41115.16572899709</v>
      </c>
      <c r="E2389" s="103">
        <v>41201.428913516829</v>
      </c>
      <c r="F2389" s="104" t="s">
        <v>20</v>
      </c>
      <c r="G2389" s="105">
        <v>431000</v>
      </c>
      <c r="H2389" s="106" t="s">
        <v>16</v>
      </c>
      <c r="I2389" s="118">
        <v>1</v>
      </c>
      <c r="J2389" s="80">
        <f t="shared" si="334"/>
        <v>431000</v>
      </c>
      <c r="K2389" s="76" t="str">
        <f t="shared" si="335"/>
        <v>H2_2012</v>
      </c>
      <c r="L2389" s="77">
        <f t="shared" si="336"/>
        <v>0</v>
      </c>
      <c r="M2389" s="78" t="str">
        <f t="shared" si="337"/>
        <v>H2_2012_0</v>
      </c>
      <c r="N2389" s="120">
        <f t="shared" si="338"/>
        <v>1</v>
      </c>
      <c r="O2389" s="92">
        <f t="shared" si="339"/>
        <v>431000</v>
      </c>
      <c r="P2389" s="93" t="str">
        <f t="shared" si="340"/>
        <v>H2_2012</v>
      </c>
      <c r="Q2389" s="94">
        <f t="shared" si="341"/>
        <v>0</v>
      </c>
      <c r="R2389" s="95" t="str">
        <f t="shared" si="342"/>
        <v>H2_2012_0</v>
      </c>
    </row>
    <row r="2390" spans="1:18">
      <c r="A2390" s="102">
        <v>1002041</v>
      </c>
      <c r="B2390" s="103">
        <v>25473.317978168474</v>
      </c>
      <c r="C2390" s="104" t="s">
        <v>19</v>
      </c>
      <c r="D2390" s="103">
        <v>41093.001957277651</v>
      </c>
      <c r="E2390" s="103">
        <v>41202.224107217698</v>
      </c>
      <c r="F2390" s="104" t="s">
        <v>20</v>
      </c>
      <c r="G2390" s="105">
        <v>78000</v>
      </c>
      <c r="H2390" s="106" t="s">
        <v>16</v>
      </c>
      <c r="I2390" s="118">
        <v>1</v>
      </c>
      <c r="J2390" s="80">
        <f t="shared" si="334"/>
        <v>78000</v>
      </c>
      <c r="K2390" s="76" t="str">
        <f t="shared" si="335"/>
        <v>H2_2012</v>
      </c>
      <c r="L2390" s="77">
        <f t="shared" si="336"/>
        <v>0</v>
      </c>
      <c r="M2390" s="78" t="str">
        <f t="shared" si="337"/>
        <v>H2_2012_0</v>
      </c>
      <c r="N2390" s="120">
        <f t="shared" si="338"/>
        <v>1</v>
      </c>
      <c r="O2390" s="92">
        <f t="shared" si="339"/>
        <v>78000</v>
      </c>
      <c r="P2390" s="93" t="str">
        <f t="shared" si="340"/>
        <v>H2_2012</v>
      </c>
      <c r="Q2390" s="94">
        <f t="shared" si="341"/>
        <v>0</v>
      </c>
      <c r="R2390" s="95" t="str">
        <f t="shared" si="342"/>
        <v>H2_2012_0</v>
      </c>
    </row>
    <row r="2391" spans="1:18">
      <c r="A2391" s="102">
        <v>1002042</v>
      </c>
      <c r="B2391" s="103">
        <v>20117.3134535602</v>
      </c>
      <c r="C2391" s="104" t="s">
        <v>19</v>
      </c>
      <c r="D2391" s="103">
        <v>41032.394219008063</v>
      </c>
      <c r="E2391" s="103">
        <v>41205.634331118737</v>
      </c>
      <c r="F2391" s="104" t="s">
        <v>20</v>
      </c>
      <c r="G2391" s="105">
        <v>569000</v>
      </c>
      <c r="H2391" s="106" t="s">
        <v>16</v>
      </c>
      <c r="I2391" s="118">
        <v>1</v>
      </c>
      <c r="J2391" s="80">
        <f t="shared" si="334"/>
        <v>569000</v>
      </c>
      <c r="K2391" s="76" t="str">
        <f t="shared" si="335"/>
        <v>H1_2012</v>
      </c>
      <c r="L2391" s="77">
        <f t="shared" si="336"/>
        <v>0</v>
      </c>
      <c r="M2391" s="78" t="str">
        <f t="shared" si="337"/>
        <v>H1_2012_0</v>
      </c>
      <c r="N2391" s="120">
        <f t="shared" si="338"/>
        <v>1</v>
      </c>
      <c r="O2391" s="92">
        <f t="shared" si="339"/>
        <v>569000</v>
      </c>
      <c r="P2391" s="93" t="str">
        <f t="shared" si="340"/>
        <v>H1_2012</v>
      </c>
      <c r="Q2391" s="94">
        <f t="shared" si="341"/>
        <v>0</v>
      </c>
      <c r="R2391" s="95" t="str">
        <f t="shared" si="342"/>
        <v>H1_2012_0</v>
      </c>
    </row>
    <row r="2392" spans="1:18">
      <c r="A2392" s="102">
        <v>1002043</v>
      </c>
      <c r="B2392" s="103">
        <v>27004.133485426715</v>
      </c>
      <c r="C2392" s="104" t="s">
        <v>19</v>
      </c>
      <c r="D2392" s="103">
        <v>41092.470180064789</v>
      </c>
      <c r="E2392" s="103">
        <v>41205.754270973681</v>
      </c>
      <c r="F2392" s="104" t="s">
        <v>20</v>
      </c>
      <c r="G2392" s="105">
        <v>209000</v>
      </c>
      <c r="H2392" s="106" t="s">
        <v>16</v>
      </c>
      <c r="I2392" s="118">
        <v>1</v>
      </c>
      <c r="J2392" s="80">
        <f t="shared" si="334"/>
        <v>209000</v>
      </c>
      <c r="K2392" s="76" t="str">
        <f t="shared" si="335"/>
        <v>H2_2012</v>
      </c>
      <c r="L2392" s="77">
        <f t="shared" si="336"/>
        <v>0</v>
      </c>
      <c r="M2392" s="78" t="str">
        <f t="shared" si="337"/>
        <v>H2_2012_0</v>
      </c>
      <c r="N2392" s="120">
        <f t="shared" si="338"/>
        <v>1</v>
      </c>
      <c r="O2392" s="92">
        <f t="shared" si="339"/>
        <v>209000</v>
      </c>
      <c r="P2392" s="93" t="str">
        <f t="shared" si="340"/>
        <v>H2_2012</v>
      </c>
      <c r="Q2392" s="94">
        <f t="shared" si="341"/>
        <v>0</v>
      </c>
      <c r="R2392" s="95" t="str">
        <f t="shared" si="342"/>
        <v>H2_2012_0</v>
      </c>
    </row>
    <row r="2393" spans="1:18">
      <c r="A2393" s="102">
        <v>1002044</v>
      </c>
      <c r="B2393" s="103">
        <v>28359.744922276306</v>
      </c>
      <c r="C2393" s="104" t="s">
        <v>22</v>
      </c>
      <c r="D2393" s="103">
        <v>40915.912022904413</v>
      </c>
      <c r="E2393" s="103">
        <v>41205.807488658014</v>
      </c>
      <c r="F2393" s="104" t="s">
        <v>20</v>
      </c>
      <c r="G2393" s="105">
        <v>408000</v>
      </c>
      <c r="H2393" s="106" t="s">
        <v>16</v>
      </c>
      <c r="I2393" s="118">
        <v>1</v>
      </c>
      <c r="J2393" s="80">
        <f t="shared" si="334"/>
        <v>408000</v>
      </c>
      <c r="K2393" s="76" t="str">
        <f t="shared" si="335"/>
        <v>H1_2012</v>
      </c>
      <c r="L2393" s="77">
        <f t="shared" si="336"/>
        <v>1</v>
      </c>
      <c r="M2393" s="78" t="str">
        <f t="shared" si="337"/>
        <v>H1_2012_1</v>
      </c>
      <c r="N2393" s="120">
        <f t="shared" si="338"/>
        <v>1</v>
      </c>
      <c r="O2393" s="92">
        <f t="shared" si="339"/>
        <v>408000</v>
      </c>
      <c r="P2393" s="93" t="str">
        <f t="shared" si="340"/>
        <v>H1_2012</v>
      </c>
      <c r="Q2393" s="94">
        <f t="shared" si="341"/>
        <v>1</v>
      </c>
      <c r="R2393" s="95" t="str">
        <f t="shared" si="342"/>
        <v>H1_2012_1</v>
      </c>
    </row>
    <row r="2394" spans="1:18">
      <c r="A2394" s="102">
        <v>1002045</v>
      </c>
      <c r="B2394" s="103">
        <v>31644.736314059017</v>
      </c>
      <c r="C2394" s="104" t="s">
        <v>19</v>
      </c>
      <c r="D2394" s="103">
        <v>41142.074051065589</v>
      </c>
      <c r="E2394" s="103">
        <v>41205.945245453455</v>
      </c>
      <c r="F2394" s="104" t="s">
        <v>20</v>
      </c>
      <c r="G2394" s="105">
        <v>562000</v>
      </c>
      <c r="H2394" s="106" t="s">
        <v>16</v>
      </c>
      <c r="I2394" s="118">
        <v>1</v>
      </c>
      <c r="J2394" s="80">
        <f t="shared" si="334"/>
        <v>562000</v>
      </c>
      <c r="K2394" s="76" t="str">
        <f t="shared" si="335"/>
        <v>H2_2012</v>
      </c>
      <c r="L2394" s="77">
        <f t="shared" si="336"/>
        <v>0</v>
      </c>
      <c r="M2394" s="78" t="str">
        <f t="shared" si="337"/>
        <v>H2_2012_0</v>
      </c>
      <c r="N2394" s="120">
        <f t="shared" si="338"/>
        <v>1</v>
      </c>
      <c r="O2394" s="92">
        <f t="shared" si="339"/>
        <v>562000</v>
      </c>
      <c r="P2394" s="93" t="str">
        <f t="shared" si="340"/>
        <v>H2_2012</v>
      </c>
      <c r="Q2394" s="94">
        <f t="shared" si="341"/>
        <v>0</v>
      </c>
      <c r="R2394" s="95" t="str">
        <f t="shared" si="342"/>
        <v>H2_2012_0</v>
      </c>
    </row>
    <row r="2395" spans="1:18">
      <c r="A2395" s="102">
        <v>1002046</v>
      </c>
      <c r="B2395" s="103">
        <v>30357.3499351959</v>
      </c>
      <c r="C2395" s="104" t="s">
        <v>19</v>
      </c>
      <c r="D2395" s="103">
        <v>41044.634221354354</v>
      </c>
      <c r="E2395" s="103">
        <v>41207.979618200465</v>
      </c>
      <c r="F2395" s="104" t="s">
        <v>20</v>
      </c>
      <c r="G2395" s="105">
        <v>191000</v>
      </c>
      <c r="H2395" s="106" t="s">
        <v>16</v>
      </c>
      <c r="I2395" s="118">
        <v>1</v>
      </c>
      <c r="J2395" s="80">
        <f t="shared" si="334"/>
        <v>191000</v>
      </c>
      <c r="K2395" s="76" t="str">
        <f t="shared" si="335"/>
        <v>H1_2012</v>
      </c>
      <c r="L2395" s="77">
        <f t="shared" si="336"/>
        <v>0</v>
      </c>
      <c r="M2395" s="78" t="str">
        <f t="shared" si="337"/>
        <v>H1_2012_0</v>
      </c>
      <c r="N2395" s="120">
        <f t="shared" si="338"/>
        <v>1</v>
      </c>
      <c r="O2395" s="92">
        <f t="shared" si="339"/>
        <v>191000</v>
      </c>
      <c r="P2395" s="93" t="str">
        <f t="shared" si="340"/>
        <v>H1_2012</v>
      </c>
      <c r="Q2395" s="94">
        <f t="shared" si="341"/>
        <v>0</v>
      </c>
      <c r="R2395" s="95" t="str">
        <f t="shared" si="342"/>
        <v>H1_2012_0</v>
      </c>
    </row>
    <row r="2396" spans="1:18">
      <c r="A2396" s="102">
        <v>1002047</v>
      </c>
      <c r="B2396" s="103">
        <v>23795.046125310131</v>
      </c>
      <c r="C2396" s="104" t="s">
        <v>19</v>
      </c>
      <c r="D2396" s="103">
        <v>41130.385875919965</v>
      </c>
      <c r="E2396" s="103">
        <v>41208.189305781358</v>
      </c>
      <c r="F2396" s="104" t="s">
        <v>20</v>
      </c>
      <c r="G2396" s="105">
        <v>138000</v>
      </c>
      <c r="H2396" s="106" t="s">
        <v>16</v>
      </c>
      <c r="I2396" s="118">
        <v>1</v>
      </c>
      <c r="J2396" s="80">
        <f t="shared" si="334"/>
        <v>138000</v>
      </c>
      <c r="K2396" s="76" t="str">
        <f t="shared" si="335"/>
        <v>H2_2012</v>
      </c>
      <c r="L2396" s="77">
        <f t="shared" si="336"/>
        <v>0</v>
      </c>
      <c r="M2396" s="78" t="str">
        <f t="shared" si="337"/>
        <v>H2_2012_0</v>
      </c>
      <c r="N2396" s="120">
        <f t="shared" si="338"/>
        <v>1</v>
      </c>
      <c r="O2396" s="92">
        <f t="shared" si="339"/>
        <v>138000</v>
      </c>
      <c r="P2396" s="93" t="str">
        <f t="shared" si="340"/>
        <v>H2_2012</v>
      </c>
      <c r="Q2396" s="94">
        <f t="shared" si="341"/>
        <v>0</v>
      </c>
      <c r="R2396" s="95" t="str">
        <f t="shared" si="342"/>
        <v>H2_2012_0</v>
      </c>
    </row>
    <row r="2397" spans="1:18">
      <c r="A2397" s="102">
        <v>1002048</v>
      </c>
      <c r="B2397" s="103">
        <v>32554.698149943131</v>
      </c>
      <c r="C2397" s="104" t="s">
        <v>19</v>
      </c>
      <c r="D2397" s="103">
        <v>41196.088475743716</v>
      </c>
      <c r="E2397" s="103">
        <v>41209.621113469817</v>
      </c>
      <c r="F2397" s="104" t="s">
        <v>20</v>
      </c>
      <c r="G2397" s="105">
        <v>489000</v>
      </c>
      <c r="H2397" s="106" t="s">
        <v>16</v>
      </c>
      <c r="I2397" s="118">
        <v>1</v>
      </c>
      <c r="J2397" s="80">
        <f t="shared" si="334"/>
        <v>489000</v>
      </c>
      <c r="K2397" s="76" t="str">
        <f t="shared" si="335"/>
        <v>H2_2012</v>
      </c>
      <c r="L2397" s="77">
        <f t="shared" si="336"/>
        <v>0</v>
      </c>
      <c r="M2397" s="78" t="str">
        <f t="shared" si="337"/>
        <v>H2_2012_0</v>
      </c>
      <c r="N2397" s="120">
        <f t="shared" si="338"/>
        <v>1</v>
      </c>
      <c r="O2397" s="92">
        <f t="shared" si="339"/>
        <v>489000</v>
      </c>
      <c r="P2397" s="93" t="str">
        <f t="shared" si="340"/>
        <v>H2_2012</v>
      </c>
      <c r="Q2397" s="94">
        <f t="shared" si="341"/>
        <v>0</v>
      </c>
      <c r="R2397" s="95" t="str">
        <f t="shared" si="342"/>
        <v>H2_2012_0</v>
      </c>
    </row>
    <row r="2398" spans="1:18">
      <c r="A2398" s="102">
        <v>1002049</v>
      </c>
      <c r="B2398" s="103">
        <v>30467.117603928393</v>
      </c>
      <c r="C2398" s="104" t="s">
        <v>19</v>
      </c>
      <c r="D2398" s="103">
        <v>41043.620541529614</v>
      </c>
      <c r="E2398" s="103">
        <v>41215.909039317281</v>
      </c>
      <c r="F2398" s="104" t="s">
        <v>20</v>
      </c>
      <c r="G2398" s="105">
        <v>377000</v>
      </c>
      <c r="H2398" s="106" t="s">
        <v>16</v>
      </c>
      <c r="I2398" s="118">
        <v>1</v>
      </c>
      <c r="J2398" s="80">
        <f t="shared" si="334"/>
        <v>377000</v>
      </c>
      <c r="K2398" s="76" t="str">
        <f t="shared" si="335"/>
        <v>H1_2012</v>
      </c>
      <c r="L2398" s="77">
        <f t="shared" si="336"/>
        <v>0</v>
      </c>
      <c r="M2398" s="78" t="str">
        <f t="shared" si="337"/>
        <v>H1_2012_0</v>
      </c>
      <c r="N2398" s="120">
        <f t="shared" si="338"/>
        <v>1</v>
      </c>
      <c r="O2398" s="92">
        <f t="shared" si="339"/>
        <v>377000</v>
      </c>
      <c r="P2398" s="93" t="str">
        <f t="shared" si="340"/>
        <v>H1_2012</v>
      </c>
      <c r="Q2398" s="94">
        <f t="shared" si="341"/>
        <v>0</v>
      </c>
      <c r="R2398" s="95" t="str">
        <f t="shared" si="342"/>
        <v>H1_2012_0</v>
      </c>
    </row>
    <row r="2399" spans="1:18">
      <c r="A2399" s="102">
        <v>1002050</v>
      </c>
      <c r="B2399" s="103">
        <v>21525.199989317713</v>
      </c>
      <c r="C2399" s="104" t="s">
        <v>19</v>
      </c>
      <c r="D2399" s="103">
        <v>41190.881012755104</v>
      </c>
      <c r="E2399" s="103">
        <v>41216.219907829305</v>
      </c>
      <c r="F2399" s="104" t="s">
        <v>20</v>
      </c>
      <c r="G2399" s="105">
        <v>117000</v>
      </c>
      <c r="H2399" s="106" t="s">
        <v>16</v>
      </c>
      <c r="I2399" s="118">
        <v>1</v>
      </c>
      <c r="J2399" s="80">
        <f t="shared" si="334"/>
        <v>117000</v>
      </c>
      <c r="K2399" s="76" t="str">
        <f t="shared" si="335"/>
        <v>H2_2012</v>
      </c>
      <c r="L2399" s="77">
        <f t="shared" si="336"/>
        <v>0</v>
      </c>
      <c r="M2399" s="78" t="str">
        <f t="shared" si="337"/>
        <v>H2_2012_0</v>
      </c>
      <c r="N2399" s="120">
        <f t="shared" si="338"/>
        <v>1</v>
      </c>
      <c r="O2399" s="92">
        <f t="shared" si="339"/>
        <v>117000</v>
      </c>
      <c r="P2399" s="93" t="str">
        <f t="shared" si="340"/>
        <v>H2_2012</v>
      </c>
      <c r="Q2399" s="94">
        <f t="shared" si="341"/>
        <v>0</v>
      </c>
      <c r="R2399" s="95" t="str">
        <f t="shared" si="342"/>
        <v>H2_2012_0</v>
      </c>
    </row>
    <row r="2400" spans="1:18">
      <c r="A2400" s="102">
        <v>1002051</v>
      </c>
      <c r="B2400" s="103">
        <v>26156.003423022787</v>
      </c>
      <c r="C2400" s="104" t="s">
        <v>22</v>
      </c>
      <c r="D2400" s="103">
        <v>40781.992401041156</v>
      </c>
      <c r="E2400" s="103">
        <v>41216.599422889136</v>
      </c>
      <c r="F2400" s="104" t="s">
        <v>20</v>
      </c>
      <c r="G2400" s="105">
        <v>485000</v>
      </c>
      <c r="H2400" s="106" t="s">
        <v>16</v>
      </c>
      <c r="I2400" s="118">
        <v>1</v>
      </c>
      <c r="J2400" s="80">
        <f t="shared" si="334"/>
        <v>485000</v>
      </c>
      <c r="K2400" s="76" t="str">
        <f t="shared" si="335"/>
        <v>H2_2011</v>
      </c>
      <c r="L2400" s="77">
        <f t="shared" si="336"/>
        <v>2</v>
      </c>
      <c r="M2400" s="78" t="str">
        <f t="shared" si="337"/>
        <v>H2_2011_2</v>
      </c>
      <c r="N2400" s="120">
        <f t="shared" si="338"/>
        <v>1</v>
      </c>
      <c r="O2400" s="92">
        <f t="shared" si="339"/>
        <v>485000</v>
      </c>
      <c r="P2400" s="93" t="str">
        <f t="shared" si="340"/>
        <v>H2_2011</v>
      </c>
      <c r="Q2400" s="94">
        <f t="shared" si="341"/>
        <v>2</v>
      </c>
      <c r="R2400" s="95" t="str">
        <f t="shared" si="342"/>
        <v>H2_2011_2</v>
      </c>
    </row>
    <row r="2401" spans="1:18">
      <c r="A2401" s="102">
        <v>1002052</v>
      </c>
      <c r="B2401" s="103">
        <v>19843.910345111242</v>
      </c>
      <c r="C2401" s="104" t="s">
        <v>19</v>
      </c>
      <c r="D2401" s="103">
        <v>41180.367819795167</v>
      </c>
      <c r="E2401" s="103">
        <v>41217.421270121631</v>
      </c>
      <c r="F2401" s="104" t="s">
        <v>20</v>
      </c>
      <c r="G2401" s="105">
        <v>232000</v>
      </c>
      <c r="H2401" s="106" t="s">
        <v>16</v>
      </c>
      <c r="I2401" s="118">
        <v>1</v>
      </c>
      <c r="J2401" s="80">
        <f t="shared" si="334"/>
        <v>232000</v>
      </c>
      <c r="K2401" s="76" t="str">
        <f t="shared" si="335"/>
        <v>H2_2012</v>
      </c>
      <c r="L2401" s="77">
        <f t="shared" si="336"/>
        <v>0</v>
      </c>
      <c r="M2401" s="78" t="str">
        <f t="shared" si="337"/>
        <v>H2_2012_0</v>
      </c>
      <c r="N2401" s="120">
        <f t="shared" si="338"/>
        <v>1</v>
      </c>
      <c r="O2401" s="92">
        <f t="shared" si="339"/>
        <v>232000</v>
      </c>
      <c r="P2401" s="93" t="str">
        <f t="shared" si="340"/>
        <v>H2_2012</v>
      </c>
      <c r="Q2401" s="94">
        <f t="shared" si="341"/>
        <v>0</v>
      </c>
      <c r="R2401" s="95" t="str">
        <f t="shared" si="342"/>
        <v>H2_2012_0</v>
      </c>
    </row>
    <row r="2402" spans="1:18">
      <c r="A2402" s="102">
        <v>1002053</v>
      </c>
      <c r="B2402" s="103">
        <v>26660.339882196778</v>
      </c>
      <c r="C2402" s="104" t="s">
        <v>19</v>
      </c>
      <c r="D2402" s="103">
        <v>40791.843349368668</v>
      </c>
      <c r="E2402" s="103">
        <v>41218.478446337649</v>
      </c>
      <c r="F2402" s="104" t="s">
        <v>25</v>
      </c>
      <c r="G2402" s="105">
        <v>163000</v>
      </c>
      <c r="H2402" s="106" t="s">
        <v>16</v>
      </c>
      <c r="I2402" s="118">
        <v>1</v>
      </c>
      <c r="J2402" s="80">
        <f t="shared" si="334"/>
        <v>163000</v>
      </c>
      <c r="K2402" s="76" t="str">
        <f t="shared" si="335"/>
        <v>H2_2011</v>
      </c>
      <c r="L2402" s="77">
        <f t="shared" si="336"/>
        <v>2</v>
      </c>
      <c r="M2402" s="78" t="str">
        <f t="shared" si="337"/>
        <v>H2_2011_2</v>
      </c>
      <c r="N2402" s="120">
        <f t="shared" si="338"/>
        <v>1</v>
      </c>
      <c r="O2402" s="92">
        <f t="shared" si="339"/>
        <v>163000</v>
      </c>
      <c r="P2402" s="93" t="str">
        <f t="shared" si="340"/>
        <v>H2_2011</v>
      </c>
      <c r="Q2402" s="94">
        <f t="shared" si="341"/>
        <v>2</v>
      </c>
      <c r="R2402" s="95" t="str">
        <f t="shared" si="342"/>
        <v>H2_2011_2</v>
      </c>
    </row>
    <row r="2403" spans="1:18">
      <c r="A2403" s="102">
        <v>1002054</v>
      </c>
      <c r="B2403" s="103">
        <v>29076.556279988454</v>
      </c>
      <c r="C2403" s="104" t="s">
        <v>19</v>
      </c>
      <c r="D2403" s="103">
        <v>41094.745272668319</v>
      </c>
      <c r="E2403" s="103">
        <v>41219.55569053971</v>
      </c>
      <c r="F2403" s="104" t="s">
        <v>20</v>
      </c>
      <c r="G2403" s="105">
        <v>339000</v>
      </c>
      <c r="H2403" s="106" t="s">
        <v>16</v>
      </c>
      <c r="I2403" s="118">
        <v>1</v>
      </c>
      <c r="J2403" s="80">
        <f t="shared" si="334"/>
        <v>339000</v>
      </c>
      <c r="K2403" s="76" t="str">
        <f t="shared" si="335"/>
        <v>H2_2012</v>
      </c>
      <c r="L2403" s="77">
        <f t="shared" si="336"/>
        <v>0</v>
      </c>
      <c r="M2403" s="78" t="str">
        <f t="shared" si="337"/>
        <v>H2_2012_0</v>
      </c>
      <c r="N2403" s="120">
        <f t="shared" si="338"/>
        <v>1</v>
      </c>
      <c r="O2403" s="92">
        <f t="shared" si="339"/>
        <v>339000</v>
      </c>
      <c r="P2403" s="93" t="str">
        <f t="shared" si="340"/>
        <v>H2_2012</v>
      </c>
      <c r="Q2403" s="94">
        <f t="shared" si="341"/>
        <v>0</v>
      </c>
      <c r="R2403" s="95" t="str">
        <f t="shared" si="342"/>
        <v>H2_2012_0</v>
      </c>
    </row>
    <row r="2404" spans="1:18">
      <c r="A2404" s="102">
        <v>1002055</v>
      </c>
      <c r="B2404" s="103">
        <v>25257.35634891122</v>
      </c>
      <c r="C2404" s="104" t="s">
        <v>19</v>
      </c>
      <c r="D2404" s="103">
        <v>41206.917661445019</v>
      </c>
      <c r="E2404" s="103">
        <v>41221.586690654214</v>
      </c>
      <c r="F2404" s="104" t="s">
        <v>20</v>
      </c>
      <c r="G2404" s="105">
        <v>582000</v>
      </c>
      <c r="H2404" s="106" t="s">
        <v>16</v>
      </c>
      <c r="I2404" s="118">
        <v>1</v>
      </c>
      <c r="J2404" s="80">
        <f t="shared" si="334"/>
        <v>582000</v>
      </c>
      <c r="K2404" s="76" t="str">
        <f t="shared" si="335"/>
        <v>H2_2012</v>
      </c>
      <c r="L2404" s="77">
        <f t="shared" si="336"/>
        <v>0</v>
      </c>
      <c r="M2404" s="78" t="str">
        <f t="shared" si="337"/>
        <v>H2_2012_0</v>
      </c>
      <c r="N2404" s="120">
        <f t="shared" si="338"/>
        <v>1</v>
      </c>
      <c r="O2404" s="92">
        <f t="shared" si="339"/>
        <v>582000</v>
      </c>
      <c r="P2404" s="93" t="str">
        <f t="shared" si="340"/>
        <v>H2_2012</v>
      </c>
      <c r="Q2404" s="94">
        <f t="shared" si="341"/>
        <v>0</v>
      </c>
      <c r="R2404" s="95" t="str">
        <f t="shared" si="342"/>
        <v>H2_2012_0</v>
      </c>
    </row>
    <row r="2405" spans="1:18">
      <c r="A2405" s="102">
        <v>1002056</v>
      </c>
      <c r="B2405" s="103">
        <v>23986.310217743419</v>
      </c>
      <c r="C2405" s="104" t="s">
        <v>19</v>
      </c>
      <c r="D2405" s="103">
        <v>41211.350316256539</v>
      </c>
      <c r="E2405" s="103">
        <v>41223.403962835837</v>
      </c>
      <c r="F2405" s="104" t="s">
        <v>20</v>
      </c>
      <c r="G2405" s="105">
        <v>289000</v>
      </c>
      <c r="H2405" s="106" t="s">
        <v>16</v>
      </c>
      <c r="I2405" s="118">
        <v>1</v>
      </c>
      <c r="J2405" s="80">
        <f t="shared" si="334"/>
        <v>289000</v>
      </c>
      <c r="K2405" s="76" t="str">
        <f t="shared" si="335"/>
        <v>H2_2012</v>
      </c>
      <c r="L2405" s="77">
        <f t="shared" si="336"/>
        <v>0</v>
      </c>
      <c r="M2405" s="78" t="str">
        <f t="shared" si="337"/>
        <v>H2_2012_0</v>
      </c>
      <c r="N2405" s="120">
        <f t="shared" si="338"/>
        <v>1</v>
      </c>
      <c r="O2405" s="92">
        <f t="shared" si="339"/>
        <v>289000</v>
      </c>
      <c r="P2405" s="93" t="str">
        <f t="shared" si="340"/>
        <v>H2_2012</v>
      </c>
      <c r="Q2405" s="94">
        <f t="shared" si="341"/>
        <v>0</v>
      </c>
      <c r="R2405" s="95" t="str">
        <f t="shared" si="342"/>
        <v>H2_2012_0</v>
      </c>
    </row>
    <row r="2406" spans="1:18">
      <c r="A2406" s="102">
        <v>1002057</v>
      </c>
      <c r="B2406" s="103">
        <v>22026.151088848685</v>
      </c>
      <c r="C2406" s="104" t="s">
        <v>22</v>
      </c>
      <c r="D2406" s="103">
        <v>40593.740417212197</v>
      </c>
      <c r="E2406" s="103">
        <v>41224.749455778692</v>
      </c>
      <c r="F2406" s="104" t="s">
        <v>20</v>
      </c>
      <c r="G2406" s="105">
        <v>50000</v>
      </c>
      <c r="H2406" s="106" t="s">
        <v>16</v>
      </c>
      <c r="I2406" s="118">
        <v>1</v>
      </c>
      <c r="J2406" s="80">
        <f t="shared" si="334"/>
        <v>50000</v>
      </c>
      <c r="K2406" s="76" t="str">
        <f t="shared" si="335"/>
        <v>H1_2011</v>
      </c>
      <c r="L2406" s="77">
        <f t="shared" si="336"/>
        <v>3</v>
      </c>
      <c r="M2406" s="78" t="str">
        <f t="shared" si="337"/>
        <v>H1_2011_3</v>
      </c>
      <c r="N2406" s="120">
        <f t="shared" si="338"/>
        <v>1</v>
      </c>
      <c r="O2406" s="92">
        <f t="shared" si="339"/>
        <v>50000</v>
      </c>
      <c r="P2406" s="93" t="str">
        <f t="shared" si="340"/>
        <v>H1_2011</v>
      </c>
      <c r="Q2406" s="94">
        <f t="shared" si="341"/>
        <v>3</v>
      </c>
      <c r="R2406" s="95" t="str">
        <f t="shared" si="342"/>
        <v>H1_2011_3</v>
      </c>
    </row>
    <row r="2407" spans="1:18">
      <c r="A2407" s="102">
        <v>1002058</v>
      </c>
      <c r="B2407" s="103">
        <v>25547.651724039039</v>
      </c>
      <c r="C2407" s="104" t="s">
        <v>19</v>
      </c>
      <c r="D2407" s="103">
        <v>41141.360314863123</v>
      </c>
      <c r="E2407" s="103">
        <v>41225.14330347642</v>
      </c>
      <c r="F2407" s="104" t="s">
        <v>20</v>
      </c>
      <c r="G2407" s="105">
        <v>583000</v>
      </c>
      <c r="H2407" s="106" t="s">
        <v>16</v>
      </c>
      <c r="I2407" s="118">
        <v>1</v>
      </c>
      <c r="J2407" s="80">
        <f t="shared" si="334"/>
        <v>583000</v>
      </c>
      <c r="K2407" s="76" t="str">
        <f t="shared" si="335"/>
        <v>H2_2012</v>
      </c>
      <c r="L2407" s="77">
        <f t="shared" si="336"/>
        <v>0</v>
      </c>
      <c r="M2407" s="78" t="str">
        <f t="shared" si="337"/>
        <v>H2_2012_0</v>
      </c>
      <c r="N2407" s="120">
        <f t="shared" si="338"/>
        <v>1</v>
      </c>
      <c r="O2407" s="92">
        <f t="shared" si="339"/>
        <v>583000</v>
      </c>
      <c r="P2407" s="93" t="str">
        <f t="shared" si="340"/>
        <v>H2_2012</v>
      </c>
      <c r="Q2407" s="94">
        <f t="shared" si="341"/>
        <v>0</v>
      </c>
      <c r="R2407" s="95" t="str">
        <f t="shared" si="342"/>
        <v>H2_2012_0</v>
      </c>
    </row>
    <row r="2408" spans="1:18">
      <c r="A2408" s="102">
        <v>1002059</v>
      </c>
      <c r="B2408" s="103">
        <v>22734.002818473418</v>
      </c>
      <c r="C2408" s="104" t="s">
        <v>19</v>
      </c>
      <c r="D2408" s="103">
        <v>41148.891060633083</v>
      </c>
      <c r="E2408" s="103">
        <v>41225.55572163254</v>
      </c>
      <c r="F2408" s="104" t="s">
        <v>20</v>
      </c>
      <c r="G2408" s="105">
        <v>210000</v>
      </c>
      <c r="H2408" s="106" t="s">
        <v>16</v>
      </c>
      <c r="I2408" s="118">
        <v>1</v>
      </c>
      <c r="J2408" s="80">
        <f t="shared" si="334"/>
        <v>210000</v>
      </c>
      <c r="K2408" s="76" t="str">
        <f t="shared" si="335"/>
        <v>H2_2012</v>
      </c>
      <c r="L2408" s="77">
        <f t="shared" si="336"/>
        <v>0</v>
      </c>
      <c r="M2408" s="78" t="str">
        <f t="shared" si="337"/>
        <v>H2_2012_0</v>
      </c>
      <c r="N2408" s="120">
        <f t="shared" si="338"/>
        <v>1</v>
      </c>
      <c r="O2408" s="92">
        <f t="shared" si="339"/>
        <v>210000</v>
      </c>
      <c r="P2408" s="93" t="str">
        <f t="shared" si="340"/>
        <v>H2_2012</v>
      </c>
      <c r="Q2408" s="94">
        <f t="shared" si="341"/>
        <v>0</v>
      </c>
      <c r="R2408" s="95" t="str">
        <f t="shared" si="342"/>
        <v>H2_2012_0</v>
      </c>
    </row>
    <row r="2409" spans="1:18">
      <c r="A2409" s="102">
        <v>1002060</v>
      </c>
      <c r="B2409" s="103">
        <v>23977.514300982853</v>
      </c>
      <c r="C2409" s="104" t="s">
        <v>19</v>
      </c>
      <c r="D2409" s="103">
        <v>41100.009301703547</v>
      </c>
      <c r="E2409" s="103">
        <v>41225.74890920391</v>
      </c>
      <c r="F2409" s="104" t="s">
        <v>20</v>
      </c>
      <c r="G2409" s="105">
        <v>213000</v>
      </c>
      <c r="H2409" s="106" t="s">
        <v>16</v>
      </c>
      <c r="I2409" s="118">
        <v>1</v>
      </c>
      <c r="J2409" s="80">
        <f t="shared" si="334"/>
        <v>213000</v>
      </c>
      <c r="K2409" s="76" t="str">
        <f t="shared" si="335"/>
        <v>H2_2012</v>
      </c>
      <c r="L2409" s="77">
        <f t="shared" si="336"/>
        <v>0</v>
      </c>
      <c r="M2409" s="78" t="str">
        <f t="shared" si="337"/>
        <v>H2_2012_0</v>
      </c>
      <c r="N2409" s="120">
        <f t="shared" si="338"/>
        <v>1</v>
      </c>
      <c r="O2409" s="92">
        <f t="shared" si="339"/>
        <v>213000</v>
      </c>
      <c r="P2409" s="93" t="str">
        <f t="shared" si="340"/>
        <v>H2_2012</v>
      </c>
      <c r="Q2409" s="94">
        <f t="shared" si="341"/>
        <v>0</v>
      </c>
      <c r="R2409" s="95" t="str">
        <f t="shared" si="342"/>
        <v>H2_2012_0</v>
      </c>
    </row>
    <row r="2410" spans="1:18">
      <c r="A2410" s="102">
        <v>1002061</v>
      </c>
      <c r="B2410" s="103">
        <v>26109.248509794616</v>
      </c>
      <c r="C2410" s="104" t="s">
        <v>19</v>
      </c>
      <c r="D2410" s="103">
        <v>41181.814570761744</v>
      </c>
      <c r="E2410" s="103">
        <v>41225.866284350945</v>
      </c>
      <c r="F2410" s="104" t="s">
        <v>20</v>
      </c>
      <c r="G2410" s="105">
        <v>294000</v>
      </c>
      <c r="H2410" s="106" t="s">
        <v>16</v>
      </c>
      <c r="I2410" s="118">
        <v>1</v>
      </c>
      <c r="J2410" s="80">
        <f t="shared" si="334"/>
        <v>294000</v>
      </c>
      <c r="K2410" s="76" t="str">
        <f t="shared" si="335"/>
        <v>H2_2012</v>
      </c>
      <c r="L2410" s="77">
        <f t="shared" si="336"/>
        <v>0</v>
      </c>
      <c r="M2410" s="78" t="str">
        <f t="shared" si="337"/>
        <v>H2_2012_0</v>
      </c>
      <c r="N2410" s="120">
        <f t="shared" si="338"/>
        <v>1</v>
      </c>
      <c r="O2410" s="92">
        <f t="shared" si="339"/>
        <v>294000</v>
      </c>
      <c r="P2410" s="93" t="str">
        <f t="shared" si="340"/>
        <v>H2_2012</v>
      </c>
      <c r="Q2410" s="94">
        <f t="shared" si="341"/>
        <v>0</v>
      </c>
      <c r="R2410" s="95" t="str">
        <f t="shared" si="342"/>
        <v>H2_2012_0</v>
      </c>
    </row>
    <row r="2411" spans="1:18">
      <c r="A2411" s="102">
        <v>1002062</v>
      </c>
      <c r="B2411" s="103">
        <v>26294.450304870916</v>
      </c>
      <c r="C2411" s="104" t="s">
        <v>22</v>
      </c>
      <c r="D2411" s="103">
        <v>40835.882795847996</v>
      </c>
      <c r="E2411" s="103">
        <v>41226.021436321964</v>
      </c>
      <c r="F2411" s="104" t="s">
        <v>25</v>
      </c>
      <c r="G2411" s="105">
        <v>20000</v>
      </c>
      <c r="H2411" s="106" t="s">
        <v>16</v>
      </c>
      <c r="I2411" s="118">
        <v>1</v>
      </c>
      <c r="J2411" s="80">
        <f t="shared" si="334"/>
        <v>20000</v>
      </c>
      <c r="K2411" s="76" t="str">
        <f t="shared" si="335"/>
        <v>H2_2011</v>
      </c>
      <c r="L2411" s="77">
        <f t="shared" si="336"/>
        <v>2</v>
      </c>
      <c r="M2411" s="78" t="str">
        <f t="shared" si="337"/>
        <v>H2_2011_2</v>
      </c>
      <c r="N2411" s="120">
        <f t="shared" si="338"/>
        <v>1</v>
      </c>
      <c r="O2411" s="92">
        <f t="shared" si="339"/>
        <v>20000</v>
      </c>
      <c r="P2411" s="93" t="str">
        <f t="shared" si="340"/>
        <v>H2_2011</v>
      </c>
      <c r="Q2411" s="94">
        <f t="shared" si="341"/>
        <v>2</v>
      </c>
      <c r="R2411" s="95" t="str">
        <f t="shared" si="342"/>
        <v>H2_2011_2</v>
      </c>
    </row>
    <row r="2412" spans="1:18">
      <c r="A2412" s="102">
        <v>1002063</v>
      </c>
      <c r="B2412" s="103">
        <v>23595.374490139846</v>
      </c>
      <c r="C2412" s="104" t="s">
        <v>22</v>
      </c>
      <c r="D2412" s="103">
        <v>41118.69649888041</v>
      </c>
      <c r="E2412" s="103">
        <v>41226.820372934002</v>
      </c>
      <c r="F2412" s="104" t="s">
        <v>20</v>
      </c>
      <c r="G2412" s="105">
        <v>577000</v>
      </c>
      <c r="H2412" s="106" t="s">
        <v>16</v>
      </c>
      <c r="I2412" s="118">
        <v>1</v>
      </c>
      <c r="J2412" s="80">
        <f t="shared" si="334"/>
        <v>577000</v>
      </c>
      <c r="K2412" s="76" t="str">
        <f t="shared" si="335"/>
        <v>H2_2012</v>
      </c>
      <c r="L2412" s="77">
        <f t="shared" si="336"/>
        <v>0</v>
      </c>
      <c r="M2412" s="78" t="str">
        <f t="shared" si="337"/>
        <v>H2_2012_0</v>
      </c>
      <c r="N2412" s="120">
        <f t="shared" si="338"/>
        <v>1</v>
      </c>
      <c r="O2412" s="92">
        <f t="shared" si="339"/>
        <v>577000</v>
      </c>
      <c r="P2412" s="93" t="str">
        <f t="shared" si="340"/>
        <v>H2_2012</v>
      </c>
      <c r="Q2412" s="94">
        <f t="shared" si="341"/>
        <v>0</v>
      </c>
      <c r="R2412" s="95" t="str">
        <f t="shared" si="342"/>
        <v>H2_2012_0</v>
      </c>
    </row>
    <row r="2413" spans="1:18">
      <c r="A2413" s="102">
        <v>1002064</v>
      </c>
      <c r="B2413" s="103">
        <v>27892.924729522856</v>
      </c>
      <c r="C2413" s="104" t="s">
        <v>22</v>
      </c>
      <c r="D2413" s="103">
        <v>40448.213521337348</v>
      </c>
      <c r="E2413" s="103">
        <v>41226.837751313054</v>
      </c>
      <c r="F2413" s="104" t="s">
        <v>57</v>
      </c>
      <c r="G2413" s="105">
        <v>295000</v>
      </c>
      <c r="H2413" s="106" t="s">
        <v>16</v>
      </c>
      <c r="I2413" s="118">
        <v>1</v>
      </c>
      <c r="J2413" s="80">
        <f t="shared" si="334"/>
        <v>295000</v>
      </c>
      <c r="K2413" s="76" t="str">
        <f t="shared" si="335"/>
        <v>H2_2010</v>
      </c>
      <c r="L2413" s="77">
        <f t="shared" si="336"/>
        <v>4</v>
      </c>
      <c r="M2413" s="78" t="str">
        <f t="shared" si="337"/>
        <v>H2_2010_4</v>
      </c>
      <c r="N2413" s="120">
        <f t="shared" si="338"/>
        <v>1</v>
      </c>
      <c r="O2413" s="92">
        <f t="shared" si="339"/>
        <v>295000</v>
      </c>
      <c r="P2413" s="93" t="str">
        <f t="shared" si="340"/>
        <v>H2_2010</v>
      </c>
      <c r="Q2413" s="94">
        <f t="shared" si="341"/>
        <v>4</v>
      </c>
      <c r="R2413" s="95" t="str">
        <f t="shared" si="342"/>
        <v>H2_2010_4</v>
      </c>
    </row>
    <row r="2414" spans="1:18">
      <c r="A2414" s="102">
        <v>1002065</v>
      </c>
      <c r="B2414" s="103">
        <v>28162.827898786934</v>
      </c>
      <c r="C2414" s="104" t="s">
        <v>22</v>
      </c>
      <c r="D2414" s="103">
        <v>41126.598011810405</v>
      </c>
      <c r="E2414" s="103">
        <v>41227.125770220853</v>
      </c>
      <c r="F2414" s="104" t="s">
        <v>20</v>
      </c>
      <c r="G2414" s="105">
        <v>384000</v>
      </c>
      <c r="H2414" s="106" t="s">
        <v>16</v>
      </c>
      <c r="I2414" s="118">
        <v>1</v>
      </c>
      <c r="J2414" s="80">
        <f t="shared" si="334"/>
        <v>384000</v>
      </c>
      <c r="K2414" s="76" t="str">
        <f t="shared" si="335"/>
        <v>H2_2012</v>
      </c>
      <c r="L2414" s="77">
        <f t="shared" si="336"/>
        <v>0</v>
      </c>
      <c r="M2414" s="78" t="str">
        <f t="shared" si="337"/>
        <v>H2_2012_0</v>
      </c>
      <c r="N2414" s="120">
        <f t="shared" si="338"/>
        <v>1</v>
      </c>
      <c r="O2414" s="92">
        <f t="shared" si="339"/>
        <v>384000</v>
      </c>
      <c r="P2414" s="93" t="str">
        <f t="shared" si="340"/>
        <v>H2_2012</v>
      </c>
      <c r="Q2414" s="94">
        <f t="shared" si="341"/>
        <v>0</v>
      </c>
      <c r="R2414" s="95" t="str">
        <f t="shared" si="342"/>
        <v>H2_2012_0</v>
      </c>
    </row>
    <row r="2415" spans="1:18">
      <c r="A2415" s="102">
        <v>1002066</v>
      </c>
      <c r="B2415" s="103">
        <v>28882.813133177537</v>
      </c>
      <c r="C2415" s="104" t="s">
        <v>19</v>
      </c>
      <c r="D2415" s="103">
        <v>41189.128266477514</v>
      </c>
      <c r="E2415" s="103">
        <v>41229.849314118401</v>
      </c>
      <c r="F2415" s="104" t="s">
        <v>20</v>
      </c>
      <c r="G2415" s="105">
        <v>372000</v>
      </c>
      <c r="H2415" s="106" t="s">
        <v>16</v>
      </c>
      <c r="I2415" s="118">
        <v>1</v>
      </c>
      <c r="J2415" s="80">
        <f t="shared" si="334"/>
        <v>372000</v>
      </c>
      <c r="K2415" s="76" t="str">
        <f t="shared" si="335"/>
        <v>H2_2012</v>
      </c>
      <c r="L2415" s="77">
        <f t="shared" si="336"/>
        <v>0</v>
      </c>
      <c r="M2415" s="78" t="str">
        <f t="shared" si="337"/>
        <v>H2_2012_0</v>
      </c>
      <c r="N2415" s="120">
        <f t="shared" si="338"/>
        <v>1</v>
      </c>
      <c r="O2415" s="92">
        <f t="shared" si="339"/>
        <v>372000</v>
      </c>
      <c r="P2415" s="93" t="str">
        <f t="shared" si="340"/>
        <v>H2_2012</v>
      </c>
      <c r="Q2415" s="94">
        <f t="shared" si="341"/>
        <v>0</v>
      </c>
      <c r="R2415" s="95" t="str">
        <f t="shared" si="342"/>
        <v>H2_2012_0</v>
      </c>
    </row>
    <row r="2416" spans="1:18">
      <c r="A2416" s="102">
        <v>1002067</v>
      </c>
      <c r="B2416" s="103">
        <v>30189.961923632582</v>
      </c>
      <c r="C2416" s="104" t="s">
        <v>19</v>
      </c>
      <c r="D2416" s="103">
        <v>41218.74115882608</v>
      </c>
      <c r="E2416" s="103">
        <v>41230.169134036834</v>
      </c>
      <c r="F2416" s="104" t="s">
        <v>25</v>
      </c>
      <c r="G2416" s="105">
        <v>268000</v>
      </c>
      <c r="H2416" s="106" t="s">
        <v>16</v>
      </c>
      <c r="I2416" s="118">
        <v>1</v>
      </c>
      <c r="J2416" s="80">
        <f t="shared" si="334"/>
        <v>268000</v>
      </c>
      <c r="K2416" s="76" t="str">
        <f t="shared" si="335"/>
        <v>H2_2012</v>
      </c>
      <c r="L2416" s="77">
        <f t="shared" si="336"/>
        <v>0</v>
      </c>
      <c r="M2416" s="78" t="str">
        <f t="shared" si="337"/>
        <v>H2_2012_0</v>
      </c>
      <c r="N2416" s="120">
        <f t="shared" si="338"/>
        <v>1</v>
      </c>
      <c r="O2416" s="92">
        <f t="shared" si="339"/>
        <v>268000</v>
      </c>
      <c r="P2416" s="93" t="str">
        <f t="shared" si="340"/>
        <v>H2_2012</v>
      </c>
      <c r="Q2416" s="94">
        <f t="shared" si="341"/>
        <v>0</v>
      </c>
      <c r="R2416" s="95" t="str">
        <f t="shared" si="342"/>
        <v>H2_2012_0</v>
      </c>
    </row>
    <row r="2417" spans="1:18">
      <c r="A2417" s="102">
        <v>1002068</v>
      </c>
      <c r="B2417" s="103">
        <v>30240.939070777225</v>
      </c>
      <c r="C2417" s="104" t="s">
        <v>22</v>
      </c>
      <c r="D2417" s="103">
        <v>40929.402867275028</v>
      </c>
      <c r="E2417" s="103">
        <v>41231.615718898604</v>
      </c>
      <c r="F2417" s="104" t="s">
        <v>25</v>
      </c>
      <c r="G2417" s="105">
        <v>144000</v>
      </c>
      <c r="H2417" s="106" t="s">
        <v>16</v>
      </c>
      <c r="I2417" s="118">
        <v>1</v>
      </c>
      <c r="J2417" s="80">
        <f t="shared" si="334"/>
        <v>144000</v>
      </c>
      <c r="K2417" s="76" t="str">
        <f t="shared" si="335"/>
        <v>H1_2012</v>
      </c>
      <c r="L2417" s="77">
        <f t="shared" si="336"/>
        <v>1</v>
      </c>
      <c r="M2417" s="78" t="str">
        <f t="shared" si="337"/>
        <v>H1_2012_1</v>
      </c>
      <c r="N2417" s="120">
        <f t="shared" si="338"/>
        <v>1</v>
      </c>
      <c r="O2417" s="92">
        <f t="shared" si="339"/>
        <v>144000</v>
      </c>
      <c r="P2417" s="93" t="str">
        <f t="shared" si="340"/>
        <v>H1_2012</v>
      </c>
      <c r="Q2417" s="94">
        <f t="shared" si="341"/>
        <v>1</v>
      </c>
      <c r="R2417" s="95" t="str">
        <f t="shared" si="342"/>
        <v>H1_2012_1</v>
      </c>
    </row>
    <row r="2418" spans="1:18">
      <c r="A2418" s="102">
        <v>1002069</v>
      </c>
      <c r="B2418" s="103">
        <v>28376.661861165783</v>
      </c>
      <c r="C2418" s="104" t="s">
        <v>22</v>
      </c>
      <c r="D2418" s="103">
        <v>41129.428918213453</v>
      </c>
      <c r="E2418" s="103">
        <v>41231.81927205214</v>
      </c>
      <c r="F2418" s="104" t="s">
        <v>20</v>
      </c>
      <c r="G2418" s="105">
        <v>111000</v>
      </c>
      <c r="H2418" s="106" t="s">
        <v>16</v>
      </c>
      <c r="I2418" s="118">
        <v>1</v>
      </c>
      <c r="J2418" s="80">
        <f t="shared" si="334"/>
        <v>111000</v>
      </c>
      <c r="K2418" s="76" t="str">
        <f t="shared" si="335"/>
        <v>H2_2012</v>
      </c>
      <c r="L2418" s="77">
        <f t="shared" si="336"/>
        <v>0</v>
      </c>
      <c r="M2418" s="78" t="str">
        <f t="shared" si="337"/>
        <v>H2_2012_0</v>
      </c>
      <c r="N2418" s="120">
        <f t="shared" si="338"/>
        <v>1</v>
      </c>
      <c r="O2418" s="92">
        <f t="shared" si="339"/>
        <v>111000</v>
      </c>
      <c r="P2418" s="93" t="str">
        <f t="shared" si="340"/>
        <v>H2_2012</v>
      </c>
      <c r="Q2418" s="94">
        <f t="shared" si="341"/>
        <v>0</v>
      </c>
      <c r="R2418" s="95" t="str">
        <f t="shared" si="342"/>
        <v>H2_2012_0</v>
      </c>
    </row>
    <row r="2419" spans="1:18">
      <c r="A2419" s="102">
        <v>1002070</v>
      </c>
      <c r="B2419" s="103">
        <v>29270.039259833728</v>
      </c>
      <c r="C2419" s="104" t="s">
        <v>19</v>
      </c>
      <c r="D2419" s="103">
        <v>41112.660939335714</v>
      </c>
      <c r="E2419" s="103">
        <v>41234.336433418437</v>
      </c>
      <c r="F2419" s="104" t="s">
        <v>20</v>
      </c>
      <c r="G2419" s="105">
        <v>148000</v>
      </c>
      <c r="H2419" s="106" t="s">
        <v>16</v>
      </c>
      <c r="I2419" s="118">
        <v>1</v>
      </c>
      <c r="J2419" s="80">
        <f t="shared" si="334"/>
        <v>148000</v>
      </c>
      <c r="K2419" s="76" t="str">
        <f t="shared" si="335"/>
        <v>H2_2012</v>
      </c>
      <c r="L2419" s="77">
        <f t="shared" si="336"/>
        <v>0</v>
      </c>
      <c r="M2419" s="78" t="str">
        <f t="shared" si="337"/>
        <v>H2_2012_0</v>
      </c>
      <c r="N2419" s="120">
        <f t="shared" si="338"/>
        <v>1</v>
      </c>
      <c r="O2419" s="92">
        <f t="shared" si="339"/>
        <v>148000</v>
      </c>
      <c r="P2419" s="93" t="str">
        <f t="shared" si="340"/>
        <v>H2_2012</v>
      </c>
      <c r="Q2419" s="94">
        <f t="shared" si="341"/>
        <v>0</v>
      </c>
      <c r="R2419" s="95" t="str">
        <f t="shared" si="342"/>
        <v>H2_2012_0</v>
      </c>
    </row>
    <row r="2420" spans="1:18">
      <c r="A2420" s="102">
        <v>1002071</v>
      </c>
      <c r="B2420" s="103">
        <v>25363.080567038731</v>
      </c>
      <c r="C2420" s="104" t="s">
        <v>22</v>
      </c>
      <c r="D2420" s="103">
        <v>40673.381486629733</v>
      </c>
      <c r="E2420" s="103">
        <v>41234.467560175064</v>
      </c>
      <c r="F2420" s="104" t="s">
        <v>57</v>
      </c>
      <c r="G2420" s="105">
        <v>102000</v>
      </c>
      <c r="H2420" s="106" t="s">
        <v>16</v>
      </c>
      <c r="I2420" s="118">
        <v>1</v>
      </c>
      <c r="J2420" s="80">
        <f t="shared" si="334"/>
        <v>102000</v>
      </c>
      <c r="K2420" s="76" t="str">
        <f t="shared" si="335"/>
        <v>H1_2011</v>
      </c>
      <c r="L2420" s="77">
        <f t="shared" si="336"/>
        <v>3</v>
      </c>
      <c r="M2420" s="78" t="str">
        <f t="shared" si="337"/>
        <v>H1_2011_3</v>
      </c>
      <c r="N2420" s="120">
        <f t="shared" si="338"/>
        <v>1</v>
      </c>
      <c r="O2420" s="92">
        <f t="shared" si="339"/>
        <v>102000</v>
      </c>
      <c r="P2420" s="93" t="str">
        <f t="shared" si="340"/>
        <v>H1_2011</v>
      </c>
      <c r="Q2420" s="94">
        <f t="shared" si="341"/>
        <v>3</v>
      </c>
      <c r="R2420" s="95" t="str">
        <f t="shared" si="342"/>
        <v>H1_2011_3</v>
      </c>
    </row>
    <row r="2421" spans="1:18">
      <c r="A2421" s="102">
        <v>1002072</v>
      </c>
      <c r="B2421" s="103">
        <v>26883.466519131849</v>
      </c>
      <c r="C2421" s="104" t="s">
        <v>19</v>
      </c>
      <c r="D2421" s="103">
        <v>41186.735592495446</v>
      </c>
      <c r="E2421" s="103">
        <v>41234.624454495599</v>
      </c>
      <c r="F2421" s="104" t="s">
        <v>20</v>
      </c>
      <c r="G2421" s="105">
        <v>192000</v>
      </c>
      <c r="H2421" s="106" t="s">
        <v>16</v>
      </c>
      <c r="I2421" s="118">
        <v>1</v>
      </c>
      <c r="J2421" s="80">
        <f t="shared" si="334"/>
        <v>192000</v>
      </c>
      <c r="K2421" s="76" t="str">
        <f t="shared" si="335"/>
        <v>H2_2012</v>
      </c>
      <c r="L2421" s="77">
        <f t="shared" si="336"/>
        <v>0</v>
      </c>
      <c r="M2421" s="78" t="str">
        <f t="shared" si="337"/>
        <v>H2_2012_0</v>
      </c>
      <c r="N2421" s="120">
        <f t="shared" si="338"/>
        <v>1</v>
      </c>
      <c r="O2421" s="92">
        <f t="shared" si="339"/>
        <v>192000</v>
      </c>
      <c r="P2421" s="93" t="str">
        <f t="shared" si="340"/>
        <v>H2_2012</v>
      </c>
      <c r="Q2421" s="94">
        <f t="shared" si="341"/>
        <v>0</v>
      </c>
      <c r="R2421" s="95" t="str">
        <f t="shared" si="342"/>
        <v>H2_2012_0</v>
      </c>
    </row>
    <row r="2422" spans="1:18">
      <c r="A2422" s="102">
        <v>1002073</v>
      </c>
      <c r="B2422" s="103">
        <v>26433.802020977208</v>
      </c>
      <c r="C2422" s="104" t="s">
        <v>22</v>
      </c>
      <c r="D2422" s="103">
        <v>40323.450231437171</v>
      </c>
      <c r="E2422" s="103">
        <v>41237.769175225025</v>
      </c>
      <c r="F2422" s="104" t="s">
        <v>20</v>
      </c>
      <c r="G2422" s="105">
        <v>117000</v>
      </c>
      <c r="H2422" s="106" t="s">
        <v>16</v>
      </c>
      <c r="I2422" s="118">
        <v>1</v>
      </c>
      <c r="J2422" s="80">
        <f t="shared" si="334"/>
        <v>117000</v>
      </c>
      <c r="K2422" s="76" t="str">
        <f t="shared" si="335"/>
        <v>H1_2010</v>
      </c>
      <c r="L2422" s="77">
        <f t="shared" si="336"/>
        <v>5</v>
      </c>
      <c r="M2422" s="78" t="str">
        <f t="shared" si="337"/>
        <v>H1_2010_5</v>
      </c>
      <c r="N2422" s="120">
        <f t="shared" si="338"/>
        <v>1</v>
      </c>
      <c r="O2422" s="92">
        <f t="shared" si="339"/>
        <v>117000</v>
      </c>
      <c r="P2422" s="93" t="str">
        <f t="shared" si="340"/>
        <v>H1_2010</v>
      </c>
      <c r="Q2422" s="94">
        <f t="shared" si="341"/>
        <v>5</v>
      </c>
      <c r="R2422" s="95" t="str">
        <f t="shared" si="342"/>
        <v>H1_2010_5</v>
      </c>
    </row>
    <row r="2423" spans="1:18">
      <c r="A2423" s="102">
        <v>1002074</v>
      </c>
      <c r="B2423" s="103">
        <v>30871.089803313909</v>
      </c>
      <c r="C2423" s="104" t="s">
        <v>19</v>
      </c>
      <c r="D2423" s="103">
        <v>41127.372203298102</v>
      </c>
      <c r="E2423" s="103">
        <v>41239.190438940044</v>
      </c>
      <c r="F2423" s="104" t="s">
        <v>20</v>
      </c>
      <c r="G2423" s="105">
        <v>599000</v>
      </c>
      <c r="H2423" s="106" t="s">
        <v>16</v>
      </c>
      <c r="I2423" s="118">
        <v>1</v>
      </c>
      <c r="J2423" s="80">
        <f t="shared" si="334"/>
        <v>599000</v>
      </c>
      <c r="K2423" s="76" t="str">
        <f t="shared" si="335"/>
        <v>H2_2012</v>
      </c>
      <c r="L2423" s="77">
        <f t="shared" si="336"/>
        <v>0</v>
      </c>
      <c r="M2423" s="78" t="str">
        <f t="shared" si="337"/>
        <v>H2_2012_0</v>
      </c>
      <c r="N2423" s="120">
        <f t="shared" si="338"/>
        <v>1</v>
      </c>
      <c r="O2423" s="92">
        <f t="shared" si="339"/>
        <v>599000</v>
      </c>
      <c r="P2423" s="93" t="str">
        <f t="shared" si="340"/>
        <v>H2_2012</v>
      </c>
      <c r="Q2423" s="94">
        <f t="shared" si="341"/>
        <v>0</v>
      </c>
      <c r="R2423" s="95" t="str">
        <f t="shared" si="342"/>
        <v>H2_2012_0</v>
      </c>
    </row>
    <row r="2424" spans="1:18">
      <c r="A2424" s="102">
        <v>1002075</v>
      </c>
      <c r="B2424" s="103">
        <v>24047.744050474157</v>
      </c>
      <c r="C2424" s="104" t="s">
        <v>19</v>
      </c>
      <c r="D2424" s="103">
        <v>41099.146207737605</v>
      </c>
      <c r="E2424" s="103">
        <v>41240.608892530567</v>
      </c>
      <c r="F2424" s="104" t="s">
        <v>20</v>
      </c>
      <c r="G2424" s="105">
        <v>20000</v>
      </c>
      <c r="H2424" s="106" t="s">
        <v>16</v>
      </c>
      <c r="I2424" s="118">
        <v>1</v>
      </c>
      <c r="J2424" s="80">
        <f t="shared" si="334"/>
        <v>20000</v>
      </c>
      <c r="K2424" s="76" t="str">
        <f t="shared" si="335"/>
        <v>H2_2012</v>
      </c>
      <c r="L2424" s="77">
        <f t="shared" si="336"/>
        <v>0</v>
      </c>
      <c r="M2424" s="78" t="str">
        <f t="shared" si="337"/>
        <v>H2_2012_0</v>
      </c>
      <c r="N2424" s="120">
        <f t="shared" si="338"/>
        <v>1</v>
      </c>
      <c r="O2424" s="92">
        <f t="shared" si="339"/>
        <v>20000</v>
      </c>
      <c r="P2424" s="93" t="str">
        <f t="shared" si="340"/>
        <v>H2_2012</v>
      </c>
      <c r="Q2424" s="94">
        <f t="shared" si="341"/>
        <v>0</v>
      </c>
      <c r="R2424" s="95" t="str">
        <f t="shared" si="342"/>
        <v>H2_2012_0</v>
      </c>
    </row>
    <row r="2425" spans="1:18">
      <c r="A2425" s="102">
        <v>1002076</v>
      </c>
      <c r="B2425" s="103">
        <v>28449.867034074792</v>
      </c>
      <c r="C2425" s="104" t="s">
        <v>22</v>
      </c>
      <c r="D2425" s="103">
        <v>40815.23744406781</v>
      </c>
      <c r="E2425" s="103">
        <v>41240.637717452919</v>
      </c>
      <c r="F2425" s="104" t="s">
        <v>20</v>
      </c>
      <c r="G2425" s="105">
        <v>522000</v>
      </c>
      <c r="H2425" s="106" t="s">
        <v>16</v>
      </c>
      <c r="I2425" s="118">
        <v>1</v>
      </c>
      <c r="J2425" s="80">
        <f t="shared" si="334"/>
        <v>522000</v>
      </c>
      <c r="K2425" s="76" t="str">
        <f t="shared" si="335"/>
        <v>H2_2011</v>
      </c>
      <c r="L2425" s="77">
        <f t="shared" si="336"/>
        <v>2</v>
      </c>
      <c r="M2425" s="78" t="str">
        <f t="shared" si="337"/>
        <v>H2_2011_2</v>
      </c>
      <c r="N2425" s="120">
        <f t="shared" si="338"/>
        <v>1</v>
      </c>
      <c r="O2425" s="92">
        <f t="shared" si="339"/>
        <v>522000</v>
      </c>
      <c r="P2425" s="93" t="str">
        <f t="shared" si="340"/>
        <v>H2_2011</v>
      </c>
      <c r="Q2425" s="94">
        <f t="shared" si="341"/>
        <v>2</v>
      </c>
      <c r="R2425" s="95" t="str">
        <f t="shared" si="342"/>
        <v>H2_2011_2</v>
      </c>
    </row>
    <row r="2426" spans="1:18">
      <c r="A2426" s="102">
        <v>1002077</v>
      </c>
      <c r="B2426" s="103">
        <v>19876.564256155798</v>
      </c>
      <c r="C2426" s="104" t="s">
        <v>19</v>
      </c>
      <c r="D2426" s="103">
        <v>41233.906917094959</v>
      </c>
      <c r="E2426" s="103">
        <v>41241.346027481661</v>
      </c>
      <c r="F2426" s="104" t="s">
        <v>20</v>
      </c>
      <c r="G2426" s="105">
        <v>509000</v>
      </c>
      <c r="H2426" s="106" t="s">
        <v>16</v>
      </c>
      <c r="I2426" s="118">
        <v>1</v>
      </c>
      <c r="J2426" s="80">
        <f t="shared" si="334"/>
        <v>509000</v>
      </c>
      <c r="K2426" s="76" t="str">
        <f t="shared" si="335"/>
        <v>H2_2012</v>
      </c>
      <c r="L2426" s="77">
        <f t="shared" si="336"/>
        <v>0</v>
      </c>
      <c r="M2426" s="78" t="str">
        <f t="shared" si="337"/>
        <v>H2_2012_0</v>
      </c>
      <c r="N2426" s="120">
        <f t="shared" si="338"/>
        <v>1</v>
      </c>
      <c r="O2426" s="92">
        <f t="shared" si="339"/>
        <v>509000</v>
      </c>
      <c r="P2426" s="93" t="str">
        <f t="shared" si="340"/>
        <v>H2_2012</v>
      </c>
      <c r="Q2426" s="94">
        <f t="shared" si="341"/>
        <v>0</v>
      </c>
      <c r="R2426" s="95" t="str">
        <f t="shared" si="342"/>
        <v>H2_2012_0</v>
      </c>
    </row>
    <row r="2427" spans="1:18">
      <c r="A2427" s="102">
        <v>1002078</v>
      </c>
      <c r="B2427" s="103">
        <v>31375.099586815937</v>
      </c>
      <c r="C2427" s="104" t="s">
        <v>19</v>
      </c>
      <c r="D2427" s="103">
        <v>41068.259188236785</v>
      </c>
      <c r="E2427" s="103">
        <v>41242.297505951974</v>
      </c>
      <c r="F2427" s="104" t="s">
        <v>20</v>
      </c>
      <c r="G2427" s="105">
        <v>389000</v>
      </c>
      <c r="H2427" s="106" t="s">
        <v>16</v>
      </c>
      <c r="I2427" s="118">
        <v>1</v>
      </c>
      <c r="J2427" s="80">
        <f t="shared" si="334"/>
        <v>389000</v>
      </c>
      <c r="K2427" s="76" t="str">
        <f t="shared" si="335"/>
        <v>H1_2012</v>
      </c>
      <c r="L2427" s="77">
        <f t="shared" si="336"/>
        <v>0</v>
      </c>
      <c r="M2427" s="78" t="str">
        <f t="shared" si="337"/>
        <v>H1_2012_0</v>
      </c>
      <c r="N2427" s="120">
        <f t="shared" si="338"/>
        <v>1</v>
      </c>
      <c r="O2427" s="92">
        <f t="shared" si="339"/>
        <v>389000</v>
      </c>
      <c r="P2427" s="93" t="str">
        <f t="shared" si="340"/>
        <v>H1_2012</v>
      </c>
      <c r="Q2427" s="94">
        <f t="shared" si="341"/>
        <v>0</v>
      </c>
      <c r="R2427" s="95" t="str">
        <f t="shared" si="342"/>
        <v>H1_2012_0</v>
      </c>
    </row>
    <row r="2428" spans="1:18">
      <c r="A2428" s="102">
        <v>1002079</v>
      </c>
      <c r="B2428" s="103">
        <v>23797.290666016183</v>
      </c>
      <c r="C2428" s="104" t="s">
        <v>19</v>
      </c>
      <c r="D2428" s="103">
        <v>41085.846285390922</v>
      </c>
      <c r="E2428" s="103">
        <v>41242.610010284596</v>
      </c>
      <c r="F2428" s="104" t="s">
        <v>20</v>
      </c>
      <c r="G2428" s="105">
        <v>332000</v>
      </c>
      <c r="H2428" s="106" t="s">
        <v>16</v>
      </c>
      <c r="I2428" s="118">
        <v>1</v>
      </c>
      <c r="J2428" s="80">
        <f t="shared" si="334"/>
        <v>332000</v>
      </c>
      <c r="K2428" s="76" t="str">
        <f t="shared" si="335"/>
        <v>H1_2012</v>
      </c>
      <c r="L2428" s="77">
        <f t="shared" si="336"/>
        <v>0</v>
      </c>
      <c r="M2428" s="78" t="str">
        <f t="shared" si="337"/>
        <v>H1_2012_0</v>
      </c>
      <c r="N2428" s="120">
        <f t="shared" si="338"/>
        <v>1</v>
      </c>
      <c r="O2428" s="92">
        <f t="shared" si="339"/>
        <v>332000</v>
      </c>
      <c r="P2428" s="93" t="str">
        <f t="shared" si="340"/>
        <v>H1_2012</v>
      </c>
      <c r="Q2428" s="94">
        <f t="shared" si="341"/>
        <v>0</v>
      </c>
      <c r="R2428" s="95" t="str">
        <f t="shared" si="342"/>
        <v>H1_2012_0</v>
      </c>
    </row>
    <row r="2429" spans="1:18">
      <c r="A2429" s="102">
        <v>1002080</v>
      </c>
      <c r="B2429" s="103">
        <v>30295.90039942268</v>
      </c>
      <c r="C2429" s="104" t="s">
        <v>19</v>
      </c>
      <c r="D2429" s="103">
        <v>41098.976830878993</v>
      </c>
      <c r="E2429" s="103">
        <v>41242.900822916396</v>
      </c>
      <c r="F2429" s="104" t="s">
        <v>20</v>
      </c>
      <c r="G2429" s="105">
        <v>503000</v>
      </c>
      <c r="H2429" s="106" t="s">
        <v>16</v>
      </c>
      <c r="I2429" s="118">
        <v>1</v>
      </c>
      <c r="J2429" s="80">
        <f t="shared" si="334"/>
        <v>503000</v>
      </c>
      <c r="K2429" s="76" t="str">
        <f t="shared" si="335"/>
        <v>H2_2012</v>
      </c>
      <c r="L2429" s="77">
        <f t="shared" si="336"/>
        <v>0</v>
      </c>
      <c r="M2429" s="78" t="str">
        <f t="shared" si="337"/>
        <v>H2_2012_0</v>
      </c>
      <c r="N2429" s="120">
        <f t="shared" si="338"/>
        <v>1</v>
      </c>
      <c r="O2429" s="92">
        <f t="shared" si="339"/>
        <v>503000</v>
      </c>
      <c r="P2429" s="93" t="str">
        <f t="shared" si="340"/>
        <v>H2_2012</v>
      </c>
      <c r="Q2429" s="94">
        <f t="shared" si="341"/>
        <v>0</v>
      </c>
      <c r="R2429" s="95" t="str">
        <f t="shared" si="342"/>
        <v>H2_2012_0</v>
      </c>
    </row>
    <row r="2430" spans="1:18">
      <c r="A2430" s="102">
        <v>1002081</v>
      </c>
      <c r="B2430" s="103">
        <v>22414.125836539297</v>
      </c>
      <c r="C2430" s="104" t="s">
        <v>19</v>
      </c>
      <c r="D2430" s="103">
        <v>41229.422764212264</v>
      </c>
      <c r="E2430" s="103">
        <v>41244.218813829764</v>
      </c>
      <c r="F2430" s="104" t="s">
        <v>20</v>
      </c>
      <c r="G2430" s="105">
        <v>52000</v>
      </c>
      <c r="H2430" s="106" t="s">
        <v>16</v>
      </c>
      <c r="I2430" s="118">
        <v>1</v>
      </c>
      <c r="J2430" s="80">
        <f t="shared" si="334"/>
        <v>52000</v>
      </c>
      <c r="K2430" s="76" t="str">
        <f t="shared" si="335"/>
        <v>H2_2012</v>
      </c>
      <c r="L2430" s="77">
        <f t="shared" si="336"/>
        <v>0</v>
      </c>
      <c r="M2430" s="78" t="str">
        <f t="shared" si="337"/>
        <v>H2_2012_0</v>
      </c>
      <c r="N2430" s="120">
        <f t="shared" si="338"/>
        <v>1</v>
      </c>
      <c r="O2430" s="92">
        <f t="shared" si="339"/>
        <v>52000</v>
      </c>
      <c r="P2430" s="93" t="str">
        <f t="shared" si="340"/>
        <v>H2_2012</v>
      </c>
      <c r="Q2430" s="94">
        <f t="shared" si="341"/>
        <v>0</v>
      </c>
      <c r="R2430" s="95" t="str">
        <f t="shared" si="342"/>
        <v>H2_2012_0</v>
      </c>
    </row>
    <row r="2431" spans="1:18">
      <c r="A2431" s="102">
        <v>1002082</v>
      </c>
      <c r="B2431" s="103">
        <v>29726.120100009099</v>
      </c>
      <c r="C2431" s="104" t="s">
        <v>22</v>
      </c>
      <c r="D2431" s="103">
        <v>40864.092657399233</v>
      </c>
      <c r="E2431" s="103">
        <v>41245.402625070965</v>
      </c>
      <c r="F2431" s="104" t="s">
        <v>20</v>
      </c>
      <c r="G2431" s="105">
        <v>194000</v>
      </c>
      <c r="H2431" s="106" t="s">
        <v>16</v>
      </c>
      <c r="I2431" s="118">
        <v>1</v>
      </c>
      <c r="J2431" s="80">
        <f t="shared" si="334"/>
        <v>194000</v>
      </c>
      <c r="K2431" s="76" t="str">
        <f t="shared" si="335"/>
        <v>H2_2011</v>
      </c>
      <c r="L2431" s="77">
        <f t="shared" si="336"/>
        <v>2</v>
      </c>
      <c r="M2431" s="78" t="str">
        <f t="shared" si="337"/>
        <v>H2_2011_2</v>
      </c>
      <c r="N2431" s="120">
        <f t="shared" si="338"/>
        <v>1</v>
      </c>
      <c r="O2431" s="92">
        <f t="shared" si="339"/>
        <v>194000</v>
      </c>
      <c r="P2431" s="93" t="str">
        <f t="shared" si="340"/>
        <v>H2_2011</v>
      </c>
      <c r="Q2431" s="94">
        <f t="shared" si="341"/>
        <v>2</v>
      </c>
      <c r="R2431" s="95" t="str">
        <f t="shared" si="342"/>
        <v>H2_2011_2</v>
      </c>
    </row>
    <row r="2432" spans="1:18">
      <c r="A2432" s="102">
        <v>1002083</v>
      </c>
      <c r="B2432" s="103">
        <v>19368.777050263943</v>
      </c>
      <c r="C2432" s="104" t="s">
        <v>19</v>
      </c>
      <c r="D2432" s="103">
        <v>41180.038485791891</v>
      </c>
      <c r="E2432" s="103">
        <v>41245.803870989286</v>
      </c>
      <c r="F2432" s="104" t="s">
        <v>20</v>
      </c>
      <c r="G2432" s="105">
        <v>342000</v>
      </c>
      <c r="H2432" s="106" t="s">
        <v>16</v>
      </c>
      <c r="I2432" s="118">
        <v>1</v>
      </c>
      <c r="J2432" s="80">
        <f t="shared" si="334"/>
        <v>342000</v>
      </c>
      <c r="K2432" s="76" t="str">
        <f t="shared" si="335"/>
        <v>H2_2012</v>
      </c>
      <c r="L2432" s="77">
        <f t="shared" si="336"/>
        <v>0</v>
      </c>
      <c r="M2432" s="78" t="str">
        <f t="shared" si="337"/>
        <v>H2_2012_0</v>
      </c>
      <c r="N2432" s="120">
        <f t="shared" si="338"/>
        <v>1</v>
      </c>
      <c r="O2432" s="92">
        <f t="shared" si="339"/>
        <v>342000</v>
      </c>
      <c r="P2432" s="93" t="str">
        <f t="shared" si="340"/>
        <v>H2_2012</v>
      </c>
      <c r="Q2432" s="94">
        <f t="shared" si="341"/>
        <v>0</v>
      </c>
      <c r="R2432" s="95" t="str">
        <f t="shared" si="342"/>
        <v>H2_2012_0</v>
      </c>
    </row>
    <row r="2433" spans="1:18">
      <c r="A2433" s="102">
        <v>1002084</v>
      </c>
      <c r="B2433" s="103">
        <v>28893.555751917222</v>
      </c>
      <c r="C2433" s="104" t="s">
        <v>19</v>
      </c>
      <c r="D2433" s="103">
        <v>40824.772442666726</v>
      </c>
      <c r="E2433" s="103">
        <v>41246.686410906979</v>
      </c>
      <c r="F2433" s="104" t="s">
        <v>20</v>
      </c>
      <c r="G2433" s="105">
        <v>75000</v>
      </c>
      <c r="H2433" s="106" t="s">
        <v>16</v>
      </c>
      <c r="I2433" s="118">
        <v>1</v>
      </c>
      <c r="J2433" s="80">
        <f t="shared" si="334"/>
        <v>75000</v>
      </c>
      <c r="K2433" s="76" t="str">
        <f t="shared" si="335"/>
        <v>H2_2011</v>
      </c>
      <c r="L2433" s="77">
        <f t="shared" si="336"/>
        <v>2</v>
      </c>
      <c r="M2433" s="78" t="str">
        <f t="shared" si="337"/>
        <v>H2_2011_2</v>
      </c>
      <c r="N2433" s="120">
        <f t="shared" si="338"/>
        <v>1</v>
      </c>
      <c r="O2433" s="92">
        <f t="shared" si="339"/>
        <v>75000</v>
      </c>
      <c r="P2433" s="93" t="str">
        <f t="shared" si="340"/>
        <v>H2_2011</v>
      </c>
      <c r="Q2433" s="94">
        <f t="shared" si="341"/>
        <v>2</v>
      </c>
      <c r="R2433" s="95" t="str">
        <f t="shared" si="342"/>
        <v>H2_2011_2</v>
      </c>
    </row>
    <row r="2434" spans="1:18">
      <c r="A2434" s="102">
        <v>1002085</v>
      </c>
      <c r="B2434" s="103">
        <v>24914.000031063148</v>
      </c>
      <c r="C2434" s="104" t="s">
        <v>19</v>
      </c>
      <c r="D2434" s="103">
        <v>41166.714740542688</v>
      </c>
      <c r="E2434" s="103">
        <v>41248.976426082962</v>
      </c>
      <c r="F2434" s="104" t="s">
        <v>20</v>
      </c>
      <c r="G2434" s="105">
        <v>120000</v>
      </c>
      <c r="H2434" s="106" t="s">
        <v>16</v>
      </c>
      <c r="I2434" s="118">
        <v>1</v>
      </c>
      <c r="J2434" s="80">
        <f t="shared" si="334"/>
        <v>120000</v>
      </c>
      <c r="K2434" s="76" t="str">
        <f t="shared" si="335"/>
        <v>H2_2012</v>
      </c>
      <c r="L2434" s="77">
        <f t="shared" si="336"/>
        <v>0</v>
      </c>
      <c r="M2434" s="78" t="str">
        <f t="shared" si="337"/>
        <v>H2_2012_0</v>
      </c>
      <c r="N2434" s="120">
        <f t="shared" si="338"/>
        <v>1</v>
      </c>
      <c r="O2434" s="92">
        <f t="shared" si="339"/>
        <v>120000</v>
      </c>
      <c r="P2434" s="93" t="str">
        <f t="shared" si="340"/>
        <v>H2_2012</v>
      </c>
      <c r="Q2434" s="94">
        <f t="shared" si="341"/>
        <v>0</v>
      </c>
      <c r="R2434" s="95" t="str">
        <f t="shared" si="342"/>
        <v>H2_2012_0</v>
      </c>
    </row>
    <row r="2435" spans="1:18">
      <c r="A2435" s="102">
        <v>1002086</v>
      </c>
      <c r="B2435" s="103">
        <v>29128.658890577324</v>
      </c>
      <c r="C2435" s="104" t="s">
        <v>22</v>
      </c>
      <c r="D2435" s="103">
        <v>40131.204269360212</v>
      </c>
      <c r="E2435" s="103">
        <v>41249.200187238188</v>
      </c>
      <c r="F2435" s="104" t="s">
        <v>25</v>
      </c>
      <c r="G2435" s="105">
        <v>291000</v>
      </c>
      <c r="H2435" s="106" t="s">
        <v>15</v>
      </c>
      <c r="I2435" s="118">
        <v>1</v>
      </c>
      <c r="J2435" s="80">
        <f t="shared" ref="J2435:J2498" si="343">$G2435</f>
        <v>291000</v>
      </c>
      <c r="K2435" s="76" t="str">
        <f t="shared" ref="K2435:K2498" si="344">"H"&amp;INT((MONTH($D2435)-1)/6)+1&amp;"_"&amp;YEAR($D2435)</f>
        <v>H2_2009</v>
      </c>
      <c r="L2435" s="77">
        <f t="shared" ref="L2435:L2498" si="345">INT(($E2435-$D2435)/(365/2))</f>
        <v>6</v>
      </c>
      <c r="M2435" s="78" t="str">
        <f t="shared" ref="M2435:M2498" si="346">$K2435&amp;"_"&amp;IF($L2435&gt;5,"6+",$L2435)</f>
        <v>H2_2009_6+</v>
      </c>
      <c r="N2435" s="120">
        <f t="shared" si="338"/>
        <v>1</v>
      </c>
      <c r="O2435" s="92">
        <f t="shared" si="339"/>
        <v>291000</v>
      </c>
      <c r="P2435" s="93" t="str">
        <f t="shared" si="340"/>
        <v>H2_2009</v>
      </c>
      <c r="Q2435" s="94">
        <f t="shared" si="341"/>
        <v>6</v>
      </c>
      <c r="R2435" s="95" t="str">
        <f t="shared" si="342"/>
        <v>H2_2009_6+</v>
      </c>
    </row>
    <row r="2436" spans="1:18">
      <c r="A2436" s="102">
        <v>1002087</v>
      </c>
      <c r="B2436" s="103">
        <v>30115.628075377699</v>
      </c>
      <c r="C2436" s="104" t="s">
        <v>22</v>
      </c>
      <c r="D2436" s="103">
        <v>41074.901783135785</v>
      </c>
      <c r="E2436" s="103">
        <v>41250.007288073721</v>
      </c>
      <c r="F2436" s="104" t="s">
        <v>25</v>
      </c>
      <c r="G2436" s="105">
        <v>115000</v>
      </c>
      <c r="H2436" s="106" t="s">
        <v>16</v>
      </c>
      <c r="I2436" s="118">
        <v>1</v>
      </c>
      <c r="J2436" s="80">
        <f t="shared" si="343"/>
        <v>115000</v>
      </c>
      <c r="K2436" s="76" t="str">
        <f t="shared" si="344"/>
        <v>H1_2012</v>
      </c>
      <c r="L2436" s="77">
        <f t="shared" si="345"/>
        <v>0</v>
      </c>
      <c r="M2436" s="78" t="str">
        <f t="shared" si="346"/>
        <v>H1_2012_0</v>
      </c>
      <c r="N2436" s="120">
        <f t="shared" ref="N2436:N2499" si="347">I2436</f>
        <v>1</v>
      </c>
      <c r="O2436" s="92">
        <f t="shared" ref="O2436:O2499" si="348">J2436</f>
        <v>115000</v>
      </c>
      <c r="P2436" s="93" t="str">
        <f t="shared" ref="P2436:P2499" si="349">K2436</f>
        <v>H1_2012</v>
      </c>
      <c r="Q2436" s="94">
        <f t="shared" ref="Q2436:Q2499" si="350">L2436</f>
        <v>0</v>
      </c>
      <c r="R2436" s="95" t="str">
        <f t="shared" ref="R2436:R2499" si="351">M2436</f>
        <v>H1_2012_0</v>
      </c>
    </row>
    <row r="2437" spans="1:18">
      <c r="A2437" s="102">
        <v>1002088</v>
      </c>
      <c r="B2437" s="103">
        <v>24641.309062187789</v>
      </c>
      <c r="C2437" s="104" t="s">
        <v>22</v>
      </c>
      <c r="D2437" s="103">
        <v>40597.835403199031</v>
      </c>
      <c r="E2437" s="103">
        <v>41250.518390879479</v>
      </c>
      <c r="F2437" s="104" t="s">
        <v>25</v>
      </c>
      <c r="G2437" s="105">
        <v>245000</v>
      </c>
      <c r="H2437" s="106" t="s">
        <v>16</v>
      </c>
      <c r="I2437" s="118">
        <v>1</v>
      </c>
      <c r="J2437" s="80">
        <f t="shared" si="343"/>
        <v>245000</v>
      </c>
      <c r="K2437" s="76" t="str">
        <f t="shared" si="344"/>
        <v>H1_2011</v>
      </c>
      <c r="L2437" s="77">
        <f t="shared" si="345"/>
        <v>3</v>
      </c>
      <c r="M2437" s="78" t="str">
        <f t="shared" si="346"/>
        <v>H1_2011_3</v>
      </c>
      <c r="N2437" s="120">
        <f t="shared" si="347"/>
        <v>1</v>
      </c>
      <c r="O2437" s="92">
        <f t="shared" si="348"/>
        <v>245000</v>
      </c>
      <c r="P2437" s="93" t="str">
        <f t="shared" si="349"/>
        <v>H1_2011</v>
      </c>
      <c r="Q2437" s="94">
        <f t="shared" si="350"/>
        <v>3</v>
      </c>
      <c r="R2437" s="95" t="str">
        <f t="shared" si="351"/>
        <v>H1_2011_3</v>
      </c>
    </row>
    <row r="2438" spans="1:18">
      <c r="A2438" s="102">
        <v>1002089</v>
      </c>
      <c r="B2438" s="103">
        <v>29979.19120701059</v>
      </c>
      <c r="C2438" s="104" t="s">
        <v>22</v>
      </c>
      <c r="D2438" s="103">
        <v>40162.244664820428</v>
      </c>
      <c r="E2438" s="103">
        <v>41252.333367044856</v>
      </c>
      <c r="F2438" s="104" t="s">
        <v>57</v>
      </c>
      <c r="G2438" s="105">
        <v>278000</v>
      </c>
      <c r="H2438" s="106" t="s">
        <v>15</v>
      </c>
      <c r="I2438" s="118">
        <v>1</v>
      </c>
      <c r="J2438" s="80">
        <f t="shared" si="343"/>
        <v>278000</v>
      </c>
      <c r="K2438" s="76" t="str">
        <f t="shared" si="344"/>
        <v>H2_2009</v>
      </c>
      <c r="L2438" s="77">
        <f t="shared" si="345"/>
        <v>5</v>
      </c>
      <c r="M2438" s="78" t="str">
        <f t="shared" si="346"/>
        <v>H2_2009_5</v>
      </c>
      <c r="N2438" s="120">
        <f t="shared" si="347"/>
        <v>1</v>
      </c>
      <c r="O2438" s="92">
        <f t="shared" si="348"/>
        <v>278000</v>
      </c>
      <c r="P2438" s="93" t="str">
        <f t="shared" si="349"/>
        <v>H2_2009</v>
      </c>
      <c r="Q2438" s="94">
        <f t="shared" si="350"/>
        <v>5</v>
      </c>
      <c r="R2438" s="95" t="str">
        <f t="shared" si="351"/>
        <v>H2_2009_5</v>
      </c>
    </row>
    <row r="2439" spans="1:18">
      <c r="A2439" s="102">
        <v>1002090</v>
      </c>
      <c r="B2439" s="103">
        <v>20957.567941403555</v>
      </c>
      <c r="C2439" s="104" t="s">
        <v>19</v>
      </c>
      <c r="D2439" s="103">
        <v>41102.833899073972</v>
      </c>
      <c r="E2439" s="103">
        <v>41252.387088371004</v>
      </c>
      <c r="F2439" s="104" t="s">
        <v>20</v>
      </c>
      <c r="G2439" s="105">
        <v>190000</v>
      </c>
      <c r="H2439" s="106" t="s">
        <v>16</v>
      </c>
      <c r="I2439" s="118">
        <v>1</v>
      </c>
      <c r="J2439" s="80">
        <f t="shared" si="343"/>
        <v>190000</v>
      </c>
      <c r="K2439" s="76" t="str">
        <f t="shared" si="344"/>
        <v>H2_2012</v>
      </c>
      <c r="L2439" s="77">
        <f t="shared" si="345"/>
        <v>0</v>
      </c>
      <c r="M2439" s="78" t="str">
        <f t="shared" si="346"/>
        <v>H2_2012_0</v>
      </c>
      <c r="N2439" s="120">
        <f t="shared" si="347"/>
        <v>1</v>
      </c>
      <c r="O2439" s="92">
        <f t="shared" si="348"/>
        <v>190000</v>
      </c>
      <c r="P2439" s="93" t="str">
        <f t="shared" si="349"/>
        <v>H2_2012</v>
      </c>
      <c r="Q2439" s="94">
        <f t="shared" si="350"/>
        <v>0</v>
      </c>
      <c r="R2439" s="95" t="str">
        <f t="shared" si="351"/>
        <v>H2_2012_0</v>
      </c>
    </row>
    <row r="2440" spans="1:18">
      <c r="A2440" s="102">
        <v>1002091</v>
      </c>
      <c r="B2440" s="103">
        <v>27422.148155117535</v>
      </c>
      <c r="C2440" s="104" t="s">
        <v>22</v>
      </c>
      <c r="D2440" s="103">
        <v>40617.400104093722</v>
      </c>
      <c r="E2440" s="103">
        <v>41252.557086548411</v>
      </c>
      <c r="F2440" s="104" t="s">
        <v>20</v>
      </c>
      <c r="G2440" s="105">
        <v>102000</v>
      </c>
      <c r="H2440" s="106" t="s">
        <v>16</v>
      </c>
      <c r="I2440" s="118">
        <v>1</v>
      </c>
      <c r="J2440" s="80">
        <f t="shared" si="343"/>
        <v>102000</v>
      </c>
      <c r="K2440" s="76" t="str">
        <f t="shared" si="344"/>
        <v>H1_2011</v>
      </c>
      <c r="L2440" s="77">
        <f t="shared" si="345"/>
        <v>3</v>
      </c>
      <c r="M2440" s="78" t="str">
        <f t="shared" si="346"/>
        <v>H1_2011_3</v>
      </c>
      <c r="N2440" s="120">
        <f t="shared" si="347"/>
        <v>1</v>
      </c>
      <c r="O2440" s="92">
        <f t="shared" si="348"/>
        <v>102000</v>
      </c>
      <c r="P2440" s="93" t="str">
        <f t="shared" si="349"/>
        <v>H1_2011</v>
      </c>
      <c r="Q2440" s="94">
        <f t="shared" si="350"/>
        <v>3</v>
      </c>
      <c r="R2440" s="95" t="str">
        <f t="shared" si="351"/>
        <v>H1_2011_3</v>
      </c>
    </row>
    <row r="2441" spans="1:18">
      <c r="A2441" s="102">
        <v>1002092</v>
      </c>
      <c r="B2441" s="103">
        <v>29178.988394586275</v>
      </c>
      <c r="C2441" s="104" t="s">
        <v>19</v>
      </c>
      <c r="D2441" s="103">
        <v>41110.824800102251</v>
      </c>
      <c r="E2441" s="103">
        <v>41255.93231779374</v>
      </c>
      <c r="F2441" s="104" t="s">
        <v>20</v>
      </c>
      <c r="G2441" s="105">
        <v>425000</v>
      </c>
      <c r="H2441" s="106" t="s">
        <v>16</v>
      </c>
      <c r="I2441" s="118">
        <v>1</v>
      </c>
      <c r="J2441" s="80">
        <f t="shared" si="343"/>
        <v>425000</v>
      </c>
      <c r="K2441" s="76" t="str">
        <f t="shared" si="344"/>
        <v>H2_2012</v>
      </c>
      <c r="L2441" s="77">
        <f t="shared" si="345"/>
        <v>0</v>
      </c>
      <c r="M2441" s="78" t="str">
        <f t="shared" si="346"/>
        <v>H2_2012_0</v>
      </c>
      <c r="N2441" s="120">
        <f t="shared" si="347"/>
        <v>1</v>
      </c>
      <c r="O2441" s="92">
        <f t="shared" si="348"/>
        <v>425000</v>
      </c>
      <c r="P2441" s="93" t="str">
        <f t="shared" si="349"/>
        <v>H2_2012</v>
      </c>
      <c r="Q2441" s="94">
        <f t="shared" si="350"/>
        <v>0</v>
      </c>
      <c r="R2441" s="95" t="str">
        <f t="shared" si="351"/>
        <v>H2_2012_0</v>
      </c>
    </row>
    <row r="2442" spans="1:18">
      <c r="A2442" s="102">
        <v>1002093</v>
      </c>
      <c r="B2442" s="103">
        <v>28949.599303499195</v>
      </c>
      <c r="C2442" s="104" t="s">
        <v>19</v>
      </c>
      <c r="D2442" s="103">
        <v>41221.985972038259</v>
      </c>
      <c r="E2442" s="103">
        <v>41256.320224914925</v>
      </c>
      <c r="F2442" s="104" t="s">
        <v>20</v>
      </c>
      <c r="G2442" s="105">
        <v>447000</v>
      </c>
      <c r="H2442" s="106" t="s">
        <v>16</v>
      </c>
      <c r="I2442" s="118">
        <v>1</v>
      </c>
      <c r="J2442" s="80">
        <f t="shared" si="343"/>
        <v>447000</v>
      </c>
      <c r="K2442" s="76" t="str">
        <f t="shared" si="344"/>
        <v>H2_2012</v>
      </c>
      <c r="L2442" s="77">
        <f t="shared" si="345"/>
        <v>0</v>
      </c>
      <c r="M2442" s="78" t="str">
        <f t="shared" si="346"/>
        <v>H2_2012_0</v>
      </c>
      <c r="N2442" s="120">
        <f t="shared" si="347"/>
        <v>1</v>
      </c>
      <c r="O2442" s="92">
        <f t="shared" si="348"/>
        <v>447000</v>
      </c>
      <c r="P2442" s="93" t="str">
        <f t="shared" si="349"/>
        <v>H2_2012</v>
      </c>
      <c r="Q2442" s="94">
        <f t="shared" si="350"/>
        <v>0</v>
      </c>
      <c r="R2442" s="95" t="str">
        <f t="shared" si="351"/>
        <v>H2_2012_0</v>
      </c>
    </row>
    <row r="2443" spans="1:18">
      <c r="A2443" s="102">
        <v>1002094</v>
      </c>
      <c r="B2443" s="103">
        <v>25594.528209705681</v>
      </c>
      <c r="C2443" s="104" t="s">
        <v>19</v>
      </c>
      <c r="D2443" s="103">
        <v>41130.882699227244</v>
      </c>
      <c r="E2443" s="103">
        <v>41257.124447920411</v>
      </c>
      <c r="F2443" s="104" t="s">
        <v>20</v>
      </c>
      <c r="G2443" s="105">
        <v>575000</v>
      </c>
      <c r="H2443" s="106" t="s">
        <v>16</v>
      </c>
      <c r="I2443" s="118">
        <v>1</v>
      </c>
      <c r="J2443" s="80">
        <f t="shared" si="343"/>
        <v>575000</v>
      </c>
      <c r="K2443" s="76" t="str">
        <f t="shared" si="344"/>
        <v>H2_2012</v>
      </c>
      <c r="L2443" s="77">
        <f t="shared" si="345"/>
        <v>0</v>
      </c>
      <c r="M2443" s="78" t="str">
        <f t="shared" si="346"/>
        <v>H2_2012_0</v>
      </c>
      <c r="N2443" s="120">
        <f t="shared" si="347"/>
        <v>1</v>
      </c>
      <c r="O2443" s="92">
        <f t="shared" si="348"/>
        <v>575000</v>
      </c>
      <c r="P2443" s="93" t="str">
        <f t="shared" si="349"/>
        <v>H2_2012</v>
      </c>
      <c r="Q2443" s="94">
        <f t="shared" si="350"/>
        <v>0</v>
      </c>
      <c r="R2443" s="95" t="str">
        <f t="shared" si="351"/>
        <v>H2_2012_0</v>
      </c>
    </row>
    <row r="2444" spans="1:18">
      <c r="A2444" s="102">
        <v>1002095</v>
      </c>
      <c r="B2444" s="103">
        <v>30750.230405510934</v>
      </c>
      <c r="C2444" s="104" t="s">
        <v>19</v>
      </c>
      <c r="D2444" s="103">
        <v>41123.659102090773</v>
      </c>
      <c r="E2444" s="103">
        <v>41257.472758557939</v>
      </c>
      <c r="F2444" s="104" t="s">
        <v>20</v>
      </c>
      <c r="G2444" s="105">
        <v>512000</v>
      </c>
      <c r="H2444" s="106" t="s">
        <v>16</v>
      </c>
      <c r="I2444" s="118">
        <v>1</v>
      </c>
      <c r="J2444" s="80">
        <f t="shared" si="343"/>
        <v>512000</v>
      </c>
      <c r="K2444" s="76" t="str">
        <f t="shared" si="344"/>
        <v>H2_2012</v>
      </c>
      <c r="L2444" s="77">
        <f t="shared" si="345"/>
        <v>0</v>
      </c>
      <c r="M2444" s="78" t="str">
        <f t="shared" si="346"/>
        <v>H2_2012_0</v>
      </c>
      <c r="N2444" s="120">
        <f t="shared" si="347"/>
        <v>1</v>
      </c>
      <c r="O2444" s="92">
        <f t="shared" si="348"/>
        <v>512000</v>
      </c>
      <c r="P2444" s="93" t="str">
        <f t="shared" si="349"/>
        <v>H2_2012</v>
      </c>
      <c r="Q2444" s="94">
        <f t="shared" si="350"/>
        <v>0</v>
      </c>
      <c r="R2444" s="95" t="str">
        <f t="shared" si="351"/>
        <v>H2_2012_0</v>
      </c>
    </row>
    <row r="2445" spans="1:18">
      <c r="A2445" s="102">
        <v>1002096</v>
      </c>
      <c r="B2445" s="103">
        <v>30789.452247771726</v>
      </c>
      <c r="C2445" s="104" t="s">
        <v>19</v>
      </c>
      <c r="D2445" s="103">
        <v>41195.290259804126</v>
      </c>
      <c r="E2445" s="103">
        <v>41257.650544304735</v>
      </c>
      <c r="F2445" s="104" t="s">
        <v>20</v>
      </c>
      <c r="G2445" s="105">
        <v>173000</v>
      </c>
      <c r="H2445" s="106" t="s">
        <v>16</v>
      </c>
      <c r="I2445" s="118">
        <v>1</v>
      </c>
      <c r="J2445" s="80">
        <f t="shared" si="343"/>
        <v>173000</v>
      </c>
      <c r="K2445" s="76" t="str">
        <f t="shared" si="344"/>
        <v>H2_2012</v>
      </c>
      <c r="L2445" s="77">
        <f t="shared" si="345"/>
        <v>0</v>
      </c>
      <c r="M2445" s="78" t="str">
        <f t="shared" si="346"/>
        <v>H2_2012_0</v>
      </c>
      <c r="N2445" s="120">
        <f t="shared" si="347"/>
        <v>1</v>
      </c>
      <c r="O2445" s="92">
        <f t="shared" si="348"/>
        <v>173000</v>
      </c>
      <c r="P2445" s="93" t="str">
        <f t="shared" si="349"/>
        <v>H2_2012</v>
      </c>
      <c r="Q2445" s="94">
        <f t="shared" si="350"/>
        <v>0</v>
      </c>
      <c r="R2445" s="95" t="str">
        <f t="shared" si="351"/>
        <v>H2_2012_0</v>
      </c>
    </row>
    <row r="2446" spans="1:18">
      <c r="A2446" s="102">
        <v>1002097</v>
      </c>
      <c r="B2446" s="103">
        <v>21659.731025455963</v>
      </c>
      <c r="C2446" s="104" t="s">
        <v>19</v>
      </c>
      <c r="D2446" s="103">
        <v>41081.508866433382</v>
      </c>
      <c r="E2446" s="103">
        <v>41260.518185308923</v>
      </c>
      <c r="F2446" s="104" t="s">
        <v>20</v>
      </c>
      <c r="G2446" s="105">
        <v>596000</v>
      </c>
      <c r="H2446" s="106" t="s">
        <v>16</v>
      </c>
      <c r="I2446" s="118">
        <v>1</v>
      </c>
      <c r="J2446" s="80">
        <f t="shared" si="343"/>
        <v>596000</v>
      </c>
      <c r="K2446" s="76" t="str">
        <f t="shared" si="344"/>
        <v>H1_2012</v>
      </c>
      <c r="L2446" s="77">
        <f t="shared" si="345"/>
        <v>0</v>
      </c>
      <c r="M2446" s="78" t="str">
        <f t="shared" si="346"/>
        <v>H1_2012_0</v>
      </c>
      <c r="N2446" s="120">
        <f t="shared" si="347"/>
        <v>1</v>
      </c>
      <c r="O2446" s="92">
        <f t="shared" si="348"/>
        <v>596000</v>
      </c>
      <c r="P2446" s="93" t="str">
        <f t="shared" si="349"/>
        <v>H1_2012</v>
      </c>
      <c r="Q2446" s="94">
        <f t="shared" si="350"/>
        <v>0</v>
      </c>
      <c r="R2446" s="95" t="str">
        <f t="shared" si="351"/>
        <v>H1_2012_0</v>
      </c>
    </row>
    <row r="2447" spans="1:18">
      <c r="A2447" s="102">
        <v>1002098</v>
      </c>
      <c r="B2447" s="103">
        <v>32793.60796838862</v>
      </c>
      <c r="C2447" s="104" t="s">
        <v>19</v>
      </c>
      <c r="D2447" s="103">
        <v>41195.41005376455</v>
      </c>
      <c r="E2447" s="103">
        <v>41260.803298801227</v>
      </c>
      <c r="F2447" s="104" t="s">
        <v>20</v>
      </c>
      <c r="G2447" s="105">
        <v>250000</v>
      </c>
      <c r="H2447" s="106" t="s">
        <v>16</v>
      </c>
      <c r="I2447" s="118">
        <v>1</v>
      </c>
      <c r="J2447" s="80">
        <f t="shared" si="343"/>
        <v>250000</v>
      </c>
      <c r="K2447" s="76" t="str">
        <f t="shared" si="344"/>
        <v>H2_2012</v>
      </c>
      <c r="L2447" s="77">
        <f t="shared" si="345"/>
        <v>0</v>
      </c>
      <c r="M2447" s="78" t="str">
        <f t="shared" si="346"/>
        <v>H2_2012_0</v>
      </c>
      <c r="N2447" s="120">
        <f t="shared" si="347"/>
        <v>1</v>
      </c>
      <c r="O2447" s="92">
        <f t="shared" si="348"/>
        <v>250000</v>
      </c>
      <c r="P2447" s="93" t="str">
        <f t="shared" si="349"/>
        <v>H2_2012</v>
      </c>
      <c r="Q2447" s="94">
        <f t="shared" si="350"/>
        <v>0</v>
      </c>
      <c r="R2447" s="95" t="str">
        <f t="shared" si="351"/>
        <v>H2_2012_0</v>
      </c>
    </row>
    <row r="2448" spans="1:18">
      <c r="A2448" s="102">
        <v>1002099</v>
      </c>
      <c r="B2448" s="103">
        <v>27162.223791317705</v>
      </c>
      <c r="C2448" s="104" t="s">
        <v>19</v>
      </c>
      <c r="D2448" s="103">
        <v>41093.347857819484</v>
      </c>
      <c r="E2448" s="103">
        <v>41260.869134760076</v>
      </c>
      <c r="F2448" s="104" t="s">
        <v>20</v>
      </c>
      <c r="G2448" s="105">
        <v>467000</v>
      </c>
      <c r="H2448" s="106" t="s">
        <v>16</v>
      </c>
      <c r="I2448" s="118">
        <v>1</v>
      </c>
      <c r="J2448" s="80">
        <f t="shared" si="343"/>
        <v>467000</v>
      </c>
      <c r="K2448" s="76" t="str">
        <f t="shared" si="344"/>
        <v>H2_2012</v>
      </c>
      <c r="L2448" s="77">
        <f t="shared" si="345"/>
        <v>0</v>
      </c>
      <c r="M2448" s="78" t="str">
        <f t="shared" si="346"/>
        <v>H2_2012_0</v>
      </c>
      <c r="N2448" s="120">
        <f t="shared" si="347"/>
        <v>1</v>
      </c>
      <c r="O2448" s="92">
        <f t="shared" si="348"/>
        <v>467000</v>
      </c>
      <c r="P2448" s="93" t="str">
        <f t="shared" si="349"/>
        <v>H2_2012</v>
      </c>
      <c r="Q2448" s="94">
        <f t="shared" si="350"/>
        <v>0</v>
      </c>
      <c r="R2448" s="95" t="str">
        <f t="shared" si="351"/>
        <v>H2_2012_0</v>
      </c>
    </row>
    <row r="2449" spans="1:18">
      <c r="A2449" s="102">
        <v>1002100</v>
      </c>
      <c r="B2449" s="103">
        <v>28245.409783568553</v>
      </c>
      <c r="C2449" s="104" t="s">
        <v>19</v>
      </c>
      <c r="D2449" s="103">
        <v>41154.8973383954</v>
      </c>
      <c r="E2449" s="103">
        <v>41262.105609616352</v>
      </c>
      <c r="F2449" s="104" t="s">
        <v>20</v>
      </c>
      <c r="G2449" s="105">
        <v>281000</v>
      </c>
      <c r="H2449" s="106" t="s">
        <v>16</v>
      </c>
      <c r="I2449" s="118">
        <v>1</v>
      </c>
      <c r="J2449" s="80">
        <f t="shared" si="343"/>
        <v>281000</v>
      </c>
      <c r="K2449" s="76" t="str">
        <f t="shared" si="344"/>
        <v>H2_2012</v>
      </c>
      <c r="L2449" s="77">
        <f t="shared" si="345"/>
        <v>0</v>
      </c>
      <c r="M2449" s="78" t="str">
        <f t="shared" si="346"/>
        <v>H2_2012_0</v>
      </c>
      <c r="N2449" s="120">
        <f t="shared" si="347"/>
        <v>1</v>
      </c>
      <c r="O2449" s="92">
        <f t="shared" si="348"/>
        <v>281000</v>
      </c>
      <c r="P2449" s="93" t="str">
        <f t="shared" si="349"/>
        <v>H2_2012</v>
      </c>
      <c r="Q2449" s="94">
        <f t="shared" si="350"/>
        <v>0</v>
      </c>
      <c r="R2449" s="95" t="str">
        <f t="shared" si="351"/>
        <v>H2_2012_0</v>
      </c>
    </row>
    <row r="2450" spans="1:18">
      <c r="A2450" s="102">
        <v>1002101</v>
      </c>
      <c r="B2450" s="103">
        <v>25639.277558464208</v>
      </c>
      <c r="C2450" s="104" t="s">
        <v>22</v>
      </c>
      <c r="D2450" s="103">
        <v>40989.405568539798</v>
      </c>
      <c r="E2450" s="103">
        <v>41262.290423093837</v>
      </c>
      <c r="F2450" s="104" t="s">
        <v>20</v>
      </c>
      <c r="G2450" s="105">
        <v>104000</v>
      </c>
      <c r="H2450" s="106" t="s">
        <v>16</v>
      </c>
      <c r="I2450" s="118">
        <v>1</v>
      </c>
      <c r="J2450" s="80">
        <f t="shared" si="343"/>
        <v>104000</v>
      </c>
      <c r="K2450" s="76" t="str">
        <f t="shared" si="344"/>
        <v>H1_2012</v>
      </c>
      <c r="L2450" s="77">
        <f t="shared" si="345"/>
        <v>1</v>
      </c>
      <c r="M2450" s="78" t="str">
        <f t="shared" si="346"/>
        <v>H1_2012_1</v>
      </c>
      <c r="N2450" s="120">
        <f t="shared" si="347"/>
        <v>1</v>
      </c>
      <c r="O2450" s="92">
        <f t="shared" si="348"/>
        <v>104000</v>
      </c>
      <c r="P2450" s="93" t="str">
        <f t="shared" si="349"/>
        <v>H1_2012</v>
      </c>
      <c r="Q2450" s="94">
        <f t="shared" si="350"/>
        <v>1</v>
      </c>
      <c r="R2450" s="95" t="str">
        <f t="shared" si="351"/>
        <v>H1_2012_1</v>
      </c>
    </row>
    <row r="2451" spans="1:18">
      <c r="A2451" s="102">
        <v>1002102</v>
      </c>
      <c r="B2451" s="103">
        <v>25626.92080090956</v>
      </c>
      <c r="C2451" s="104" t="s">
        <v>22</v>
      </c>
      <c r="D2451" s="103">
        <v>41117.000903210777</v>
      </c>
      <c r="E2451" s="103">
        <v>41266.792809295162</v>
      </c>
      <c r="F2451" s="104" t="s">
        <v>20</v>
      </c>
      <c r="G2451" s="105">
        <v>114000</v>
      </c>
      <c r="H2451" s="106" t="s">
        <v>16</v>
      </c>
      <c r="I2451" s="118">
        <v>1</v>
      </c>
      <c r="J2451" s="80">
        <f t="shared" si="343"/>
        <v>114000</v>
      </c>
      <c r="K2451" s="76" t="str">
        <f t="shared" si="344"/>
        <v>H2_2012</v>
      </c>
      <c r="L2451" s="77">
        <f t="shared" si="345"/>
        <v>0</v>
      </c>
      <c r="M2451" s="78" t="str">
        <f t="shared" si="346"/>
        <v>H2_2012_0</v>
      </c>
      <c r="N2451" s="120">
        <f t="shared" si="347"/>
        <v>1</v>
      </c>
      <c r="O2451" s="92">
        <f t="shared" si="348"/>
        <v>114000</v>
      </c>
      <c r="P2451" s="93" t="str">
        <f t="shared" si="349"/>
        <v>H2_2012</v>
      </c>
      <c r="Q2451" s="94">
        <f t="shared" si="350"/>
        <v>0</v>
      </c>
      <c r="R2451" s="95" t="str">
        <f t="shared" si="351"/>
        <v>H2_2012_0</v>
      </c>
    </row>
    <row r="2452" spans="1:18">
      <c r="A2452" s="102">
        <v>1002103</v>
      </c>
      <c r="B2452" s="103">
        <v>30756.399240693252</v>
      </c>
      <c r="C2452" s="104" t="s">
        <v>19</v>
      </c>
      <c r="D2452" s="103">
        <v>41250.779255898829</v>
      </c>
      <c r="E2452" s="103">
        <v>41268.423239147698</v>
      </c>
      <c r="F2452" s="104" t="s">
        <v>20</v>
      </c>
      <c r="G2452" s="105">
        <v>49000</v>
      </c>
      <c r="H2452" s="106" t="s">
        <v>16</v>
      </c>
      <c r="I2452" s="118">
        <v>1</v>
      </c>
      <c r="J2452" s="80">
        <f t="shared" si="343"/>
        <v>49000</v>
      </c>
      <c r="K2452" s="76" t="str">
        <f t="shared" si="344"/>
        <v>H2_2012</v>
      </c>
      <c r="L2452" s="77">
        <f t="shared" si="345"/>
        <v>0</v>
      </c>
      <c r="M2452" s="78" t="str">
        <f t="shared" si="346"/>
        <v>H2_2012_0</v>
      </c>
      <c r="N2452" s="120">
        <f t="shared" si="347"/>
        <v>1</v>
      </c>
      <c r="O2452" s="92">
        <f t="shared" si="348"/>
        <v>49000</v>
      </c>
      <c r="P2452" s="93" t="str">
        <f t="shared" si="349"/>
        <v>H2_2012</v>
      </c>
      <c r="Q2452" s="94">
        <f t="shared" si="350"/>
        <v>0</v>
      </c>
      <c r="R2452" s="95" t="str">
        <f t="shared" si="351"/>
        <v>H2_2012_0</v>
      </c>
    </row>
    <row r="2453" spans="1:18">
      <c r="A2453" s="102">
        <v>1002104</v>
      </c>
      <c r="B2453" s="103">
        <v>21456.580092188138</v>
      </c>
      <c r="C2453" s="104" t="s">
        <v>22</v>
      </c>
      <c r="D2453" s="103">
        <v>40499.750638791244</v>
      </c>
      <c r="E2453" s="103">
        <v>41268.744215587823</v>
      </c>
      <c r="F2453" s="104" t="s">
        <v>20</v>
      </c>
      <c r="G2453" s="105">
        <v>259000</v>
      </c>
      <c r="H2453" s="106" t="s">
        <v>16</v>
      </c>
      <c r="I2453" s="118">
        <v>1</v>
      </c>
      <c r="J2453" s="80">
        <f t="shared" si="343"/>
        <v>259000</v>
      </c>
      <c r="K2453" s="76" t="str">
        <f t="shared" si="344"/>
        <v>H2_2010</v>
      </c>
      <c r="L2453" s="77">
        <f t="shared" si="345"/>
        <v>4</v>
      </c>
      <c r="M2453" s="78" t="str">
        <f t="shared" si="346"/>
        <v>H2_2010_4</v>
      </c>
      <c r="N2453" s="120">
        <f t="shared" si="347"/>
        <v>1</v>
      </c>
      <c r="O2453" s="92">
        <f t="shared" si="348"/>
        <v>259000</v>
      </c>
      <c r="P2453" s="93" t="str">
        <f t="shared" si="349"/>
        <v>H2_2010</v>
      </c>
      <c r="Q2453" s="94">
        <f t="shared" si="350"/>
        <v>4</v>
      </c>
      <c r="R2453" s="95" t="str">
        <f t="shared" si="351"/>
        <v>H2_2010_4</v>
      </c>
    </row>
    <row r="2454" spans="1:18">
      <c r="A2454" s="102">
        <v>1002105</v>
      </c>
      <c r="B2454" s="103">
        <v>22871.145504621909</v>
      </c>
      <c r="C2454" s="104" t="s">
        <v>22</v>
      </c>
      <c r="D2454" s="103">
        <v>40635.984667635807</v>
      </c>
      <c r="E2454" s="103">
        <v>41270.169746002452</v>
      </c>
      <c r="F2454" s="104" t="s">
        <v>57</v>
      </c>
      <c r="G2454" s="105">
        <v>136000</v>
      </c>
      <c r="H2454" s="106" t="s">
        <v>16</v>
      </c>
      <c r="I2454" s="118">
        <v>1</v>
      </c>
      <c r="J2454" s="80">
        <f t="shared" si="343"/>
        <v>136000</v>
      </c>
      <c r="K2454" s="76" t="str">
        <f t="shared" si="344"/>
        <v>H1_2011</v>
      </c>
      <c r="L2454" s="77">
        <f t="shared" si="345"/>
        <v>3</v>
      </c>
      <c r="M2454" s="78" t="str">
        <f t="shared" si="346"/>
        <v>H1_2011_3</v>
      </c>
      <c r="N2454" s="120">
        <f t="shared" si="347"/>
        <v>1</v>
      </c>
      <c r="O2454" s="92">
        <f t="shared" si="348"/>
        <v>136000</v>
      </c>
      <c r="P2454" s="93" t="str">
        <f t="shared" si="349"/>
        <v>H1_2011</v>
      </c>
      <c r="Q2454" s="94">
        <f t="shared" si="350"/>
        <v>3</v>
      </c>
      <c r="R2454" s="95" t="str">
        <f t="shared" si="351"/>
        <v>H1_2011_3</v>
      </c>
    </row>
    <row r="2455" spans="1:18">
      <c r="A2455" s="102">
        <v>1002106</v>
      </c>
      <c r="B2455" s="103">
        <v>21847.693207085533</v>
      </c>
      <c r="C2455" s="104" t="s">
        <v>22</v>
      </c>
      <c r="D2455" s="103">
        <v>40861.623543771944</v>
      </c>
      <c r="E2455" s="103">
        <v>41270.512893818202</v>
      </c>
      <c r="F2455" s="104" t="s">
        <v>25</v>
      </c>
      <c r="G2455" s="105">
        <v>593000</v>
      </c>
      <c r="H2455" s="106" t="s">
        <v>16</v>
      </c>
      <c r="I2455" s="118">
        <v>1</v>
      </c>
      <c r="J2455" s="80">
        <f t="shared" si="343"/>
        <v>593000</v>
      </c>
      <c r="K2455" s="76" t="str">
        <f t="shared" si="344"/>
        <v>H2_2011</v>
      </c>
      <c r="L2455" s="77">
        <f t="shared" si="345"/>
        <v>2</v>
      </c>
      <c r="M2455" s="78" t="str">
        <f t="shared" si="346"/>
        <v>H2_2011_2</v>
      </c>
      <c r="N2455" s="120">
        <f t="shared" si="347"/>
        <v>1</v>
      </c>
      <c r="O2455" s="92">
        <f t="shared" si="348"/>
        <v>593000</v>
      </c>
      <c r="P2455" s="93" t="str">
        <f t="shared" si="349"/>
        <v>H2_2011</v>
      </c>
      <c r="Q2455" s="94">
        <f t="shared" si="350"/>
        <v>2</v>
      </c>
      <c r="R2455" s="95" t="str">
        <f t="shared" si="351"/>
        <v>H2_2011_2</v>
      </c>
    </row>
    <row r="2456" spans="1:18">
      <c r="A2456" s="102">
        <v>1002107</v>
      </c>
      <c r="B2456" s="103">
        <v>26279.545552183325</v>
      </c>
      <c r="C2456" s="104" t="s">
        <v>19</v>
      </c>
      <c r="D2456" s="103">
        <v>40886.39690996876</v>
      </c>
      <c r="E2456" s="103">
        <v>41270.658648678989</v>
      </c>
      <c r="F2456" s="104" t="s">
        <v>20</v>
      </c>
      <c r="G2456" s="105">
        <v>400000</v>
      </c>
      <c r="H2456" s="106" t="s">
        <v>16</v>
      </c>
      <c r="I2456" s="118">
        <v>1</v>
      </c>
      <c r="J2456" s="80">
        <f t="shared" si="343"/>
        <v>400000</v>
      </c>
      <c r="K2456" s="76" t="str">
        <f t="shared" si="344"/>
        <v>H2_2011</v>
      </c>
      <c r="L2456" s="77">
        <f t="shared" si="345"/>
        <v>2</v>
      </c>
      <c r="M2456" s="78" t="str">
        <f t="shared" si="346"/>
        <v>H2_2011_2</v>
      </c>
      <c r="N2456" s="120">
        <f t="shared" si="347"/>
        <v>1</v>
      </c>
      <c r="O2456" s="92">
        <f t="shared" si="348"/>
        <v>400000</v>
      </c>
      <c r="P2456" s="93" t="str">
        <f t="shared" si="349"/>
        <v>H2_2011</v>
      </c>
      <c r="Q2456" s="94">
        <f t="shared" si="350"/>
        <v>2</v>
      </c>
      <c r="R2456" s="95" t="str">
        <f t="shared" si="351"/>
        <v>H2_2011_2</v>
      </c>
    </row>
    <row r="2457" spans="1:18">
      <c r="A2457" s="102">
        <v>1002108</v>
      </c>
      <c r="B2457" s="103">
        <v>27836.112112671191</v>
      </c>
      <c r="C2457" s="104" t="s">
        <v>22</v>
      </c>
      <c r="D2457" s="103">
        <v>40736.234628653438</v>
      </c>
      <c r="E2457" s="103">
        <v>41271.715315670488</v>
      </c>
      <c r="F2457" s="104" t="s">
        <v>20</v>
      </c>
      <c r="G2457" s="105">
        <v>390000</v>
      </c>
      <c r="H2457" s="106" t="s">
        <v>16</v>
      </c>
      <c r="I2457" s="118">
        <v>1</v>
      </c>
      <c r="J2457" s="80">
        <f t="shared" si="343"/>
        <v>390000</v>
      </c>
      <c r="K2457" s="76" t="str">
        <f t="shared" si="344"/>
        <v>H2_2011</v>
      </c>
      <c r="L2457" s="77">
        <f t="shared" si="345"/>
        <v>2</v>
      </c>
      <c r="M2457" s="78" t="str">
        <f t="shared" si="346"/>
        <v>H2_2011_2</v>
      </c>
      <c r="N2457" s="120">
        <f t="shared" si="347"/>
        <v>1</v>
      </c>
      <c r="O2457" s="92">
        <f t="shared" si="348"/>
        <v>390000</v>
      </c>
      <c r="P2457" s="93" t="str">
        <f t="shared" si="349"/>
        <v>H2_2011</v>
      </c>
      <c r="Q2457" s="94">
        <f t="shared" si="350"/>
        <v>2</v>
      </c>
      <c r="R2457" s="95" t="str">
        <f t="shared" si="351"/>
        <v>H2_2011_2</v>
      </c>
    </row>
    <row r="2458" spans="1:18">
      <c r="A2458" s="102">
        <v>1002109</v>
      </c>
      <c r="B2458" s="103">
        <v>26768.152755189818</v>
      </c>
      <c r="C2458" s="104" t="s">
        <v>22</v>
      </c>
      <c r="D2458" s="103">
        <v>40438.643973723905</v>
      </c>
      <c r="E2458" s="103">
        <v>41274.758161100675</v>
      </c>
      <c r="F2458" s="104" t="s">
        <v>20</v>
      </c>
      <c r="G2458" s="105">
        <v>279000</v>
      </c>
      <c r="H2458" s="106" t="s">
        <v>16</v>
      </c>
      <c r="I2458" s="118">
        <v>1</v>
      </c>
      <c r="J2458" s="80">
        <f t="shared" si="343"/>
        <v>279000</v>
      </c>
      <c r="K2458" s="76" t="str">
        <f t="shared" si="344"/>
        <v>H2_2010</v>
      </c>
      <c r="L2458" s="77">
        <f t="shared" si="345"/>
        <v>4</v>
      </c>
      <c r="M2458" s="78" t="str">
        <f t="shared" si="346"/>
        <v>H2_2010_4</v>
      </c>
      <c r="N2458" s="120">
        <f t="shared" si="347"/>
        <v>1</v>
      </c>
      <c r="O2458" s="92">
        <f t="shared" si="348"/>
        <v>279000</v>
      </c>
      <c r="P2458" s="93" t="str">
        <f t="shared" si="349"/>
        <v>H2_2010</v>
      </c>
      <c r="Q2458" s="94">
        <f t="shared" si="350"/>
        <v>4</v>
      </c>
      <c r="R2458" s="95" t="str">
        <f t="shared" si="351"/>
        <v>H2_2010_4</v>
      </c>
    </row>
    <row r="2459" spans="1:18">
      <c r="A2459" s="102">
        <v>1002110</v>
      </c>
      <c r="B2459" s="103">
        <v>20000.11175512744</v>
      </c>
      <c r="C2459" s="104" t="s">
        <v>22</v>
      </c>
      <c r="D2459" s="103">
        <v>40619.087677470197</v>
      </c>
      <c r="E2459" s="103">
        <v>41275.311865588046</v>
      </c>
      <c r="F2459" s="104" t="s">
        <v>57</v>
      </c>
      <c r="G2459" s="105">
        <v>142000</v>
      </c>
      <c r="H2459" s="106" t="s">
        <v>16</v>
      </c>
      <c r="I2459" s="118">
        <v>1</v>
      </c>
      <c r="J2459" s="80">
        <f t="shared" si="343"/>
        <v>142000</v>
      </c>
      <c r="K2459" s="76" t="str">
        <f t="shared" si="344"/>
        <v>H1_2011</v>
      </c>
      <c r="L2459" s="77">
        <f t="shared" si="345"/>
        <v>3</v>
      </c>
      <c r="M2459" s="78" t="str">
        <f t="shared" si="346"/>
        <v>H1_2011_3</v>
      </c>
      <c r="N2459" s="120">
        <f t="shared" si="347"/>
        <v>1</v>
      </c>
      <c r="O2459" s="92">
        <f t="shared" si="348"/>
        <v>142000</v>
      </c>
      <c r="P2459" s="93" t="str">
        <f t="shared" si="349"/>
        <v>H1_2011</v>
      </c>
      <c r="Q2459" s="94">
        <f t="shared" si="350"/>
        <v>3</v>
      </c>
      <c r="R2459" s="95" t="str">
        <f t="shared" si="351"/>
        <v>H1_2011_3</v>
      </c>
    </row>
    <row r="2460" spans="1:18">
      <c r="A2460" s="102">
        <v>1002111</v>
      </c>
      <c r="B2460" s="103">
        <v>25441.716685505697</v>
      </c>
      <c r="C2460" s="104" t="s">
        <v>19</v>
      </c>
      <c r="D2460" s="103">
        <v>41266.40164618507</v>
      </c>
      <c r="E2460" s="103">
        <v>41275.465482145446</v>
      </c>
      <c r="F2460" s="104" t="s">
        <v>20</v>
      </c>
      <c r="G2460" s="105">
        <v>66000</v>
      </c>
      <c r="H2460" s="106" t="s">
        <v>16</v>
      </c>
      <c r="I2460" s="118">
        <v>1</v>
      </c>
      <c r="J2460" s="80">
        <f t="shared" si="343"/>
        <v>66000</v>
      </c>
      <c r="K2460" s="76" t="str">
        <f t="shared" si="344"/>
        <v>H2_2012</v>
      </c>
      <c r="L2460" s="77">
        <f t="shared" si="345"/>
        <v>0</v>
      </c>
      <c r="M2460" s="78" t="str">
        <f t="shared" si="346"/>
        <v>H2_2012_0</v>
      </c>
      <c r="N2460" s="120">
        <f t="shared" si="347"/>
        <v>1</v>
      </c>
      <c r="O2460" s="92">
        <f t="shared" si="348"/>
        <v>66000</v>
      </c>
      <c r="P2460" s="93" t="str">
        <f t="shared" si="349"/>
        <v>H2_2012</v>
      </c>
      <c r="Q2460" s="94">
        <f t="shared" si="350"/>
        <v>0</v>
      </c>
      <c r="R2460" s="95" t="str">
        <f t="shared" si="351"/>
        <v>H2_2012_0</v>
      </c>
    </row>
    <row r="2461" spans="1:18">
      <c r="A2461" s="102">
        <v>1002112</v>
      </c>
      <c r="B2461" s="103">
        <v>23486.347231587519</v>
      </c>
      <c r="C2461" s="104" t="s">
        <v>19</v>
      </c>
      <c r="D2461" s="103">
        <v>41138.988184109934</v>
      </c>
      <c r="E2461" s="103">
        <v>41276.296103516281</v>
      </c>
      <c r="F2461" s="104" t="s">
        <v>20</v>
      </c>
      <c r="G2461" s="105">
        <v>406000</v>
      </c>
      <c r="H2461" s="106" t="s">
        <v>16</v>
      </c>
      <c r="I2461" s="118">
        <v>1</v>
      </c>
      <c r="J2461" s="80">
        <f t="shared" si="343"/>
        <v>406000</v>
      </c>
      <c r="K2461" s="76" t="str">
        <f t="shared" si="344"/>
        <v>H2_2012</v>
      </c>
      <c r="L2461" s="77">
        <f t="shared" si="345"/>
        <v>0</v>
      </c>
      <c r="M2461" s="78" t="str">
        <f t="shared" si="346"/>
        <v>H2_2012_0</v>
      </c>
      <c r="N2461" s="120">
        <f t="shared" si="347"/>
        <v>1</v>
      </c>
      <c r="O2461" s="92">
        <f t="shared" si="348"/>
        <v>406000</v>
      </c>
      <c r="P2461" s="93" t="str">
        <f t="shared" si="349"/>
        <v>H2_2012</v>
      </c>
      <c r="Q2461" s="94">
        <f t="shared" si="350"/>
        <v>0</v>
      </c>
      <c r="R2461" s="95" t="str">
        <f t="shared" si="351"/>
        <v>H2_2012_0</v>
      </c>
    </row>
    <row r="2462" spans="1:18">
      <c r="A2462" s="102">
        <v>1002113</v>
      </c>
      <c r="B2462" s="103">
        <v>31348.64476255497</v>
      </c>
      <c r="C2462" s="104" t="s">
        <v>22</v>
      </c>
      <c r="D2462" s="103">
        <v>40826.966763024997</v>
      </c>
      <c r="E2462" s="103">
        <v>41276.384927251318</v>
      </c>
      <c r="F2462" s="104" t="s">
        <v>57</v>
      </c>
      <c r="G2462" s="105">
        <v>454000</v>
      </c>
      <c r="H2462" s="106" t="s">
        <v>16</v>
      </c>
      <c r="I2462" s="118">
        <v>1</v>
      </c>
      <c r="J2462" s="80">
        <f t="shared" si="343"/>
        <v>454000</v>
      </c>
      <c r="K2462" s="76" t="str">
        <f t="shared" si="344"/>
        <v>H2_2011</v>
      </c>
      <c r="L2462" s="77">
        <f t="shared" si="345"/>
        <v>2</v>
      </c>
      <c r="M2462" s="78" t="str">
        <f t="shared" si="346"/>
        <v>H2_2011_2</v>
      </c>
      <c r="N2462" s="120">
        <f t="shared" si="347"/>
        <v>1</v>
      </c>
      <c r="O2462" s="92">
        <f t="shared" si="348"/>
        <v>454000</v>
      </c>
      <c r="P2462" s="93" t="str">
        <f t="shared" si="349"/>
        <v>H2_2011</v>
      </c>
      <c r="Q2462" s="94">
        <f t="shared" si="350"/>
        <v>2</v>
      </c>
      <c r="R2462" s="95" t="str">
        <f t="shared" si="351"/>
        <v>H2_2011_2</v>
      </c>
    </row>
    <row r="2463" spans="1:18">
      <c r="A2463" s="102">
        <v>1002114</v>
      </c>
      <c r="B2463" s="103">
        <v>19862.784859815853</v>
      </c>
      <c r="C2463" s="104" t="s">
        <v>19</v>
      </c>
      <c r="D2463" s="103">
        <v>41249.457884339703</v>
      </c>
      <c r="E2463" s="103">
        <v>41277.170956127127</v>
      </c>
      <c r="F2463" s="104" t="s">
        <v>20</v>
      </c>
      <c r="G2463" s="105">
        <v>156000</v>
      </c>
      <c r="H2463" s="106" t="s">
        <v>16</v>
      </c>
      <c r="I2463" s="118">
        <v>1</v>
      </c>
      <c r="J2463" s="80">
        <f t="shared" si="343"/>
        <v>156000</v>
      </c>
      <c r="K2463" s="76" t="str">
        <f t="shared" si="344"/>
        <v>H2_2012</v>
      </c>
      <c r="L2463" s="77">
        <f t="shared" si="345"/>
        <v>0</v>
      </c>
      <c r="M2463" s="78" t="str">
        <f t="shared" si="346"/>
        <v>H2_2012_0</v>
      </c>
      <c r="N2463" s="120">
        <f t="shared" si="347"/>
        <v>1</v>
      </c>
      <c r="O2463" s="92">
        <f t="shared" si="348"/>
        <v>156000</v>
      </c>
      <c r="P2463" s="93" t="str">
        <f t="shared" si="349"/>
        <v>H2_2012</v>
      </c>
      <c r="Q2463" s="94">
        <f t="shared" si="350"/>
        <v>0</v>
      </c>
      <c r="R2463" s="95" t="str">
        <f t="shared" si="351"/>
        <v>H2_2012_0</v>
      </c>
    </row>
    <row r="2464" spans="1:18">
      <c r="A2464" s="102">
        <v>1002115</v>
      </c>
      <c r="B2464" s="103">
        <v>31494.230652007449</v>
      </c>
      <c r="C2464" s="104" t="s">
        <v>19</v>
      </c>
      <c r="D2464" s="103">
        <v>41224.520541588528</v>
      </c>
      <c r="E2464" s="103">
        <v>41277.317148389047</v>
      </c>
      <c r="F2464" s="104" t="s">
        <v>20</v>
      </c>
      <c r="G2464" s="105">
        <v>331000</v>
      </c>
      <c r="H2464" s="106" t="s">
        <v>16</v>
      </c>
      <c r="I2464" s="118">
        <v>1</v>
      </c>
      <c r="J2464" s="80">
        <f t="shared" si="343"/>
        <v>331000</v>
      </c>
      <c r="K2464" s="76" t="str">
        <f t="shared" si="344"/>
        <v>H2_2012</v>
      </c>
      <c r="L2464" s="77">
        <f t="shared" si="345"/>
        <v>0</v>
      </c>
      <c r="M2464" s="78" t="str">
        <f t="shared" si="346"/>
        <v>H2_2012_0</v>
      </c>
      <c r="N2464" s="120">
        <f t="shared" si="347"/>
        <v>1</v>
      </c>
      <c r="O2464" s="92">
        <f t="shared" si="348"/>
        <v>331000</v>
      </c>
      <c r="P2464" s="93" t="str">
        <f t="shared" si="349"/>
        <v>H2_2012</v>
      </c>
      <c r="Q2464" s="94">
        <f t="shared" si="350"/>
        <v>0</v>
      </c>
      <c r="R2464" s="95" t="str">
        <f t="shared" si="351"/>
        <v>H2_2012_0</v>
      </c>
    </row>
    <row r="2465" spans="1:18">
      <c r="A2465" s="102">
        <v>1002116</v>
      </c>
      <c r="B2465" s="103">
        <v>23404.784857425122</v>
      </c>
      <c r="C2465" s="104" t="s">
        <v>19</v>
      </c>
      <c r="D2465" s="103">
        <v>41161.353128403651</v>
      </c>
      <c r="E2465" s="103">
        <v>41277.861972451748</v>
      </c>
      <c r="F2465" s="104" t="s">
        <v>20</v>
      </c>
      <c r="G2465" s="105">
        <v>48000</v>
      </c>
      <c r="H2465" s="106" t="s">
        <v>16</v>
      </c>
      <c r="I2465" s="118">
        <v>1</v>
      </c>
      <c r="J2465" s="80">
        <f t="shared" si="343"/>
        <v>48000</v>
      </c>
      <c r="K2465" s="76" t="str">
        <f t="shared" si="344"/>
        <v>H2_2012</v>
      </c>
      <c r="L2465" s="77">
        <f t="shared" si="345"/>
        <v>0</v>
      </c>
      <c r="M2465" s="78" t="str">
        <f t="shared" si="346"/>
        <v>H2_2012_0</v>
      </c>
      <c r="N2465" s="120">
        <f t="shared" si="347"/>
        <v>1</v>
      </c>
      <c r="O2465" s="92">
        <f t="shared" si="348"/>
        <v>48000</v>
      </c>
      <c r="P2465" s="93" t="str">
        <f t="shared" si="349"/>
        <v>H2_2012</v>
      </c>
      <c r="Q2465" s="94">
        <f t="shared" si="350"/>
        <v>0</v>
      </c>
      <c r="R2465" s="95" t="str">
        <f t="shared" si="351"/>
        <v>H2_2012_0</v>
      </c>
    </row>
    <row r="2466" spans="1:18">
      <c r="A2466" s="102">
        <v>1002117</v>
      </c>
      <c r="B2466" s="103">
        <v>24155.024720350317</v>
      </c>
      <c r="C2466" s="104" t="s">
        <v>22</v>
      </c>
      <c r="D2466" s="103">
        <v>41225.236863080143</v>
      </c>
      <c r="E2466" s="103">
        <v>41278.0724516357</v>
      </c>
      <c r="F2466" s="104" t="s">
        <v>25</v>
      </c>
      <c r="G2466" s="105">
        <v>454000</v>
      </c>
      <c r="H2466" s="106" t="s">
        <v>16</v>
      </c>
      <c r="I2466" s="118">
        <v>1</v>
      </c>
      <c r="J2466" s="80">
        <f t="shared" si="343"/>
        <v>454000</v>
      </c>
      <c r="K2466" s="76" t="str">
        <f t="shared" si="344"/>
        <v>H2_2012</v>
      </c>
      <c r="L2466" s="77">
        <f t="shared" si="345"/>
        <v>0</v>
      </c>
      <c r="M2466" s="78" t="str">
        <f t="shared" si="346"/>
        <v>H2_2012_0</v>
      </c>
      <c r="N2466" s="120">
        <f t="shared" si="347"/>
        <v>1</v>
      </c>
      <c r="O2466" s="92">
        <f t="shared" si="348"/>
        <v>454000</v>
      </c>
      <c r="P2466" s="93" t="str">
        <f t="shared" si="349"/>
        <v>H2_2012</v>
      </c>
      <c r="Q2466" s="94">
        <f t="shared" si="350"/>
        <v>0</v>
      </c>
      <c r="R2466" s="95" t="str">
        <f t="shared" si="351"/>
        <v>H2_2012_0</v>
      </c>
    </row>
    <row r="2467" spans="1:18">
      <c r="A2467" s="102">
        <v>1002118</v>
      </c>
      <c r="B2467" s="103">
        <v>23491.697855572173</v>
      </c>
      <c r="C2467" s="104" t="s">
        <v>19</v>
      </c>
      <c r="D2467" s="103">
        <v>41233.254484605452</v>
      </c>
      <c r="E2467" s="103">
        <v>41279.620369614328</v>
      </c>
      <c r="F2467" s="104" t="s">
        <v>20</v>
      </c>
      <c r="G2467" s="105">
        <v>301000</v>
      </c>
      <c r="H2467" s="106" t="s">
        <v>16</v>
      </c>
      <c r="I2467" s="118">
        <v>1</v>
      </c>
      <c r="J2467" s="80">
        <f t="shared" si="343"/>
        <v>301000</v>
      </c>
      <c r="K2467" s="76" t="str">
        <f t="shared" si="344"/>
        <v>H2_2012</v>
      </c>
      <c r="L2467" s="77">
        <f t="shared" si="345"/>
        <v>0</v>
      </c>
      <c r="M2467" s="78" t="str">
        <f t="shared" si="346"/>
        <v>H2_2012_0</v>
      </c>
      <c r="N2467" s="120">
        <f t="shared" si="347"/>
        <v>1</v>
      </c>
      <c r="O2467" s="92">
        <f t="shared" si="348"/>
        <v>301000</v>
      </c>
      <c r="P2467" s="93" t="str">
        <f t="shared" si="349"/>
        <v>H2_2012</v>
      </c>
      <c r="Q2467" s="94">
        <f t="shared" si="350"/>
        <v>0</v>
      </c>
      <c r="R2467" s="95" t="str">
        <f t="shared" si="351"/>
        <v>H2_2012_0</v>
      </c>
    </row>
    <row r="2468" spans="1:18">
      <c r="A2468" s="102">
        <v>1002119</v>
      </c>
      <c r="B2468" s="103">
        <v>26741.719590529639</v>
      </c>
      <c r="C2468" s="104" t="s">
        <v>19</v>
      </c>
      <c r="D2468" s="103">
        <v>41166.22935120108</v>
      </c>
      <c r="E2468" s="103">
        <v>41280.45183125513</v>
      </c>
      <c r="F2468" s="104" t="s">
        <v>20</v>
      </c>
      <c r="G2468" s="105">
        <v>397000</v>
      </c>
      <c r="H2468" s="106" t="s">
        <v>16</v>
      </c>
      <c r="I2468" s="118">
        <v>1</v>
      </c>
      <c r="J2468" s="80">
        <f t="shared" si="343"/>
        <v>397000</v>
      </c>
      <c r="K2468" s="76" t="str">
        <f t="shared" si="344"/>
        <v>H2_2012</v>
      </c>
      <c r="L2468" s="77">
        <f t="shared" si="345"/>
        <v>0</v>
      </c>
      <c r="M2468" s="78" t="str">
        <f t="shared" si="346"/>
        <v>H2_2012_0</v>
      </c>
      <c r="N2468" s="120">
        <f t="shared" si="347"/>
        <v>1</v>
      </c>
      <c r="O2468" s="92">
        <f t="shared" si="348"/>
        <v>397000</v>
      </c>
      <c r="P2468" s="93" t="str">
        <f t="shared" si="349"/>
        <v>H2_2012</v>
      </c>
      <c r="Q2468" s="94">
        <f t="shared" si="350"/>
        <v>0</v>
      </c>
      <c r="R2468" s="95" t="str">
        <f t="shared" si="351"/>
        <v>H2_2012_0</v>
      </c>
    </row>
    <row r="2469" spans="1:18">
      <c r="A2469" s="102">
        <v>1002120</v>
      </c>
      <c r="B2469" s="103">
        <v>26274.020744325884</v>
      </c>
      <c r="C2469" s="104" t="s">
        <v>19</v>
      </c>
      <c r="D2469" s="103">
        <v>41187.291015281102</v>
      </c>
      <c r="E2469" s="103">
        <v>41281.109674152583</v>
      </c>
      <c r="F2469" s="104" t="s">
        <v>20</v>
      </c>
      <c r="G2469" s="105">
        <v>576000</v>
      </c>
      <c r="H2469" s="106" t="s">
        <v>16</v>
      </c>
      <c r="I2469" s="118">
        <v>1</v>
      </c>
      <c r="J2469" s="80">
        <f t="shared" si="343"/>
        <v>576000</v>
      </c>
      <c r="K2469" s="76" t="str">
        <f t="shared" si="344"/>
        <v>H2_2012</v>
      </c>
      <c r="L2469" s="77">
        <f t="shared" si="345"/>
        <v>0</v>
      </c>
      <c r="M2469" s="78" t="str">
        <f t="shared" si="346"/>
        <v>H2_2012_0</v>
      </c>
      <c r="N2469" s="120">
        <f t="shared" si="347"/>
        <v>1</v>
      </c>
      <c r="O2469" s="92">
        <f t="shared" si="348"/>
        <v>576000</v>
      </c>
      <c r="P2469" s="93" t="str">
        <f t="shared" si="349"/>
        <v>H2_2012</v>
      </c>
      <c r="Q2469" s="94">
        <f t="shared" si="350"/>
        <v>0</v>
      </c>
      <c r="R2469" s="95" t="str">
        <f t="shared" si="351"/>
        <v>H2_2012_0</v>
      </c>
    </row>
    <row r="2470" spans="1:18">
      <c r="A2470" s="102">
        <v>1002121</v>
      </c>
      <c r="B2470" s="103">
        <v>28598.770248418517</v>
      </c>
      <c r="C2470" s="104" t="s">
        <v>19</v>
      </c>
      <c r="D2470" s="103">
        <v>41251.092213521595</v>
      </c>
      <c r="E2470" s="103">
        <v>41282.85314651447</v>
      </c>
      <c r="F2470" s="104" t="s">
        <v>20</v>
      </c>
      <c r="G2470" s="105">
        <v>75000</v>
      </c>
      <c r="H2470" s="106" t="s">
        <v>16</v>
      </c>
      <c r="I2470" s="118">
        <v>1</v>
      </c>
      <c r="J2470" s="80">
        <f t="shared" si="343"/>
        <v>75000</v>
      </c>
      <c r="K2470" s="76" t="str">
        <f t="shared" si="344"/>
        <v>H2_2012</v>
      </c>
      <c r="L2470" s="77">
        <f t="shared" si="345"/>
        <v>0</v>
      </c>
      <c r="M2470" s="78" t="str">
        <f t="shared" si="346"/>
        <v>H2_2012_0</v>
      </c>
      <c r="N2470" s="120">
        <f t="shared" si="347"/>
        <v>1</v>
      </c>
      <c r="O2470" s="92">
        <f t="shared" si="348"/>
        <v>75000</v>
      </c>
      <c r="P2470" s="93" t="str">
        <f t="shared" si="349"/>
        <v>H2_2012</v>
      </c>
      <c r="Q2470" s="94">
        <f t="shared" si="350"/>
        <v>0</v>
      </c>
      <c r="R2470" s="95" t="str">
        <f t="shared" si="351"/>
        <v>H2_2012_0</v>
      </c>
    </row>
    <row r="2471" spans="1:18">
      <c r="A2471" s="102">
        <v>1002122</v>
      </c>
      <c r="B2471" s="103">
        <v>32311.904383210876</v>
      </c>
      <c r="C2471" s="104" t="s">
        <v>19</v>
      </c>
      <c r="D2471" s="103">
        <v>41282.376775985278</v>
      </c>
      <c r="E2471" s="103">
        <v>41283.90808244748</v>
      </c>
      <c r="F2471" s="104" t="s">
        <v>20</v>
      </c>
      <c r="G2471" s="105">
        <v>43200</v>
      </c>
      <c r="H2471" s="106" t="s">
        <v>16</v>
      </c>
      <c r="I2471" s="118">
        <v>1</v>
      </c>
      <c r="J2471" s="80">
        <f t="shared" si="343"/>
        <v>43200</v>
      </c>
      <c r="K2471" s="76" t="str">
        <f t="shared" si="344"/>
        <v>H1_2013</v>
      </c>
      <c r="L2471" s="77">
        <f t="shared" si="345"/>
        <v>0</v>
      </c>
      <c r="M2471" s="78" t="str">
        <f t="shared" si="346"/>
        <v>H1_2013_0</v>
      </c>
      <c r="N2471" s="120">
        <f t="shared" si="347"/>
        <v>1</v>
      </c>
      <c r="O2471" s="92">
        <f t="shared" si="348"/>
        <v>43200</v>
      </c>
      <c r="P2471" s="93" t="str">
        <f t="shared" si="349"/>
        <v>H1_2013</v>
      </c>
      <c r="Q2471" s="94">
        <f t="shared" si="350"/>
        <v>0</v>
      </c>
      <c r="R2471" s="95" t="str">
        <f t="shared" si="351"/>
        <v>H1_2013_0</v>
      </c>
    </row>
    <row r="2472" spans="1:18">
      <c r="A2472" s="102">
        <v>1002123</v>
      </c>
      <c r="B2472" s="103">
        <v>29269.516487674664</v>
      </c>
      <c r="C2472" s="104" t="s">
        <v>19</v>
      </c>
      <c r="D2472" s="103">
        <v>41119.083064786842</v>
      </c>
      <c r="E2472" s="103">
        <v>41285.394591138007</v>
      </c>
      <c r="F2472" s="104" t="s">
        <v>20</v>
      </c>
      <c r="G2472" s="105">
        <v>224000</v>
      </c>
      <c r="H2472" s="106" t="s">
        <v>16</v>
      </c>
      <c r="I2472" s="118">
        <v>1</v>
      </c>
      <c r="J2472" s="80">
        <f t="shared" si="343"/>
        <v>224000</v>
      </c>
      <c r="K2472" s="76" t="str">
        <f t="shared" si="344"/>
        <v>H2_2012</v>
      </c>
      <c r="L2472" s="77">
        <f t="shared" si="345"/>
        <v>0</v>
      </c>
      <c r="M2472" s="78" t="str">
        <f t="shared" si="346"/>
        <v>H2_2012_0</v>
      </c>
      <c r="N2472" s="120">
        <f t="shared" si="347"/>
        <v>1</v>
      </c>
      <c r="O2472" s="92">
        <f t="shared" si="348"/>
        <v>224000</v>
      </c>
      <c r="P2472" s="93" t="str">
        <f t="shared" si="349"/>
        <v>H2_2012</v>
      </c>
      <c r="Q2472" s="94">
        <f t="shared" si="350"/>
        <v>0</v>
      </c>
      <c r="R2472" s="95" t="str">
        <f t="shared" si="351"/>
        <v>H2_2012_0</v>
      </c>
    </row>
    <row r="2473" spans="1:18">
      <c r="A2473" s="102">
        <v>1002124</v>
      </c>
      <c r="B2473" s="103">
        <v>20639.787514601085</v>
      </c>
      <c r="C2473" s="104" t="s">
        <v>19</v>
      </c>
      <c r="D2473" s="103">
        <v>41236.688923227572</v>
      </c>
      <c r="E2473" s="103">
        <v>41286.559609592048</v>
      </c>
      <c r="F2473" s="104" t="s">
        <v>20</v>
      </c>
      <c r="G2473" s="105">
        <v>172000</v>
      </c>
      <c r="H2473" s="106" t="s">
        <v>16</v>
      </c>
      <c r="I2473" s="118">
        <v>1</v>
      </c>
      <c r="J2473" s="80">
        <f t="shared" si="343"/>
        <v>172000</v>
      </c>
      <c r="K2473" s="76" t="str">
        <f t="shared" si="344"/>
        <v>H2_2012</v>
      </c>
      <c r="L2473" s="77">
        <f t="shared" si="345"/>
        <v>0</v>
      </c>
      <c r="M2473" s="78" t="str">
        <f t="shared" si="346"/>
        <v>H2_2012_0</v>
      </c>
      <c r="N2473" s="120">
        <f t="shared" si="347"/>
        <v>1</v>
      </c>
      <c r="O2473" s="92">
        <f t="shared" si="348"/>
        <v>172000</v>
      </c>
      <c r="P2473" s="93" t="str">
        <f t="shared" si="349"/>
        <v>H2_2012</v>
      </c>
      <c r="Q2473" s="94">
        <f t="shared" si="350"/>
        <v>0</v>
      </c>
      <c r="R2473" s="95" t="str">
        <f t="shared" si="351"/>
        <v>H2_2012_0</v>
      </c>
    </row>
    <row r="2474" spans="1:18">
      <c r="A2474" s="102">
        <v>1002125</v>
      </c>
      <c r="B2474" s="103">
        <v>22806.711015733683</v>
      </c>
      <c r="C2474" s="104" t="s">
        <v>19</v>
      </c>
      <c r="D2474" s="103">
        <v>41262.155560955769</v>
      </c>
      <c r="E2474" s="103">
        <v>41286.722733245195</v>
      </c>
      <c r="F2474" s="104" t="s">
        <v>20</v>
      </c>
      <c r="G2474" s="105">
        <v>79000</v>
      </c>
      <c r="H2474" s="106" t="s">
        <v>16</v>
      </c>
      <c r="I2474" s="118">
        <v>1</v>
      </c>
      <c r="J2474" s="80">
        <f t="shared" si="343"/>
        <v>79000</v>
      </c>
      <c r="K2474" s="76" t="str">
        <f t="shared" si="344"/>
        <v>H2_2012</v>
      </c>
      <c r="L2474" s="77">
        <f t="shared" si="345"/>
        <v>0</v>
      </c>
      <c r="M2474" s="78" t="str">
        <f t="shared" si="346"/>
        <v>H2_2012_0</v>
      </c>
      <c r="N2474" s="120">
        <f t="shared" si="347"/>
        <v>1</v>
      </c>
      <c r="O2474" s="92">
        <f t="shared" si="348"/>
        <v>79000</v>
      </c>
      <c r="P2474" s="93" t="str">
        <f t="shared" si="349"/>
        <v>H2_2012</v>
      </c>
      <c r="Q2474" s="94">
        <f t="shared" si="350"/>
        <v>0</v>
      </c>
      <c r="R2474" s="95" t="str">
        <f t="shared" si="351"/>
        <v>H2_2012_0</v>
      </c>
    </row>
    <row r="2475" spans="1:18">
      <c r="A2475" s="102">
        <v>1002126</v>
      </c>
      <c r="B2475" s="103">
        <v>32541.028948455772</v>
      </c>
      <c r="C2475" s="104" t="s">
        <v>19</v>
      </c>
      <c r="D2475" s="103">
        <v>41148.768705900249</v>
      </c>
      <c r="E2475" s="103">
        <v>41287.74754992409</v>
      </c>
      <c r="F2475" s="104" t="s">
        <v>20</v>
      </c>
      <c r="G2475" s="105">
        <v>494000</v>
      </c>
      <c r="H2475" s="106" t="s">
        <v>16</v>
      </c>
      <c r="I2475" s="118">
        <v>1</v>
      </c>
      <c r="J2475" s="80">
        <f t="shared" si="343"/>
        <v>494000</v>
      </c>
      <c r="K2475" s="76" t="str">
        <f t="shared" si="344"/>
        <v>H2_2012</v>
      </c>
      <c r="L2475" s="77">
        <f t="shared" si="345"/>
        <v>0</v>
      </c>
      <c r="M2475" s="78" t="str">
        <f t="shared" si="346"/>
        <v>H2_2012_0</v>
      </c>
      <c r="N2475" s="120">
        <f t="shared" si="347"/>
        <v>1</v>
      </c>
      <c r="O2475" s="92">
        <f t="shared" si="348"/>
        <v>494000</v>
      </c>
      <c r="P2475" s="93" t="str">
        <f t="shared" si="349"/>
        <v>H2_2012</v>
      </c>
      <c r="Q2475" s="94">
        <f t="shared" si="350"/>
        <v>0</v>
      </c>
      <c r="R2475" s="95" t="str">
        <f t="shared" si="351"/>
        <v>H2_2012_0</v>
      </c>
    </row>
    <row r="2476" spans="1:18">
      <c r="A2476" s="102">
        <v>1002127</v>
      </c>
      <c r="B2476" s="103">
        <v>29826.913804642456</v>
      </c>
      <c r="C2476" s="104" t="s">
        <v>19</v>
      </c>
      <c r="D2476" s="103">
        <v>41141.855620759939</v>
      </c>
      <c r="E2476" s="103">
        <v>41288.175221484751</v>
      </c>
      <c r="F2476" s="104" t="s">
        <v>20</v>
      </c>
      <c r="G2476" s="105">
        <v>333000</v>
      </c>
      <c r="H2476" s="106" t="s">
        <v>16</v>
      </c>
      <c r="I2476" s="118">
        <v>1</v>
      </c>
      <c r="J2476" s="80">
        <f t="shared" si="343"/>
        <v>333000</v>
      </c>
      <c r="K2476" s="76" t="str">
        <f t="shared" si="344"/>
        <v>H2_2012</v>
      </c>
      <c r="L2476" s="77">
        <f t="shared" si="345"/>
        <v>0</v>
      </c>
      <c r="M2476" s="78" t="str">
        <f t="shared" si="346"/>
        <v>H2_2012_0</v>
      </c>
      <c r="N2476" s="120">
        <f t="shared" si="347"/>
        <v>1</v>
      </c>
      <c r="O2476" s="92">
        <f t="shared" si="348"/>
        <v>333000</v>
      </c>
      <c r="P2476" s="93" t="str">
        <f t="shared" si="349"/>
        <v>H2_2012</v>
      </c>
      <c r="Q2476" s="94">
        <f t="shared" si="350"/>
        <v>0</v>
      </c>
      <c r="R2476" s="95" t="str">
        <f t="shared" si="351"/>
        <v>H2_2012_0</v>
      </c>
    </row>
    <row r="2477" spans="1:18">
      <c r="A2477" s="102">
        <v>1002128</v>
      </c>
      <c r="B2477" s="103">
        <v>28670.596241601444</v>
      </c>
      <c r="C2477" s="104" t="s">
        <v>19</v>
      </c>
      <c r="D2477" s="103">
        <v>41195.959898929592</v>
      </c>
      <c r="E2477" s="103">
        <v>41288.298940005385</v>
      </c>
      <c r="F2477" s="104" t="s">
        <v>20</v>
      </c>
      <c r="G2477" s="105">
        <v>490000</v>
      </c>
      <c r="H2477" s="106" t="s">
        <v>16</v>
      </c>
      <c r="I2477" s="118">
        <v>1</v>
      </c>
      <c r="J2477" s="80">
        <f t="shared" si="343"/>
        <v>490000</v>
      </c>
      <c r="K2477" s="76" t="str">
        <f t="shared" si="344"/>
        <v>H2_2012</v>
      </c>
      <c r="L2477" s="77">
        <f t="shared" si="345"/>
        <v>0</v>
      </c>
      <c r="M2477" s="78" t="str">
        <f t="shared" si="346"/>
        <v>H2_2012_0</v>
      </c>
      <c r="N2477" s="120">
        <f t="shared" si="347"/>
        <v>1</v>
      </c>
      <c r="O2477" s="92">
        <f t="shared" si="348"/>
        <v>490000</v>
      </c>
      <c r="P2477" s="93" t="str">
        <f t="shared" si="349"/>
        <v>H2_2012</v>
      </c>
      <c r="Q2477" s="94">
        <f t="shared" si="350"/>
        <v>0</v>
      </c>
      <c r="R2477" s="95" t="str">
        <f t="shared" si="351"/>
        <v>H2_2012_0</v>
      </c>
    </row>
    <row r="2478" spans="1:18">
      <c r="A2478" s="102">
        <v>1002129</v>
      </c>
      <c r="B2478" s="103">
        <v>22374.020762281943</v>
      </c>
      <c r="C2478" s="104" t="s">
        <v>22</v>
      </c>
      <c r="D2478" s="103">
        <v>40885.953008918295</v>
      </c>
      <c r="E2478" s="103">
        <v>41288.759186845462</v>
      </c>
      <c r="F2478" s="104" t="s">
        <v>20</v>
      </c>
      <c r="G2478" s="105">
        <v>544000</v>
      </c>
      <c r="H2478" s="106" t="s">
        <v>16</v>
      </c>
      <c r="I2478" s="118">
        <v>1</v>
      </c>
      <c r="J2478" s="80">
        <f t="shared" si="343"/>
        <v>544000</v>
      </c>
      <c r="K2478" s="76" t="str">
        <f t="shared" si="344"/>
        <v>H2_2011</v>
      </c>
      <c r="L2478" s="77">
        <f t="shared" si="345"/>
        <v>2</v>
      </c>
      <c r="M2478" s="78" t="str">
        <f t="shared" si="346"/>
        <v>H2_2011_2</v>
      </c>
      <c r="N2478" s="120">
        <f t="shared" si="347"/>
        <v>1</v>
      </c>
      <c r="O2478" s="92">
        <f t="shared" si="348"/>
        <v>544000</v>
      </c>
      <c r="P2478" s="93" t="str">
        <f t="shared" si="349"/>
        <v>H2_2011</v>
      </c>
      <c r="Q2478" s="94">
        <f t="shared" si="350"/>
        <v>2</v>
      </c>
      <c r="R2478" s="95" t="str">
        <f t="shared" si="351"/>
        <v>H2_2011_2</v>
      </c>
    </row>
    <row r="2479" spans="1:18">
      <c r="A2479" s="102">
        <v>1002130</v>
      </c>
      <c r="B2479" s="103">
        <v>32308.623202921139</v>
      </c>
      <c r="C2479" s="104" t="s">
        <v>22</v>
      </c>
      <c r="D2479" s="103">
        <v>41113.543647268256</v>
      </c>
      <c r="E2479" s="103">
        <v>41290.293693189808</v>
      </c>
      <c r="F2479" s="104" t="s">
        <v>20</v>
      </c>
      <c r="G2479" s="105">
        <v>499000</v>
      </c>
      <c r="H2479" s="106" t="s">
        <v>16</v>
      </c>
      <c r="I2479" s="118">
        <v>1</v>
      </c>
      <c r="J2479" s="80">
        <f t="shared" si="343"/>
        <v>499000</v>
      </c>
      <c r="K2479" s="76" t="str">
        <f t="shared" si="344"/>
        <v>H2_2012</v>
      </c>
      <c r="L2479" s="77">
        <f t="shared" si="345"/>
        <v>0</v>
      </c>
      <c r="M2479" s="78" t="str">
        <f t="shared" si="346"/>
        <v>H2_2012_0</v>
      </c>
      <c r="N2479" s="120">
        <f t="shared" si="347"/>
        <v>1</v>
      </c>
      <c r="O2479" s="92">
        <f t="shared" si="348"/>
        <v>499000</v>
      </c>
      <c r="P2479" s="93" t="str">
        <f t="shared" si="349"/>
        <v>H2_2012</v>
      </c>
      <c r="Q2479" s="94">
        <f t="shared" si="350"/>
        <v>0</v>
      </c>
      <c r="R2479" s="95" t="str">
        <f t="shared" si="351"/>
        <v>H2_2012_0</v>
      </c>
    </row>
    <row r="2480" spans="1:18">
      <c r="A2480" s="102">
        <v>1002131</v>
      </c>
      <c r="B2480" s="103">
        <v>28193.570386027553</v>
      </c>
      <c r="C2480" s="104" t="s">
        <v>19</v>
      </c>
      <c r="D2480" s="103">
        <v>41284.855106269548</v>
      </c>
      <c r="E2480" s="103">
        <v>41291.170102175776</v>
      </c>
      <c r="F2480" s="104" t="s">
        <v>20</v>
      </c>
      <c r="G2480" s="105">
        <v>337600</v>
      </c>
      <c r="H2480" s="106" t="s">
        <v>16</v>
      </c>
      <c r="I2480" s="118">
        <v>1</v>
      </c>
      <c r="J2480" s="80">
        <f t="shared" si="343"/>
        <v>337600</v>
      </c>
      <c r="K2480" s="76" t="str">
        <f t="shared" si="344"/>
        <v>H1_2013</v>
      </c>
      <c r="L2480" s="77">
        <f t="shared" si="345"/>
        <v>0</v>
      </c>
      <c r="M2480" s="78" t="str">
        <f t="shared" si="346"/>
        <v>H1_2013_0</v>
      </c>
      <c r="N2480" s="120">
        <f t="shared" si="347"/>
        <v>1</v>
      </c>
      <c r="O2480" s="92">
        <f t="shared" si="348"/>
        <v>337600</v>
      </c>
      <c r="P2480" s="93" t="str">
        <f t="shared" si="349"/>
        <v>H1_2013</v>
      </c>
      <c r="Q2480" s="94">
        <f t="shared" si="350"/>
        <v>0</v>
      </c>
      <c r="R2480" s="95" t="str">
        <f t="shared" si="351"/>
        <v>H1_2013_0</v>
      </c>
    </row>
    <row r="2481" spans="1:18">
      <c r="A2481" s="102">
        <v>1002132</v>
      </c>
      <c r="B2481" s="103">
        <v>30451.623794888823</v>
      </c>
      <c r="C2481" s="104" t="s">
        <v>22</v>
      </c>
      <c r="D2481" s="103">
        <v>41082.381496919967</v>
      </c>
      <c r="E2481" s="103">
        <v>41291.512804077829</v>
      </c>
      <c r="F2481" s="104" t="s">
        <v>20</v>
      </c>
      <c r="G2481" s="105">
        <v>565000</v>
      </c>
      <c r="H2481" s="106" t="s">
        <v>16</v>
      </c>
      <c r="I2481" s="118">
        <v>1</v>
      </c>
      <c r="J2481" s="80">
        <f t="shared" si="343"/>
        <v>565000</v>
      </c>
      <c r="K2481" s="76" t="str">
        <f t="shared" si="344"/>
        <v>H1_2012</v>
      </c>
      <c r="L2481" s="77">
        <f t="shared" si="345"/>
        <v>1</v>
      </c>
      <c r="M2481" s="78" t="str">
        <f t="shared" si="346"/>
        <v>H1_2012_1</v>
      </c>
      <c r="N2481" s="120">
        <f t="shared" si="347"/>
        <v>1</v>
      </c>
      <c r="O2481" s="92">
        <f t="shared" si="348"/>
        <v>565000</v>
      </c>
      <c r="P2481" s="93" t="str">
        <f t="shared" si="349"/>
        <v>H1_2012</v>
      </c>
      <c r="Q2481" s="94">
        <f t="shared" si="350"/>
        <v>1</v>
      </c>
      <c r="R2481" s="95" t="str">
        <f t="shared" si="351"/>
        <v>H1_2012_1</v>
      </c>
    </row>
    <row r="2482" spans="1:18">
      <c r="A2482" s="102">
        <v>1002133</v>
      </c>
      <c r="B2482" s="103">
        <v>22028.181955657801</v>
      </c>
      <c r="C2482" s="104" t="s">
        <v>22</v>
      </c>
      <c r="D2482" s="103">
        <v>40886.707126628957</v>
      </c>
      <c r="E2482" s="103">
        <v>41296.950477770974</v>
      </c>
      <c r="F2482" s="104" t="s">
        <v>20</v>
      </c>
      <c r="G2482" s="105">
        <v>591000</v>
      </c>
      <c r="H2482" s="106" t="s">
        <v>16</v>
      </c>
      <c r="I2482" s="118">
        <v>1</v>
      </c>
      <c r="J2482" s="80">
        <f t="shared" si="343"/>
        <v>591000</v>
      </c>
      <c r="K2482" s="76" t="str">
        <f t="shared" si="344"/>
        <v>H2_2011</v>
      </c>
      <c r="L2482" s="77">
        <f t="shared" si="345"/>
        <v>2</v>
      </c>
      <c r="M2482" s="78" t="str">
        <f t="shared" si="346"/>
        <v>H2_2011_2</v>
      </c>
      <c r="N2482" s="120">
        <f t="shared" si="347"/>
        <v>1</v>
      </c>
      <c r="O2482" s="92">
        <f t="shared" si="348"/>
        <v>591000</v>
      </c>
      <c r="P2482" s="93" t="str">
        <f t="shared" si="349"/>
        <v>H2_2011</v>
      </c>
      <c r="Q2482" s="94">
        <f t="shared" si="350"/>
        <v>2</v>
      </c>
      <c r="R2482" s="95" t="str">
        <f t="shared" si="351"/>
        <v>H2_2011_2</v>
      </c>
    </row>
    <row r="2483" spans="1:18">
      <c r="A2483" s="102">
        <v>1002134</v>
      </c>
      <c r="B2483" s="103">
        <v>30173.149191508404</v>
      </c>
      <c r="C2483" s="104" t="s">
        <v>19</v>
      </c>
      <c r="D2483" s="103">
        <v>41291.836072437931</v>
      </c>
      <c r="E2483" s="103">
        <v>41300.696484080632</v>
      </c>
      <c r="F2483" s="104" t="s">
        <v>20</v>
      </c>
      <c r="G2483" s="105">
        <v>374400</v>
      </c>
      <c r="H2483" s="106" t="s">
        <v>16</v>
      </c>
      <c r="I2483" s="118">
        <v>1</v>
      </c>
      <c r="J2483" s="80">
        <f t="shared" si="343"/>
        <v>374400</v>
      </c>
      <c r="K2483" s="76" t="str">
        <f t="shared" si="344"/>
        <v>H1_2013</v>
      </c>
      <c r="L2483" s="77">
        <f t="shared" si="345"/>
        <v>0</v>
      </c>
      <c r="M2483" s="78" t="str">
        <f t="shared" si="346"/>
        <v>H1_2013_0</v>
      </c>
      <c r="N2483" s="120">
        <f t="shared" si="347"/>
        <v>1</v>
      </c>
      <c r="O2483" s="92">
        <f t="shared" si="348"/>
        <v>374400</v>
      </c>
      <c r="P2483" s="93" t="str">
        <f t="shared" si="349"/>
        <v>H1_2013</v>
      </c>
      <c r="Q2483" s="94">
        <f t="shared" si="350"/>
        <v>0</v>
      </c>
      <c r="R2483" s="95" t="str">
        <f t="shared" si="351"/>
        <v>H1_2013_0</v>
      </c>
    </row>
    <row r="2484" spans="1:18">
      <c r="A2484" s="102">
        <v>1002135</v>
      </c>
      <c r="B2484" s="103">
        <v>26649.782205225987</v>
      </c>
      <c r="C2484" s="104" t="s">
        <v>19</v>
      </c>
      <c r="D2484" s="103">
        <v>41256.135953391138</v>
      </c>
      <c r="E2484" s="103">
        <v>41301.145465563153</v>
      </c>
      <c r="F2484" s="104" t="s">
        <v>20</v>
      </c>
      <c r="G2484" s="105">
        <v>164000</v>
      </c>
      <c r="H2484" s="106" t="s">
        <v>16</v>
      </c>
      <c r="I2484" s="118">
        <v>1</v>
      </c>
      <c r="J2484" s="80">
        <f t="shared" si="343"/>
        <v>164000</v>
      </c>
      <c r="K2484" s="76" t="str">
        <f t="shared" si="344"/>
        <v>H2_2012</v>
      </c>
      <c r="L2484" s="77">
        <f t="shared" si="345"/>
        <v>0</v>
      </c>
      <c r="M2484" s="78" t="str">
        <f t="shared" si="346"/>
        <v>H2_2012_0</v>
      </c>
      <c r="N2484" s="120">
        <f t="shared" si="347"/>
        <v>1</v>
      </c>
      <c r="O2484" s="92">
        <f t="shared" si="348"/>
        <v>164000</v>
      </c>
      <c r="P2484" s="93" t="str">
        <f t="shared" si="349"/>
        <v>H2_2012</v>
      </c>
      <c r="Q2484" s="94">
        <f t="shared" si="350"/>
        <v>0</v>
      </c>
      <c r="R2484" s="95" t="str">
        <f t="shared" si="351"/>
        <v>H2_2012_0</v>
      </c>
    </row>
    <row r="2485" spans="1:18">
      <c r="A2485" s="102">
        <v>1002136</v>
      </c>
      <c r="B2485" s="103">
        <v>29256.012968559415</v>
      </c>
      <c r="C2485" s="104" t="s">
        <v>19</v>
      </c>
      <c r="D2485" s="103">
        <v>41225.705905661649</v>
      </c>
      <c r="E2485" s="103">
        <v>41302.679930536637</v>
      </c>
      <c r="F2485" s="104" t="s">
        <v>20</v>
      </c>
      <c r="G2485" s="105">
        <v>286000</v>
      </c>
      <c r="H2485" s="106" t="s">
        <v>16</v>
      </c>
      <c r="I2485" s="118">
        <v>1</v>
      </c>
      <c r="J2485" s="80">
        <f t="shared" si="343"/>
        <v>286000</v>
      </c>
      <c r="K2485" s="76" t="str">
        <f t="shared" si="344"/>
        <v>H2_2012</v>
      </c>
      <c r="L2485" s="77">
        <f t="shared" si="345"/>
        <v>0</v>
      </c>
      <c r="M2485" s="78" t="str">
        <f t="shared" si="346"/>
        <v>H2_2012_0</v>
      </c>
      <c r="N2485" s="120">
        <f t="shared" si="347"/>
        <v>1</v>
      </c>
      <c r="O2485" s="92">
        <f t="shared" si="348"/>
        <v>286000</v>
      </c>
      <c r="P2485" s="93" t="str">
        <f t="shared" si="349"/>
        <v>H2_2012</v>
      </c>
      <c r="Q2485" s="94">
        <f t="shared" si="350"/>
        <v>0</v>
      </c>
      <c r="R2485" s="95" t="str">
        <f t="shared" si="351"/>
        <v>H2_2012_0</v>
      </c>
    </row>
    <row r="2486" spans="1:18">
      <c r="A2486" s="102">
        <v>1002137</v>
      </c>
      <c r="B2486" s="103">
        <v>31401.872529029162</v>
      </c>
      <c r="C2486" s="104" t="s">
        <v>22</v>
      </c>
      <c r="D2486" s="103">
        <v>40898.837140848591</v>
      </c>
      <c r="E2486" s="103">
        <v>41303.992515152197</v>
      </c>
      <c r="F2486" s="104" t="s">
        <v>57</v>
      </c>
      <c r="G2486" s="105">
        <v>229000</v>
      </c>
      <c r="H2486" s="106" t="s">
        <v>16</v>
      </c>
      <c r="I2486" s="118">
        <v>1</v>
      </c>
      <c r="J2486" s="80">
        <f t="shared" si="343"/>
        <v>229000</v>
      </c>
      <c r="K2486" s="76" t="str">
        <f t="shared" si="344"/>
        <v>H2_2011</v>
      </c>
      <c r="L2486" s="77">
        <f t="shared" si="345"/>
        <v>2</v>
      </c>
      <c r="M2486" s="78" t="str">
        <f t="shared" si="346"/>
        <v>H2_2011_2</v>
      </c>
      <c r="N2486" s="120">
        <f t="shared" si="347"/>
        <v>1</v>
      </c>
      <c r="O2486" s="92">
        <f t="shared" si="348"/>
        <v>229000</v>
      </c>
      <c r="P2486" s="93" t="str">
        <f t="shared" si="349"/>
        <v>H2_2011</v>
      </c>
      <c r="Q2486" s="94">
        <f t="shared" si="350"/>
        <v>2</v>
      </c>
      <c r="R2486" s="95" t="str">
        <f t="shared" si="351"/>
        <v>H2_2011_2</v>
      </c>
    </row>
    <row r="2487" spans="1:18">
      <c r="A2487" s="102">
        <v>1002138</v>
      </c>
      <c r="B2487" s="103">
        <v>23004.724130448369</v>
      </c>
      <c r="C2487" s="104" t="s">
        <v>22</v>
      </c>
      <c r="D2487" s="103">
        <v>40270.783981165296</v>
      </c>
      <c r="E2487" s="103">
        <v>41304.065222089957</v>
      </c>
      <c r="F2487" s="104" t="s">
        <v>57</v>
      </c>
      <c r="G2487" s="105">
        <v>232000</v>
      </c>
      <c r="H2487" s="106" t="s">
        <v>16</v>
      </c>
      <c r="I2487" s="118">
        <v>1</v>
      </c>
      <c r="J2487" s="80">
        <f t="shared" si="343"/>
        <v>232000</v>
      </c>
      <c r="K2487" s="76" t="str">
        <f t="shared" si="344"/>
        <v>H1_2010</v>
      </c>
      <c r="L2487" s="77">
        <f t="shared" si="345"/>
        <v>5</v>
      </c>
      <c r="M2487" s="78" t="str">
        <f t="shared" si="346"/>
        <v>H1_2010_5</v>
      </c>
      <c r="N2487" s="120">
        <f t="shared" si="347"/>
        <v>1</v>
      </c>
      <c r="O2487" s="92">
        <f t="shared" si="348"/>
        <v>232000</v>
      </c>
      <c r="P2487" s="93" t="str">
        <f t="shared" si="349"/>
        <v>H1_2010</v>
      </c>
      <c r="Q2487" s="94">
        <f t="shared" si="350"/>
        <v>5</v>
      </c>
      <c r="R2487" s="95" t="str">
        <f t="shared" si="351"/>
        <v>H1_2010_5</v>
      </c>
    </row>
    <row r="2488" spans="1:18">
      <c r="A2488" s="102">
        <v>1002139</v>
      </c>
      <c r="B2488" s="103">
        <v>32044.06433663487</v>
      </c>
      <c r="C2488" s="104" t="s">
        <v>22</v>
      </c>
      <c r="D2488" s="103">
        <v>40806.155273840952</v>
      </c>
      <c r="E2488" s="103">
        <v>41304.898142360995</v>
      </c>
      <c r="F2488" s="104" t="s">
        <v>57</v>
      </c>
      <c r="G2488" s="105">
        <v>154000</v>
      </c>
      <c r="H2488" s="106" t="s">
        <v>16</v>
      </c>
      <c r="I2488" s="118">
        <v>1</v>
      </c>
      <c r="J2488" s="80">
        <f t="shared" si="343"/>
        <v>154000</v>
      </c>
      <c r="K2488" s="76" t="str">
        <f t="shared" si="344"/>
        <v>H2_2011</v>
      </c>
      <c r="L2488" s="77">
        <f t="shared" si="345"/>
        <v>2</v>
      </c>
      <c r="M2488" s="78" t="str">
        <f t="shared" si="346"/>
        <v>H2_2011_2</v>
      </c>
      <c r="N2488" s="120">
        <f t="shared" si="347"/>
        <v>1</v>
      </c>
      <c r="O2488" s="92">
        <f t="shared" si="348"/>
        <v>154000</v>
      </c>
      <c r="P2488" s="93" t="str">
        <f t="shared" si="349"/>
        <v>H2_2011</v>
      </c>
      <c r="Q2488" s="94">
        <f t="shared" si="350"/>
        <v>2</v>
      </c>
      <c r="R2488" s="95" t="str">
        <f t="shared" si="351"/>
        <v>H2_2011_2</v>
      </c>
    </row>
    <row r="2489" spans="1:18">
      <c r="A2489" s="102">
        <v>1002140</v>
      </c>
      <c r="B2489" s="103">
        <v>29473.284105459388</v>
      </c>
      <c r="C2489" s="104" t="s">
        <v>19</v>
      </c>
      <c r="D2489" s="103">
        <v>41256.072660902144</v>
      </c>
      <c r="E2489" s="103">
        <v>41307.130814617085</v>
      </c>
      <c r="F2489" s="104" t="s">
        <v>20</v>
      </c>
      <c r="G2489" s="105">
        <v>433000</v>
      </c>
      <c r="H2489" s="106" t="s">
        <v>16</v>
      </c>
      <c r="I2489" s="118">
        <v>1</v>
      </c>
      <c r="J2489" s="80">
        <f t="shared" si="343"/>
        <v>433000</v>
      </c>
      <c r="K2489" s="76" t="str">
        <f t="shared" si="344"/>
        <v>H2_2012</v>
      </c>
      <c r="L2489" s="77">
        <f t="shared" si="345"/>
        <v>0</v>
      </c>
      <c r="M2489" s="78" t="str">
        <f t="shared" si="346"/>
        <v>H2_2012_0</v>
      </c>
      <c r="N2489" s="120">
        <f t="shared" si="347"/>
        <v>1</v>
      </c>
      <c r="O2489" s="92">
        <f t="shared" si="348"/>
        <v>433000</v>
      </c>
      <c r="P2489" s="93" t="str">
        <f t="shared" si="349"/>
        <v>H2_2012</v>
      </c>
      <c r="Q2489" s="94">
        <f t="shared" si="350"/>
        <v>0</v>
      </c>
      <c r="R2489" s="95" t="str">
        <f t="shared" si="351"/>
        <v>H2_2012_0</v>
      </c>
    </row>
    <row r="2490" spans="1:18">
      <c r="A2490" s="102">
        <v>1002141</v>
      </c>
      <c r="B2490" s="38">
        <v>29375.54870602733</v>
      </c>
      <c r="C2490" s="39" t="s">
        <v>19</v>
      </c>
      <c r="D2490" s="38">
        <v>41190.41348863583</v>
      </c>
      <c r="E2490" s="38">
        <v>41307.168697654743</v>
      </c>
      <c r="F2490" s="39" t="s">
        <v>20</v>
      </c>
      <c r="G2490" s="40">
        <v>365000</v>
      </c>
      <c r="H2490" s="137" t="s">
        <v>16</v>
      </c>
      <c r="I2490" s="118">
        <v>1</v>
      </c>
      <c r="J2490" s="80">
        <f t="shared" si="343"/>
        <v>365000</v>
      </c>
      <c r="K2490" s="76" t="str">
        <f t="shared" si="344"/>
        <v>H2_2012</v>
      </c>
      <c r="L2490" s="77">
        <f t="shared" si="345"/>
        <v>0</v>
      </c>
      <c r="M2490" s="78" t="str">
        <f t="shared" si="346"/>
        <v>H2_2012_0</v>
      </c>
      <c r="N2490" s="120">
        <f t="shared" si="347"/>
        <v>1</v>
      </c>
      <c r="O2490" s="92">
        <f t="shared" si="348"/>
        <v>365000</v>
      </c>
      <c r="P2490" s="93" t="str">
        <f t="shared" si="349"/>
        <v>H2_2012</v>
      </c>
      <c r="Q2490" s="94">
        <f t="shared" si="350"/>
        <v>0</v>
      </c>
      <c r="R2490" s="95" t="str">
        <f t="shared" si="351"/>
        <v>H2_2012_0</v>
      </c>
    </row>
    <row r="2491" spans="1:18">
      <c r="A2491" s="102">
        <v>1002142</v>
      </c>
      <c r="B2491" s="103">
        <v>32863.903637855976</v>
      </c>
      <c r="C2491" s="104" t="s">
        <v>19</v>
      </c>
      <c r="D2491" s="103">
        <v>41202.098030643123</v>
      </c>
      <c r="E2491" s="103">
        <v>41307.394418781842</v>
      </c>
      <c r="F2491" s="104" t="s">
        <v>20</v>
      </c>
      <c r="G2491" s="105">
        <v>101000</v>
      </c>
      <c r="H2491" s="106" t="s">
        <v>16</v>
      </c>
      <c r="I2491" s="118">
        <v>1</v>
      </c>
      <c r="J2491" s="80">
        <f t="shared" si="343"/>
        <v>101000</v>
      </c>
      <c r="K2491" s="76" t="str">
        <f t="shared" si="344"/>
        <v>H2_2012</v>
      </c>
      <c r="L2491" s="77">
        <f t="shared" si="345"/>
        <v>0</v>
      </c>
      <c r="M2491" s="78" t="str">
        <f t="shared" si="346"/>
        <v>H2_2012_0</v>
      </c>
      <c r="N2491" s="120">
        <f t="shared" si="347"/>
        <v>1</v>
      </c>
      <c r="O2491" s="92">
        <f t="shared" si="348"/>
        <v>101000</v>
      </c>
      <c r="P2491" s="93" t="str">
        <f t="shared" si="349"/>
        <v>H2_2012</v>
      </c>
      <c r="Q2491" s="94">
        <f t="shared" si="350"/>
        <v>0</v>
      </c>
      <c r="R2491" s="95" t="str">
        <f t="shared" si="351"/>
        <v>H2_2012_0</v>
      </c>
    </row>
    <row r="2492" spans="1:18">
      <c r="A2492" s="102">
        <v>1002143</v>
      </c>
      <c r="B2492" s="103">
        <v>24118.370449487495</v>
      </c>
      <c r="C2492" s="104" t="s">
        <v>19</v>
      </c>
      <c r="D2492" s="103">
        <v>41289.861385644064</v>
      </c>
      <c r="E2492" s="103">
        <v>41307.849565947072</v>
      </c>
      <c r="F2492" s="104" t="s">
        <v>20</v>
      </c>
      <c r="G2492" s="105">
        <v>176000</v>
      </c>
      <c r="H2492" s="106" t="s">
        <v>16</v>
      </c>
      <c r="I2492" s="118">
        <v>1</v>
      </c>
      <c r="J2492" s="80">
        <f t="shared" si="343"/>
        <v>176000</v>
      </c>
      <c r="K2492" s="76" t="str">
        <f t="shared" si="344"/>
        <v>H1_2013</v>
      </c>
      <c r="L2492" s="77">
        <f t="shared" si="345"/>
        <v>0</v>
      </c>
      <c r="M2492" s="78" t="str">
        <f t="shared" si="346"/>
        <v>H1_2013_0</v>
      </c>
      <c r="N2492" s="120">
        <f t="shared" si="347"/>
        <v>1</v>
      </c>
      <c r="O2492" s="92">
        <f t="shared" si="348"/>
        <v>176000</v>
      </c>
      <c r="P2492" s="93" t="str">
        <f t="shared" si="349"/>
        <v>H1_2013</v>
      </c>
      <c r="Q2492" s="94">
        <f t="shared" si="350"/>
        <v>0</v>
      </c>
      <c r="R2492" s="95" t="str">
        <f t="shared" si="351"/>
        <v>H1_2013_0</v>
      </c>
    </row>
    <row r="2493" spans="1:18">
      <c r="A2493" s="102">
        <v>1002144</v>
      </c>
      <c r="B2493" s="103">
        <v>19798.925849078358</v>
      </c>
      <c r="C2493" s="104" t="s">
        <v>22</v>
      </c>
      <c r="D2493" s="103">
        <v>40155.600822498171</v>
      </c>
      <c r="E2493" s="103">
        <v>41308.760882482246</v>
      </c>
      <c r="F2493" s="104" t="s">
        <v>57</v>
      </c>
      <c r="G2493" s="105">
        <v>308000</v>
      </c>
      <c r="H2493" s="106" t="s">
        <v>15</v>
      </c>
      <c r="I2493" s="118">
        <v>1</v>
      </c>
      <c r="J2493" s="80">
        <f t="shared" si="343"/>
        <v>308000</v>
      </c>
      <c r="K2493" s="76" t="str">
        <f t="shared" si="344"/>
        <v>H2_2009</v>
      </c>
      <c r="L2493" s="77">
        <f t="shared" si="345"/>
        <v>6</v>
      </c>
      <c r="M2493" s="78" t="str">
        <f t="shared" si="346"/>
        <v>H2_2009_6+</v>
      </c>
      <c r="N2493" s="120">
        <f t="shared" si="347"/>
        <v>1</v>
      </c>
      <c r="O2493" s="92">
        <f t="shared" si="348"/>
        <v>308000</v>
      </c>
      <c r="P2493" s="93" t="str">
        <f t="shared" si="349"/>
        <v>H2_2009</v>
      </c>
      <c r="Q2493" s="94">
        <f t="shared" si="350"/>
        <v>6</v>
      </c>
      <c r="R2493" s="95" t="str">
        <f t="shared" si="351"/>
        <v>H2_2009_6+</v>
      </c>
    </row>
    <row r="2494" spans="1:18">
      <c r="A2494" s="102">
        <v>1002145</v>
      </c>
      <c r="B2494" s="103">
        <v>29753.373670581197</v>
      </c>
      <c r="C2494" s="104" t="s">
        <v>19</v>
      </c>
      <c r="D2494" s="103">
        <v>41236.379341853928</v>
      </c>
      <c r="E2494" s="103">
        <v>41310.031127743772</v>
      </c>
      <c r="F2494" s="104" t="s">
        <v>20</v>
      </c>
      <c r="G2494" s="105">
        <v>522000</v>
      </c>
      <c r="H2494" s="106" t="s">
        <v>16</v>
      </c>
      <c r="I2494" s="118">
        <v>1</v>
      </c>
      <c r="J2494" s="80">
        <f t="shared" si="343"/>
        <v>522000</v>
      </c>
      <c r="K2494" s="76" t="str">
        <f t="shared" si="344"/>
        <v>H2_2012</v>
      </c>
      <c r="L2494" s="77">
        <f t="shared" si="345"/>
        <v>0</v>
      </c>
      <c r="M2494" s="78" t="str">
        <f t="shared" si="346"/>
        <v>H2_2012_0</v>
      </c>
      <c r="N2494" s="120">
        <f t="shared" si="347"/>
        <v>1</v>
      </c>
      <c r="O2494" s="92">
        <f t="shared" si="348"/>
        <v>522000</v>
      </c>
      <c r="P2494" s="93" t="str">
        <f t="shared" si="349"/>
        <v>H2_2012</v>
      </c>
      <c r="Q2494" s="94">
        <f t="shared" si="350"/>
        <v>0</v>
      </c>
      <c r="R2494" s="95" t="str">
        <f t="shared" si="351"/>
        <v>H2_2012_0</v>
      </c>
    </row>
    <row r="2495" spans="1:18">
      <c r="A2495" s="102">
        <v>1002146</v>
      </c>
      <c r="B2495" s="103">
        <v>29108.018274556802</v>
      </c>
      <c r="C2495" s="104" t="s">
        <v>22</v>
      </c>
      <c r="D2495" s="103">
        <v>41014.99691750147</v>
      </c>
      <c r="E2495" s="103">
        <v>41310.360401364502</v>
      </c>
      <c r="F2495" s="104" t="s">
        <v>57</v>
      </c>
      <c r="G2495" s="105">
        <v>523000</v>
      </c>
      <c r="H2495" s="106" t="s">
        <v>16</v>
      </c>
      <c r="I2495" s="118">
        <v>1</v>
      </c>
      <c r="J2495" s="80">
        <f t="shared" si="343"/>
        <v>523000</v>
      </c>
      <c r="K2495" s="76" t="str">
        <f t="shared" si="344"/>
        <v>H1_2012</v>
      </c>
      <c r="L2495" s="77">
        <f t="shared" si="345"/>
        <v>1</v>
      </c>
      <c r="M2495" s="78" t="str">
        <f t="shared" si="346"/>
        <v>H1_2012_1</v>
      </c>
      <c r="N2495" s="120">
        <f t="shared" si="347"/>
        <v>1</v>
      </c>
      <c r="O2495" s="92">
        <f t="shared" si="348"/>
        <v>523000</v>
      </c>
      <c r="P2495" s="93" t="str">
        <f t="shared" si="349"/>
        <v>H1_2012</v>
      </c>
      <c r="Q2495" s="94">
        <f t="shared" si="350"/>
        <v>1</v>
      </c>
      <c r="R2495" s="95" t="str">
        <f t="shared" si="351"/>
        <v>H1_2012_1</v>
      </c>
    </row>
    <row r="2496" spans="1:18">
      <c r="A2496" s="102">
        <v>1002147</v>
      </c>
      <c r="B2496" s="103">
        <v>32425.757031256988</v>
      </c>
      <c r="C2496" s="104" t="s">
        <v>22</v>
      </c>
      <c r="D2496" s="103">
        <v>40846.429794723284</v>
      </c>
      <c r="E2496" s="103">
        <v>41311.08189509721</v>
      </c>
      <c r="F2496" s="104" t="s">
        <v>20</v>
      </c>
      <c r="G2496" s="105">
        <v>185000</v>
      </c>
      <c r="H2496" s="106" t="s">
        <v>16</v>
      </c>
      <c r="I2496" s="118">
        <v>1</v>
      </c>
      <c r="J2496" s="80">
        <f t="shared" si="343"/>
        <v>185000</v>
      </c>
      <c r="K2496" s="76" t="str">
        <f t="shared" si="344"/>
        <v>H2_2011</v>
      </c>
      <c r="L2496" s="77">
        <f t="shared" si="345"/>
        <v>2</v>
      </c>
      <c r="M2496" s="78" t="str">
        <f t="shared" si="346"/>
        <v>H2_2011_2</v>
      </c>
      <c r="N2496" s="120">
        <f t="shared" si="347"/>
        <v>1</v>
      </c>
      <c r="O2496" s="92">
        <f t="shared" si="348"/>
        <v>185000</v>
      </c>
      <c r="P2496" s="93" t="str">
        <f t="shared" si="349"/>
        <v>H2_2011</v>
      </c>
      <c r="Q2496" s="94">
        <f t="shared" si="350"/>
        <v>2</v>
      </c>
      <c r="R2496" s="95" t="str">
        <f t="shared" si="351"/>
        <v>H2_2011_2</v>
      </c>
    </row>
    <row r="2497" spans="1:18">
      <c r="A2497" s="102">
        <v>1002148</v>
      </c>
      <c r="B2497" s="103">
        <v>29893.583862794134</v>
      </c>
      <c r="C2497" s="104" t="s">
        <v>22</v>
      </c>
      <c r="D2497" s="103">
        <v>41009.81976155442</v>
      </c>
      <c r="E2497" s="103">
        <v>41311.201018176806</v>
      </c>
      <c r="F2497" s="104" t="s">
        <v>57</v>
      </c>
      <c r="G2497" s="105">
        <v>120000</v>
      </c>
      <c r="H2497" s="106" t="s">
        <v>16</v>
      </c>
      <c r="I2497" s="118">
        <v>1</v>
      </c>
      <c r="J2497" s="80">
        <f t="shared" si="343"/>
        <v>120000</v>
      </c>
      <c r="K2497" s="76" t="str">
        <f t="shared" si="344"/>
        <v>H1_2012</v>
      </c>
      <c r="L2497" s="77">
        <f t="shared" si="345"/>
        <v>1</v>
      </c>
      <c r="M2497" s="78" t="str">
        <f t="shared" si="346"/>
        <v>H1_2012_1</v>
      </c>
      <c r="N2497" s="120">
        <f t="shared" si="347"/>
        <v>1</v>
      </c>
      <c r="O2497" s="92">
        <f t="shared" si="348"/>
        <v>120000</v>
      </c>
      <c r="P2497" s="93" t="str">
        <f t="shared" si="349"/>
        <v>H1_2012</v>
      </c>
      <c r="Q2497" s="94">
        <f t="shared" si="350"/>
        <v>1</v>
      </c>
      <c r="R2497" s="95" t="str">
        <f t="shared" si="351"/>
        <v>H1_2012_1</v>
      </c>
    </row>
    <row r="2498" spans="1:18">
      <c r="A2498" s="102">
        <v>1002149</v>
      </c>
      <c r="B2498" s="103">
        <v>29521.219291322635</v>
      </c>
      <c r="C2498" s="104" t="s">
        <v>19</v>
      </c>
      <c r="D2498" s="103">
        <v>41197.086633667372</v>
      </c>
      <c r="E2498" s="103">
        <v>41311.761655947295</v>
      </c>
      <c r="F2498" s="104" t="s">
        <v>20</v>
      </c>
      <c r="G2498" s="105">
        <v>62000</v>
      </c>
      <c r="H2498" s="106" t="s">
        <v>16</v>
      </c>
      <c r="I2498" s="118">
        <v>1</v>
      </c>
      <c r="J2498" s="80">
        <f t="shared" si="343"/>
        <v>62000</v>
      </c>
      <c r="K2498" s="76" t="str">
        <f t="shared" si="344"/>
        <v>H2_2012</v>
      </c>
      <c r="L2498" s="77">
        <f t="shared" si="345"/>
        <v>0</v>
      </c>
      <c r="M2498" s="78" t="str">
        <f t="shared" si="346"/>
        <v>H2_2012_0</v>
      </c>
      <c r="N2498" s="120">
        <f t="shared" si="347"/>
        <v>1</v>
      </c>
      <c r="O2498" s="92">
        <f t="shared" si="348"/>
        <v>62000</v>
      </c>
      <c r="P2498" s="93" t="str">
        <f t="shared" si="349"/>
        <v>H2_2012</v>
      </c>
      <c r="Q2498" s="94">
        <f t="shared" si="350"/>
        <v>0</v>
      </c>
      <c r="R2498" s="95" t="str">
        <f t="shared" si="351"/>
        <v>H2_2012_0</v>
      </c>
    </row>
    <row r="2499" spans="1:18">
      <c r="A2499" s="102">
        <v>1002150</v>
      </c>
      <c r="B2499" s="103">
        <v>21076.24469532154</v>
      </c>
      <c r="C2499" s="104" t="s">
        <v>19</v>
      </c>
      <c r="D2499" s="103">
        <v>41171.3932557156</v>
      </c>
      <c r="E2499" s="103">
        <v>41311.925958732209</v>
      </c>
      <c r="F2499" s="104" t="s">
        <v>20</v>
      </c>
      <c r="G2499" s="105">
        <v>32000</v>
      </c>
      <c r="H2499" s="106" t="s">
        <v>16</v>
      </c>
      <c r="I2499" s="118">
        <v>1</v>
      </c>
      <c r="J2499" s="80">
        <f t="shared" ref="J2499:J2562" si="352">$G2499</f>
        <v>32000</v>
      </c>
      <c r="K2499" s="76" t="str">
        <f t="shared" ref="K2499:K2562" si="353">"H"&amp;INT((MONTH($D2499)-1)/6)+1&amp;"_"&amp;YEAR($D2499)</f>
        <v>H2_2012</v>
      </c>
      <c r="L2499" s="77">
        <f t="shared" ref="L2499:L2562" si="354">INT(($E2499-$D2499)/(365/2))</f>
        <v>0</v>
      </c>
      <c r="M2499" s="78" t="str">
        <f t="shared" ref="M2499:M2562" si="355">$K2499&amp;"_"&amp;IF($L2499&gt;5,"6+",$L2499)</f>
        <v>H2_2012_0</v>
      </c>
      <c r="N2499" s="120">
        <f t="shared" si="347"/>
        <v>1</v>
      </c>
      <c r="O2499" s="92">
        <f t="shared" si="348"/>
        <v>32000</v>
      </c>
      <c r="P2499" s="93" t="str">
        <f t="shared" si="349"/>
        <v>H2_2012</v>
      </c>
      <c r="Q2499" s="94">
        <f t="shared" si="350"/>
        <v>0</v>
      </c>
      <c r="R2499" s="95" t="str">
        <f t="shared" si="351"/>
        <v>H2_2012_0</v>
      </c>
    </row>
    <row r="2500" spans="1:18">
      <c r="A2500" s="102">
        <v>1002151</v>
      </c>
      <c r="B2500" s="103">
        <v>22737.546639238913</v>
      </c>
      <c r="C2500" s="104" t="s">
        <v>19</v>
      </c>
      <c r="D2500" s="103">
        <v>40808.952619368276</v>
      </c>
      <c r="E2500" s="103">
        <v>41312.900041262124</v>
      </c>
      <c r="F2500" s="104" t="s">
        <v>20</v>
      </c>
      <c r="G2500" s="105">
        <v>178000</v>
      </c>
      <c r="H2500" s="106" t="s">
        <v>16</v>
      </c>
      <c r="I2500" s="118">
        <v>1</v>
      </c>
      <c r="J2500" s="80">
        <f t="shared" si="352"/>
        <v>178000</v>
      </c>
      <c r="K2500" s="76" t="str">
        <f t="shared" si="353"/>
        <v>H2_2011</v>
      </c>
      <c r="L2500" s="77">
        <f t="shared" si="354"/>
        <v>2</v>
      </c>
      <c r="M2500" s="78" t="str">
        <f t="shared" si="355"/>
        <v>H2_2011_2</v>
      </c>
      <c r="N2500" s="120">
        <f t="shared" ref="N2500:N2563" si="356">I2500</f>
        <v>1</v>
      </c>
      <c r="O2500" s="92">
        <f t="shared" ref="O2500:O2563" si="357">J2500</f>
        <v>178000</v>
      </c>
      <c r="P2500" s="93" t="str">
        <f t="shared" ref="P2500:P2563" si="358">K2500</f>
        <v>H2_2011</v>
      </c>
      <c r="Q2500" s="94">
        <f t="shared" ref="Q2500:Q2563" si="359">L2500</f>
        <v>2</v>
      </c>
      <c r="R2500" s="95" t="str">
        <f t="shared" ref="R2500:R2563" si="360">M2500</f>
        <v>H2_2011_2</v>
      </c>
    </row>
    <row r="2501" spans="1:18">
      <c r="A2501" s="102">
        <v>1002152</v>
      </c>
      <c r="B2501" s="103">
        <v>24576.073273814385</v>
      </c>
      <c r="C2501" s="104" t="s">
        <v>19</v>
      </c>
      <c r="D2501" s="103">
        <v>41302.772206122747</v>
      </c>
      <c r="E2501" s="103">
        <v>41313.556666718643</v>
      </c>
      <c r="F2501" s="104" t="s">
        <v>20</v>
      </c>
      <c r="G2501" s="105">
        <v>84800</v>
      </c>
      <c r="H2501" s="106" t="s">
        <v>16</v>
      </c>
      <c r="I2501" s="118">
        <v>1</v>
      </c>
      <c r="J2501" s="80">
        <f t="shared" si="352"/>
        <v>84800</v>
      </c>
      <c r="K2501" s="76" t="str">
        <f t="shared" si="353"/>
        <v>H1_2013</v>
      </c>
      <c r="L2501" s="77">
        <f t="shared" si="354"/>
        <v>0</v>
      </c>
      <c r="M2501" s="78" t="str">
        <f t="shared" si="355"/>
        <v>H1_2013_0</v>
      </c>
      <c r="N2501" s="120">
        <f t="shared" si="356"/>
        <v>1</v>
      </c>
      <c r="O2501" s="92">
        <f t="shared" si="357"/>
        <v>84800</v>
      </c>
      <c r="P2501" s="93" t="str">
        <f t="shared" si="358"/>
        <v>H1_2013</v>
      </c>
      <c r="Q2501" s="94">
        <f t="shared" si="359"/>
        <v>0</v>
      </c>
      <c r="R2501" s="95" t="str">
        <f t="shared" si="360"/>
        <v>H1_2013_0</v>
      </c>
    </row>
    <row r="2502" spans="1:18">
      <c r="A2502" s="102">
        <v>1002153</v>
      </c>
      <c r="B2502" s="103">
        <v>32013.247836662507</v>
      </c>
      <c r="C2502" s="104" t="s">
        <v>22</v>
      </c>
      <c r="D2502" s="103">
        <v>41157.842317489216</v>
      </c>
      <c r="E2502" s="103">
        <v>41314.096595647417</v>
      </c>
      <c r="F2502" s="104" t="s">
        <v>20</v>
      </c>
      <c r="G2502" s="105">
        <v>582000</v>
      </c>
      <c r="H2502" s="106" t="s">
        <v>16</v>
      </c>
      <c r="I2502" s="118">
        <v>1</v>
      </c>
      <c r="J2502" s="80">
        <f t="shared" si="352"/>
        <v>582000</v>
      </c>
      <c r="K2502" s="76" t="str">
        <f t="shared" si="353"/>
        <v>H2_2012</v>
      </c>
      <c r="L2502" s="77">
        <f t="shared" si="354"/>
        <v>0</v>
      </c>
      <c r="M2502" s="78" t="str">
        <f t="shared" si="355"/>
        <v>H2_2012_0</v>
      </c>
      <c r="N2502" s="120">
        <f t="shared" si="356"/>
        <v>1</v>
      </c>
      <c r="O2502" s="92">
        <f t="shared" si="357"/>
        <v>582000</v>
      </c>
      <c r="P2502" s="93" t="str">
        <f t="shared" si="358"/>
        <v>H2_2012</v>
      </c>
      <c r="Q2502" s="94">
        <f t="shared" si="359"/>
        <v>0</v>
      </c>
      <c r="R2502" s="95" t="str">
        <f t="shared" si="360"/>
        <v>H2_2012_0</v>
      </c>
    </row>
    <row r="2503" spans="1:18">
      <c r="A2503" s="102">
        <v>1002154</v>
      </c>
      <c r="B2503" s="103">
        <v>29251.631428620436</v>
      </c>
      <c r="C2503" s="104" t="s">
        <v>19</v>
      </c>
      <c r="D2503" s="103">
        <v>41189.190614692983</v>
      </c>
      <c r="E2503" s="103">
        <v>41315.26025475833</v>
      </c>
      <c r="F2503" s="104" t="s">
        <v>20</v>
      </c>
      <c r="G2503" s="105">
        <v>207000</v>
      </c>
      <c r="H2503" s="106" t="s">
        <v>16</v>
      </c>
      <c r="I2503" s="118">
        <v>1</v>
      </c>
      <c r="J2503" s="80">
        <f t="shared" si="352"/>
        <v>207000</v>
      </c>
      <c r="K2503" s="76" t="str">
        <f t="shared" si="353"/>
        <v>H2_2012</v>
      </c>
      <c r="L2503" s="77">
        <f t="shared" si="354"/>
        <v>0</v>
      </c>
      <c r="M2503" s="78" t="str">
        <f t="shared" si="355"/>
        <v>H2_2012_0</v>
      </c>
      <c r="N2503" s="120">
        <f t="shared" si="356"/>
        <v>1</v>
      </c>
      <c r="O2503" s="92">
        <f t="shared" si="357"/>
        <v>207000</v>
      </c>
      <c r="P2503" s="93" t="str">
        <f t="shared" si="358"/>
        <v>H2_2012</v>
      </c>
      <c r="Q2503" s="94">
        <f t="shared" si="359"/>
        <v>0</v>
      </c>
      <c r="R2503" s="95" t="str">
        <f t="shared" si="360"/>
        <v>H2_2012_0</v>
      </c>
    </row>
    <row r="2504" spans="1:18">
      <c r="A2504" s="102">
        <v>1002155</v>
      </c>
      <c r="B2504" s="103">
        <v>30224.888780837602</v>
      </c>
      <c r="C2504" s="104" t="s">
        <v>22</v>
      </c>
      <c r="D2504" s="103">
        <v>40291.056677995599</v>
      </c>
      <c r="E2504" s="103">
        <v>41315.299753250329</v>
      </c>
      <c r="F2504" s="104" t="s">
        <v>20</v>
      </c>
      <c r="G2504" s="105">
        <v>575000</v>
      </c>
      <c r="H2504" s="106" t="s">
        <v>16</v>
      </c>
      <c r="I2504" s="118">
        <v>1</v>
      </c>
      <c r="J2504" s="80">
        <f t="shared" si="352"/>
        <v>575000</v>
      </c>
      <c r="K2504" s="76" t="str">
        <f t="shared" si="353"/>
        <v>H1_2010</v>
      </c>
      <c r="L2504" s="77">
        <f t="shared" si="354"/>
        <v>5</v>
      </c>
      <c r="M2504" s="78" t="str">
        <f t="shared" si="355"/>
        <v>H1_2010_5</v>
      </c>
      <c r="N2504" s="120">
        <f t="shared" si="356"/>
        <v>1</v>
      </c>
      <c r="O2504" s="92">
        <f t="shared" si="357"/>
        <v>575000</v>
      </c>
      <c r="P2504" s="93" t="str">
        <f t="shared" si="358"/>
        <v>H1_2010</v>
      </c>
      <c r="Q2504" s="94">
        <f t="shared" si="359"/>
        <v>5</v>
      </c>
      <c r="R2504" s="95" t="str">
        <f t="shared" si="360"/>
        <v>H1_2010_5</v>
      </c>
    </row>
    <row r="2505" spans="1:18">
      <c r="A2505" s="102">
        <v>1002156</v>
      </c>
      <c r="B2505" s="103">
        <v>20735.563646757728</v>
      </c>
      <c r="C2505" s="104" t="s">
        <v>19</v>
      </c>
      <c r="D2505" s="103">
        <v>41156.066021730105</v>
      </c>
      <c r="E2505" s="103">
        <v>41316.256625840273</v>
      </c>
      <c r="F2505" s="104" t="s">
        <v>20</v>
      </c>
      <c r="G2505" s="105">
        <v>563000</v>
      </c>
      <c r="H2505" s="106" t="s">
        <v>16</v>
      </c>
      <c r="I2505" s="118">
        <v>1</v>
      </c>
      <c r="J2505" s="80">
        <f t="shared" si="352"/>
        <v>563000</v>
      </c>
      <c r="K2505" s="76" t="str">
        <f t="shared" si="353"/>
        <v>H2_2012</v>
      </c>
      <c r="L2505" s="77">
        <f t="shared" si="354"/>
        <v>0</v>
      </c>
      <c r="M2505" s="78" t="str">
        <f t="shared" si="355"/>
        <v>H2_2012_0</v>
      </c>
      <c r="N2505" s="120">
        <f t="shared" si="356"/>
        <v>1</v>
      </c>
      <c r="O2505" s="92">
        <f t="shared" si="357"/>
        <v>563000</v>
      </c>
      <c r="P2505" s="93" t="str">
        <f t="shared" si="358"/>
        <v>H2_2012</v>
      </c>
      <c r="Q2505" s="94">
        <f t="shared" si="359"/>
        <v>0</v>
      </c>
      <c r="R2505" s="95" t="str">
        <f t="shared" si="360"/>
        <v>H2_2012_0</v>
      </c>
    </row>
    <row r="2506" spans="1:18">
      <c r="A2506" s="102">
        <v>1002157</v>
      </c>
      <c r="B2506" s="103">
        <v>25544.985845451796</v>
      </c>
      <c r="C2506" s="104" t="s">
        <v>22</v>
      </c>
      <c r="D2506" s="103">
        <v>40900.064461228307</v>
      </c>
      <c r="E2506" s="103">
        <v>41316.535887426289</v>
      </c>
      <c r="F2506" s="104" t="s">
        <v>20</v>
      </c>
      <c r="G2506" s="105">
        <v>515000</v>
      </c>
      <c r="H2506" s="106" t="s">
        <v>16</v>
      </c>
      <c r="I2506" s="118">
        <v>1</v>
      </c>
      <c r="J2506" s="80">
        <f t="shared" si="352"/>
        <v>515000</v>
      </c>
      <c r="K2506" s="76" t="str">
        <f t="shared" si="353"/>
        <v>H2_2011</v>
      </c>
      <c r="L2506" s="77">
        <f t="shared" si="354"/>
        <v>2</v>
      </c>
      <c r="M2506" s="78" t="str">
        <f t="shared" si="355"/>
        <v>H2_2011_2</v>
      </c>
      <c r="N2506" s="120">
        <f t="shared" si="356"/>
        <v>1</v>
      </c>
      <c r="O2506" s="92">
        <f t="shared" si="357"/>
        <v>515000</v>
      </c>
      <c r="P2506" s="93" t="str">
        <f t="shared" si="358"/>
        <v>H2_2011</v>
      </c>
      <c r="Q2506" s="94">
        <f t="shared" si="359"/>
        <v>2</v>
      </c>
      <c r="R2506" s="95" t="str">
        <f t="shared" si="360"/>
        <v>H2_2011_2</v>
      </c>
    </row>
    <row r="2507" spans="1:18">
      <c r="A2507" s="102">
        <v>1002158</v>
      </c>
      <c r="B2507" s="103">
        <v>22344.052497422548</v>
      </c>
      <c r="C2507" s="104" t="s">
        <v>22</v>
      </c>
      <c r="D2507" s="103">
        <v>40864.229844383299</v>
      </c>
      <c r="E2507" s="103">
        <v>41318.103658609645</v>
      </c>
      <c r="F2507" s="104" t="s">
        <v>25</v>
      </c>
      <c r="G2507" s="105">
        <v>313000</v>
      </c>
      <c r="H2507" s="106" t="s">
        <v>16</v>
      </c>
      <c r="I2507" s="118">
        <v>1</v>
      </c>
      <c r="J2507" s="80">
        <f t="shared" si="352"/>
        <v>313000</v>
      </c>
      <c r="K2507" s="76" t="str">
        <f t="shared" si="353"/>
        <v>H2_2011</v>
      </c>
      <c r="L2507" s="77">
        <f t="shared" si="354"/>
        <v>2</v>
      </c>
      <c r="M2507" s="78" t="str">
        <f t="shared" si="355"/>
        <v>H2_2011_2</v>
      </c>
      <c r="N2507" s="120">
        <f t="shared" si="356"/>
        <v>1</v>
      </c>
      <c r="O2507" s="92">
        <f t="shared" si="357"/>
        <v>313000</v>
      </c>
      <c r="P2507" s="93" t="str">
        <f t="shared" si="358"/>
        <v>H2_2011</v>
      </c>
      <c r="Q2507" s="94">
        <f t="shared" si="359"/>
        <v>2</v>
      </c>
      <c r="R2507" s="95" t="str">
        <f t="shared" si="360"/>
        <v>H2_2011_2</v>
      </c>
    </row>
    <row r="2508" spans="1:18">
      <c r="A2508" s="102">
        <v>1002159</v>
      </c>
      <c r="B2508" s="103">
        <v>29703.1466207208</v>
      </c>
      <c r="C2508" s="104" t="s">
        <v>19</v>
      </c>
      <c r="D2508" s="103">
        <v>41146.040328677605</v>
      </c>
      <c r="E2508" s="103">
        <v>41319.548375037972</v>
      </c>
      <c r="F2508" s="104" t="s">
        <v>20</v>
      </c>
      <c r="G2508" s="105">
        <v>329000</v>
      </c>
      <c r="H2508" s="106" t="s">
        <v>16</v>
      </c>
      <c r="I2508" s="118">
        <v>1</v>
      </c>
      <c r="J2508" s="80">
        <f t="shared" si="352"/>
        <v>329000</v>
      </c>
      <c r="K2508" s="76" t="str">
        <f t="shared" si="353"/>
        <v>H2_2012</v>
      </c>
      <c r="L2508" s="77">
        <f t="shared" si="354"/>
        <v>0</v>
      </c>
      <c r="M2508" s="78" t="str">
        <f t="shared" si="355"/>
        <v>H2_2012_0</v>
      </c>
      <c r="N2508" s="120">
        <f t="shared" si="356"/>
        <v>1</v>
      </c>
      <c r="O2508" s="92">
        <f t="shared" si="357"/>
        <v>329000</v>
      </c>
      <c r="P2508" s="93" t="str">
        <f t="shared" si="358"/>
        <v>H2_2012</v>
      </c>
      <c r="Q2508" s="94">
        <f t="shared" si="359"/>
        <v>0</v>
      </c>
      <c r="R2508" s="95" t="str">
        <f t="shared" si="360"/>
        <v>H2_2012_0</v>
      </c>
    </row>
    <row r="2509" spans="1:18">
      <c r="A2509" s="102">
        <v>1002160</v>
      </c>
      <c r="B2509" s="103">
        <v>27227.797939907548</v>
      </c>
      <c r="C2509" s="104" t="s">
        <v>19</v>
      </c>
      <c r="D2509" s="103">
        <v>41176.508937985971</v>
      </c>
      <c r="E2509" s="103">
        <v>41319.608634567601</v>
      </c>
      <c r="F2509" s="104" t="s">
        <v>20</v>
      </c>
      <c r="G2509" s="105">
        <v>550000</v>
      </c>
      <c r="H2509" s="106" t="s">
        <v>16</v>
      </c>
      <c r="I2509" s="118">
        <v>1</v>
      </c>
      <c r="J2509" s="80">
        <f t="shared" si="352"/>
        <v>550000</v>
      </c>
      <c r="K2509" s="76" t="str">
        <f t="shared" si="353"/>
        <v>H2_2012</v>
      </c>
      <c r="L2509" s="77">
        <f t="shared" si="354"/>
        <v>0</v>
      </c>
      <c r="M2509" s="78" t="str">
        <f t="shared" si="355"/>
        <v>H2_2012_0</v>
      </c>
      <c r="N2509" s="120">
        <f t="shared" si="356"/>
        <v>1</v>
      </c>
      <c r="O2509" s="92">
        <f t="shared" si="357"/>
        <v>550000</v>
      </c>
      <c r="P2509" s="93" t="str">
        <f t="shared" si="358"/>
        <v>H2_2012</v>
      </c>
      <c r="Q2509" s="94">
        <f t="shared" si="359"/>
        <v>0</v>
      </c>
      <c r="R2509" s="95" t="str">
        <f t="shared" si="360"/>
        <v>H2_2012_0</v>
      </c>
    </row>
    <row r="2510" spans="1:18">
      <c r="A2510" s="102">
        <v>1002161</v>
      </c>
      <c r="B2510" s="103">
        <v>32073.519084375366</v>
      </c>
      <c r="C2510" s="104" t="s">
        <v>22</v>
      </c>
      <c r="D2510" s="103">
        <v>41196.540582392758</v>
      </c>
      <c r="E2510" s="103">
        <v>41320.626204883105</v>
      </c>
      <c r="F2510" s="104" t="s">
        <v>25</v>
      </c>
      <c r="G2510" s="105">
        <v>278000</v>
      </c>
      <c r="H2510" s="106" t="s">
        <v>16</v>
      </c>
      <c r="I2510" s="118">
        <v>1</v>
      </c>
      <c r="J2510" s="80">
        <f t="shared" si="352"/>
        <v>278000</v>
      </c>
      <c r="K2510" s="76" t="str">
        <f t="shared" si="353"/>
        <v>H2_2012</v>
      </c>
      <c r="L2510" s="77">
        <f t="shared" si="354"/>
        <v>0</v>
      </c>
      <c r="M2510" s="78" t="str">
        <f t="shared" si="355"/>
        <v>H2_2012_0</v>
      </c>
      <c r="N2510" s="120">
        <f t="shared" si="356"/>
        <v>1</v>
      </c>
      <c r="O2510" s="92">
        <f t="shared" si="357"/>
        <v>278000</v>
      </c>
      <c r="P2510" s="93" t="str">
        <f t="shared" si="358"/>
        <v>H2_2012</v>
      </c>
      <c r="Q2510" s="94">
        <f t="shared" si="359"/>
        <v>0</v>
      </c>
      <c r="R2510" s="95" t="str">
        <f t="shared" si="360"/>
        <v>H2_2012_0</v>
      </c>
    </row>
    <row r="2511" spans="1:18">
      <c r="A2511" s="102">
        <v>1002162</v>
      </c>
      <c r="B2511" s="103">
        <v>24369.870877686732</v>
      </c>
      <c r="C2511" s="104" t="s">
        <v>19</v>
      </c>
      <c r="D2511" s="103">
        <v>41171.531003180549</v>
      </c>
      <c r="E2511" s="103">
        <v>41321.670187084826</v>
      </c>
      <c r="F2511" s="104" t="s">
        <v>20</v>
      </c>
      <c r="G2511" s="105">
        <v>315000</v>
      </c>
      <c r="H2511" s="106" t="s">
        <v>16</v>
      </c>
      <c r="I2511" s="118">
        <v>1</v>
      </c>
      <c r="J2511" s="80">
        <f t="shared" si="352"/>
        <v>315000</v>
      </c>
      <c r="K2511" s="76" t="str">
        <f t="shared" si="353"/>
        <v>H2_2012</v>
      </c>
      <c r="L2511" s="77">
        <f t="shared" si="354"/>
        <v>0</v>
      </c>
      <c r="M2511" s="78" t="str">
        <f t="shared" si="355"/>
        <v>H2_2012_0</v>
      </c>
      <c r="N2511" s="120">
        <f t="shared" si="356"/>
        <v>1</v>
      </c>
      <c r="O2511" s="92">
        <f t="shared" si="357"/>
        <v>315000</v>
      </c>
      <c r="P2511" s="93" t="str">
        <f t="shared" si="358"/>
        <v>H2_2012</v>
      </c>
      <c r="Q2511" s="94">
        <f t="shared" si="359"/>
        <v>0</v>
      </c>
      <c r="R2511" s="95" t="str">
        <f t="shared" si="360"/>
        <v>H2_2012_0</v>
      </c>
    </row>
    <row r="2512" spans="1:18">
      <c r="A2512" s="102">
        <v>1002163</v>
      </c>
      <c r="B2512" s="103">
        <v>21050.151012143997</v>
      </c>
      <c r="C2512" s="104" t="s">
        <v>19</v>
      </c>
      <c r="D2512" s="103">
        <v>41157.243490082437</v>
      </c>
      <c r="E2512" s="103">
        <v>41322.343223372656</v>
      </c>
      <c r="F2512" s="104" t="s">
        <v>20</v>
      </c>
      <c r="G2512" s="105">
        <v>82000</v>
      </c>
      <c r="H2512" s="106" t="s">
        <v>16</v>
      </c>
      <c r="I2512" s="118">
        <v>1</v>
      </c>
      <c r="J2512" s="80">
        <f t="shared" si="352"/>
        <v>82000</v>
      </c>
      <c r="K2512" s="76" t="str">
        <f t="shared" si="353"/>
        <v>H2_2012</v>
      </c>
      <c r="L2512" s="77">
        <f t="shared" si="354"/>
        <v>0</v>
      </c>
      <c r="M2512" s="78" t="str">
        <f t="shared" si="355"/>
        <v>H2_2012_0</v>
      </c>
      <c r="N2512" s="120">
        <f t="shared" si="356"/>
        <v>1</v>
      </c>
      <c r="O2512" s="92">
        <f t="shared" si="357"/>
        <v>82000</v>
      </c>
      <c r="P2512" s="93" t="str">
        <f t="shared" si="358"/>
        <v>H2_2012</v>
      </c>
      <c r="Q2512" s="94">
        <f t="shared" si="359"/>
        <v>0</v>
      </c>
      <c r="R2512" s="95" t="str">
        <f t="shared" si="360"/>
        <v>H2_2012_0</v>
      </c>
    </row>
    <row r="2513" spans="1:18">
      <c r="A2513" s="102">
        <v>1002164</v>
      </c>
      <c r="B2513" s="103">
        <v>29616.104871888896</v>
      </c>
      <c r="C2513" s="104" t="s">
        <v>22</v>
      </c>
      <c r="D2513" s="103">
        <v>41097.327400371309</v>
      </c>
      <c r="E2513" s="103">
        <v>41323.482068994243</v>
      </c>
      <c r="F2513" s="104" t="s">
        <v>25</v>
      </c>
      <c r="G2513" s="105">
        <v>524000</v>
      </c>
      <c r="H2513" s="106" t="s">
        <v>16</v>
      </c>
      <c r="I2513" s="118">
        <v>1</v>
      </c>
      <c r="J2513" s="80">
        <f t="shared" si="352"/>
        <v>524000</v>
      </c>
      <c r="K2513" s="76" t="str">
        <f t="shared" si="353"/>
        <v>H2_2012</v>
      </c>
      <c r="L2513" s="77">
        <f t="shared" si="354"/>
        <v>1</v>
      </c>
      <c r="M2513" s="78" t="str">
        <f t="shared" si="355"/>
        <v>H2_2012_1</v>
      </c>
      <c r="N2513" s="120">
        <f t="shared" si="356"/>
        <v>1</v>
      </c>
      <c r="O2513" s="92">
        <f t="shared" si="357"/>
        <v>524000</v>
      </c>
      <c r="P2513" s="93" t="str">
        <f t="shared" si="358"/>
        <v>H2_2012</v>
      </c>
      <c r="Q2513" s="94">
        <f t="shared" si="359"/>
        <v>1</v>
      </c>
      <c r="R2513" s="95" t="str">
        <f t="shared" si="360"/>
        <v>H2_2012_1</v>
      </c>
    </row>
    <row r="2514" spans="1:18">
      <c r="A2514" s="102">
        <v>1002165</v>
      </c>
      <c r="B2514" s="103">
        <v>20289.344284360868</v>
      </c>
      <c r="C2514" s="104" t="s">
        <v>19</v>
      </c>
      <c r="D2514" s="103">
        <v>41316.86862847866</v>
      </c>
      <c r="E2514" s="103">
        <v>41324.580096231315</v>
      </c>
      <c r="F2514" s="104" t="s">
        <v>20</v>
      </c>
      <c r="G2514" s="105">
        <v>524800</v>
      </c>
      <c r="H2514" s="106" t="s">
        <v>16</v>
      </c>
      <c r="I2514" s="118">
        <v>1</v>
      </c>
      <c r="J2514" s="80">
        <f t="shared" si="352"/>
        <v>524800</v>
      </c>
      <c r="K2514" s="76" t="str">
        <f t="shared" si="353"/>
        <v>H1_2013</v>
      </c>
      <c r="L2514" s="77">
        <f t="shared" si="354"/>
        <v>0</v>
      </c>
      <c r="M2514" s="78" t="str">
        <f t="shared" si="355"/>
        <v>H1_2013_0</v>
      </c>
      <c r="N2514" s="120">
        <f t="shared" si="356"/>
        <v>1</v>
      </c>
      <c r="O2514" s="92">
        <f t="shared" si="357"/>
        <v>524800</v>
      </c>
      <c r="P2514" s="93" t="str">
        <f t="shared" si="358"/>
        <v>H1_2013</v>
      </c>
      <c r="Q2514" s="94">
        <f t="shared" si="359"/>
        <v>0</v>
      </c>
      <c r="R2514" s="95" t="str">
        <f t="shared" si="360"/>
        <v>H1_2013_0</v>
      </c>
    </row>
    <row r="2515" spans="1:18">
      <c r="A2515" s="102">
        <v>1002166</v>
      </c>
      <c r="B2515" s="103">
        <v>31425.888972701505</v>
      </c>
      <c r="C2515" s="104" t="s">
        <v>19</v>
      </c>
      <c r="D2515" s="103">
        <v>41320.039582699188</v>
      </c>
      <c r="E2515" s="103">
        <v>41324.750507554236</v>
      </c>
      <c r="F2515" s="104" t="s">
        <v>20</v>
      </c>
      <c r="G2515" s="105">
        <v>864000</v>
      </c>
      <c r="H2515" s="106" t="s">
        <v>16</v>
      </c>
      <c r="I2515" s="118">
        <v>1</v>
      </c>
      <c r="J2515" s="80">
        <f t="shared" si="352"/>
        <v>864000</v>
      </c>
      <c r="K2515" s="76" t="str">
        <f t="shared" si="353"/>
        <v>H1_2013</v>
      </c>
      <c r="L2515" s="77">
        <f t="shared" si="354"/>
        <v>0</v>
      </c>
      <c r="M2515" s="78" t="str">
        <f t="shared" si="355"/>
        <v>H1_2013_0</v>
      </c>
      <c r="N2515" s="120">
        <f t="shared" si="356"/>
        <v>1</v>
      </c>
      <c r="O2515" s="92">
        <f t="shared" si="357"/>
        <v>864000</v>
      </c>
      <c r="P2515" s="93" t="str">
        <f t="shared" si="358"/>
        <v>H1_2013</v>
      </c>
      <c r="Q2515" s="94">
        <f t="shared" si="359"/>
        <v>0</v>
      </c>
      <c r="R2515" s="95" t="str">
        <f t="shared" si="360"/>
        <v>H1_2013_0</v>
      </c>
    </row>
    <row r="2516" spans="1:18">
      <c r="A2516" s="102">
        <v>1002167</v>
      </c>
      <c r="B2516" s="103">
        <v>26964.264716405145</v>
      </c>
      <c r="C2516" s="104" t="s">
        <v>19</v>
      </c>
      <c r="D2516" s="103">
        <v>41267.623763049327</v>
      </c>
      <c r="E2516" s="103">
        <v>41325.392536188141</v>
      </c>
      <c r="F2516" s="104" t="s">
        <v>20</v>
      </c>
      <c r="G2516" s="105">
        <v>73000</v>
      </c>
      <c r="H2516" s="106" t="s">
        <v>16</v>
      </c>
      <c r="I2516" s="118">
        <v>1</v>
      </c>
      <c r="J2516" s="80">
        <f t="shared" si="352"/>
        <v>73000</v>
      </c>
      <c r="K2516" s="76" t="str">
        <f t="shared" si="353"/>
        <v>H2_2012</v>
      </c>
      <c r="L2516" s="77">
        <f t="shared" si="354"/>
        <v>0</v>
      </c>
      <c r="M2516" s="78" t="str">
        <f t="shared" si="355"/>
        <v>H2_2012_0</v>
      </c>
      <c r="N2516" s="120">
        <f t="shared" si="356"/>
        <v>1</v>
      </c>
      <c r="O2516" s="92">
        <f t="shared" si="357"/>
        <v>73000</v>
      </c>
      <c r="P2516" s="93" t="str">
        <f t="shared" si="358"/>
        <v>H2_2012</v>
      </c>
      <c r="Q2516" s="94">
        <f t="shared" si="359"/>
        <v>0</v>
      </c>
      <c r="R2516" s="95" t="str">
        <f t="shared" si="360"/>
        <v>H2_2012_0</v>
      </c>
    </row>
    <row r="2517" spans="1:18">
      <c r="A2517" s="102">
        <v>1002168</v>
      </c>
      <c r="B2517" s="103">
        <v>27358.971899400778</v>
      </c>
      <c r="C2517" s="104" t="s">
        <v>22</v>
      </c>
      <c r="D2517" s="103">
        <v>40814.751461960193</v>
      </c>
      <c r="E2517" s="103">
        <v>41325.708783888302</v>
      </c>
      <c r="F2517" s="104" t="s">
        <v>25</v>
      </c>
      <c r="G2517" s="105">
        <v>421000</v>
      </c>
      <c r="H2517" s="106" t="s">
        <v>16</v>
      </c>
      <c r="I2517" s="118">
        <v>1</v>
      </c>
      <c r="J2517" s="80">
        <f t="shared" si="352"/>
        <v>421000</v>
      </c>
      <c r="K2517" s="76" t="str">
        <f t="shared" si="353"/>
        <v>H2_2011</v>
      </c>
      <c r="L2517" s="77">
        <f t="shared" si="354"/>
        <v>2</v>
      </c>
      <c r="M2517" s="78" t="str">
        <f t="shared" si="355"/>
        <v>H2_2011_2</v>
      </c>
      <c r="N2517" s="120">
        <f t="shared" si="356"/>
        <v>1</v>
      </c>
      <c r="O2517" s="92">
        <f t="shared" si="357"/>
        <v>421000</v>
      </c>
      <c r="P2517" s="93" t="str">
        <f t="shared" si="358"/>
        <v>H2_2011</v>
      </c>
      <c r="Q2517" s="94">
        <f t="shared" si="359"/>
        <v>2</v>
      </c>
      <c r="R2517" s="95" t="str">
        <f t="shared" si="360"/>
        <v>H2_2011_2</v>
      </c>
    </row>
    <row r="2518" spans="1:18">
      <c r="A2518" s="102">
        <v>1002169</v>
      </c>
      <c r="B2518" s="103">
        <v>30280.032571973567</v>
      </c>
      <c r="C2518" s="104" t="s">
        <v>19</v>
      </c>
      <c r="D2518" s="103">
        <v>41322.681217294834</v>
      </c>
      <c r="E2518" s="103">
        <v>41326.78854249257</v>
      </c>
      <c r="F2518" s="104" t="s">
        <v>20</v>
      </c>
      <c r="G2518" s="105">
        <v>164800</v>
      </c>
      <c r="H2518" s="106" t="s">
        <v>16</v>
      </c>
      <c r="I2518" s="118">
        <v>1</v>
      </c>
      <c r="J2518" s="80">
        <f t="shared" si="352"/>
        <v>164800</v>
      </c>
      <c r="K2518" s="76" t="str">
        <f t="shared" si="353"/>
        <v>H1_2013</v>
      </c>
      <c r="L2518" s="77">
        <f t="shared" si="354"/>
        <v>0</v>
      </c>
      <c r="M2518" s="78" t="str">
        <f t="shared" si="355"/>
        <v>H1_2013_0</v>
      </c>
      <c r="N2518" s="120">
        <f t="shared" si="356"/>
        <v>1</v>
      </c>
      <c r="O2518" s="92">
        <f t="shared" si="357"/>
        <v>164800</v>
      </c>
      <c r="P2518" s="93" t="str">
        <f t="shared" si="358"/>
        <v>H1_2013</v>
      </c>
      <c r="Q2518" s="94">
        <f t="shared" si="359"/>
        <v>0</v>
      </c>
      <c r="R2518" s="95" t="str">
        <f t="shared" si="360"/>
        <v>H1_2013_0</v>
      </c>
    </row>
    <row r="2519" spans="1:18">
      <c r="A2519" s="102">
        <v>1002170</v>
      </c>
      <c r="B2519" s="103">
        <v>27132.954350910437</v>
      </c>
      <c r="C2519" s="104" t="s">
        <v>19</v>
      </c>
      <c r="D2519" s="103">
        <v>41232.898763907549</v>
      </c>
      <c r="E2519" s="103">
        <v>41327.376734693775</v>
      </c>
      <c r="F2519" s="104" t="s">
        <v>20</v>
      </c>
      <c r="G2519" s="105">
        <v>456000</v>
      </c>
      <c r="H2519" s="106" t="s">
        <v>16</v>
      </c>
      <c r="I2519" s="118">
        <v>1</v>
      </c>
      <c r="J2519" s="80">
        <f t="shared" si="352"/>
        <v>456000</v>
      </c>
      <c r="K2519" s="76" t="str">
        <f t="shared" si="353"/>
        <v>H2_2012</v>
      </c>
      <c r="L2519" s="77">
        <f t="shared" si="354"/>
        <v>0</v>
      </c>
      <c r="M2519" s="78" t="str">
        <f t="shared" si="355"/>
        <v>H2_2012_0</v>
      </c>
      <c r="N2519" s="120">
        <f t="shared" si="356"/>
        <v>1</v>
      </c>
      <c r="O2519" s="92">
        <f t="shared" si="357"/>
        <v>456000</v>
      </c>
      <c r="P2519" s="93" t="str">
        <f t="shared" si="358"/>
        <v>H2_2012</v>
      </c>
      <c r="Q2519" s="94">
        <f t="shared" si="359"/>
        <v>0</v>
      </c>
      <c r="R2519" s="95" t="str">
        <f t="shared" si="360"/>
        <v>H2_2012_0</v>
      </c>
    </row>
    <row r="2520" spans="1:18">
      <c r="A2520" s="102">
        <v>1002171</v>
      </c>
      <c r="B2520" s="103">
        <v>24749.039661691524</v>
      </c>
      <c r="C2520" s="104" t="s">
        <v>22</v>
      </c>
      <c r="D2520" s="103">
        <v>40860.409758502945</v>
      </c>
      <c r="E2520" s="103">
        <v>41327.996533921803</v>
      </c>
      <c r="F2520" s="104" t="s">
        <v>57</v>
      </c>
      <c r="G2520" s="105">
        <v>477000</v>
      </c>
      <c r="H2520" s="106" t="s">
        <v>16</v>
      </c>
      <c r="I2520" s="118">
        <v>1</v>
      </c>
      <c r="J2520" s="80">
        <f t="shared" si="352"/>
        <v>477000</v>
      </c>
      <c r="K2520" s="76" t="str">
        <f t="shared" si="353"/>
        <v>H2_2011</v>
      </c>
      <c r="L2520" s="77">
        <f t="shared" si="354"/>
        <v>2</v>
      </c>
      <c r="M2520" s="78" t="str">
        <f t="shared" si="355"/>
        <v>H2_2011_2</v>
      </c>
      <c r="N2520" s="120">
        <f t="shared" si="356"/>
        <v>1</v>
      </c>
      <c r="O2520" s="92">
        <f t="shared" si="357"/>
        <v>477000</v>
      </c>
      <c r="P2520" s="93" t="str">
        <f t="shared" si="358"/>
        <v>H2_2011</v>
      </c>
      <c r="Q2520" s="94">
        <f t="shared" si="359"/>
        <v>2</v>
      </c>
      <c r="R2520" s="95" t="str">
        <f t="shared" si="360"/>
        <v>H2_2011_2</v>
      </c>
    </row>
    <row r="2521" spans="1:18">
      <c r="A2521" s="102">
        <v>1002172</v>
      </c>
      <c r="B2521" s="103">
        <v>28189.745650162087</v>
      </c>
      <c r="C2521" s="104" t="s">
        <v>19</v>
      </c>
      <c r="D2521" s="103">
        <v>41229.799452183259</v>
      </c>
      <c r="E2521" s="103">
        <v>41329.025334878264</v>
      </c>
      <c r="F2521" s="104" t="s">
        <v>20</v>
      </c>
      <c r="G2521" s="105">
        <v>332000</v>
      </c>
      <c r="H2521" s="106" t="s">
        <v>16</v>
      </c>
      <c r="I2521" s="118">
        <v>1</v>
      </c>
      <c r="J2521" s="80">
        <f t="shared" si="352"/>
        <v>332000</v>
      </c>
      <c r="K2521" s="76" t="str">
        <f t="shared" si="353"/>
        <v>H2_2012</v>
      </c>
      <c r="L2521" s="77">
        <f t="shared" si="354"/>
        <v>0</v>
      </c>
      <c r="M2521" s="78" t="str">
        <f t="shared" si="355"/>
        <v>H2_2012_0</v>
      </c>
      <c r="N2521" s="120">
        <f t="shared" si="356"/>
        <v>1</v>
      </c>
      <c r="O2521" s="92">
        <f t="shared" si="357"/>
        <v>332000</v>
      </c>
      <c r="P2521" s="93" t="str">
        <f t="shared" si="358"/>
        <v>H2_2012</v>
      </c>
      <c r="Q2521" s="94">
        <f t="shared" si="359"/>
        <v>0</v>
      </c>
      <c r="R2521" s="95" t="str">
        <f t="shared" si="360"/>
        <v>H2_2012_0</v>
      </c>
    </row>
    <row r="2522" spans="1:18">
      <c r="A2522" s="102">
        <v>1002173</v>
      </c>
      <c r="B2522" s="103">
        <v>27397.180428726315</v>
      </c>
      <c r="C2522" s="104" t="s">
        <v>22</v>
      </c>
      <c r="D2522" s="103">
        <v>41317.881976469507</v>
      </c>
      <c r="E2522" s="103">
        <v>41329.208774179446</v>
      </c>
      <c r="F2522" s="104" t="s">
        <v>20</v>
      </c>
      <c r="G2522" s="105">
        <v>590400</v>
      </c>
      <c r="H2522" s="106" t="s">
        <v>16</v>
      </c>
      <c r="I2522" s="118">
        <v>1</v>
      </c>
      <c r="J2522" s="80">
        <f t="shared" si="352"/>
        <v>590400</v>
      </c>
      <c r="K2522" s="76" t="str">
        <f t="shared" si="353"/>
        <v>H1_2013</v>
      </c>
      <c r="L2522" s="77">
        <f t="shared" si="354"/>
        <v>0</v>
      </c>
      <c r="M2522" s="78" t="str">
        <f t="shared" si="355"/>
        <v>H1_2013_0</v>
      </c>
      <c r="N2522" s="120">
        <f t="shared" si="356"/>
        <v>1</v>
      </c>
      <c r="O2522" s="92">
        <f t="shared" si="357"/>
        <v>590400</v>
      </c>
      <c r="P2522" s="93" t="str">
        <f t="shared" si="358"/>
        <v>H1_2013</v>
      </c>
      <c r="Q2522" s="94">
        <f t="shared" si="359"/>
        <v>0</v>
      </c>
      <c r="R2522" s="95" t="str">
        <f t="shared" si="360"/>
        <v>H1_2013_0</v>
      </c>
    </row>
    <row r="2523" spans="1:18">
      <c r="A2523" s="102">
        <v>1002174</v>
      </c>
      <c r="B2523" s="103">
        <v>30420.769803199262</v>
      </c>
      <c r="C2523" s="104" t="s">
        <v>19</v>
      </c>
      <c r="D2523" s="103">
        <v>41188.845721338424</v>
      </c>
      <c r="E2523" s="103">
        <v>41330.503897378148</v>
      </c>
      <c r="F2523" s="104" t="s">
        <v>20</v>
      </c>
      <c r="G2523" s="105">
        <v>342000</v>
      </c>
      <c r="H2523" s="106" t="s">
        <v>16</v>
      </c>
      <c r="I2523" s="118">
        <v>1</v>
      </c>
      <c r="J2523" s="80">
        <f t="shared" si="352"/>
        <v>342000</v>
      </c>
      <c r="K2523" s="76" t="str">
        <f t="shared" si="353"/>
        <v>H2_2012</v>
      </c>
      <c r="L2523" s="77">
        <f t="shared" si="354"/>
        <v>0</v>
      </c>
      <c r="M2523" s="78" t="str">
        <f t="shared" si="355"/>
        <v>H2_2012_0</v>
      </c>
      <c r="N2523" s="120">
        <f t="shared" si="356"/>
        <v>1</v>
      </c>
      <c r="O2523" s="92">
        <f t="shared" si="357"/>
        <v>342000</v>
      </c>
      <c r="P2523" s="93" t="str">
        <f t="shared" si="358"/>
        <v>H2_2012</v>
      </c>
      <c r="Q2523" s="94">
        <f t="shared" si="359"/>
        <v>0</v>
      </c>
      <c r="R2523" s="95" t="str">
        <f t="shared" si="360"/>
        <v>H2_2012_0</v>
      </c>
    </row>
    <row r="2524" spans="1:18">
      <c r="A2524" s="102">
        <v>1002175</v>
      </c>
      <c r="B2524" s="103">
        <v>30246.920931148099</v>
      </c>
      <c r="C2524" s="104" t="s">
        <v>19</v>
      </c>
      <c r="D2524" s="103">
        <v>41281.899395016058</v>
      </c>
      <c r="E2524" s="103">
        <v>41330.836904994278</v>
      </c>
      <c r="F2524" s="104" t="s">
        <v>20</v>
      </c>
      <c r="G2524" s="105">
        <v>587200</v>
      </c>
      <c r="H2524" s="106" t="s">
        <v>16</v>
      </c>
      <c r="I2524" s="118">
        <v>1</v>
      </c>
      <c r="J2524" s="80">
        <f t="shared" si="352"/>
        <v>587200</v>
      </c>
      <c r="K2524" s="76" t="str">
        <f t="shared" si="353"/>
        <v>H1_2013</v>
      </c>
      <c r="L2524" s="77">
        <f t="shared" si="354"/>
        <v>0</v>
      </c>
      <c r="M2524" s="78" t="str">
        <f t="shared" si="355"/>
        <v>H1_2013_0</v>
      </c>
      <c r="N2524" s="120">
        <f t="shared" si="356"/>
        <v>1</v>
      </c>
      <c r="O2524" s="92">
        <f t="shared" si="357"/>
        <v>587200</v>
      </c>
      <c r="P2524" s="93" t="str">
        <f t="shared" si="358"/>
        <v>H1_2013</v>
      </c>
      <c r="Q2524" s="94">
        <f t="shared" si="359"/>
        <v>0</v>
      </c>
      <c r="R2524" s="95" t="str">
        <f t="shared" si="360"/>
        <v>H1_2013_0</v>
      </c>
    </row>
    <row r="2525" spans="1:18">
      <c r="A2525" s="102">
        <v>1002176</v>
      </c>
      <c r="B2525" s="103">
        <v>24105.682362365958</v>
      </c>
      <c r="C2525" s="104" t="s">
        <v>19</v>
      </c>
      <c r="D2525" s="103">
        <v>41237.389328076555</v>
      </c>
      <c r="E2525" s="103">
        <v>41331.040018400876</v>
      </c>
      <c r="F2525" s="104" t="s">
        <v>20</v>
      </c>
      <c r="G2525" s="105">
        <v>250000</v>
      </c>
      <c r="H2525" s="106" t="s">
        <v>16</v>
      </c>
      <c r="I2525" s="118">
        <v>1</v>
      </c>
      <c r="J2525" s="80">
        <f t="shared" si="352"/>
        <v>250000</v>
      </c>
      <c r="K2525" s="76" t="str">
        <f t="shared" si="353"/>
        <v>H2_2012</v>
      </c>
      <c r="L2525" s="77">
        <f t="shared" si="354"/>
        <v>0</v>
      </c>
      <c r="M2525" s="78" t="str">
        <f t="shared" si="355"/>
        <v>H2_2012_0</v>
      </c>
      <c r="N2525" s="120">
        <f t="shared" si="356"/>
        <v>1</v>
      </c>
      <c r="O2525" s="92">
        <f t="shared" si="357"/>
        <v>250000</v>
      </c>
      <c r="P2525" s="93" t="str">
        <f t="shared" si="358"/>
        <v>H2_2012</v>
      </c>
      <c r="Q2525" s="94">
        <f t="shared" si="359"/>
        <v>0</v>
      </c>
      <c r="R2525" s="95" t="str">
        <f t="shared" si="360"/>
        <v>H2_2012_0</v>
      </c>
    </row>
    <row r="2526" spans="1:18">
      <c r="A2526" s="102">
        <v>1002177</v>
      </c>
      <c r="B2526" s="103">
        <v>27689.450252840426</v>
      </c>
      <c r="C2526" s="104" t="s">
        <v>22</v>
      </c>
      <c r="D2526" s="103">
        <v>40677.362932311808</v>
      </c>
      <c r="E2526" s="103">
        <v>41331.255000699224</v>
      </c>
      <c r="F2526" s="104" t="s">
        <v>57</v>
      </c>
      <c r="G2526" s="105">
        <v>346000</v>
      </c>
      <c r="H2526" s="106" t="s">
        <v>16</v>
      </c>
      <c r="I2526" s="118">
        <v>1</v>
      </c>
      <c r="J2526" s="80">
        <f t="shared" si="352"/>
        <v>346000</v>
      </c>
      <c r="K2526" s="76" t="str">
        <f t="shared" si="353"/>
        <v>H1_2011</v>
      </c>
      <c r="L2526" s="77">
        <f t="shared" si="354"/>
        <v>3</v>
      </c>
      <c r="M2526" s="78" t="str">
        <f t="shared" si="355"/>
        <v>H1_2011_3</v>
      </c>
      <c r="N2526" s="120">
        <f t="shared" si="356"/>
        <v>1</v>
      </c>
      <c r="O2526" s="92">
        <f t="shared" si="357"/>
        <v>346000</v>
      </c>
      <c r="P2526" s="93" t="str">
        <f t="shared" si="358"/>
        <v>H1_2011</v>
      </c>
      <c r="Q2526" s="94">
        <f t="shared" si="359"/>
        <v>3</v>
      </c>
      <c r="R2526" s="95" t="str">
        <f t="shared" si="360"/>
        <v>H1_2011_3</v>
      </c>
    </row>
    <row r="2527" spans="1:18">
      <c r="A2527" s="102">
        <v>1002178</v>
      </c>
      <c r="B2527" s="103">
        <v>22205.588361615453</v>
      </c>
      <c r="C2527" s="104" t="s">
        <v>19</v>
      </c>
      <c r="D2527" s="103">
        <v>41214.992335532836</v>
      </c>
      <c r="E2527" s="103">
        <v>41331.329056393719</v>
      </c>
      <c r="F2527" s="104" t="s">
        <v>20</v>
      </c>
      <c r="G2527" s="105">
        <v>410000</v>
      </c>
      <c r="H2527" s="106" t="s">
        <v>16</v>
      </c>
      <c r="I2527" s="118">
        <v>1</v>
      </c>
      <c r="J2527" s="80">
        <f t="shared" si="352"/>
        <v>410000</v>
      </c>
      <c r="K2527" s="76" t="str">
        <f t="shared" si="353"/>
        <v>H2_2012</v>
      </c>
      <c r="L2527" s="77">
        <f t="shared" si="354"/>
        <v>0</v>
      </c>
      <c r="M2527" s="78" t="str">
        <f t="shared" si="355"/>
        <v>H2_2012_0</v>
      </c>
      <c r="N2527" s="120">
        <f t="shared" si="356"/>
        <v>1</v>
      </c>
      <c r="O2527" s="92">
        <f t="shared" si="357"/>
        <v>410000</v>
      </c>
      <c r="P2527" s="93" t="str">
        <f t="shared" si="358"/>
        <v>H2_2012</v>
      </c>
      <c r="Q2527" s="94">
        <f t="shared" si="359"/>
        <v>0</v>
      </c>
      <c r="R2527" s="95" t="str">
        <f t="shared" si="360"/>
        <v>H2_2012_0</v>
      </c>
    </row>
    <row r="2528" spans="1:18">
      <c r="A2528" s="102">
        <v>1002179</v>
      </c>
      <c r="B2528" s="103">
        <v>27337.678289796408</v>
      </c>
      <c r="C2528" s="104" t="s">
        <v>19</v>
      </c>
      <c r="D2528" s="103">
        <v>41320.281275838781</v>
      </c>
      <c r="E2528" s="103">
        <v>41332.560660586139</v>
      </c>
      <c r="F2528" s="104" t="s">
        <v>20</v>
      </c>
      <c r="G2528" s="105">
        <v>836800</v>
      </c>
      <c r="H2528" s="106" t="s">
        <v>16</v>
      </c>
      <c r="I2528" s="118">
        <v>1</v>
      </c>
      <c r="J2528" s="80">
        <f t="shared" si="352"/>
        <v>836800</v>
      </c>
      <c r="K2528" s="76" t="str">
        <f t="shared" si="353"/>
        <v>H1_2013</v>
      </c>
      <c r="L2528" s="77">
        <f t="shared" si="354"/>
        <v>0</v>
      </c>
      <c r="M2528" s="78" t="str">
        <f t="shared" si="355"/>
        <v>H1_2013_0</v>
      </c>
      <c r="N2528" s="120">
        <f t="shared" si="356"/>
        <v>1</v>
      </c>
      <c r="O2528" s="92">
        <f t="shared" si="357"/>
        <v>836800</v>
      </c>
      <c r="P2528" s="93" t="str">
        <f t="shared" si="358"/>
        <v>H1_2013</v>
      </c>
      <c r="Q2528" s="94">
        <f t="shared" si="359"/>
        <v>0</v>
      </c>
      <c r="R2528" s="95" t="str">
        <f t="shared" si="360"/>
        <v>H1_2013_0</v>
      </c>
    </row>
    <row r="2529" spans="1:18">
      <c r="A2529" s="102">
        <v>1002180</v>
      </c>
      <c r="B2529" s="103">
        <v>28974.462780928701</v>
      </c>
      <c r="C2529" s="104" t="s">
        <v>19</v>
      </c>
      <c r="D2529" s="103">
        <v>41291.375452588472</v>
      </c>
      <c r="E2529" s="103">
        <v>41333.098881653212</v>
      </c>
      <c r="F2529" s="104" t="s">
        <v>20</v>
      </c>
      <c r="G2529" s="105">
        <v>616000</v>
      </c>
      <c r="H2529" s="106" t="s">
        <v>16</v>
      </c>
      <c r="I2529" s="118">
        <v>1</v>
      </c>
      <c r="J2529" s="80">
        <f t="shared" si="352"/>
        <v>616000</v>
      </c>
      <c r="K2529" s="76" t="str">
        <f t="shared" si="353"/>
        <v>H1_2013</v>
      </c>
      <c r="L2529" s="77">
        <f t="shared" si="354"/>
        <v>0</v>
      </c>
      <c r="M2529" s="78" t="str">
        <f t="shared" si="355"/>
        <v>H1_2013_0</v>
      </c>
      <c r="N2529" s="120">
        <f t="shared" si="356"/>
        <v>1</v>
      </c>
      <c r="O2529" s="92">
        <f t="shared" si="357"/>
        <v>616000</v>
      </c>
      <c r="P2529" s="93" t="str">
        <f t="shared" si="358"/>
        <v>H1_2013</v>
      </c>
      <c r="Q2529" s="94">
        <f t="shared" si="359"/>
        <v>0</v>
      </c>
      <c r="R2529" s="95" t="str">
        <f t="shared" si="360"/>
        <v>H1_2013_0</v>
      </c>
    </row>
    <row r="2530" spans="1:18">
      <c r="A2530" s="102">
        <v>1002181</v>
      </c>
      <c r="B2530" s="103">
        <v>28769.589491932689</v>
      </c>
      <c r="C2530" s="104" t="s">
        <v>19</v>
      </c>
      <c r="D2530" s="103">
        <v>41331.461042890689</v>
      </c>
      <c r="E2530" s="103">
        <v>41333.865351229309</v>
      </c>
      <c r="F2530" s="104" t="s">
        <v>20</v>
      </c>
      <c r="G2530" s="105">
        <v>384000</v>
      </c>
      <c r="H2530" s="106" t="s">
        <v>16</v>
      </c>
      <c r="I2530" s="118">
        <v>1</v>
      </c>
      <c r="J2530" s="80">
        <f t="shared" si="352"/>
        <v>384000</v>
      </c>
      <c r="K2530" s="76" t="str">
        <f t="shared" si="353"/>
        <v>H1_2013</v>
      </c>
      <c r="L2530" s="77">
        <f t="shared" si="354"/>
        <v>0</v>
      </c>
      <c r="M2530" s="78" t="str">
        <f t="shared" si="355"/>
        <v>H1_2013_0</v>
      </c>
      <c r="N2530" s="120">
        <f t="shared" si="356"/>
        <v>1</v>
      </c>
      <c r="O2530" s="92">
        <f t="shared" si="357"/>
        <v>384000</v>
      </c>
      <c r="P2530" s="93" t="str">
        <f t="shared" si="358"/>
        <v>H1_2013</v>
      </c>
      <c r="Q2530" s="94">
        <f t="shared" si="359"/>
        <v>0</v>
      </c>
      <c r="R2530" s="95" t="str">
        <f t="shared" si="360"/>
        <v>H1_2013_0</v>
      </c>
    </row>
    <row r="2531" spans="1:18">
      <c r="A2531" s="102">
        <v>1002182</v>
      </c>
      <c r="B2531" s="103">
        <v>20690.839780160153</v>
      </c>
      <c r="C2531" s="104" t="s">
        <v>22</v>
      </c>
      <c r="D2531" s="103">
        <v>40674.972850767605</v>
      </c>
      <c r="E2531" s="103">
        <v>41334.200809741429</v>
      </c>
      <c r="F2531" s="104" t="s">
        <v>20</v>
      </c>
      <c r="G2531" s="105">
        <v>587000</v>
      </c>
      <c r="H2531" s="106" t="s">
        <v>16</v>
      </c>
      <c r="I2531" s="118">
        <v>1</v>
      </c>
      <c r="J2531" s="80">
        <f t="shared" si="352"/>
        <v>587000</v>
      </c>
      <c r="K2531" s="76" t="str">
        <f t="shared" si="353"/>
        <v>H1_2011</v>
      </c>
      <c r="L2531" s="77">
        <f t="shared" si="354"/>
        <v>3</v>
      </c>
      <c r="M2531" s="78" t="str">
        <f t="shared" si="355"/>
        <v>H1_2011_3</v>
      </c>
      <c r="N2531" s="120">
        <f t="shared" si="356"/>
        <v>1</v>
      </c>
      <c r="O2531" s="92">
        <f t="shared" si="357"/>
        <v>587000</v>
      </c>
      <c r="P2531" s="93" t="str">
        <f t="shared" si="358"/>
        <v>H1_2011</v>
      </c>
      <c r="Q2531" s="94">
        <f t="shared" si="359"/>
        <v>3</v>
      </c>
      <c r="R2531" s="95" t="str">
        <f t="shared" si="360"/>
        <v>H1_2011_3</v>
      </c>
    </row>
    <row r="2532" spans="1:18">
      <c r="A2532" s="102">
        <v>1002183</v>
      </c>
      <c r="B2532" s="103">
        <v>20586.533150648207</v>
      </c>
      <c r="C2532" s="104" t="s">
        <v>19</v>
      </c>
      <c r="D2532" s="103">
        <v>41209.328642195025</v>
      </c>
      <c r="E2532" s="103">
        <v>41335.833766340249</v>
      </c>
      <c r="F2532" s="104" t="s">
        <v>20</v>
      </c>
      <c r="G2532" s="105">
        <v>84000</v>
      </c>
      <c r="H2532" s="106" t="s">
        <v>16</v>
      </c>
      <c r="I2532" s="118">
        <v>1</v>
      </c>
      <c r="J2532" s="80">
        <f t="shared" si="352"/>
        <v>84000</v>
      </c>
      <c r="K2532" s="76" t="str">
        <f t="shared" si="353"/>
        <v>H2_2012</v>
      </c>
      <c r="L2532" s="77">
        <f t="shared" si="354"/>
        <v>0</v>
      </c>
      <c r="M2532" s="78" t="str">
        <f t="shared" si="355"/>
        <v>H2_2012_0</v>
      </c>
      <c r="N2532" s="120">
        <f t="shared" si="356"/>
        <v>1</v>
      </c>
      <c r="O2532" s="92">
        <f t="shared" si="357"/>
        <v>84000</v>
      </c>
      <c r="P2532" s="93" t="str">
        <f t="shared" si="358"/>
        <v>H2_2012</v>
      </c>
      <c r="Q2532" s="94">
        <f t="shared" si="359"/>
        <v>0</v>
      </c>
      <c r="R2532" s="95" t="str">
        <f t="shared" si="360"/>
        <v>H2_2012_0</v>
      </c>
    </row>
    <row r="2533" spans="1:18">
      <c r="A2533" s="102">
        <v>1002184</v>
      </c>
      <c r="B2533" s="103">
        <v>24678.624605209625</v>
      </c>
      <c r="C2533" s="104" t="s">
        <v>19</v>
      </c>
      <c r="D2533" s="103">
        <v>41301.527401973988</v>
      </c>
      <c r="E2533" s="103">
        <v>41337.588604977427</v>
      </c>
      <c r="F2533" s="104" t="s">
        <v>20</v>
      </c>
      <c r="G2533" s="105">
        <v>124800</v>
      </c>
      <c r="H2533" s="106" t="s">
        <v>16</v>
      </c>
      <c r="I2533" s="118">
        <v>1</v>
      </c>
      <c r="J2533" s="80">
        <f t="shared" si="352"/>
        <v>124800</v>
      </c>
      <c r="K2533" s="76" t="str">
        <f t="shared" si="353"/>
        <v>H1_2013</v>
      </c>
      <c r="L2533" s="77">
        <f t="shared" si="354"/>
        <v>0</v>
      </c>
      <c r="M2533" s="78" t="str">
        <f t="shared" si="355"/>
        <v>H1_2013_0</v>
      </c>
      <c r="N2533" s="120">
        <f t="shared" si="356"/>
        <v>1</v>
      </c>
      <c r="O2533" s="92">
        <f t="shared" si="357"/>
        <v>124800</v>
      </c>
      <c r="P2533" s="93" t="str">
        <f t="shared" si="358"/>
        <v>H1_2013</v>
      </c>
      <c r="Q2533" s="94">
        <f t="shared" si="359"/>
        <v>0</v>
      </c>
      <c r="R2533" s="95" t="str">
        <f t="shared" si="360"/>
        <v>H1_2013_0</v>
      </c>
    </row>
    <row r="2534" spans="1:18">
      <c r="A2534" s="102">
        <v>1002185</v>
      </c>
      <c r="B2534" s="103">
        <v>29337.07814896429</v>
      </c>
      <c r="C2534" s="104" t="s">
        <v>19</v>
      </c>
      <c r="D2534" s="103">
        <v>41328.342293161513</v>
      </c>
      <c r="E2534" s="103">
        <v>41340.397307204592</v>
      </c>
      <c r="F2534" s="104" t="s">
        <v>20</v>
      </c>
      <c r="G2534" s="105">
        <v>392000</v>
      </c>
      <c r="H2534" s="106" t="s">
        <v>16</v>
      </c>
      <c r="I2534" s="118">
        <v>1</v>
      </c>
      <c r="J2534" s="80">
        <f t="shared" si="352"/>
        <v>392000</v>
      </c>
      <c r="K2534" s="76" t="str">
        <f t="shared" si="353"/>
        <v>H1_2013</v>
      </c>
      <c r="L2534" s="77">
        <f t="shared" si="354"/>
        <v>0</v>
      </c>
      <c r="M2534" s="78" t="str">
        <f t="shared" si="355"/>
        <v>H1_2013_0</v>
      </c>
      <c r="N2534" s="120">
        <f t="shared" si="356"/>
        <v>1</v>
      </c>
      <c r="O2534" s="92">
        <f t="shared" si="357"/>
        <v>392000</v>
      </c>
      <c r="P2534" s="93" t="str">
        <f t="shared" si="358"/>
        <v>H1_2013</v>
      </c>
      <c r="Q2534" s="94">
        <f t="shared" si="359"/>
        <v>0</v>
      </c>
      <c r="R2534" s="95" t="str">
        <f t="shared" si="360"/>
        <v>H1_2013_0</v>
      </c>
    </row>
    <row r="2535" spans="1:18">
      <c r="A2535" s="102">
        <v>1002186</v>
      </c>
      <c r="B2535" s="103">
        <v>21350.57549507562</v>
      </c>
      <c r="C2535" s="104" t="s">
        <v>19</v>
      </c>
      <c r="D2535" s="103">
        <v>41321.498211923077</v>
      </c>
      <c r="E2535" s="103">
        <v>41342.318015475292</v>
      </c>
      <c r="F2535" s="104" t="s">
        <v>20</v>
      </c>
      <c r="G2535" s="105">
        <v>790400</v>
      </c>
      <c r="H2535" s="106" t="s">
        <v>16</v>
      </c>
      <c r="I2535" s="118">
        <v>1</v>
      </c>
      <c r="J2535" s="80">
        <f t="shared" si="352"/>
        <v>790400</v>
      </c>
      <c r="K2535" s="76" t="str">
        <f t="shared" si="353"/>
        <v>H1_2013</v>
      </c>
      <c r="L2535" s="77">
        <f t="shared" si="354"/>
        <v>0</v>
      </c>
      <c r="M2535" s="78" t="str">
        <f t="shared" si="355"/>
        <v>H1_2013_0</v>
      </c>
      <c r="N2535" s="120">
        <f t="shared" si="356"/>
        <v>1</v>
      </c>
      <c r="O2535" s="92">
        <f t="shared" si="357"/>
        <v>790400</v>
      </c>
      <c r="P2535" s="93" t="str">
        <f t="shared" si="358"/>
        <v>H1_2013</v>
      </c>
      <c r="Q2535" s="94">
        <f t="shared" si="359"/>
        <v>0</v>
      </c>
      <c r="R2535" s="95" t="str">
        <f t="shared" si="360"/>
        <v>H1_2013_0</v>
      </c>
    </row>
    <row r="2536" spans="1:18">
      <c r="A2536" s="102">
        <v>1002187</v>
      </c>
      <c r="B2536" s="103">
        <v>28498.178644973355</v>
      </c>
      <c r="C2536" s="104" t="s">
        <v>22</v>
      </c>
      <c r="D2536" s="103">
        <v>40747.885620739406</v>
      </c>
      <c r="E2536" s="103">
        <v>41342.449404515872</v>
      </c>
      <c r="F2536" s="104" t="s">
        <v>57</v>
      </c>
      <c r="G2536" s="105">
        <v>108000</v>
      </c>
      <c r="H2536" s="106" t="s">
        <v>16</v>
      </c>
      <c r="I2536" s="118">
        <v>1</v>
      </c>
      <c r="J2536" s="80">
        <f t="shared" si="352"/>
        <v>108000</v>
      </c>
      <c r="K2536" s="76" t="str">
        <f t="shared" si="353"/>
        <v>H2_2011</v>
      </c>
      <c r="L2536" s="77">
        <f t="shared" si="354"/>
        <v>3</v>
      </c>
      <c r="M2536" s="78" t="str">
        <f t="shared" si="355"/>
        <v>H2_2011_3</v>
      </c>
      <c r="N2536" s="120">
        <f t="shared" si="356"/>
        <v>1</v>
      </c>
      <c r="O2536" s="92">
        <f t="shared" si="357"/>
        <v>108000</v>
      </c>
      <c r="P2536" s="93" t="str">
        <f t="shared" si="358"/>
        <v>H2_2011</v>
      </c>
      <c r="Q2536" s="94">
        <f t="shared" si="359"/>
        <v>3</v>
      </c>
      <c r="R2536" s="95" t="str">
        <f t="shared" si="360"/>
        <v>H2_2011_3</v>
      </c>
    </row>
    <row r="2537" spans="1:18">
      <c r="A2537" s="102">
        <v>1002188</v>
      </c>
      <c r="B2537" s="103">
        <v>26753.983197698777</v>
      </c>
      <c r="C2537" s="104" t="s">
        <v>22</v>
      </c>
      <c r="D2537" s="103">
        <v>40710.883966514724</v>
      </c>
      <c r="E2537" s="103">
        <v>41343.214667638655</v>
      </c>
      <c r="F2537" s="104" t="s">
        <v>20</v>
      </c>
      <c r="G2537" s="105">
        <v>468000</v>
      </c>
      <c r="H2537" s="106" t="s">
        <v>16</v>
      </c>
      <c r="I2537" s="118">
        <v>1</v>
      </c>
      <c r="J2537" s="80">
        <f t="shared" si="352"/>
        <v>468000</v>
      </c>
      <c r="K2537" s="76" t="str">
        <f t="shared" si="353"/>
        <v>H1_2011</v>
      </c>
      <c r="L2537" s="77">
        <f t="shared" si="354"/>
        <v>3</v>
      </c>
      <c r="M2537" s="78" t="str">
        <f t="shared" si="355"/>
        <v>H1_2011_3</v>
      </c>
      <c r="N2537" s="120">
        <f t="shared" si="356"/>
        <v>1</v>
      </c>
      <c r="O2537" s="92">
        <f t="shared" si="357"/>
        <v>468000</v>
      </c>
      <c r="P2537" s="93" t="str">
        <f t="shared" si="358"/>
        <v>H1_2011</v>
      </c>
      <c r="Q2537" s="94">
        <f t="shared" si="359"/>
        <v>3</v>
      </c>
      <c r="R2537" s="95" t="str">
        <f t="shared" si="360"/>
        <v>H1_2011_3</v>
      </c>
    </row>
    <row r="2538" spans="1:18">
      <c r="A2538" s="102">
        <v>1002189</v>
      </c>
      <c r="B2538" s="103">
        <v>19670.474347242365</v>
      </c>
      <c r="C2538" s="104" t="s">
        <v>19</v>
      </c>
      <c r="D2538" s="103">
        <v>41342.159621375882</v>
      </c>
      <c r="E2538" s="103">
        <v>41343.705624560076</v>
      </c>
      <c r="F2538" s="104" t="s">
        <v>20</v>
      </c>
      <c r="G2538" s="105">
        <v>404800</v>
      </c>
      <c r="H2538" s="106" t="s">
        <v>16</v>
      </c>
      <c r="I2538" s="118">
        <v>1</v>
      </c>
      <c r="J2538" s="80">
        <f t="shared" si="352"/>
        <v>404800</v>
      </c>
      <c r="K2538" s="76" t="str">
        <f t="shared" si="353"/>
        <v>H1_2013</v>
      </c>
      <c r="L2538" s="77">
        <f t="shared" si="354"/>
        <v>0</v>
      </c>
      <c r="M2538" s="78" t="str">
        <f t="shared" si="355"/>
        <v>H1_2013_0</v>
      </c>
      <c r="N2538" s="120">
        <f t="shared" si="356"/>
        <v>1</v>
      </c>
      <c r="O2538" s="92">
        <f t="shared" si="357"/>
        <v>404800</v>
      </c>
      <c r="P2538" s="93" t="str">
        <f t="shared" si="358"/>
        <v>H1_2013</v>
      </c>
      <c r="Q2538" s="94">
        <f t="shared" si="359"/>
        <v>0</v>
      </c>
      <c r="R2538" s="95" t="str">
        <f t="shared" si="360"/>
        <v>H1_2013_0</v>
      </c>
    </row>
    <row r="2539" spans="1:18">
      <c r="A2539" s="102">
        <v>1002190</v>
      </c>
      <c r="B2539" s="103">
        <v>22560.392562484536</v>
      </c>
      <c r="C2539" s="104" t="s">
        <v>19</v>
      </c>
      <c r="D2539" s="103">
        <v>41306.159977563133</v>
      </c>
      <c r="E2539" s="103">
        <v>41346.156418671279</v>
      </c>
      <c r="F2539" s="104" t="s">
        <v>20</v>
      </c>
      <c r="G2539" s="105">
        <v>851200</v>
      </c>
      <c r="H2539" s="106" t="s">
        <v>16</v>
      </c>
      <c r="I2539" s="118">
        <v>1</v>
      </c>
      <c r="J2539" s="80">
        <f t="shared" si="352"/>
        <v>851200</v>
      </c>
      <c r="K2539" s="76" t="str">
        <f t="shared" si="353"/>
        <v>H1_2013</v>
      </c>
      <c r="L2539" s="77">
        <f t="shared" si="354"/>
        <v>0</v>
      </c>
      <c r="M2539" s="78" t="str">
        <f t="shared" si="355"/>
        <v>H1_2013_0</v>
      </c>
      <c r="N2539" s="120">
        <f t="shared" si="356"/>
        <v>1</v>
      </c>
      <c r="O2539" s="92">
        <f t="shared" si="357"/>
        <v>851200</v>
      </c>
      <c r="P2539" s="93" t="str">
        <f t="shared" si="358"/>
        <v>H1_2013</v>
      </c>
      <c r="Q2539" s="94">
        <f t="shared" si="359"/>
        <v>0</v>
      </c>
      <c r="R2539" s="95" t="str">
        <f t="shared" si="360"/>
        <v>H1_2013_0</v>
      </c>
    </row>
    <row r="2540" spans="1:18">
      <c r="A2540" s="102">
        <v>1002191</v>
      </c>
      <c r="B2540" s="103">
        <v>30549.689742209004</v>
      </c>
      <c r="C2540" s="104" t="s">
        <v>22</v>
      </c>
      <c r="D2540" s="103">
        <v>41021.009456415748</v>
      </c>
      <c r="E2540" s="103">
        <v>41346.657091580397</v>
      </c>
      <c r="F2540" s="104" t="s">
        <v>20</v>
      </c>
      <c r="G2540" s="105">
        <v>499000</v>
      </c>
      <c r="H2540" s="106" t="s">
        <v>16</v>
      </c>
      <c r="I2540" s="118">
        <v>1</v>
      </c>
      <c r="J2540" s="80">
        <f t="shared" si="352"/>
        <v>499000</v>
      </c>
      <c r="K2540" s="76" t="str">
        <f t="shared" si="353"/>
        <v>H1_2012</v>
      </c>
      <c r="L2540" s="77">
        <f t="shared" si="354"/>
        <v>1</v>
      </c>
      <c r="M2540" s="78" t="str">
        <f t="shared" si="355"/>
        <v>H1_2012_1</v>
      </c>
      <c r="N2540" s="120">
        <f t="shared" si="356"/>
        <v>1</v>
      </c>
      <c r="O2540" s="92">
        <f t="shared" si="357"/>
        <v>499000</v>
      </c>
      <c r="P2540" s="93" t="str">
        <f t="shared" si="358"/>
        <v>H1_2012</v>
      </c>
      <c r="Q2540" s="94">
        <f t="shared" si="359"/>
        <v>1</v>
      </c>
      <c r="R2540" s="95" t="str">
        <f t="shared" si="360"/>
        <v>H1_2012_1</v>
      </c>
    </row>
    <row r="2541" spans="1:18">
      <c r="A2541" s="102">
        <v>1002192</v>
      </c>
      <c r="B2541" s="103">
        <v>30346.938429764923</v>
      </c>
      <c r="C2541" s="104" t="s">
        <v>19</v>
      </c>
      <c r="D2541" s="103">
        <v>41236.429338351569</v>
      </c>
      <c r="E2541" s="103">
        <v>41347.137657387269</v>
      </c>
      <c r="F2541" s="104" t="s">
        <v>20</v>
      </c>
      <c r="G2541" s="105">
        <v>73000</v>
      </c>
      <c r="H2541" s="106" t="s">
        <v>16</v>
      </c>
      <c r="I2541" s="118">
        <v>1</v>
      </c>
      <c r="J2541" s="80">
        <f t="shared" si="352"/>
        <v>73000</v>
      </c>
      <c r="K2541" s="76" t="str">
        <f t="shared" si="353"/>
        <v>H2_2012</v>
      </c>
      <c r="L2541" s="77">
        <f t="shared" si="354"/>
        <v>0</v>
      </c>
      <c r="M2541" s="78" t="str">
        <f t="shared" si="355"/>
        <v>H2_2012_0</v>
      </c>
      <c r="N2541" s="120">
        <f t="shared" si="356"/>
        <v>1</v>
      </c>
      <c r="O2541" s="92">
        <f t="shared" si="357"/>
        <v>73000</v>
      </c>
      <c r="P2541" s="93" t="str">
        <f t="shared" si="358"/>
        <v>H2_2012</v>
      </c>
      <c r="Q2541" s="94">
        <f t="shared" si="359"/>
        <v>0</v>
      </c>
      <c r="R2541" s="95" t="str">
        <f t="shared" si="360"/>
        <v>H2_2012_0</v>
      </c>
    </row>
    <row r="2542" spans="1:18">
      <c r="A2542" s="102">
        <v>1002193</v>
      </c>
      <c r="B2542" s="103">
        <v>31292.3898247533</v>
      </c>
      <c r="C2542" s="104" t="s">
        <v>19</v>
      </c>
      <c r="D2542" s="103">
        <v>41323.247198651159</v>
      </c>
      <c r="E2542" s="103">
        <v>41348.955275639768</v>
      </c>
      <c r="F2542" s="104" t="s">
        <v>20</v>
      </c>
      <c r="G2542" s="105">
        <v>740800</v>
      </c>
      <c r="H2542" s="106" t="s">
        <v>16</v>
      </c>
      <c r="I2542" s="118">
        <v>1</v>
      </c>
      <c r="J2542" s="80">
        <f t="shared" si="352"/>
        <v>740800</v>
      </c>
      <c r="K2542" s="76" t="str">
        <f t="shared" si="353"/>
        <v>H1_2013</v>
      </c>
      <c r="L2542" s="77">
        <f t="shared" si="354"/>
        <v>0</v>
      </c>
      <c r="M2542" s="78" t="str">
        <f t="shared" si="355"/>
        <v>H1_2013_0</v>
      </c>
      <c r="N2542" s="120">
        <f t="shared" si="356"/>
        <v>1</v>
      </c>
      <c r="O2542" s="92">
        <f t="shared" si="357"/>
        <v>740800</v>
      </c>
      <c r="P2542" s="93" t="str">
        <f t="shared" si="358"/>
        <v>H1_2013</v>
      </c>
      <c r="Q2542" s="94">
        <f t="shared" si="359"/>
        <v>0</v>
      </c>
      <c r="R2542" s="95" t="str">
        <f t="shared" si="360"/>
        <v>H1_2013_0</v>
      </c>
    </row>
    <row r="2543" spans="1:18">
      <c r="A2543" s="102">
        <v>1002194</v>
      </c>
      <c r="B2543" s="103">
        <v>25727.300145764304</v>
      </c>
      <c r="C2543" s="104" t="s">
        <v>19</v>
      </c>
      <c r="D2543" s="103">
        <v>41216.875922465515</v>
      </c>
      <c r="E2543" s="103">
        <v>41349.195956073789</v>
      </c>
      <c r="F2543" s="104" t="s">
        <v>20</v>
      </c>
      <c r="G2543" s="105">
        <v>186000</v>
      </c>
      <c r="H2543" s="106" t="s">
        <v>16</v>
      </c>
      <c r="I2543" s="118">
        <v>1</v>
      </c>
      <c r="J2543" s="80">
        <f t="shared" si="352"/>
        <v>186000</v>
      </c>
      <c r="K2543" s="76" t="str">
        <f t="shared" si="353"/>
        <v>H2_2012</v>
      </c>
      <c r="L2543" s="77">
        <f t="shared" si="354"/>
        <v>0</v>
      </c>
      <c r="M2543" s="78" t="str">
        <f t="shared" si="355"/>
        <v>H2_2012_0</v>
      </c>
      <c r="N2543" s="120">
        <f t="shared" si="356"/>
        <v>1</v>
      </c>
      <c r="O2543" s="92">
        <f t="shared" si="357"/>
        <v>186000</v>
      </c>
      <c r="P2543" s="93" t="str">
        <f t="shared" si="358"/>
        <v>H2_2012</v>
      </c>
      <c r="Q2543" s="94">
        <f t="shared" si="359"/>
        <v>0</v>
      </c>
      <c r="R2543" s="95" t="str">
        <f t="shared" si="360"/>
        <v>H2_2012_0</v>
      </c>
    </row>
    <row r="2544" spans="1:18">
      <c r="A2544" s="102">
        <v>1002195</v>
      </c>
      <c r="B2544" s="103">
        <v>26855.994963779634</v>
      </c>
      <c r="C2544" s="104" t="s">
        <v>19</v>
      </c>
      <c r="D2544" s="103">
        <v>41199.704852272422</v>
      </c>
      <c r="E2544" s="103">
        <v>41349.571482086125</v>
      </c>
      <c r="F2544" s="104" t="s">
        <v>20</v>
      </c>
      <c r="G2544" s="105">
        <v>43000</v>
      </c>
      <c r="H2544" s="106" t="s">
        <v>16</v>
      </c>
      <c r="I2544" s="118">
        <v>1</v>
      </c>
      <c r="J2544" s="80">
        <f t="shared" si="352"/>
        <v>43000</v>
      </c>
      <c r="K2544" s="76" t="str">
        <f t="shared" si="353"/>
        <v>H2_2012</v>
      </c>
      <c r="L2544" s="77">
        <f t="shared" si="354"/>
        <v>0</v>
      </c>
      <c r="M2544" s="78" t="str">
        <f t="shared" si="355"/>
        <v>H2_2012_0</v>
      </c>
      <c r="N2544" s="120">
        <f t="shared" si="356"/>
        <v>1</v>
      </c>
      <c r="O2544" s="92">
        <f t="shared" si="357"/>
        <v>43000</v>
      </c>
      <c r="P2544" s="93" t="str">
        <f t="shared" si="358"/>
        <v>H2_2012</v>
      </c>
      <c r="Q2544" s="94">
        <f t="shared" si="359"/>
        <v>0</v>
      </c>
      <c r="R2544" s="95" t="str">
        <f t="shared" si="360"/>
        <v>H2_2012_0</v>
      </c>
    </row>
    <row r="2545" spans="1:18">
      <c r="A2545" s="102">
        <v>1002196</v>
      </c>
      <c r="B2545" s="103">
        <v>26767.244255655747</v>
      </c>
      <c r="C2545" s="104" t="s">
        <v>22</v>
      </c>
      <c r="D2545" s="103">
        <v>40730.512297411064</v>
      </c>
      <c r="E2545" s="103">
        <v>41350.358262876383</v>
      </c>
      <c r="F2545" s="104" t="s">
        <v>25</v>
      </c>
      <c r="G2545" s="105">
        <v>307000</v>
      </c>
      <c r="H2545" s="106" t="s">
        <v>16</v>
      </c>
      <c r="I2545" s="118">
        <v>1</v>
      </c>
      <c r="J2545" s="80">
        <f t="shared" si="352"/>
        <v>307000</v>
      </c>
      <c r="K2545" s="76" t="str">
        <f t="shared" si="353"/>
        <v>H2_2011</v>
      </c>
      <c r="L2545" s="77">
        <f t="shared" si="354"/>
        <v>3</v>
      </c>
      <c r="M2545" s="78" t="str">
        <f t="shared" si="355"/>
        <v>H2_2011_3</v>
      </c>
      <c r="N2545" s="120">
        <f t="shared" si="356"/>
        <v>1</v>
      </c>
      <c r="O2545" s="92">
        <f t="shared" si="357"/>
        <v>307000</v>
      </c>
      <c r="P2545" s="93" t="str">
        <f t="shared" si="358"/>
        <v>H2_2011</v>
      </c>
      <c r="Q2545" s="94">
        <f t="shared" si="359"/>
        <v>3</v>
      </c>
      <c r="R2545" s="95" t="str">
        <f t="shared" si="360"/>
        <v>H2_2011_3</v>
      </c>
    </row>
    <row r="2546" spans="1:18">
      <c r="A2546" s="102">
        <v>1002197</v>
      </c>
      <c r="B2546" s="103">
        <v>31943.323622527194</v>
      </c>
      <c r="C2546" s="104" t="s">
        <v>19</v>
      </c>
      <c r="D2546" s="103">
        <v>41173.63547754474</v>
      </c>
      <c r="E2546" s="103">
        <v>41350.438280771501</v>
      </c>
      <c r="F2546" s="104" t="s">
        <v>20</v>
      </c>
      <c r="G2546" s="105">
        <v>316000</v>
      </c>
      <c r="H2546" s="106" t="s">
        <v>16</v>
      </c>
      <c r="I2546" s="118">
        <v>1</v>
      </c>
      <c r="J2546" s="80">
        <f t="shared" si="352"/>
        <v>316000</v>
      </c>
      <c r="K2546" s="76" t="str">
        <f t="shared" si="353"/>
        <v>H2_2012</v>
      </c>
      <c r="L2546" s="77">
        <f t="shared" si="354"/>
        <v>0</v>
      </c>
      <c r="M2546" s="78" t="str">
        <f t="shared" si="355"/>
        <v>H2_2012_0</v>
      </c>
      <c r="N2546" s="120">
        <f t="shared" si="356"/>
        <v>1</v>
      </c>
      <c r="O2546" s="92">
        <f t="shared" si="357"/>
        <v>316000</v>
      </c>
      <c r="P2546" s="93" t="str">
        <f t="shared" si="358"/>
        <v>H2_2012</v>
      </c>
      <c r="Q2546" s="94">
        <f t="shared" si="359"/>
        <v>0</v>
      </c>
      <c r="R2546" s="95" t="str">
        <f t="shared" si="360"/>
        <v>H2_2012_0</v>
      </c>
    </row>
    <row r="2547" spans="1:18">
      <c r="A2547" s="102">
        <v>1002198</v>
      </c>
      <c r="B2547" s="103">
        <v>31497.078978211248</v>
      </c>
      <c r="C2547" s="104" t="s">
        <v>22</v>
      </c>
      <c r="D2547" s="103">
        <v>40966.394270376033</v>
      </c>
      <c r="E2547" s="103">
        <v>41352.16850410249</v>
      </c>
      <c r="F2547" s="104" t="s">
        <v>57</v>
      </c>
      <c r="G2547" s="105">
        <v>289000</v>
      </c>
      <c r="H2547" s="106" t="s">
        <v>16</v>
      </c>
      <c r="I2547" s="118">
        <v>1</v>
      </c>
      <c r="J2547" s="80">
        <f t="shared" si="352"/>
        <v>289000</v>
      </c>
      <c r="K2547" s="76" t="str">
        <f t="shared" si="353"/>
        <v>H1_2012</v>
      </c>
      <c r="L2547" s="77">
        <f t="shared" si="354"/>
        <v>2</v>
      </c>
      <c r="M2547" s="78" t="str">
        <f t="shared" si="355"/>
        <v>H1_2012_2</v>
      </c>
      <c r="N2547" s="120">
        <f t="shared" si="356"/>
        <v>1</v>
      </c>
      <c r="O2547" s="92">
        <f t="shared" si="357"/>
        <v>289000</v>
      </c>
      <c r="P2547" s="93" t="str">
        <f t="shared" si="358"/>
        <v>H1_2012</v>
      </c>
      <c r="Q2547" s="94">
        <f t="shared" si="359"/>
        <v>2</v>
      </c>
      <c r="R2547" s="95" t="str">
        <f t="shared" si="360"/>
        <v>H1_2012_2</v>
      </c>
    </row>
    <row r="2548" spans="1:18">
      <c r="A2548" s="102">
        <v>1002199</v>
      </c>
      <c r="B2548" s="103">
        <v>27537.301606830315</v>
      </c>
      <c r="C2548" s="104" t="s">
        <v>19</v>
      </c>
      <c r="D2548" s="103">
        <v>41332.700587654115</v>
      </c>
      <c r="E2548" s="103">
        <v>41354.836864039215</v>
      </c>
      <c r="F2548" s="104" t="s">
        <v>20</v>
      </c>
      <c r="G2548" s="105">
        <v>289600</v>
      </c>
      <c r="H2548" s="106" t="s">
        <v>16</v>
      </c>
      <c r="I2548" s="118">
        <v>1</v>
      </c>
      <c r="J2548" s="80">
        <f t="shared" si="352"/>
        <v>289600</v>
      </c>
      <c r="K2548" s="76" t="str">
        <f t="shared" si="353"/>
        <v>H1_2013</v>
      </c>
      <c r="L2548" s="77">
        <f t="shared" si="354"/>
        <v>0</v>
      </c>
      <c r="M2548" s="78" t="str">
        <f t="shared" si="355"/>
        <v>H1_2013_0</v>
      </c>
      <c r="N2548" s="120">
        <f t="shared" si="356"/>
        <v>1</v>
      </c>
      <c r="O2548" s="92">
        <f t="shared" si="357"/>
        <v>289600</v>
      </c>
      <c r="P2548" s="93" t="str">
        <f t="shared" si="358"/>
        <v>H1_2013</v>
      </c>
      <c r="Q2548" s="94">
        <f t="shared" si="359"/>
        <v>0</v>
      </c>
      <c r="R2548" s="95" t="str">
        <f t="shared" si="360"/>
        <v>H1_2013_0</v>
      </c>
    </row>
    <row r="2549" spans="1:18">
      <c r="A2549" s="102">
        <v>1002200</v>
      </c>
      <c r="B2549" s="103">
        <v>20498.703942185166</v>
      </c>
      <c r="C2549" s="104" t="s">
        <v>22</v>
      </c>
      <c r="D2549" s="103">
        <v>41203.564756100524</v>
      </c>
      <c r="E2549" s="103">
        <v>41356.241754512885</v>
      </c>
      <c r="F2549" s="104" t="s">
        <v>57</v>
      </c>
      <c r="G2549" s="105">
        <v>499000</v>
      </c>
      <c r="H2549" s="106" t="s">
        <v>16</v>
      </c>
      <c r="I2549" s="118">
        <v>1</v>
      </c>
      <c r="J2549" s="80">
        <f t="shared" si="352"/>
        <v>499000</v>
      </c>
      <c r="K2549" s="76" t="str">
        <f t="shared" si="353"/>
        <v>H2_2012</v>
      </c>
      <c r="L2549" s="77">
        <f t="shared" si="354"/>
        <v>0</v>
      </c>
      <c r="M2549" s="78" t="str">
        <f t="shared" si="355"/>
        <v>H2_2012_0</v>
      </c>
      <c r="N2549" s="120">
        <f t="shared" si="356"/>
        <v>1</v>
      </c>
      <c r="O2549" s="92">
        <f t="shared" si="357"/>
        <v>499000</v>
      </c>
      <c r="P2549" s="93" t="str">
        <f t="shared" si="358"/>
        <v>H2_2012</v>
      </c>
      <c r="Q2549" s="94">
        <f t="shared" si="359"/>
        <v>0</v>
      </c>
      <c r="R2549" s="95" t="str">
        <f t="shared" si="360"/>
        <v>H2_2012_0</v>
      </c>
    </row>
    <row r="2550" spans="1:18">
      <c r="A2550" s="102">
        <v>1002201</v>
      </c>
      <c r="B2550" s="103">
        <v>21562.41020367463</v>
      </c>
      <c r="C2550" s="104" t="s">
        <v>22</v>
      </c>
      <c r="D2550" s="103">
        <v>39916.047437948175</v>
      </c>
      <c r="E2550" s="103">
        <v>41356.254093748066</v>
      </c>
      <c r="F2550" s="104" t="s">
        <v>57</v>
      </c>
      <c r="G2550" s="105">
        <v>55000</v>
      </c>
      <c r="H2550" s="106" t="s">
        <v>15</v>
      </c>
      <c r="I2550" s="118">
        <v>1</v>
      </c>
      <c r="J2550" s="80">
        <f t="shared" si="352"/>
        <v>55000</v>
      </c>
      <c r="K2550" s="76" t="str">
        <f t="shared" si="353"/>
        <v>H1_2009</v>
      </c>
      <c r="L2550" s="77">
        <f t="shared" si="354"/>
        <v>7</v>
      </c>
      <c r="M2550" s="78" t="str">
        <f t="shared" si="355"/>
        <v>H1_2009_6+</v>
      </c>
      <c r="N2550" s="120">
        <f t="shared" si="356"/>
        <v>1</v>
      </c>
      <c r="O2550" s="92">
        <f t="shared" si="357"/>
        <v>55000</v>
      </c>
      <c r="P2550" s="93" t="str">
        <f t="shared" si="358"/>
        <v>H1_2009</v>
      </c>
      <c r="Q2550" s="94">
        <f t="shared" si="359"/>
        <v>7</v>
      </c>
      <c r="R2550" s="95" t="str">
        <f t="shared" si="360"/>
        <v>H1_2009_6+</v>
      </c>
    </row>
    <row r="2551" spans="1:18">
      <c r="A2551" s="102">
        <v>1002202</v>
      </c>
      <c r="B2551" s="103">
        <v>29800.895005309736</v>
      </c>
      <c r="C2551" s="104" t="s">
        <v>19</v>
      </c>
      <c r="D2551" s="103">
        <v>41199.679158863146</v>
      </c>
      <c r="E2551" s="103">
        <v>41356.829291661241</v>
      </c>
      <c r="F2551" s="104" t="s">
        <v>20</v>
      </c>
      <c r="G2551" s="105">
        <v>366000</v>
      </c>
      <c r="H2551" s="106" t="s">
        <v>16</v>
      </c>
      <c r="I2551" s="118">
        <v>1</v>
      </c>
      <c r="J2551" s="80">
        <f t="shared" si="352"/>
        <v>366000</v>
      </c>
      <c r="K2551" s="76" t="str">
        <f t="shared" si="353"/>
        <v>H2_2012</v>
      </c>
      <c r="L2551" s="77">
        <f t="shared" si="354"/>
        <v>0</v>
      </c>
      <c r="M2551" s="78" t="str">
        <f t="shared" si="355"/>
        <v>H2_2012_0</v>
      </c>
      <c r="N2551" s="120">
        <f t="shared" si="356"/>
        <v>1</v>
      </c>
      <c r="O2551" s="92">
        <f t="shared" si="357"/>
        <v>366000</v>
      </c>
      <c r="P2551" s="93" t="str">
        <f t="shared" si="358"/>
        <v>H2_2012</v>
      </c>
      <c r="Q2551" s="94">
        <f t="shared" si="359"/>
        <v>0</v>
      </c>
      <c r="R2551" s="95" t="str">
        <f t="shared" si="360"/>
        <v>H2_2012_0</v>
      </c>
    </row>
    <row r="2552" spans="1:18">
      <c r="A2552" s="102">
        <v>1002203</v>
      </c>
      <c r="B2552" s="103">
        <v>19848.015888554415</v>
      </c>
      <c r="C2552" s="104" t="s">
        <v>19</v>
      </c>
      <c r="D2552" s="103">
        <v>41261.238794955614</v>
      </c>
      <c r="E2552" s="103">
        <v>41357.700117536857</v>
      </c>
      <c r="F2552" s="104" t="s">
        <v>20</v>
      </c>
      <c r="G2552" s="105">
        <v>432000</v>
      </c>
      <c r="H2552" s="106" t="s">
        <v>16</v>
      </c>
      <c r="I2552" s="118">
        <v>1</v>
      </c>
      <c r="J2552" s="80">
        <f t="shared" si="352"/>
        <v>432000</v>
      </c>
      <c r="K2552" s="76" t="str">
        <f t="shared" si="353"/>
        <v>H2_2012</v>
      </c>
      <c r="L2552" s="77">
        <f t="shared" si="354"/>
        <v>0</v>
      </c>
      <c r="M2552" s="78" t="str">
        <f t="shared" si="355"/>
        <v>H2_2012_0</v>
      </c>
      <c r="N2552" s="120">
        <f t="shared" si="356"/>
        <v>1</v>
      </c>
      <c r="O2552" s="92">
        <f t="shared" si="357"/>
        <v>432000</v>
      </c>
      <c r="P2552" s="93" t="str">
        <f t="shared" si="358"/>
        <v>H2_2012</v>
      </c>
      <c r="Q2552" s="94">
        <f t="shared" si="359"/>
        <v>0</v>
      </c>
      <c r="R2552" s="95" t="str">
        <f t="shared" si="360"/>
        <v>H2_2012_0</v>
      </c>
    </row>
    <row r="2553" spans="1:18">
      <c r="A2553" s="102">
        <v>1002204</v>
      </c>
      <c r="B2553" s="103">
        <v>20486.597882693175</v>
      </c>
      <c r="C2553" s="104" t="s">
        <v>19</v>
      </c>
      <c r="D2553" s="103">
        <v>41191.3865757206</v>
      </c>
      <c r="E2553" s="103">
        <v>41358.09240422825</v>
      </c>
      <c r="F2553" s="104" t="s">
        <v>20</v>
      </c>
      <c r="G2553" s="105">
        <v>484000</v>
      </c>
      <c r="H2553" s="106" t="s">
        <v>16</v>
      </c>
      <c r="I2553" s="118">
        <v>1</v>
      </c>
      <c r="J2553" s="80">
        <f t="shared" si="352"/>
        <v>484000</v>
      </c>
      <c r="K2553" s="76" t="str">
        <f t="shared" si="353"/>
        <v>H2_2012</v>
      </c>
      <c r="L2553" s="77">
        <f t="shared" si="354"/>
        <v>0</v>
      </c>
      <c r="M2553" s="78" t="str">
        <f t="shared" si="355"/>
        <v>H2_2012_0</v>
      </c>
      <c r="N2553" s="120">
        <f t="shared" si="356"/>
        <v>1</v>
      </c>
      <c r="O2553" s="92">
        <f t="shared" si="357"/>
        <v>484000</v>
      </c>
      <c r="P2553" s="93" t="str">
        <f t="shared" si="358"/>
        <v>H2_2012</v>
      </c>
      <c r="Q2553" s="94">
        <f t="shared" si="359"/>
        <v>0</v>
      </c>
      <c r="R2553" s="95" t="str">
        <f t="shared" si="360"/>
        <v>H2_2012_0</v>
      </c>
    </row>
    <row r="2554" spans="1:18">
      <c r="A2554" s="102">
        <v>1002205</v>
      </c>
      <c r="B2554" s="103">
        <v>25855.470082082975</v>
      </c>
      <c r="C2554" s="104" t="s">
        <v>19</v>
      </c>
      <c r="D2554" s="103">
        <v>41340.076949400311</v>
      </c>
      <c r="E2554" s="103">
        <v>41358.438077915976</v>
      </c>
      <c r="F2554" s="104" t="s">
        <v>20</v>
      </c>
      <c r="G2554" s="105">
        <v>382400</v>
      </c>
      <c r="H2554" s="106" t="s">
        <v>16</v>
      </c>
      <c r="I2554" s="118">
        <v>1</v>
      </c>
      <c r="J2554" s="80">
        <f t="shared" si="352"/>
        <v>382400</v>
      </c>
      <c r="K2554" s="76" t="str">
        <f t="shared" si="353"/>
        <v>H1_2013</v>
      </c>
      <c r="L2554" s="77">
        <f t="shared" si="354"/>
        <v>0</v>
      </c>
      <c r="M2554" s="78" t="str">
        <f t="shared" si="355"/>
        <v>H1_2013_0</v>
      </c>
      <c r="N2554" s="120">
        <f t="shared" si="356"/>
        <v>1</v>
      </c>
      <c r="O2554" s="92">
        <f t="shared" si="357"/>
        <v>382400</v>
      </c>
      <c r="P2554" s="93" t="str">
        <f t="shared" si="358"/>
        <v>H1_2013</v>
      </c>
      <c r="Q2554" s="94">
        <f t="shared" si="359"/>
        <v>0</v>
      </c>
      <c r="R2554" s="95" t="str">
        <f t="shared" si="360"/>
        <v>H1_2013_0</v>
      </c>
    </row>
    <row r="2555" spans="1:18">
      <c r="A2555" s="102">
        <v>1002206</v>
      </c>
      <c r="B2555" s="103">
        <v>28916.509482505862</v>
      </c>
      <c r="C2555" s="104" t="s">
        <v>22</v>
      </c>
      <c r="D2555" s="103">
        <v>40841.371752481864</v>
      </c>
      <c r="E2555" s="103">
        <v>41358.561243142933</v>
      </c>
      <c r="F2555" s="104" t="s">
        <v>20</v>
      </c>
      <c r="G2555" s="105">
        <v>192000</v>
      </c>
      <c r="H2555" s="106" t="s">
        <v>16</v>
      </c>
      <c r="I2555" s="118">
        <v>1</v>
      </c>
      <c r="J2555" s="80">
        <f t="shared" si="352"/>
        <v>192000</v>
      </c>
      <c r="K2555" s="76" t="str">
        <f t="shared" si="353"/>
        <v>H2_2011</v>
      </c>
      <c r="L2555" s="77">
        <f t="shared" si="354"/>
        <v>2</v>
      </c>
      <c r="M2555" s="78" t="str">
        <f t="shared" si="355"/>
        <v>H2_2011_2</v>
      </c>
      <c r="N2555" s="120">
        <f t="shared" si="356"/>
        <v>1</v>
      </c>
      <c r="O2555" s="92">
        <f t="shared" si="357"/>
        <v>192000</v>
      </c>
      <c r="P2555" s="93" t="str">
        <f t="shared" si="358"/>
        <v>H2_2011</v>
      </c>
      <c r="Q2555" s="94">
        <f t="shared" si="359"/>
        <v>2</v>
      </c>
      <c r="R2555" s="95" t="str">
        <f t="shared" si="360"/>
        <v>H2_2011_2</v>
      </c>
    </row>
    <row r="2556" spans="1:18">
      <c r="A2556" s="102">
        <v>1002207</v>
      </c>
      <c r="B2556" s="103">
        <v>23775.749923759147</v>
      </c>
      <c r="C2556" s="104" t="s">
        <v>19</v>
      </c>
      <c r="D2556" s="103">
        <v>41289.511689010724</v>
      </c>
      <c r="E2556" s="103">
        <v>41358.766083659328</v>
      </c>
      <c r="F2556" s="104" t="s">
        <v>20</v>
      </c>
      <c r="G2556" s="105">
        <v>142400</v>
      </c>
      <c r="H2556" s="106" t="s">
        <v>16</v>
      </c>
      <c r="I2556" s="118">
        <v>1</v>
      </c>
      <c r="J2556" s="80">
        <f t="shared" si="352"/>
        <v>142400</v>
      </c>
      <c r="K2556" s="76" t="str">
        <f t="shared" si="353"/>
        <v>H1_2013</v>
      </c>
      <c r="L2556" s="77">
        <f t="shared" si="354"/>
        <v>0</v>
      </c>
      <c r="M2556" s="78" t="str">
        <f t="shared" si="355"/>
        <v>H1_2013_0</v>
      </c>
      <c r="N2556" s="120">
        <f t="shared" si="356"/>
        <v>1</v>
      </c>
      <c r="O2556" s="92">
        <f t="shared" si="357"/>
        <v>142400</v>
      </c>
      <c r="P2556" s="93" t="str">
        <f t="shared" si="358"/>
        <v>H1_2013</v>
      </c>
      <c r="Q2556" s="94">
        <f t="shared" si="359"/>
        <v>0</v>
      </c>
      <c r="R2556" s="95" t="str">
        <f t="shared" si="360"/>
        <v>H1_2013_0</v>
      </c>
    </row>
    <row r="2557" spans="1:18">
      <c r="A2557" s="102">
        <v>1002208</v>
      </c>
      <c r="B2557" s="103">
        <v>19906.52963901377</v>
      </c>
      <c r="C2557" s="104" t="s">
        <v>19</v>
      </c>
      <c r="D2557" s="103">
        <v>41211.601571608808</v>
      </c>
      <c r="E2557" s="103">
        <v>41358.916773557015</v>
      </c>
      <c r="F2557" s="104" t="s">
        <v>20</v>
      </c>
      <c r="G2557" s="105">
        <v>44000</v>
      </c>
      <c r="H2557" s="106" t="s">
        <v>16</v>
      </c>
      <c r="I2557" s="118">
        <v>1</v>
      </c>
      <c r="J2557" s="80">
        <f t="shared" si="352"/>
        <v>44000</v>
      </c>
      <c r="K2557" s="76" t="str">
        <f t="shared" si="353"/>
        <v>H2_2012</v>
      </c>
      <c r="L2557" s="77">
        <f t="shared" si="354"/>
        <v>0</v>
      </c>
      <c r="M2557" s="78" t="str">
        <f t="shared" si="355"/>
        <v>H2_2012_0</v>
      </c>
      <c r="N2557" s="120">
        <f t="shared" si="356"/>
        <v>1</v>
      </c>
      <c r="O2557" s="92">
        <f t="shared" si="357"/>
        <v>44000</v>
      </c>
      <c r="P2557" s="93" t="str">
        <f t="shared" si="358"/>
        <v>H2_2012</v>
      </c>
      <c r="Q2557" s="94">
        <f t="shared" si="359"/>
        <v>0</v>
      </c>
      <c r="R2557" s="95" t="str">
        <f t="shared" si="360"/>
        <v>H2_2012_0</v>
      </c>
    </row>
    <row r="2558" spans="1:18" ht="15.75" thickBot="1">
      <c r="A2558" s="102">
        <v>1002209</v>
      </c>
      <c r="B2558" s="107">
        <v>20923.933915428617</v>
      </c>
      <c r="C2558" s="108" t="s">
        <v>22</v>
      </c>
      <c r="D2558" s="107">
        <v>40788.09340024733</v>
      </c>
      <c r="E2558" s="107">
        <v>41359.016045113734</v>
      </c>
      <c r="F2558" s="108" t="s">
        <v>57</v>
      </c>
      <c r="G2558" s="109">
        <v>480000</v>
      </c>
      <c r="H2558" s="110" t="s">
        <v>16</v>
      </c>
      <c r="I2558" s="119">
        <v>1</v>
      </c>
      <c r="J2558" s="85">
        <f t="shared" si="352"/>
        <v>480000</v>
      </c>
      <c r="K2558" s="81" t="str">
        <f t="shared" si="353"/>
        <v>H2_2011</v>
      </c>
      <c r="L2558" s="82">
        <f t="shared" si="354"/>
        <v>3</v>
      </c>
      <c r="M2558" s="83" t="str">
        <f t="shared" si="355"/>
        <v>H2_2011_3</v>
      </c>
      <c r="N2558" s="120">
        <f t="shared" si="356"/>
        <v>1</v>
      </c>
      <c r="O2558" s="92">
        <f t="shared" si="357"/>
        <v>480000</v>
      </c>
      <c r="P2558" s="93" t="str">
        <f t="shared" si="358"/>
        <v>H2_2011</v>
      </c>
      <c r="Q2558" s="94">
        <f t="shared" si="359"/>
        <v>3</v>
      </c>
      <c r="R2558" s="95" t="str">
        <f t="shared" si="360"/>
        <v>H2_2011_3</v>
      </c>
    </row>
    <row r="2559" spans="1:18">
      <c r="A2559" s="102">
        <v>1002210</v>
      </c>
      <c r="B2559" s="103">
        <v>27561.972451488218</v>
      </c>
      <c r="C2559" s="104" t="s">
        <v>19</v>
      </c>
      <c r="D2559" s="103">
        <v>41351.937572356583</v>
      </c>
      <c r="E2559" s="103">
        <v>41359.130330191969</v>
      </c>
      <c r="F2559" s="104" t="s">
        <v>20</v>
      </c>
      <c r="G2559" s="105">
        <v>812800</v>
      </c>
      <c r="H2559" s="106" t="s">
        <v>16</v>
      </c>
      <c r="I2559" s="118">
        <v>1</v>
      </c>
      <c r="J2559" s="80">
        <f t="shared" si="352"/>
        <v>812800</v>
      </c>
      <c r="K2559" s="76" t="str">
        <f t="shared" si="353"/>
        <v>H1_2013</v>
      </c>
      <c r="L2559" s="77">
        <f t="shared" si="354"/>
        <v>0</v>
      </c>
      <c r="M2559" s="78" t="str">
        <f t="shared" si="355"/>
        <v>H1_2013_0</v>
      </c>
      <c r="N2559" s="120">
        <f t="shared" si="356"/>
        <v>1</v>
      </c>
      <c r="O2559" s="92">
        <f t="shared" si="357"/>
        <v>812800</v>
      </c>
      <c r="P2559" s="93" t="str">
        <f t="shared" si="358"/>
        <v>H1_2013</v>
      </c>
      <c r="Q2559" s="94">
        <f t="shared" si="359"/>
        <v>0</v>
      </c>
      <c r="R2559" s="95" t="str">
        <f t="shared" si="360"/>
        <v>H1_2013_0</v>
      </c>
    </row>
    <row r="2560" spans="1:18">
      <c r="A2560" s="102">
        <v>1002211</v>
      </c>
      <c r="B2560" s="103">
        <v>25712.505260651593</v>
      </c>
      <c r="C2560" s="104" t="s">
        <v>19</v>
      </c>
      <c r="D2560" s="103">
        <v>40977.351406537695</v>
      </c>
      <c r="E2560" s="103">
        <v>41359.604084704442</v>
      </c>
      <c r="F2560" s="104" t="s">
        <v>20</v>
      </c>
      <c r="G2560" s="105">
        <v>323000</v>
      </c>
      <c r="H2560" s="106" t="s">
        <v>16</v>
      </c>
      <c r="I2560" s="118">
        <v>1</v>
      </c>
      <c r="J2560" s="80">
        <f t="shared" si="352"/>
        <v>323000</v>
      </c>
      <c r="K2560" s="76" t="str">
        <f t="shared" si="353"/>
        <v>H1_2012</v>
      </c>
      <c r="L2560" s="77">
        <f t="shared" si="354"/>
        <v>2</v>
      </c>
      <c r="M2560" s="78" t="str">
        <f t="shared" si="355"/>
        <v>H1_2012_2</v>
      </c>
      <c r="N2560" s="120">
        <f t="shared" si="356"/>
        <v>1</v>
      </c>
      <c r="O2560" s="92">
        <f t="shared" si="357"/>
        <v>323000</v>
      </c>
      <c r="P2560" s="93" t="str">
        <f t="shared" si="358"/>
        <v>H1_2012</v>
      </c>
      <c r="Q2560" s="94">
        <f t="shared" si="359"/>
        <v>2</v>
      </c>
      <c r="R2560" s="95" t="str">
        <f t="shared" si="360"/>
        <v>H1_2012_2</v>
      </c>
    </row>
    <row r="2561" spans="1:18">
      <c r="A2561" s="102">
        <v>1002212</v>
      </c>
      <c r="B2561" s="103">
        <v>28004.713798781711</v>
      </c>
      <c r="C2561" s="104" t="s">
        <v>19</v>
      </c>
      <c r="D2561" s="103">
        <v>41343.971989912781</v>
      </c>
      <c r="E2561" s="103">
        <v>41359.717053945344</v>
      </c>
      <c r="F2561" s="104" t="s">
        <v>20</v>
      </c>
      <c r="G2561" s="105">
        <v>876800</v>
      </c>
      <c r="H2561" s="106" t="s">
        <v>16</v>
      </c>
      <c r="I2561" s="118">
        <v>1</v>
      </c>
      <c r="J2561" s="80">
        <f t="shared" si="352"/>
        <v>876800</v>
      </c>
      <c r="K2561" s="76" t="str">
        <f t="shared" si="353"/>
        <v>H1_2013</v>
      </c>
      <c r="L2561" s="77">
        <f t="shared" si="354"/>
        <v>0</v>
      </c>
      <c r="M2561" s="78" t="str">
        <f t="shared" si="355"/>
        <v>H1_2013_0</v>
      </c>
      <c r="N2561" s="120">
        <f t="shared" si="356"/>
        <v>1</v>
      </c>
      <c r="O2561" s="92">
        <f t="shared" si="357"/>
        <v>876800</v>
      </c>
      <c r="P2561" s="93" t="str">
        <f t="shared" si="358"/>
        <v>H1_2013</v>
      </c>
      <c r="Q2561" s="94">
        <f t="shared" si="359"/>
        <v>0</v>
      </c>
      <c r="R2561" s="95" t="str">
        <f t="shared" si="360"/>
        <v>H1_2013_0</v>
      </c>
    </row>
    <row r="2562" spans="1:18">
      <c r="A2562" s="102">
        <v>1002213</v>
      </c>
      <c r="B2562" s="103">
        <v>30358.416437477914</v>
      </c>
      <c r="C2562" s="104" t="s">
        <v>22</v>
      </c>
      <c r="D2562" s="103">
        <v>41305.170636643248</v>
      </c>
      <c r="E2562" s="103">
        <v>41360.64863139439</v>
      </c>
      <c r="F2562" s="104" t="s">
        <v>57</v>
      </c>
      <c r="G2562" s="105">
        <v>555200</v>
      </c>
      <c r="H2562" s="106" t="s">
        <v>16</v>
      </c>
      <c r="I2562" s="118">
        <v>1</v>
      </c>
      <c r="J2562" s="80">
        <f t="shared" si="352"/>
        <v>555200</v>
      </c>
      <c r="K2562" s="76" t="str">
        <f t="shared" si="353"/>
        <v>H1_2013</v>
      </c>
      <c r="L2562" s="77">
        <f t="shared" si="354"/>
        <v>0</v>
      </c>
      <c r="M2562" s="78" t="str">
        <f t="shared" si="355"/>
        <v>H1_2013_0</v>
      </c>
      <c r="N2562" s="120">
        <f t="shared" si="356"/>
        <v>1</v>
      </c>
      <c r="O2562" s="92">
        <f t="shared" si="357"/>
        <v>555200</v>
      </c>
      <c r="P2562" s="93" t="str">
        <f t="shared" si="358"/>
        <v>H1_2013</v>
      </c>
      <c r="Q2562" s="94">
        <f t="shared" si="359"/>
        <v>0</v>
      </c>
      <c r="R2562" s="95" t="str">
        <f t="shared" si="360"/>
        <v>H1_2013_0</v>
      </c>
    </row>
    <row r="2563" spans="1:18">
      <c r="A2563" s="102">
        <v>1002214</v>
      </c>
      <c r="B2563" s="103">
        <v>27723.063805205878</v>
      </c>
      <c r="C2563" s="104" t="s">
        <v>19</v>
      </c>
      <c r="D2563" s="103">
        <v>41273.176173785003</v>
      </c>
      <c r="E2563" s="103">
        <v>41361.875624215616</v>
      </c>
      <c r="F2563" s="104" t="s">
        <v>20</v>
      </c>
      <c r="G2563" s="105">
        <v>336000</v>
      </c>
      <c r="H2563" s="106" t="s">
        <v>16</v>
      </c>
      <c r="I2563" s="118">
        <v>1</v>
      </c>
      <c r="J2563" s="80">
        <f t="shared" ref="J2563:J2626" si="361">$G2563</f>
        <v>336000</v>
      </c>
      <c r="K2563" s="76" t="str">
        <f t="shared" ref="K2563:K2626" si="362">"H"&amp;INT((MONTH($D2563)-1)/6)+1&amp;"_"&amp;YEAR($D2563)</f>
        <v>H2_2012</v>
      </c>
      <c r="L2563" s="77">
        <f t="shared" ref="L2563:L2626" si="363">INT(($E2563-$D2563)/(365/2))</f>
        <v>0</v>
      </c>
      <c r="M2563" s="78" t="str">
        <f t="shared" ref="M2563:M2626" si="364">$K2563&amp;"_"&amp;IF($L2563&gt;5,"6+",$L2563)</f>
        <v>H2_2012_0</v>
      </c>
      <c r="N2563" s="120">
        <f t="shared" si="356"/>
        <v>1</v>
      </c>
      <c r="O2563" s="92">
        <f t="shared" si="357"/>
        <v>336000</v>
      </c>
      <c r="P2563" s="93" t="str">
        <f t="shared" si="358"/>
        <v>H2_2012</v>
      </c>
      <c r="Q2563" s="94">
        <f t="shared" si="359"/>
        <v>0</v>
      </c>
      <c r="R2563" s="95" t="str">
        <f t="shared" si="360"/>
        <v>H2_2012_0</v>
      </c>
    </row>
    <row r="2564" spans="1:18">
      <c r="A2564" s="102">
        <v>1002215</v>
      </c>
      <c r="B2564" s="103">
        <v>26297.649295395269</v>
      </c>
      <c r="C2564" s="104" t="s">
        <v>19</v>
      </c>
      <c r="D2564" s="103">
        <v>41301.467031856628</v>
      </c>
      <c r="E2564" s="103">
        <v>41362.07403851398</v>
      </c>
      <c r="F2564" s="104" t="s">
        <v>20</v>
      </c>
      <c r="G2564" s="105">
        <v>75200</v>
      </c>
      <c r="H2564" s="106" t="s">
        <v>16</v>
      </c>
      <c r="I2564" s="118">
        <v>1</v>
      </c>
      <c r="J2564" s="80">
        <f t="shared" si="361"/>
        <v>75200</v>
      </c>
      <c r="K2564" s="76" t="str">
        <f t="shared" si="362"/>
        <v>H1_2013</v>
      </c>
      <c r="L2564" s="77">
        <f t="shared" si="363"/>
        <v>0</v>
      </c>
      <c r="M2564" s="78" t="str">
        <f t="shared" si="364"/>
        <v>H1_2013_0</v>
      </c>
      <c r="N2564" s="120">
        <f t="shared" ref="N2564:N2627" si="365">I2564</f>
        <v>1</v>
      </c>
      <c r="O2564" s="92">
        <f t="shared" ref="O2564:O2627" si="366">J2564</f>
        <v>75200</v>
      </c>
      <c r="P2564" s="93" t="str">
        <f t="shared" ref="P2564:P2627" si="367">K2564</f>
        <v>H1_2013</v>
      </c>
      <c r="Q2564" s="94">
        <f t="shared" ref="Q2564:Q2627" si="368">L2564</f>
        <v>0</v>
      </c>
      <c r="R2564" s="95" t="str">
        <f t="shared" ref="R2564:R2627" si="369">M2564</f>
        <v>H1_2013_0</v>
      </c>
    </row>
    <row r="2565" spans="1:18">
      <c r="A2565" s="102">
        <v>1002216</v>
      </c>
      <c r="B2565" s="103">
        <v>25635.499681463516</v>
      </c>
      <c r="C2565" s="104" t="s">
        <v>22</v>
      </c>
      <c r="D2565" s="103">
        <v>40003.111595919458</v>
      </c>
      <c r="E2565" s="103">
        <v>41363.023576704771</v>
      </c>
      <c r="F2565" s="104" t="s">
        <v>57</v>
      </c>
      <c r="G2565" s="105">
        <v>31000</v>
      </c>
      <c r="H2565" s="106" t="s">
        <v>15</v>
      </c>
      <c r="I2565" s="118">
        <v>1</v>
      </c>
      <c r="J2565" s="80">
        <f t="shared" si="361"/>
        <v>31000</v>
      </c>
      <c r="K2565" s="76" t="str">
        <f t="shared" si="362"/>
        <v>H2_2009</v>
      </c>
      <c r="L2565" s="77">
        <f t="shared" si="363"/>
        <v>7</v>
      </c>
      <c r="M2565" s="78" t="str">
        <f t="shared" si="364"/>
        <v>H2_2009_6+</v>
      </c>
      <c r="N2565" s="120">
        <f t="shared" si="365"/>
        <v>1</v>
      </c>
      <c r="O2565" s="92">
        <f t="shared" si="366"/>
        <v>31000</v>
      </c>
      <c r="P2565" s="93" t="str">
        <f t="shared" si="367"/>
        <v>H2_2009</v>
      </c>
      <c r="Q2565" s="94">
        <f t="shared" si="368"/>
        <v>7</v>
      </c>
      <c r="R2565" s="95" t="str">
        <f t="shared" si="369"/>
        <v>H2_2009_6+</v>
      </c>
    </row>
    <row r="2566" spans="1:18">
      <c r="A2566" s="102">
        <v>1002217</v>
      </c>
      <c r="B2566" s="103">
        <v>22917.065551719319</v>
      </c>
      <c r="C2566" s="104" t="s">
        <v>22</v>
      </c>
      <c r="D2566" s="103">
        <v>40704.771889105548</v>
      </c>
      <c r="E2566" s="103">
        <v>41363.159384556071</v>
      </c>
      <c r="F2566" s="104" t="s">
        <v>20</v>
      </c>
      <c r="G2566" s="105">
        <v>382000</v>
      </c>
      <c r="H2566" s="106" t="s">
        <v>16</v>
      </c>
      <c r="I2566" s="118">
        <v>1</v>
      </c>
      <c r="J2566" s="80">
        <f t="shared" si="361"/>
        <v>382000</v>
      </c>
      <c r="K2566" s="76" t="str">
        <f t="shared" si="362"/>
        <v>H1_2011</v>
      </c>
      <c r="L2566" s="77">
        <f t="shared" si="363"/>
        <v>3</v>
      </c>
      <c r="M2566" s="78" t="str">
        <f t="shared" si="364"/>
        <v>H1_2011_3</v>
      </c>
      <c r="N2566" s="120">
        <f t="shared" si="365"/>
        <v>1</v>
      </c>
      <c r="O2566" s="92">
        <f t="shared" si="366"/>
        <v>382000</v>
      </c>
      <c r="P2566" s="93" t="str">
        <f t="shared" si="367"/>
        <v>H1_2011</v>
      </c>
      <c r="Q2566" s="94">
        <f t="shared" si="368"/>
        <v>3</v>
      </c>
      <c r="R2566" s="95" t="str">
        <f t="shared" si="369"/>
        <v>H1_2011_3</v>
      </c>
    </row>
    <row r="2567" spans="1:18">
      <c r="A2567" s="102">
        <v>1002218</v>
      </c>
      <c r="B2567" s="103">
        <v>22193.093346056292</v>
      </c>
      <c r="C2567" s="104" t="s">
        <v>19</v>
      </c>
      <c r="D2567" s="103">
        <v>41204.705596433581</v>
      </c>
      <c r="E2567" s="103">
        <v>41366.88959801029</v>
      </c>
      <c r="F2567" s="104" t="s">
        <v>20</v>
      </c>
      <c r="G2567" s="105">
        <v>313000</v>
      </c>
      <c r="H2567" s="106" t="s">
        <v>16</v>
      </c>
      <c r="I2567" s="118">
        <v>1</v>
      </c>
      <c r="J2567" s="80">
        <f t="shared" si="361"/>
        <v>313000</v>
      </c>
      <c r="K2567" s="76" t="str">
        <f t="shared" si="362"/>
        <v>H2_2012</v>
      </c>
      <c r="L2567" s="77">
        <f t="shared" si="363"/>
        <v>0</v>
      </c>
      <c r="M2567" s="78" t="str">
        <f t="shared" si="364"/>
        <v>H2_2012_0</v>
      </c>
      <c r="N2567" s="120">
        <f t="shared" si="365"/>
        <v>1</v>
      </c>
      <c r="O2567" s="92">
        <f t="shared" si="366"/>
        <v>313000</v>
      </c>
      <c r="P2567" s="93" t="str">
        <f t="shared" si="367"/>
        <v>H2_2012</v>
      </c>
      <c r="Q2567" s="94">
        <f t="shared" si="368"/>
        <v>0</v>
      </c>
      <c r="R2567" s="95" t="str">
        <f t="shared" si="369"/>
        <v>H2_2012_0</v>
      </c>
    </row>
    <row r="2568" spans="1:18">
      <c r="A2568" s="102">
        <v>1002219</v>
      </c>
      <c r="B2568" s="103">
        <v>21058.313026709875</v>
      </c>
      <c r="C2568" s="104" t="s">
        <v>19</v>
      </c>
      <c r="D2568" s="103">
        <v>41234.198830057408</v>
      </c>
      <c r="E2568" s="103">
        <v>41367.540459627984</v>
      </c>
      <c r="F2568" s="104" t="s">
        <v>20</v>
      </c>
      <c r="G2568" s="105">
        <v>35000</v>
      </c>
      <c r="H2568" s="106" t="s">
        <v>16</v>
      </c>
      <c r="I2568" s="118">
        <v>1</v>
      </c>
      <c r="J2568" s="80">
        <f t="shared" si="361"/>
        <v>35000</v>
      </c>
      <c r="K2568" s="76" t="str">
        <f t="shared" si="362"/>
        <v>H2_2012</v>
      </c>
      <c r="L2568" s="77">
        <f t="shared" si="363"/>
        <v>0</v>
      </c>
      <c r="M2568" s="78" t="str">
        <f t="shared" si="364"/>
        <v>H2_2012_0</v>
      </c>
      <c r="N2568" s="120">
        <f t="shared" si="365"/>
        <v>1</v>
      </c>
      <c r="O2568" s="92">
        <f t="shared" si="366"/>
        <v>35000</v>
      </c>
      <c r="P2568" s="93" t="str">
        <f t="shared" si="367"/>
        <v>H2_2012</v>
      </c>
      <c r="Q2568" s="94">
        <f t="shared" si="368"/>
        <v>0</v>
      </c>
      <c r="R2568" s="95" t="str">
        <f t="shared" si="369"/>
        <v>H2_2012_0</v>
      </c>
    </row>
    <row r="2569" spans="1:18">
      <c r="A2569" s="102">
        <v>1002220</v>
      </c>
      <c r="B2569" s="103">
        <v>22573.365919011409</v>
      </c>
      <c r="C2569" s="104" t="s">
        <v>19</v>
      </c>
      <c r="D2569" s="103">
        <v>41241.53368561314</v>
      </c>
      <c r="E2569" s="103">
        <v>41367.780807237315</v>
      </c>
      <c r="F2569" s="104" t="s">
        <v>20</v>
      </c>
      <c r="G2569" s="105">
        <v>221000</v>
      </c>
      <c r="H2569" s="106" t="s">
        <v>16</v>
      </c>
      <c r="I2569" s="118">
        <v>1</v>
      </c>
      <c r="J2569" s="80">
        <f t="shared" si="361"/>
        <v>221000</v>
      </c>
      <c r="K2569" s="76" t="str">
        <f t="shared" si="362"/>
        <v>H2_2012</v>
      </c>
      <c r="L2569" s="77">
        <f t="shared" si="363"/>
        <v>0</v>
      </c>
      <c r="M2569" s="78" t="str">
        <f t="shared" si="364"/>
        <v>H2_2012_0</v>
      </c>
      <c r="N2569" s="120">
        <f t="shared" si="365"/>
        <v>1</v>
      </c>
      <c r="O2569" s="92">
        <f t="shared" si="366"/>
        <v>221000</v>
      </c>
      <c r="P2569" s="93" t="str">
        <f t="shared" si="367"/>
        <v>H2_2012</v>
      </c>
      <c r="Q2569" s="94">
        <f t="shared" si="368"/>
        <v>0</v>
      </c>
      <c r="R2569" s="95" t="str">
        <f t="shared" si="369"/>
        <v>H2_2012_0</v>
      </c>
    </row>
    <row r="2570" spans="1:18">
      <c r="A2570" s="102">
        <v>1002221</v>
      </c>
      <c r="B2570" s="103">
        <v>31366.585337165565</v>
      </c>
      <c r="C2570" s="104" t="s">
        <v>22</v>
      </c>
      <c r="D2570" s="103">
        <v>41284.609770231764</v>
      </c>
      <c r="E2570" s="103">
        <v>41368.178752599648</v>
      </c>
      <c r="F2570" s="104" t="s">
        <v>20</v>
      </c>
      <c r="G2570" s="105">
        <v>944000</v>
      </c>
      <c r="H2570" s="106" t="s">
        <v>16</v>
      </c>
      <c r="I2570" s="118">
        <v>1</v>
      </c>
      <c r="J2570" s="80">
        <f t="shared" si="361"/>
        <v>944000</v>
      </c>
      <c r="K2570" s="76" t="str">
        <f t="shared" si="362"/>
        <v>H1_2013</v>
      </c>
      <c r="L2570" s="77">
        <f t="shared" si="363"/>
        <v>0</v>
      </c>
      <c r="M2570" s="78" t="str">
        <f t="shared" si="364"/>
        <v>H1_2013_0</v>
      </c>
      <c r="N2570" s="120">
        <f t="shared" si="365"/>
        <v>1</v>
      </c>
      <c r="O2570" s="92">
        <f t="shared" si="366"/>
        <v>944000</v>
      </c>
      <c r="P2570" s="93" t="str">
        <f t="shared" si="367"/>
        <v>H1_2013</v>
      </c>
      <c r="Q2570" s="94">
        <f t="shared" si="368"/>
        <v>0</v>
      </c>
      <c r="R2570" s="95" t="str">
        <f t="shared" si="369"/>
        <v>H1_2013_0</v>
      </c>
    </row>
    <row r="2571" spans="1:18">
      <c r="A2571" s="102">
        <v>1002222</v>
      </c>
      <c r="B2571" s="103">
        <v>21242.37866953871</v>
      </c>
      <c r="C2571" s="104" t="s">
        <v>19</v>
      </c>
      <c r="D2571" s="103">
        <v>41193.639572232183</v>
      </c>
      <c r="E2571" s="103">
        <v>41368.557110100017</v>
      </c>
      <c r="F2571" s="104" t="s">
        <v>20</v>
      </c>
      <c r="G2571" s="105">
        <v>571000</v>
      </c>
      <c r="H2571" s="106" t="s">
        <v>16</v>
      </c>
      <c r="I2571" s="118">
        <v>1</v>
      </c>
      <c r="J2571" s="80">
        <f t="shared" si="361"/>
        <v>571000</v>
      </c>
      <c r="K2571" s="76" t="str">
        <f t="shared" si="362"/>
        <v>H2_2012</v>
      </c>
      <c r="L2571" s="77">
        <f t="shared" si="363"/>
        <v>0</v>
      </c>
      <c r="M2571" s="78" t="str">
        <f t="shared" si="364"/>
        <v>H2_2012_0</v>
      </c>
      <c r="N2571" s="120">
        <f t="shared" si="365"/>
        <v>1</v>
      </c>
      <c r="O2571" s="92">
        <f t="shared" si="366"/>
        <v>571000</v>
      </c>
      <c r="P2571" s="93" t="str">
        <f t="shared" si="367"/>
        <v>H2_2012</v>
      </c>
      <c r="Q2571" s="94">
        <f t="shared" si="368"/>
        <v>0</v>
      </c>
      <c r="R2571" s="95" t="str">
        <f t="shared" si="369"/>
        <v>H2_2012_0</v>
      </c>
    </row>
    <row r="2572" spans="1:18">
      <c r="A2572" s="102">
        <v>1002223</v>
      </c>
      <c r="B2572" s="103">
        <v>30970.316387099861</v>
      </c>
      <c r="C2572" s="104" t="s">
        <v>22</v>
      </c>
      <c r="D2572" s="103">
        <v>41317.526595374162</v>
      </c>
      <c r="E2572" s="103">
        <v>41370.64906844341</v>
      </c>
      <c r="F2572" s="104" t="s">
        <v>20</v>
      </c>
      <c r="G2572" s="105">
        <v>371200</v>
      </c>
      <c r="H2572" s="106" t="s">
        <v>16</v>
      </c>
      <c r="I2572" s="118">
        <v>1</v>
      </c>
      <c r="J2572" s="80">
        <f t="shared" si="361"/>
        <v>371200</v>
      </c>
      <c r="K2572" s="76" t="str">
        <f t="shared" si="362"/>
        <v>H1_2013</v>
      </c>
      <c r="L2572" s="77">
        <f t="shared" si="363"/>
        <v>0</v>
      </c>
      <c r="M2572" s="78" t="str">
        <f t="shared" si="364"/>
        <v>H1_2013_0</v>
      </c>
      <c r="N2572" s="120">
        <f t="shared" si="365"/>
        <v>1</v>
      </c>
      <c r="O2572" s="92">
        <f t="shared" si="366"/>
        <v>371200</v>
      </c>
      <c r="P2572" s="93" t="str">
        <f t="shared" si="367"/>
        <v>H1_2013</v>
      </c>
      <c r="Q2572" s="94">
        <f t="shared" si="368"/>
        <v>0</v>
      </c>
      <c r="R2572" s="95" t="str">
        <f t="shared" si="369"/>
        <v>H1_2013_0</v>
      </c>
    </row>
    <row r="2573" spans="1:18">
      <c r="A2573" s="102">
        <v>1002224</v>
      </c>
      <c r="B2573" s="103">
        <v>26043.079415529235</v>
      </c>
      <c r="C2573" s="104" t="s">
        <v>19</v>
      </c>
      <c r="D2573" s="103">
        <v>41218.653805112473</v>
      </c>
      <c r="E2573" s="103">
        <v>41370.836781600628</v>
      </c>
      <c r="F2573" s="104" t="s">
        <v>20</v>
      </c>
      <c r="G2573" s="105">
        <v>295000</v>
      </c>
      <c r="H2573" s="106" t="s">
        <v>16</v>
      </c>
      <c r="I2573" s="118">
        <v>1</v>
      </c>
      <c r="J2573" s="80">
        <f t="shared" si="361"/>
        <v>295000</v>
      </c>
      <c r="K2573" s="76" t="str">
        <f t="shared" si="362"/>
        <v>H2_2012</v>
      </c>
      <c r="L2573" s="77">
        <f t="shared" si="363"/>
        <v>0</v>
      </c>
      <c r="M2573" s="78" t="str">
        <f t="shared" si="364"/>
        <v>H2_2012_0</v>
      </c>
      <c r="N2573" s="120">
        <f t="shared" si="365"/>
        <v>1</v>
      </c>
      <c r="O2573" s="92">
        <f t="shared" si="366"/>
        <v>295000</v>
      </c>
      <c r="P2573" s="93" t="str">
        <f t="shared" si="367"/>
        <v>H2_2012</v>
      </c>
      <c r="Q2573" s="94">
        <f t="shared" si="368"/>
        <v>0</v>
      </c>
      <c r="R2573" s="95" t="str">
        <f t="shared" si="369"/>
        <v>H2_2012_0</v>
      </c>
    </row>
    <row r="2574" spans="1:18">
      <c r="A2574" s="102">
        <v>1002225</v>
      </c>
      <c r="B2574" s="103">
        <v>30991.546115979494</v>
      </c>
      <c r="C2574" s="104" t="s">
        <v>22</v>
      </c>
      <c r="D2574" s="103">
        <v>41318.777901200221</v>
      </c>
      <c r="E2574" s="103">
        <v>41371.638552041375</v>
      </c>
      <c r="F2574" s="104" t="s">
        <v>20</v>
      </c>
      <c r="G2574" s="105">
        <v>912000</v>
      </c>
      <c r="H2574" s="106" t="s">
        <v>16</v>
      </c>
      <c r="I2574" s="118">
        <v>1</v>
      </c>
      <c r="J2574" s="80">
        <f t="shared" si="361"/>
        <v>912000</v>
      </c>
      <c r="K2574" s="76" t="str">
        <f t="shared" si="362"/>
        <v>H1_2013</v>
      </c>
      <c r="L2574" s="77">
        <f t="shared" si="363"/>
        <v>0</v>
      </c>
      <c r="M2574" s="78" t="str">
        <f t="shared" si="364"/>
        <v>H1_2013_0</v>
      </c>
      <c r="N2574" s="120">
        <f t="shared" si="365"/>
        <v>1</v>
      </c>
      <c r="O2574" s="92">
        <f t="shared" si="366"/>
        <v>912000</v>
      </c>
      <c r="P2574" s="93" t="str">
        <f t="shared" si="367"/>
        <v>H1_2013</v>
      </c>
      <c r="Q2574" s="94">
        <f t="shared" si="368"/>
        <v>0</v>
      </c>
      <c r="R2574" s="95" t="str">
        <f t="shared" si="369"/>
        <v>H1_2013_0</v>
      </c>
    </row>
    <row r="2575" spans="1:18">
      <c r="A2575" s="102">
        <v>1002226</v>
      </c>
      <c r="B2575" s="103">
        <v>26603.384303028426</v>
      </c>
      <c r="C2575" s="104" t="s">
        <v>19</v>
      </c>
      <c r="D2575" s="103">
        <v>41364.635330331424</v>
      </c>
      <c r="E2575" s="103">
        <v>41371.906037202411</v>
      </c>
      <c r="F2575" s="104" t="s">
        <v>20</v>
      </c>
      <c r="G2575" s="105">
        <v>835200</v>
      </c>
      <c r="H2575" s="106" t="s">
        <v>16</v>
      </c>
      <c r="I2575" s="118">
        <v>1</v>
      </c>
      <c r="J2575" s="80">
        <f t="shared" si="361"/>
        <v>835200</v>
      </c>
      <c r="K2575" s="76" t="str">
        <f t="shared" si="362"/>
        <v>H1_2013</v>
      </c>
      <c r="L2575" s="77">
        <f t="shared" si="363"/>
        <v>0</v>
      </c>
      <c r="M2575" s="78" t="str">
        <f t="shared" si="364"/>
        <v>H1_2013_0</v>
      </c>
      <c r="N2575" s="120">
        <f t="shared" si="365"/>
        <v>1</v>
      </c>
      <c r="O2575" s="92">
        <f t="shared" si="366"/>
        <v>835200</v>
      </c>
      <c r="P2575" s="93" t="str">
        <f t="shared" si="367"/>
        <v>H1_2013</v>
      </c>
      <c r="Q2575" s="94">
        <f t="shared" si="368"/>
        <v>0</v>
      </c>
      <c r="R2575" s="95" t="str">
        <f t="shared" si="369"/>
        <v>H1_2013_0</v>
      </c>
    </row>
    <row r="2576" spans="1:18">
      <c r="A2576" s="102">
        <v>1002227</v>
      </c>
      <c r="B2576" s="103">
        <v>26986.210792508704</v>
      </c>
      <c r="C2576" s="104" t="s">
        <v>22</v>
      </c>
      <c r="D2576" s="103">
        <v>40849.898216175636</v>
      </c>
      <c r="E2576" s="103">
        <v>41373.066041085585</v>
      </c>
      <c r="F2576" s="104" t="s">
        <v>20</v>
      </c>
      <c r="G2576" s="105">
        <v>277000</v>
      </c>
      <c r="H2576" s="106" t="s">
        <v>16</v>
      </c>
      <c r="I2576" s="118">
        <v>1</v>
      </c>
      <c r="J2576" s="80">
        <f t="shared" si="361"/>
        <v>277000</v>
      </c>
      <c r="K2576" s="76" t="str">
        <f t="shared" si="362"/>
        <v>H2_2011</v>
      </c>
      <c r="L2576" s="77">
        <f t="shared" si="363"/>
        <v>2</v>
      </c>
      <c r="M2576" s="78" t="str">
        <f t="shared" si="364"/>
        <v>H2_2011_2</v>
      </c>
      <c r="N2576" s="120">
        <f t="shared" si="365"/>
        <v>1</v>
      </c>
      <c r="O2576" s="92">
        <f t="shared" si="366"/>
        <v>277000</v>
      </c>
      <c r="P2576" s="93" t="str">
        <f t="shared" si="367"/>
        <v>H2_2011</v>
      </c>
      <c r="Q2576" s="94">
        <f t="shared" si="368"/>
        <v>2</v>
      </c>
      <c r="R2576" s="95" t="str">
        <f t="shared" si="369"/>
        <v>H2_2011_2</v>
      </c>
    </row>
    <row r="2577" spans="1:18">
      <c r="A2577" s="102">
        <v>1002228</v>
      </c>
      <c r="B2577" s="103">
        <v>22178.419928711304</v>
      </c>
      <c r="C2577" s="104" t="s">
        <v>19</v>
      </c>
      <c r="D2577" s="103">
        <v>41310.965171719756</v>
      </c>
      <c r="E2577" s="103">
        <v>41373.806600242053</v>
      </c>
      <c r="F2577" s="104" t="s">
        <v>20</v>
      </c>
      <c r="G2577" s="105">
        <v>899200</v>
      </c>
      <c r="H2577" s="106" t="s">
        <v>16</v>
      </c>
      <c r="I2577" s="118">
        <v>1</v>
      </c>
      <c r="J2577" s="80">
        <f t="shared" si="361"/>
        <v>899200</v>
      </c>
      <c r="K2577" s="76" t="str">
        <f t="shared" si="362"/>
        <v>H1_2013</v>
      </c>
      <c r="L2577" s="77">
        <f t="shared" si="363"/>
        <v>0</v>
      </c>
      <c r="M2577" s="78" t="str">
        <f t="shared" si="364"/>
        <v>H1_2013_0</v>
      </c>
      <c r="N2577" s="120">
        <f t="shared" si="365"/>
        <v>1</v>
      </c>
      <c r="O2577" s="92">
        <f t="shared" si="366"/>
        <v>899200</v>
      </c>
      <c r="P2577" s="93" t="str">
        <f t="shared" si="367"/>
        <v>H1_2013</v>
      </c>
      <c r="Q2577" s="94">
        <f t="shared" si="368"/>
        <v>0</v>
      </c>
      <c r="R2577" s="95" t="str">
        <f t="shared" si="369"/>
        <v>H1_2013_0</v>
      </c>
    </row>
    <row r="2578" spans="1:18">
      <c r="A2578" s="102">
        <v>1002229</v>
      </c>
      <c r="B2578" s="103">
        <v>25805.503314514644</v>
      </c>
      <c r="C2578" s="104" t="s">
        <v>19</v>
      </c>
      <c r="D2578" s="103">
        <v>41290.118952900018</v>
      </c>
      <c r="E2578" s="103">
        <v>41373.853713883822</v>
      </c>
      <c r="F2578" s="104" t="s">
        <v>20</v>
      </c>
      <c r="G2578" s="105">
        <v>803200</v>
      </c>
      <c r="H2578" s="106" t="s">
        <v>16</v>
      </c>
      <c r="I2578" s="118">
        <v>1</v>
      </c>
      <c r="J2578" s="80">
        <f t="shared" si="361"/>
        <v>803200</v>
      </c>
      <c r="K2578" s="76" t="str">
        <f t="shared" si="362"/>
        <v>H1_2013</v>
      </c>
      <c r="L2578" s="77">
        <f t="shared" si="363"/>
        <v>0</v>
      </c>
      <c r="M2578" s="78" t="str">
        <f t="shared" si="364"/>
        <v>H1_2013_0</v>
      </c>
      <c r="N2578" s="120">
        <f t="shared" si="365"/>
        <v>1</v>
      </c>
      <c r="O2578" s="92">
        <f t="shared" si="366"/>
        <v>803200</v>
      </c>
      <c r="P2578" s="93" t="str">
        <f t="shared" si="367"/>
        <v>H1_2013</v>
      </c>
      <c r="Q2578" s="94">
        <f t="shared" si="368"/>
        <v>0</v>
      </c>
      <c r="R2578" s="95" t="str">
        <f t="shared" si="369"/>
        <v>H1_2013_0</v>
      </c>
    </row>
    <row r="2579" spans="1:18">
      <c r="A2579" s="102">
        <v>1002230</v>
      </c>
      <c r="B2579" s="103">
        <v>31654.440407815764</v>
      </c>
      <c r="C2579" s="104" t="s">
        <v>19</v>
      </c>
      <c r="D2579" s="103">
        <v>41316.975882042039</v>
      </c>
      <c r="E2579" s="103">
        <v>41374.243453724106</v>
      </c>
      <c r="F2579" s="104" t="s">
        <v>20</v>
      </c>
      <c r="G2579" s="105">
        <v>366400</v>
      </c>
      <c r="H2579" s="106" t="s">
        <v>16</v>
      </c>
      <c r="I2579" s="118">
        <v>1</v>
      </c>
      <c r="J2579" s="80">
        <f t="shared" si="361"/>
        <v>366400</v>
      </c>
      <c r="K2579" s="76" t="str">
        <f t="shared" si="362"/>
        <v>H1_2013</v>
      </c>
      <c r="L2579" s="77">
        <f t="shared" si="363"/>
        <v>0</v>
      </c>
      <c r="M2579" s="78" t="str">
        <f t="shared" si="364"/>
        <v>H1_2013_0</v>
      </c>
      <c r="N2579" s="120">
        <f t="shared" si="365"/>
        <v>1</v>
      </c>
      <c r="O2579" s="92">
        <f t="shared" si="366"/>
        <v>366400</v>
      </c>
      <c r="P2579" s="93" t="str">
        <f t="shared" si="367"/>
        <v>H1_2013</v>
      </c>
      <c r="Q2579" s="94">
        <f t="shared" si="368"/>
        <v>0</v>
      </c>
      <c r="R2579" s="95" t="str">
        <f t="shared" si="369"/>
        <v>H1_2013_0</v>
      </c>
    </row>
    <row r="2580" spans="1:18">
      <c r="A2580" s="102">
        <v>1002231</v>
      </c>
      <c r="B2580" s="103">
        <v>24013.015727140231</v>
      </c>
      <c r="C2580" s="104" t="s">
        <v>19</v>
      </c>
      <c r="D2580" s="103">
        <v>41332.237495050664</v>
      </c>
      <c r="E2580" s="103">
        <v>41375.633027070347</v>
      </c>
      <c r="F2580" s="104" t="s">
        <v>20</v>
      </c>
      <c r="G2580" s="105">
        <v>467200</v>
      </c>
      <c r="H2580" s="106" t="s">
        <v>16</v>
      </c>
      <c r="I2580" s="118">
        <v>1</v>
      </c>
      <c r="J2580" s="80">
        <f t="shared" si="361"/>
        <v>467200</v>
      </c>
      <c r="K2580" s="76" t="str">
        <f t="shared" si="362"/>
        <v>H1_2013</v>
      </c>
      <c r="L2580" s="77">
        <f t="shared" si="363"/>
        <v>0</v>
      </c>
      <c r="M2580" s="78" t="str">
        <f t="shared" si="364"/>
        <v>H1_2013_0</v>
      </c>
      <c r="N2580" s="120">
        <f t="shared" si="365"/>
        <v>1</v>
      </c>
      <c r="O2580" s="92">
        <f t="shared" si="366"/>
        <v>467200</v>
      </c>
      <c r="P2580" s="93" t="str">
        <f t="shared" si="367"/>
        <v>H1_2013</v>
      </c>
      <c r="Q2580" s="94">
        <f t="shared" si="368"/>
        <v>0</v>
      </c>
      <c r="R2580" s="95" t="str">
        <f t="shared" si="369"/>
        <v>H1_2013_0</v>
      </c>
    </row>
    <row r="2581" spans="1:18">
      <c r="A2581" s="102">
        <v>1002232</v>
      </c>
      <c r="B2581" s="103">
        <v>25892.5333373549</v>
      </c>
      <c r="C2581" s="104" t="s">
        <v>19</v>
      </c>
      <c r="D2581" s="103">
        <v>41314.687498430954</v>
      </c>
      <c r="E2581" s="103">
        <v>41375.944846292812</v>
      </c>
      <c r="F2581" s="104" t="s">
        <v>20</v>
      </c>
      <c r="G2581" s="105">
        <v>817600</v>
      </c>
      <c r="H2581" s="106" t="s">
        <v>16</v>
      </c>
      <c r="I2581" s="118">
        <v>1</v>
      </c>
      <c r="J2581" s="80">
        <f t="shared" si="361"/>
        <v>817600</v>
      </c>
      <c r="K2581" s="76" t="str">
        <f t="shared" si="362"/>
        <v>H1_2013</v>
      </c>
      <c r="L2581" s="77">
        <f t="shared" si="363"/>
        <v>0</v>
      </c>
      <c r="M2581" s="78" t="str">
        <f t="shared" si="364"/>
        <v>H1_2013_0</v>
      </c>
      <c r="N2581" s="120">
        <f t="shared" si="365"/>
        <v>1</v>
      </c>
      <c r="O2581" s="92">
        <f t="shared" si="366"/>
        <v>817600</v>
      </c>
      <c r="P2581" s="93" t="str">
        <f t="shared" si="367"/>
        <v>H1_2013</v>
      </c>
      <c r="Q2581" s="94">
        <f t="shared" si="368"/>
        <v>0</v>
      </c>
      <c r="R2581" s="95" t="str">
        <f t="shared" si="369"/>
        <v>H1_2013_0</v>
      </c>
    </row>
    <row r="2582" spans="1:18">
      <c r="A2582" s="102">
        <v>1002233</v>
      </c>
      <c r="B2582" s="103">
        <v>22199.85747457196</v>
      </c>
      <c r="C2582" s="104" t="s">
        <v>22</v>
      </c>
      <c r="D2582" s="103">
        <v>40013.878861983816</v>
      </c>
      <c r="E2582" s="103">
        <v>41376.972284383584</v>
      </c>
      <c r="F2582" s="104" t="s">
        <v>57</v>
      </c>
      <c r="G2582" s="105">
        <v>79000</v>
      </c>
      <c r="H2582" s="106" t="s">
        <v>15</v>
      </c>
      <c r="I2582" s="118">
        <v>1</v>
      </c>
      <c r="J2582" s="80">
        <f t="shared" si="361"/>
        <v>79000</v>
      </c>
      <c r="K2582" s="76" t="str">
        <f t="shared" si="362"/>
        <v>H2_2009</v>
      </c>
      <c r="L2582" s="77">
        <f t="shared" si="363"/>
        <v>7</v>
      </c>
      <c r="M2582" s="78" t="str">
        <f t="shared" si="364"/>
        <v>H2_2009_6+</v>
      </c>
      <c r="N2582" s="120">
        <f t="shared" si="365"/>
        <v>1</v>
      </c>
      <c r="O2582" s="92">
        <f t="shared" si="366"/>
        <v>79000</v>
      </c>
      <c r="P2582" s="93" t="str">
        <f t="shared" si="367"/>
        <v>H2_2009</v>
      </c>
      <c r="Q2582" s="94">
        <f t="shared" si="368"/>
        <v>7</v>
      </c>
      <c r="R2582" s="95" t="str">
        <f t="shared" si="369"/>
        <v>H2_2009_6+</v>
      </c>
    </row>
    <row r="2583" spans="1:18">
      <c r="A2583" s="102">
        <v>1002234</v>
      </c>
      <c r="B2583" s="103">
        <v>25991.47906557058</v>
      </c>
      <c r="C2583" s="104" t="s">
        <v>22</v>
      </c>
      <c r="D2583" s="103">
        <v>41304.619858646613</v>
      </c>
      <c r="E2583" s="103">
        <v>41377.305109106106</v>
      </c>
      <c r="F2583" s="104" t="s">
        <v>57</v>
      </c>
      <c r="G2583" s="105">
        <v>291200</v>
      </c>
      <c r="H2583" s="106" t="s">
        <v>16</v>
      </c>
      <c r="I2583" s="118">
        <v>1</v>
      </c>
      <c r="J2583" s="80">
        <f t="shared" si="361"/>
        <v>291200</v>
      </c>
      <c r="K2583" s="76" t="str">
        <f t="shared" si="362"/>
        <v>H1_2013</v>
      </c>
      <c r="L2583" s="77">
        <f t="shared" si="363"/>
        <v>0</v>
      </c>
      <c r="M2583" s="78" t="str">
        <f t="shared" si="364"/>
        <v>H1_2013_0</v>
      </c>
      <c r="N2583" s="120">
        <f t="shared" si="365"/>
        <v>1</v>
      </c>
      <c r="O2583" s="92">
        <f t="shared" si="366"/>
        <v>291200</v>
      </c>
      <c r="P2583" s="93" t="str">
        <f t="shared" si="367"/>
        <v>H1_2013</v>
      </c>
      <c r="Q2583" s="94">
        <f t="shared" si="368"/>
        <v>0</v>
      </c>
      <c r="R2583" s="95" t="str">
        <f t="shared" si="369"/>
        <v>H1_2013_0</v>
      </c>
    </row>
    <row r="2584" spans="1:18">
      <c r="A2584" s="102">
        <v>1002235</v>
      </c>
      <c r="B2584" s="103">
        <v>19367.918384284603</v>
      </c>
      <c r="C2584" s="104" t="s">
        <v>19</v>
      </c>
      <c r="D2584" s="103">
        <v>41343.933094875829</v>
      </c>
      <c r="E2584" s="103">
        <v>41378.010588066587</v>
      </c>
      <c r="F2584" s="104" t="s">
        <v>20</v>
      </c>
      <c r="G2584" s="105">
        <v>561600</v>
      </c>
      <c r="H2584" s="106" t="s">
        <v>16</v>
      </c>
      <c r="I2584" s="118">
        <v>1</v>
      </c>
      <c r="J2584" s="80">
        <f t="shared" si="361"/>
        <v>561600</v>
      </c>
      <c r="K2584" s="76" t="str">
        <f t="shared" si="362"/>
        <v>H1_2013</v>
      </c>
      <c r="L2584" s="77">
        <f t="shared" si="363"/>
        <v>0</v>
      </c>
      <c r="M2584" s="78" t="str">
        <f t="shared" si="364"/>
        <v>H1_2013_0</v>
      </c>
      <c r="N2584" s="120">
        <f t="shared" si="365"/>
        <v>1</v>
      </c>
      <c r="O2584" s="92">
        <f t="shared" si="366"/>
        <v>561600</v>
      </c>
      <c r="P2584" s="93" t="str">
        <f t="shared" si="367"/>
        <v>H1_2013</v>
      </c>
      <c r="Q2584" s="94">
        <f t="shared" si="368"/>
        <v>0</v>
      </c>
      <c r="R2584" s="95" t="str">
        <f t="shared" si="369"/>
        <v>H1_2013_0</v>
      </c>
    </row>
    <row r="2585" spans="1:18">
      <c r="A2585" s="102">
        <v>1002236</v>
      </c>
      <c r="B2585" s="103">
        <v>32435.846654859943</v>
      </c>
      <c r="C2585" s="104" t="s">
        <v>22</v>
      </c>
      <c r="D2585" s="103">
        <v>40654.813186996165</v>
      </c>
      <c r="E2585" s="103">
        <v>41378.741889038472</v>
      </c>
      <c r="F2585" s="104" t="s">
        <v>20</v>
      </c>
      <c r="G2585" s="105">
        <v>438000</v>
      </c>
      <c r="H2585" s="106" t="s">
        <v>16</v>
      </c>
      <c r="I2585" s="118">
        <v>1</v>
      </c>
      <c r="J2585" s="80">
        <f t="shared" si="361"/>
        <v>438000</v>
      </c>
      <c r="K2585" s="76" t="str">
        <f t="shared" si="362"/>
        <v>H1_2011</v>
      </c>
      <c r="L2585" s="77">
        <f t="shared" si="363"/>
        <v>3</v>
      </c>
      <c r="M2585" s="78" t="str">
        <f t="shared" si="364"/>
        <v>H1_2011_3</v>
      </c>
      <c r="N2585" s="120">
        <f t="shared" si="365"/>
        <v>1</v>
      </c>
      <c r="O2585" s="92">
        <f t="shared" si="366"/>
        <v>438000</v>
      </c>
      <c r="P2585" s="93" t="str">
        <f t="shared" si="367"/>
        <v>H1_2011</v>
      </c>
      <c r="Q2585" s="94">
        <f t="shared" si="368"/>
        <v>3</v>
      </c>
      <c r="R2585" s="95" t="str">
        <f t="shared" si="369"/>
        <v>H1_2011_3</v>
      </c>
    </row>
    <row r="2586" spans="1:18">
      <c r="A2586" s="102">
        <v>1002237</v>
      </c>
      <c r="B2586" s="103">
        <v>24497.51946271443</v>
      </c>
      <c r="C2586" s="104" t="s">
        <v>19</v>
      </c>
      <c r="D2586" s="103">
        <v>41210.627683878112</v>
      </c>
      <c r="E2586" s="103">
        <v>41378.872490035508</v>
      </c>
      <c r="F2586" s="104" t="s">
        <v>20</v>
      </c>
      <c r="G2586" s="105">
        <v>308000</v>
      </c>
      <c r="H2586" s="106" t="s">
        <v>16</v>
      </c>
      <c r="I2586" s="118">
        <v>1</v>
      </c>
      <c r="J2586" s="80">
        <f t="shared" si="361"/>
        <v>308000</v>
      </c>
      <c r="K2586" s="76" t="str">
        <f t="shared" si="362"/>
        <v>H2_2012</v>
      </c>
      <c r="L2586" s="77">
        <f t="shared" si="363"/>
        <v>0</v>
      </c>
      <c r="M2586" s="78" t="str">
        <f t="shared" si="364"/>
        <v>H2_2012_0</v>
      </c>
      <c r="N2586" s="120">
        <f t="shared" si="365"/>
        <v>1</v>
      </c>
      <c r="O2586" s="92">
        <f t="shared" si="366"/>
        <v>308000</v>
      </c>
      <c r="P2586" s="93" t="str">
        <f t="shared" si="367"/>
        <v>H2_2012</v>
      </c>
      <c r="Q2586" s="94">
        <f t="shared" si="368"/>
        <v>0</v>
      </c>
      <c r="R2586" s="95" t="str">
        <f t="shared" si="369"/>
        <v>H2_2012_0</v>
      </c>
    </row>
    <row r="2587" spans="1:18">
      <c r="A2587" s="102">
        <v>1002238</v>
      </c>
      <c r="B2587" s="103">
        <v>30112.946430188924</v>
      </c>
      <c r="C2587" s="104" t="s">
        <v>22</v>
      </c>
      <c r="D2587" s="103">
        <v>40744.894309732263</v>
      </c>
      <c r="E2587" s="103">
        <v>41379.653540086685</v>
      </c>
      <c r="F2587" s="104" t="s">
        <v>20</v>
      </c>
      <c r="G2587" s="105">
        <v>52000</v>
      </c>
      <c r="H2587" s="106" t="s">
        <v>16</v>
      </c>
      <c r="I2587" s="118">
        <v>1</v>
      </c>
      <c r="J2587" s="80">
        <f t="shared" si="361"/>
        <v>52000</v>
      </c>
      <c r="K2587" s="76" t="str">
        <f t="shared" si="362"/>
        <v>H2_2011</v>
      </c>
      <c r="L2587" s="77">
        <f t="shared" si="363"/>
        <v>3</v>
      </c>
      <c r="M2587" s="78" t="str">
        <f t="shared" si="364"/>
        <v>H2_2011_3</v>
      </c>
      <c r="N2587" s="120">
        <f t="shared" si="365"/>
        <v>1</v>
      </c>
      <c r="O2587" s="92">
        <f t="shared" si="366"/>
        <v>52000</v>
      </c>
      <c r="P2587" s="93" t="str">
        <f t="shared" si="367"/>
        <v>H2_2011</v>
      </c>
      <c r="Q2587" s="94">
        <f t="shared" si="368"/>
        <v>3</v>
      </c>
      <c r="R2587" s="95" t="str">
        <f t="shared" si="369"/>
        <v>H2_2011_3</v>
      </c>
    </row>
    <row r="2588" spans="1:18">
      <c r="A2588" s="102">
        <v>1002239</v>
      </c>
      <c r="B2588" s="103">
        <v>30791.259286614517</v>
      </c>
      <c r="C2588" s="104" t="s">
        <v>19</v>
      </c>
      <c r="D2588" s="103">
        <v>40977.875623238368</v>
      </c>
      <c r="E2588" s="103">
        <v>41379.820177467023</v>
      </c>
      <c r="F2588" s="104" t="s">
        <v>20</v>
      </c>
      <c r="G2588" s="105">
        <v>45000</v>
      </c>
      <c r="H2588" s="106" t="s">
        <v>16</v>
      </c>
      <c r="I2588" s="118">
        <v>1</v>
      </c>
      <c r="J2588" s="80">
        <f t="shared" si="361"/>
        <v>45000</v>
      </c>
      <c r="K2588" s="76" t="str">
        <f t="shared" si="362"/>
        <v>H1_2012</v>
      </c>
      <c r="L2588" s="77">
        <f t="shared" si="363"/>
        <v>2</v>
      </c>
      <c r="M2588" s="78" t="str">
        <f t="shared" si="364"/>
        <v>H1_2012_2</v>
      </c>
      <c r="N2588" s="120">
        <f t="shared" si="365"/>
        <v>1</v>
      </c>
      <c r="O2588" s="92">
        <f t="shared" si="366"/>
        <v>45000</v>
      </c>
      <c r="P2588" s="93" t="str">
        <f t="shared" si="367"/>
        <v>H1_2012</v>
      </c>
      <c r="Q2588" s="94">
        <f t="shared" si="368"/>
        <v>2</v>
      </c>
      <c r="R2588" s="95" t="str">
        <f t="shared" si="369"/>
        <v>H1_2012_2</v>
      </c>
    </row>
    <row r="2589" spans="1:18">
      <c r="A2589" s="102">
        <v>1002240</v>
      </c>
      <c r="B2589" s="103">
        <v>24430.436303684346</v>
      </c>
      <c r="C2589" s="104" t="s">
        <v>19</v>
      </c>
      <c r="D2589" s="103">
        <v>41251.153577809222</v>
      </c>
      <c r="E2589" s="103">
        <v>41380.045932424458</v>
      </c>
      <c r="F2589" s="104" t="s">
        <v>20</v>
      </c>
      <c r="G2589" s="105">
        <v>470000</v>
      </c>
      <c r="H2589" s="106" t="s">
        <v>16</v>
      </c>
      <c r="I2589" s="118">
        <v>1</v>
      </c>
      <c r="J2589" s="80">
        <f t="shared" si="361"/>
        <v>470000</v>
      </c>
      <c r="K2589" s="76" t="str">
        <f t="shared" si="362"/>
        <v>H2_2012</v>
      </c>
      <c r="L2589" s="77">
        <f t="shared" si="363"/>
        <v>0</v>
      </c>
      <c r="M2589" s="78" t="str">
        <f t="shared" si="364"/>
        <v>H2_2012_0</v>
      </c>
      <c r="N2589" s="120">
        <f t="shared" si="365"/>
        <v>1</v>
      </c>
      <c r="O2589" s="92">
        <f t="shared" si="366"/>
        <v>470000</v>
      </c>
      <c r="P2589" s="93" t="str">
        <f t="shared" si="367"/>
        <v>H2_2012</v>
      </c>
      <c r="Q2589" s="94">
        <f t="shared" si="368"/>
        <v>0</v>
      </c>
      <c r="R2589" s="95" t="str">
        <f t="shared" si="369"/>
        <v>H2_2012_0</v>
      </c>
    </row>
    <row r="2590" spans="1:18">
      <c r="A2590" s="102">
        <v>1002241</v>
      </c>
      <c r="B2590" s="103">
        <v>20780.321426221202</v>
      </c>
      <c r="C2590" s="104" t="s">
        <v>22</v>
      </c>
      <c r="D2590" s="103">
        <v>41123.724775074421</v>
      </c>
      <c r="E2590" s="103">
        <v>41380.149468806048</v>
      </c>
      <c r="F2590" s="104" t="s">
        <v>57</v>
      </c>
      <c r="G2590" s="105">
        <v>167000</v>
      </c>
      <c r="H2590" s="106" t="s">
        <v>16</v>
      </c>
      <c r="I2590" s="118">
        <v>1</v>
      </c>
      <c r="J2590" s="80">
        <f t="shared" si="361"/>
        <v>167000</v>
      </c>
      <c r="K2590" s="76" t="str">
        <f t="shared" si="362"/>
        <v>H2_2012</v>
      </c>
      <c r="L2590" s="77">
        <f t="shared" si="363"/>
        <v>1</v>
      </c>
      <c r="M2590" s="78" t="str">
        <f t="shared" si="364"/>
        <v>H2_2012_1</v>
      </c>
      <c r="N2590" s="120">
        <f t="shared" si="365"/>
        <v>1</v>
      </c>
      <c r="O2590" s="92">
        <f t="shared" si="366"/>
        <v>167000</v>
      </c>
      <c r="P2590" s="93" t="str">
        <f t="shared" si="367"/>
        <v>H2_2012</v>
      </c>
      <c r="Q2590" s="94">
        <f t="shared" si="368"/>
        <v>1</v>
      </c>
      <c r="R2590" s="95" t="str">
        <f t="shared" si="369"/>
        <v>H2_2012_1</v>
      </c>
    </row>
    <row r="2591" spans="1:18">
      <c r="A2591" s="102">
        <v>1002242</v>
      </c>
      <c r="B2591" s="103">
        <v>27415.42092544261</v>
      </c>
      <c r="C2591" s="104" t="s">
        <v>22</v>
      </c>
      <c r="D2591" s="103">
        <v>40099.186716961514</v>
      </c>
      <c r="E2591" s="103">
        <v>41380.211918057321</v>
      </c>
      <c r="F2591" s="104" t="s">
        <v>57</v>
      </c>
      <c r="G2591" s="105">
        <v>20000</v>
      </c>
      <c r="H2591" s="106" t="s">
        <v>15</v>
      </c>
      <c r="I2591" s="118">
        <v>1</v>
      </c>
      <c r="J2591" s="80">
        <f t="shared" si="361"/>
        <v>20000</v>
      </c>
      <c r="K2591" s="76" t="str">
        <f t="shared" si="362"/>
        <v>H2_2009</v>
      </c>
      <c r="L2591" s="77">
        <f t="shared" si="363"/>
        <v>7</v>
      </c>
      <c r="M2591" s="78" t="str">
        <f t="shared" si="364"/>
        <v>H2_2009_6+</v>
      </c>
      <c r="N2591" s="120">
        <f t="shared" si="365"/>
        <v>1</v>
      </c>
      <c r="O2591" s="92">
        <f t="shared" si="366"/>
        <v>20000</v>
      </c>
      <c r="P2591" s="93" t="str">
        <f t="shared" si="367"/>
        <v>H2_2009</v>
      </c>
      <c r="Q2591" s="94">
        <f t="shared" si="368"/>
        <v>7</v>
      </c>
      <c r="R2591" s="95" t="str">
        <f t="shared" si="369"/>
        <v>H2_2009_6+</v>
      </c>
    </row>
    <row r="2592" spans="1:18">
      <c r="A2592" s="102">
        <v>1002243</v>
      </c>
      <c r="B2592" s="103">
        <v>20020.595372554712</v>
      </c>
      <c r="C2592" s="104" t="s">
        <v>22</v>
      </c>
      <c r="D2592" s="103">
        <v>40932.606649921931</v>
      </c>
      <c r="E2592" s="103">
        <v>41380.683389372214</v>
      </c>
      <c r="F2592" s="104" t="s">
        <v>57</v>
      </c>
      <c r="G2592" s="105">
        <v>393000</v>
      </c>
      <c r="H2592" s="106" t="s">
        <v>16</v>
      </c>
      <c r="I2592" s="118">
        <v>1</v>
      </c>
      <c r="J2592" s="80">
        <f t="shared" si="361"/>
        <v>393000</v>
      </c>
      <c r="K2592" s="76" t="str">
        <f t="shared" si="362"/>
        <v>H1_2012</v>
      </c>
      <c r="L2592" s="77">
        <f t="shared" si="363"/>
        <v>2</v>
      </c>
      <c r="M2592" s="78" t="str">
        <f t="shared" si="364"/>
        <v>H1_2012_2</v>
      </c>
      <c r="N2592" s="120">
        <f t="shared" si="365"/>
        <v>1</v>
      </c>
      <c r="O2592" s="92">
        <f t="shared" si="366"/>
        <v>393000</v>
      </c>
      <c r="P2592" s="93" t="str">
        <f t="shared" si="367"/>
        <v>H1_2012</v>
      </c>
      <c r="Q2592" s="94">
        <f t="shared" si="368"/>
        <v>2</v>
      </c>
      <c r="R2592" s="95" t="str">
        <f t="shared" si="369"/>
        <v>H1_2012_2</v>
      </c>
    </row>
    <row r="2593" spans="1:18">
      <c r="A2593" s="102">
        <v>1002244</v>
      </c>
      <c r="B2593" s="103">
        <v>32796.184229733903</v>
      </c>
      <c r="C2593" s="104" t="s">
        <v>19</v>
      </c>
      <c r="D2593" s="103">
        <v>41326.868386669812</v>
      </c>
      <c r="E2593" s="103">
        <v>41380.991101883235</v>
      </c>
      <c r="F2593" s="104" t="s">
        <v>20</v>
      </c>
      <c r="G2593" s="105">
        <v>681600</v>
      </c>
      <c r="H2593" s="106" t="s">
        <v>16</v>
      </c>
      <c r="I2593" s="118">
        <v>1</v>
      </c>
      <c r="J2593" s="80">
        <f t="shared" si="361"/>
        <v>681600</v>
      </c>
      <c r="K2593" s="76" t="str">
        <f t="shared" si="362"/>
        <v>H1_2013</v>
      </c>
      <c r="L2593" s="77">
        <f t="shared" si="363"/>
        <v>0</v>
      </c>
      <c r="M2593" s="78" t="str">
        <f t="shared" si="364"/>
        <v>H1_2013_0</v>
      </c>
      <c r="N2593" s="120">
        <f t="shared" si="365"/>
        <v>1</v>
      </c>
      <c r="O2593" s="92">
        <f t="shared" si="366"/>
        <v>681600</v>
      </c>
      <c r="P2593" s="93" t="str">
        <f t="shared" si="367"/>
        <v>H1_2013</v>
      </c>
      <c r="Q2593" s="94">
        <f t="shared" si="368"/>
        <v>0</v>
      </c>
      <c r="R2593" s="95" t="str">
        <f t="shared" si="369"/>
        <v>H1_2013_0</v>
      </c>
    </row>
    <row r="2594" spans="1:18">
      <c r="A2594" s="102">
        <v>1002245</v>
      </c>
      <c r="B2594" s="103">
        <v>31665.208439726001</v>
      </c>
      <c r="C2594" s="104" t="s">
        <v>22</v>
      </c>
      <c r="D2594" s="103">
        <v>40282.73639237653</v>
      </c>
      <c r="E2594" s="103">
        <v>41381.227146095065</v>
      </c>
      <c r="F2594" s="104" t="s">
        <v>20</v>
      </c>
      <c r="G2594" s="105">
        <v>518000</v>
      </c>
      <c r="H2594" s="106" t="s">
        <v>16</v>
      </c>
      <c r="I2594" s="118">
        <v>1</v>
      </c>
      <c r="J2594" s="80">
        <f t="shared" si="361"/>
        <v>518000</v>
      </c>
      <c r="K2594" s="76" t="str">
        <f t="shared" si="362"/>
        <v>H1_2010</v>
      </c>
      <c r="L2594" s="77">
        <f t="shared" si="363"/>
        <v>6</v>
      </c>
      <c r="M2594" s="78" t="str">
        <f t="shared" si="364"/>
        <v>H1_2010_6+</v>
      </c>
      <c r="N2594" s="120">
        <f t="shared" si="365"/>
        <v>1</v>
      </c>
      <c r="O2594" s="92">
        <f t="shared" si="366"/>
        <v>518000</v>
      </c>
      <c r="P2594" s="93" t="str">
        <f t="shared" si="367"/>
        <v>H1_2010</v>
      </c>
      <c r="Q2594" s="94">
        <f t="shared" si="368"/>
        <v>6</v>
      </c>
      <c r="R2594" s="95" t="str">
        <f t="shared" si="369"/>
        <v>H1_2010_6+</v>
      </c>
    </row>
    <row r="2595" spans="1:18">
      <c r="A2595" s="102">
        <v>1002246</v>
      </c>
      <c r="B2595" s="103">
        <v>20885.389253206151</v>
      </c>
      <c r="C2595" s="104" t="s">
        <v>19</v>
      </c>
      <c r="D2595" s="103">
        <v>41259.637091215001</v>
      </c>
      <c r="E2595" s="103">
        <v>41381.355088190649</v>
      </c>
      <c r="F2595" s="104" t="s">
        <v>20</v>
      </c>
      <c r="G2595" s="105">
        <v>596000</v>
      </c>
      <c r="H2595" s="106" t="s">
        <v>16</v>
      </c>
      <c r="I2595" s="118">
        <v>1</v>
      </c>
      <c r="J2595" s="80">
        <f t="shared" si="361"/>
        <v>596000</v>
      </c>
      <c r="K2595" s="76" t="str">
        <f t="shared" si="362"/>
        <v>H2_2012</v>
      </c>
      <c r="L2595" s="77">
        <f t="shared" si="363"/>
        <v>0</v>
      </c>
      <c r="M2595" s="78" t="str">
        <f t="shared" si="364"/>
        <v>H2_2012_0</v>
      </c>
      <c r="N2595" s="120">
        <f t="shared" si="365"/>
        <v>1</v>
      </c>
      <c r="O2595" s="92">
        <f t="shared" si="366"/>
        <v>596000</v>
      </c>
      <c r="P2595" s="93" t="str">
        <f t="shared" si="367"/>
        <v>H2_2012</v>
      </c>
      <c r="Q2595" s="94">
        <f t="shared" si="368"/>
        <v>0</v>
      </c>
      <c r="R2595" s="95" t="str">
        <f t="shared" si="369"/>
        <v>H2_2012_0</v>
      </c>
    </row>
    <row r="2596" spans="1:18">
      <c r="A2596" s="102">
        <v>1002247</v>
      </c>
      <c r="B2596" s="103">
        <v>30816.390440790019</v>
      </c>
      <c r="C2596" s="104" t="s">
        <v>22</v>
      </c>
      <c r="D2596" s="103">
        <v>40999.992866200446</v>
      </c>
      <c r="E2596" s="103">
        <v>41384.083567169939</v>
      </c>
      <c r="F2596" s="104" t="s">
        <v>20</v>
      </c>
      <c r="G2596" s="105">
        <v>509000</v>
      </c>
      <c r="H2596" s="106" t="s">
        <v>16</v>
      </c>
      <c r="I2596" s="118">
        <v>1</v>
      </c>
      <c r="J2596" s="80">
        <f t="shared" si="361"/>
        <v>509000</v>
      </c>
      <c r="K2596" s="76" t="str">
        <f t="shared" si="362"/>
        <v>H1_2012</v>
      </c>
      <c r="L2596" s="77">
        <f t="shared" si="363"/>
        <v>2</v>
      </c>
      <c r="M2596" s="78" t="str">
        <f t="shared" si="364"/>
        <v>H1_2012_2</v>
      </c>
      <c r="N2596" s="120">
        <f t="shared" si="365"/>
        <v>1</v>
      </c>
      <c r="O2596" s="92">
        <f t="shared" si="366"/>
        <v>509000</v>
      </c>
      <c r="P2596" s="93" t="str">
        <f t="shared" si="367"/>
        <v>H1_2012</v>
      </c>
      <c r="Q2596" s="94">
        <f t="shared" si="368"/>
        <v>2</v>
      </c>
      <c r="R2596" s="95" t="str">
        <f t="shared" si="369"/>
        <v>H1_2012_2</v>
      </c>
    </row>
    <row r="2597" spans="1:18">
      <c r="A2597" s="102">
        <v>1002248</v>
      </c>
      <c r="B2597" s="103">
        <v>24249.748762465042</v>
      </c>
      <c r="C2597" s="104" t="s">
        <v>22</v>
      </c>
      <c r="D2597" s="103">
        <v>41128.328835342916</v>
      </c>
      <c r="E2597" s="103">
        <v>41384.14322508144</v>
      </c>
      <c r="F2597" s="104" t="s">
        <v>20</v>
      </c>
      <c r="G2597" s="105">
        <v>41000</v>
      </c>
      <c r="H2597" s="106" t="s">
        <v>16</v>
      </c>
      <c r="I2597" s="118">
        <v>1</v>
      </c>
      <c r="J2597" s="80">
        <f t="shared" si="361"/>
        <v>41000</v>
      </c>
      <c r="K2597" s="76" t="str">
        <f t="shared" si="362"/>
        <v>H2_2012</v>
      </c>
      <c r="L2597" s="77">
        <f t="shared" si="363"/>
        <v>1</v>
      </c>
      <c r="M2597" s="78" t="str">
        <f t="shared" si="364"/>
        <v>H2_2012_1</v>
      </c>
      <c r="N2597" s="120">
        <f t="shared" si="365"/>
        <v>1</v>
      </c>
      <c r="O2597" s="92">
        <f t="shared" si="366"/>
        <v>41000</v>
      </c>
      <c r="P2597" s="93" t="str">
        <f t="shared" si="367"/>
        <v>H2_2012</v>
      </c>
      <c r="Q2597" s="94">
        <f t="shared" si="368"/>
        <v>1</v>
      </c>
      <c r="R2597" s="95" t="str">
        <f t="shared" si="369"/>
        <v>H2_2012_1</v>
      </c>
    </row>
    <row r="2598" spans="1:18">
      <c r="A2598" s="102">
        <v>1002249</v>
      </c>
      <c r="B2598" s="103">
        <v>22267.977676805931</v>
      </c>
      <c r="C2598" s="104" t="s">
        <v>19</v>
      </c>
      <c r="D2598" s="103">
        <v>40949.2098985005</v>
      </c>
      <c r="E2598" s="103">
        <v>41384.41652593133</v>
      </c>
      <c r="F2598" s="104" t="s">
        <v>20</v>
      </c>
      <c r="G2598" s="105">
        <v>323000</v>
      </c>
      <c r="H2598" s="106" t="s">
        <v>16</v>
      </c>
      <c r="I2598" s="118">
        <v>1</v>
      </c>
      <c r="J2598" s="80">
        <f t="shared" si="361"/>
        <v>323000</v>
      </c>
      <c r="K2598" s="76" t="str">
        <f t="shared" si="362"/>
        <v>H1_2012</v>
      </c>
      <c r="L2598" s="77">
        <f t="shared" si="363"/>
        <v>2</v>
      </c>
      <c r="M2598" s="78" t="str">
        <f t="shared" si="364"/>
        <v>H1_2012_2</v>
      </c>
      <c r="N2598" s="120">
        <f t="shared" si="365"/>
        <v>1</v>
      </c>
      <c r="O2598" s="92">
        <f t="shared" si="366"/>
        <v>323000</v>
      </c>
      <c r="P2598" s="93" t="str">
        <f t="shared" si="367"/>
        <v>H1_2012</v>
      </c>
      <c r="Q2598" s="94">
        <f t="shared" si="368"/>
        <v>2</v>
      </c>
      <c r="R2598" s="95" t="str">
        <f t="shared" si="369"/>
        <v>H1_2012_2</v>
      </c>
    </row>
    <row r="2599" spans="1:18">
      <c r="A2599" s="102">
        <v>1002250</v>
      </c>
      <c r="B2599" s="103">
        <v>27876.402903227539</v>
      </c>
      <c r="C2599" s="104" t="s">
        <v>19</v>
      </c>
      <c r="D2599" s="103">
        <v>41233.647019619966</v>
      </c>
      <c r="E2599" s="103">
        <v>41385.775059139502</v>
      </c>
      <c r="F2599" s="104" t="s">
        <v>20</v>
      </c>
      <c r="G2599" s="105">
        <v>152000</v>
      </c>
      <c r="H2599" s="106" t="s">
        <v>16</v>
      </c>
      <c r="I2599" s="118">
        <v>1</v>
      </c>
      <c r="J2599" s="80">
        <f t="shared" si="361"/>
        <v>152000</v>
      </c>
      <c r="K2599" s="76" t="str">
        <f t="shared" si="362"/>
        <v>H2_2012</v>
      </c>
      <c r="L2599" s="77">
        <f t="shared" si="363"/>
        <v>0</v>
      </c>
      <c r="M2599" s="78" t="str">
        <f t="shared" si="364"/>
        <v>H2_2012_0</v>
      </c>
      <c r="N2599" s="120">
        <f t="shared" si="365"/>
        <v>1</v>
      </c>
      <c r="O2599" s="92">
        <f t="shared" si="366"/>
        <v>152000</v>
      </c>
      <c r="P2599" s="93" t="str">
        <f t="shared" si="367"/>
        <v>H2_2012</v>
      </c>
      <c r="Q2599" s="94">
        <f t="shared" si="368"/>
        <v>0</v>
      </c>
      <c r="R2599" s="95" t="str">
        <f t="shared" si="369"/>
        <v>H2_2012_0</v>
      </c>
    </row>
    <row r="2600" spans="1:18">
      <c r="A2600" s="102">
        <v>1002251</v>
      </c>
      <c r="B2600" s="103">
        <v>26057.543330483797</v>
      </c>
      <c r="C2600" s="104" t="s">
        <v>19</v>
      </c>
      <c r="D2600" s="103">
        <v>41318.090645328455</v>
      </c>
      <c r="E2600" s="103">
        <v>41386.301446531354</v>
      </c>
      <c r="F2600" s="104" t="s">
        <v>20</v>
      </c>
      <c r="G2600" s="105">
        <v>292800</v>
      </c>
      <c r="H2600" s="106" t="s">
        <v>16</v>
      </c>
      <c r="I2600" s="118">
        <v>1</v>
      </c>
      <c r="J2600" s="80">
        <f t="shared" si="361"/>
        <v>292800</v>
      </c>
      <c r="K2600" s="76" t="str">
        <f t="shared" si="362"/>
        <v>H1_2013</v>
      </c>
      <c r="L2600" s="77">
        <f t="shared" si="363"/>
        <v>0</v>
      </c>
      <c r="M2600" s="78" t="str">
        <f t="shared" si="364"/>
        <v>H1_2013_0</v>
      </c>
      <c r="N2600" s="120">
        <f t="shared" si="365"/>
        <v>1</v>
      </c>
      <c r="O2600" s="92">
        <f t="shared" si="366"/>
        <v>292800</v>
      </c>
      <c r="P2600" s="93" t="str">
        <f t="shared" si="367"/>
        <v>H1_2013</v>
      </c>
      <c r="Q2600" s="94">
        <f t="shared" si="368"/>
        <v>0</v>
      </c>
      <c r="R2600" s="95" t="str">
        <f t="shared" si="369"/>
        <v>H1_2013_0</v>
      </c>
    </row>
    <row r="2601" spans="1:18">
      <c r="A2601" s="102">
        <v>1002252</v>
      </c>
      <c r="B2601" s="103">
        <v>28044.262301581042</v>
      </c>
      <c r="C2601" s="104" t="s">
        <v>22</v>
      </c>
      <c r="D2601" s="103">
        <v>40842.971604842642</v>
      </c>
      <c r="E2601" s="103">
        <v>41387.321915340042</v>
      </c>
      <c r="F2601" s="104" t="s">
        <v>20</v>
      </c>
      <c r="G2601" s="105">
        <v>209000</v>
      </c>
      <c r="H2601" s="106" t="s">
        <v>16</v>
      </c>
      <c r="I2601" s="118">
        <v>1</v>
      </c>
      <c r="J2601" s="80">
        <f t="shared" si="361"/>
        <v>209000</v>
      </c>
      <c r="K2601" s="76" t="str">
        <f t="shared" si="362"/>
        <v>H2_2011</v>
      </c>
      <c r="L2601" s="77">
        <f t="shared" si="363"/>
        <v>2</v>
      </c>
      <c r="M2601" s="78" t="str">
        <f t="shared" si="364"/>
        <v>H2_2011_2</v>
      </c>
      <c r="N2601" s="120">
        <f t="shared" si="365"/>
        <v>1</v>
      </c>
      <c r="O2601" s="92">
        <f t="shared" si="366"/>
        <v>209000</v>
      </c>
      <c r="P2601" s="93" t="str">
        <f t="shared" si="367"/>
        <v>H2_2011</v>
      </c>
      <c r="Q2601" s="94">
        <f t="shared" si="368"/>
        <v>2</v>
      </c>
      <c r="R2601" s="95" t="str">
        <f t="shared" si="369"/>
        <v>H2_2011_2</v>
      </c>
    </row>
    <row r="2602" spans="1:18">
      <c r="A2602" s="102">
        <v>1002253</v>
      </c>
      <c r="B2602" s="103">
        <v>23564.185964413111</v>
      </c>
      <c r="C2602" s="104" t="s">
        <v>22</v>
      </c>
      <c r="D2602" s="103">
        <v>41194.728694179052</v>
      </c>
      <c r="E2602" s="103">
        <v>41388.32986652929</v>
      </c>
      <c r="F2602" s="104" t="s">
        <v>20</v>
      </c>
      <c r="G2602" s="105">
        <v>233000</v>
      </c>
      <c r="H2602" s="106" t="s">
        <v>16</v>
      </c>
      <c r="I2602" s="118">
        <v>1</v>
      </c>
      <c r="J2602" s="80">
        <f t="shared" si="361"/>
        <v>233000</v>
      </c>
      <c r="K2602" s="76" t="str">
        <f t="shared" si="362"/>
        <v>H2_2012</v>
      </c>
      <c r="L2602" s="77">
        <f t="shared" si="363"/>
        <v>1</v>
      </c>
      <c r="M2602" s="78" t="str">
        <f t="shared" si="364"/>
        <v>H2_2012_1</v>
      </c>
      <c r="N2602" s="120">
        <f t="shared" si="365"/>
        <v>1</v>
      </c>
      <c r="O2602" s="92">
        <f t="shared" si="366"/>
        <v>233000</v>
      </c>
      <c r="P2602" s="93" t="str">
        <f t="shared" si="367"/>
        <v>H2_2012</v>
      </c>
      <c r="Q2602" s="94">
        <f t="shared" si="368"/>
        <v>1</v>
      </c>
      <c r="R2602" s="95" t="str">
        <f t="shared" si="369"/>
        <v>H2_2012_1</v>
      </c>
    </row>
    <row r="2603" spans="1:18">
      <c r="A2603" s="102">
        <v>1002254</v>
      </c>
      <c r="B2603" s="103">
        <v>30157.216276417887</v>
      </c>
      <c r="C2603" s="104" t="s">
        <v>19</v>
      </c>
      <c r="D2603" s="103">
        <v>41386.809163622784</v>
      </c>
      <c r="E2603" s="103">
        <v>41389.723842722371</v>
      </c>
      <c r="F2603" s="104" t="s">
        <v>20</v>
      </c>
      <c r="G2603" s="105">
        <v>822400</v>
      </c>
      <c r="H2603" s="106" t="s">
        <v>16</v>
      </c>
      <c r="I2603" s="118">
        <v>1</v>
      </c>
      <c r="J2603" s="80">
        <f t="shared" si="361"/>
        <v>822400</v>
      </c>
      <c r="K2603" s="76" t="str">
        <f t="shared" si="362"/>
        <v>H1_2013</v>
      </c>
      <c r="L2603" s="77">
        <f t="shared" si="363"/>
        <v>0</v>
      </c>
      <c r="M2603" s="78" t="str">
        <f t="shared" si="364"/>
        <v>H1_2013_0</v>
      </c>
      <c r="N2603" s="120">
        <f t="shared" si="365"/>
        <v>1</v>
      </c>
      <c r="O2603" s="92">
        <f t="shared" si="366"/>
        <v>822400</v>
      </c>
      <c r="P2603" s="93" t="str">
        <f t="shared" si="367"/>
        <v>H1_2013</v>
      </c>
      <c r="Q2603" s="94">
        <f t="shared" si="368"/>
        <v>0</v>
      </c>
      <c r="R2603" s="95" t="str">
        <f t="shared" si="369"/>
        <v>H1_2013_0</v>
      </c>
    </row>
    <row r="2604" spans="1:18">
      <c r="A2604" s="102">
        <v>1002255</v>
      </c>
      <c r="B2604" s="103">
        <v>31568.378602331977</v>
      </c>
      <c r="C2604" s="104" t="s">
        <v>22</v>
      </c>
      <c r="D2604" s="103">
        <v>40673.538324314482</v>
      </c>
      <c r="E2604" s="103">
        <v>41390.279929183656</v>
      </c>
      <c r="F2604" s="104" t="s">
        <v>20</v>
      </c>
      <c r="G2604" s="105">
        <v>152000</v>
      </c>
      <c r="H2604" s="106" t="s">
        <v>16</v>
      </c>
      <c r="I2604" s="118">
        <v>1</v>
      </c>
      <c r="J2604" s="80">
        <f t="shared" si="361"/>
        <v>152000</v>
      </c>
      <c r="K2604" s="76" t="str">
        <f t="shared" si="362"/>
        <v>H1_2011</v>
      </c>
      <c r="L2604" s="77">
        <f t="shared" si="363"/>
        <v>3</v>
      </c>
      <c r="M2604" s="78" t="str">
        <f t="shared" si="364"/>
        <v>H1_2011_3</v>
      </c>
      <c r="N2604" s="120">
        <f t="shared" si="365"/>
        <v>1</v>
      </c>
      <c r="O2604" s="92">
        <f t="shared" si="366"/>
        <v>152000</v>
      </c>
      <c r="P2604" s="93" t="str">
        <f t="shared" si="367"/>
        <v>H1_2011</v>
      </c>
      <c r="Q2604" s="94">
        <f t="shared" si="368"/>
        <v>3</v>
      </c>
      <c r="R2604" s="95" t="str">
        <f t="shared" si="369"/>
        <v>H1_2011_3</v>
      </c>
    </row>
    <row r="2605" spans="1:18">
      <c r="A2605" s="102">
        <v>1002256</v>
      </c>
      <c r="B2605" s="103">
        <v>29366.48537039182</v>
      </c>
      <c r="C2605" s="104" t="s">
        <v>19</v>
      </c>
      <c r="D2605" s="103">
        <v>41357.819883116972</v>
      </c>
      <c r="E2605" s="103">
        <v>41391.241833253567</v>
      </c>
      <c r="F2605" s="104" t="s">
        <v>20</v>
      </c>
      <c r="G2605" s="105">
        <v>283200</v>
      </c>
      <c r="H2605" s="106" t="s">
        <v>16</v>
      </c>
      <c r="I2605" s="118">
        <v>1</v>
      </c>
      <c r="J2605" s="80">
        <f t="shared" si="361"/>
        <v>283200</v>
      </c>
      <c r="K2605" s="76" t="str">
        <f t="shared" si="362"/>
        <v>H1_2013</v>
      </c>
      <c r="L2605" s="77">
        <f t="shared" si="363"/>
        <v>0</v>
      </c>
      <c r="M2605" s="78" t="str">
        <f t="shared" si="364"/>
        <v>H1_2013_0</v>
      </c>
      <c r="N2605" s="120">
        <f t="shared" si="365"/>
        <v>1</v>
      </c>
      <c r="O2605" s="92">
        <f t="shared" si="366"/>
        <v>283200</v>
      </c>
      <c r="P2605" s="93" t="str">
        <f t="shared" si="367"/>
        <v>H1_2013</v>
      </c>
      <c r="Q2605" s="94">
        <f t="shared" si="368"/>
        <v>0</v>
      </c>
      <c r="R2605" s="95" t="str">
        <f t="shared" si="369"/>
        <v>H1_2013_0</v>
      </c>
    </row>
    <row r="2606" spans="1:18">
      <c r="A2606" s="102">
        <v>1002257</v>
      </c>
      <c r="B2606" s="103">
        <v>29018.802262806392</v>
      </c>
      <c r="C2606" s="104" t="s">
        <v>19</v>
      </c>
      <c r="D2606" s="103">
        <v>41329.010737805205</v>
      </c>
      <c r="E2606" s="103">
        <v>41391.69874638247</v>
      </c>
      <c r="F2606" s="104" t="s">
        <v>20</v>
      </c>
      <c r="G2606" s="105">
        <v>363200</v>
      </c>
      <c r="H2606" s="106" t="s">
        <v>16</v>
      </c>
      <c r="I2606" s="118">
        <v>1</v>
      </c>
      <c r="J2606" s="80">
        <f t="shared" si="361"/>
        <v>363200</v>
      </c>
      <c r="K2606" s="76" t="str">
        <f t="shared" si="362"/>
        <v>H1_2013</v>
      </c>
      <c r="L2606" s="77">
        <f t="shared" si="363"/>
        <v>0</v>
      </c>
      <c r="M2606" s="78" t="str">
        <f t="shared" si="364"/>
        <v>H1_2013_0</v>
      </c>
      <c r="N2606" s="120">
        <f t="shared" si="365"/>
        <v>1</v>
      </c>
      <c r="O2606" s="92">
        <f t="shared" si="366"/>
        <v>363200</v>
      </c>
      <c r="P2606" s="93" t="str">
        <f t="shared" si="367"/>
        <v>H1_2013</v>
      </c>
      <c r="Q2606" s="94">
        <f t="shared" si="368"/>
        <v>0</v>
      </c>
      <c r="R2606" s="95" t="str">
        <f t="shared" si="369"/>
        <v>H1_2013_0</v>
      </c>
    </row>
    <row r="2607" spans="1:18">
      <c r="A2607" s="102">
        <v>1002258</v>
      </c>
      <c r="B2607" s="103">
        <v>29823.843013086345</v>
      </c>
      <c r="C2607" s="104" t="s">
        <v>22</v>
      </c>
      <c r="D2607" s="103">
        <v>40146.87717294597</v>
      </c>
      <c r="E2607" s="103">
        <v>41394.351876905828</v>
      </c>
      <c r="F2607" s="104" t="s">
        <v>57</v>
      </c>
      <c r="G2607" s="105">
        <v>283000</v>
      </c>
      <c r="H2607" s="106" t="s">
        <v>15</v>
      </c>
      <c r="I2607" s="118">
        <v>1</v>
      </c>
      <c r="J2607" s="80">
        <f t="shared" si="361"/>
        <v>283000</v>
      </c>
      <c r="K2607" s="76" t="str">
        <f t="shared" si="362"/>
        <v>H2_2009</v>
      </c>
      <c r="L2607" s="77">
        <f t="shared" si="363"/>
        <v>6</v>
      </c>
      <c r="M2607" s="78" t="str">
        <f t="shared" si="364"/>
        <v>H2_2009_6+</v>
      </c>
      <c r="N2607" s="120">
        <f t="shared" si="365"/>
        <v>1</v>
      </c>
      <c r="O2607" s="92">
        <f t="shared" si="366"/>
        <v>283000</v>
      </c>
      <c r="P2607" s="93" t="str">
        <f t="shared" si="367"/>
        <v>H2_2009</v>
      </c>
      <c r="Q2607" s="94">
        <f t="shared" si="368"/>
        <v>6</v>
      </c>
      <c r="R2607" s="95" t="str">
        <f t="shared" si="369"/>
        <v>H2_2009_6+</v>
      </c>
    </row>
    <row r="2608" spans="1:18">
      <c r="A2608" s="102">
        <v>1002259</v>
      </c>
      <c r="B2608" s="103">
        <v>31593.19816779087</v>
      </c>
      <c r="C2608" s="104" t="s">
        <v>22</v>
      </c>
      <c r="D2608" s="103">
        <v>40710.585675397087</v>
      </c>
      <c r="E2608" s="103">
        <v>41395.256587022981</v>
      </c>
      <c r="F2608" s="104" t="s">
        <v>57</v>
      </c>
      <c r="G2608" s="105">
        <v>403000</v>
      </c>
      <c r="H2608" s="106" t="s">
        <v>16</v>
      </c>
      <c r="I2608" s="118">
        <v>1</v>
      </c>
      <c r="J2608" s="80">
        <f t="shared" si="361"/>
        <v>403000</v>
      </c>
      <c r="K2608" s="76" t="str">
        <f t="shared" si="362"/>
        <v>H1_2011</v>
      </c>
      <c r="L2608" s="77">
        <f t="shared" si="363"/>
        <v>3</v>
      </c>
      <c r="M2608" s="78" t="str">
        <f t="shared" si="364"/>
        <v>H1_2011_3</v>
      </c>
      <c r="N2608" s="120">
        <f t="shared" si="365"/>
        <v>1</v>
      </c>
      <c r="O2608" s="92">
        <f t="shared" si="366"/>
        <v>403000</v>
      </c>
      <c r="P2608" s="93" t="str">
        <f t="shared" si="367"/>
        <v>H1_2011</v>
      </c>
      <c r="Q2608" s="94">
        <f t="shared" si="368"/>
        <v>3</v>
      </c>
      <c r="R2608" s="95" t="str">
        <f t="shared" si="369"/>
        <v>H1_2011_3</v>
      </c>
    </row>
    <row r="2609" spans="1:18">
      <c r="A2609" s="102">
        <v>1002260</v>
      </c>
      <c r="B2609" s="103">
        <v>31279.774537306217</v>
      </c>
      <c r="C2609" s="104" t="s">
        <v>22</v>
      </c>
      <c r="D2609" s="103">
        <v>40984.992529034957</v>
      </c>
      <c r="E2609" s="103">
        <v>41397.7557424759</v>
      </c>
      <c r="F2609" s="104" t="s">
        <v>57</v>
      </c>
      <c r="G2609" s="105">
        <v>344000</v>
      </c>
      <c r="H2609" s="106" t="s">
        <v>16</v>
      </c>
      <c r="I2609" s="118">
        <v>1</v>
      </c>
      <c r="J2609" s="80">
        <f t="shared" si="361"/>
        <v>344000</v>
      </c>
      <c r="K2609" s="76" t="str">
        <f t="shared" si="362"/>
        <v>H1_2012</v>
      </c>
      <c r="L2609" s="77">
        <f t="shared" si="363"/>
        <v>2</v>
      </c>
      <c r="M2609" s="78" t="str">
        <f t="shared" si="364"/>
        <v>H1_2012_2</v>
      </c>
      <c r="N2609" s="120">
        <f t="shared" si="365"/>
        <v>1</v>
      </c>
      <c r="O2609" s="92">
        <f t="shared" si="366"/>
        <v>344000</v>
      </c>
      <c r="P2609" s="93" t="str">
        <f t="shared" si="367"/>
        <v>H1_2012</v>
      </c>
      <c r="Q2609" s="94">
        <f t="shared" si="368"/>
        <v>2</v>
      </c>
      <c r="R2609" s="95" t="str">
        <f t="shared" si="369"/>
        <v>H1_2012_2</v>
      </c>
    </row>
    <row r="2610" spans="1:18">
      <c r="A2610" s="102">
        <v>1002261</v>
      </c>
      <c r="B2610" s="103">
        <v>29423.701633844907</v>
      </c>
      <c r="C2610" s="104" t="s">
        <v>19</v>
      </c>
      <c r="D2610" s="103">
        <v>41310.374259316501</v>
      </c>
      <c r="E2610" s="103">
        <v>41400.847033362654</v>
      </c>
      <c r="F2610" s="104" t="s">
        <v>25</v>
      </c>
      <c r="G2610" s="105">
        <v>771200</v>
      </c>
      <c r="H2610" s="106" t="s">
        <v>16</v>
      </c>
      <c r="I2610" s="118">
        <v>1</v>
      </c>
      <c r="J2610" s="80">
        <f t="shared" si="361"/>
        <v>771200</v>
      </c>
      <c r="K2610" s="76" t="str">
        <f t="shared" si="362"/>
        <v>H1_2013</v>
      </c>
      <c r="L2610" s="77">
        <f t="shared" si="363"/>
        <v>0</v>
      </c>
      <c r="M2610" s="78" t="str">
        <f t="shared" si="364"/>
        <v>H1_2013_0</v>
      </c>
      <c r="N2610" s="120">
        <f t="shared" si="365"/>
        <v>1</v>
      </c>
      <c r="O2610" s="92">
        <f t="shared" si="366"/>
        <v>771200</v>
      </c>
      <c r="P2610" s="93" t="str">
        <f t="shared" si="367"/>
        <v>H1_2013</v>
      </c>
      <c r="Q2610" s="94">
        <f t="shared" si="368"/>
        <v>0</v>
      </c>
      <c r="R2610" s="95" t="str">
        <f t="shared" si="369"/>
        <v>H1_2013_0</v>
      </c>
    </row>
    <row r="2611" spans="1:18">
      <c r="A2611" s="102">
        <v>1002262</v>
      </c>
      <c r="B2611" s="103">
        <v>31078.517598929437</v>
      </c>
      <c r="C2611" s="104" t="s">
        <v>22</v>
      </c>
      <c r="D2611" s="103">
        <v>41253.235861323017</v>
      </c>
      <c r="E2611" s="103">
        <v>41401.55774715326</v>
      </c>
      <c r="F2611" s="104" t="s">
        <v>57</v>
      </c>
      <c r="G2611" s="105">
        <v>318000</v>
      </c>
      <c r="H2611" s="106" t="s">
        <v>16</v>
      </c>
      <c r="I2611" s="118">
        <v>1</v>
      </c>
      <c r="J2611" s="80">
        <f t="shared" si="361"/>
        <v>318000</v>
      </c>
      <c r="K2611" s="76" t="str">
        <f t="shared" si="362"/>
        <v>H2_2012</v>
      </c>
      <c r="L2611" s="77">
        <f t="shared" si="363"/>
        <v>0</v>
      </c>
      <c r="M2611" s="78" t="str">
        <f t="shared" si="364"/>
        <v>H2_2012_0</v>
      </c>
      <c r="N2611" s="120">
        <f t="shared" si="365"/>
        <v>1</v>
      </c>
      <c r="O2611" s="92">
        <f t="shared" si="366"/>
        <v>318000</v>
      </c>
      <c r="P2611" s="93" t="str">
        <f t="shared" si="367"/>
        <v>H2_2012</v>
      </c>
      <c r="Q2611" s="94">
        <f t="shared" si="368"/>
        <v>0</v>
      </c>
      <c r="R2611" s="95" t="str">
        <f t="shared" si="369"/>
        <v>H2_2012_0</v>
      </c>
    </row>
    <row r="2612" spans="1:18">
      <c r="A2612" s="102">
        <v>1002263</v>
      </c>
      <c r="B2612" s="103">
        <v>28509.789159590633</v>
      </c>
      <c r="C2612" s="104" t="s">
        <v>22</v>
      </c>
      <c r="D2612" s="103">
        <v>40931.464028795286</v>
      </c>
      <c r="E2612" s="103">
        <v>41401.655608175366</v>
      </c>
      <c r="F2612" s="104" t="s">
        <v>57</v>
      </c>
      <c r="G2612" s="105">
        <v>21000</v>
      </c>
      <c r="H2612" s="106" t="s">
        <v>16</v>
      </c>
      <c r="I2612" s="118">
        <v>1</v>
      </c>
      <c r="J2612" s="80">
        <f t="shared" si="361"/>
        <v>21000</v>
      </c>
      <c r="K2612" s="76" t="str">
        <f t="shared" si="362"/>
        <v>H1_2012</v>
      </c>
      <c r="L2612" s="77">
        <f t="shared" si="363"/>
        <v>2</v>
      </c>
      <c r="M2612" s="78" t="str">
        <f t="shared" si="364"/>
        <v>H1_2012_2</v>
      </c>
      <c r="N2612" s="120">
        <f t="shared" si="365"/>
        <v>1</v>
      </c>
      <c r="O2612" s="92">
        <f t="shared" si="366"/>
        <v>21000</v>
      </c>
      <c r="P2612" s="93" t="str">
        <f t="shared" si="367"/>
        <v>H1_2012</v>
      </c>
      <c r="Q2612" s="94">
        <f t="shared" si="368"/>
        <v>2</v>
      </c>
      <c r="R2612" s="95" t="str">
        <f t="shared" si="369"/>
        <v>H1_2012_2</v>
      </c>
    </row>
    <row r="2613" spans="1:18">
      <c r="A2613" s="102">
        <v>1002264</v>
      </c>
      <c r="B2613" s="103">
        <v>23110.421940023414</v>
      </c>
      <c r="C2613" s="104" t="s">
        <v>22</v>
      </c>
      <c r="D2613" s="103">
        <v>40985.724942647437</v>
      </c>
      <c r="E2613" s="103">
        <v>41403.422217939209</v>
      </c>
      <c r="F2613" s="104" t="s">
        <v>25</v>
      </c>
      <c r="G2613" s="105">
        <v>481000</v>
      </c>
      <c r="H2613" s="106" t="s">
        <v>16</v>
      </c>
      <c r="I2613" s="118">
        <v>1</v>
      </c>
      <c r="J2613" s="80">
        <f t="shared" si="361"/>
        <v>481000</v>
      </c>
      <c r="K2613" s="76" t="str">
        <f t="shared" si="362"/>
        <v>H1_2012</v>
      </c>
      <c r="L2613" s="77">
        <f t="shared" si="363"/>
        <v>2</v>
      </c>
      <c r="M2613" s="78" t="str">
        <f t="shared" si="364"/>
        <v>H1_2012_2</v>
      </c>
      <c r="N2613" s="120">
        <f t="shared" si="365"/>
        <v>1</v>
      </c>
      <c r="O2613" s="92">
        <f t="shared" si="366"/>
        <v>481000</v>
      </c>
      <c r="P2613" s="93" t="str">
        <f t="shared" si="367"/>
        <v>H1_2012</v>
      </c>
      <c r="Q2613" s="94">
        <f t="shared" si="368"/>
        <v>2</v>
      </c>
      <c r="R2613" s="95" t="str">
        <f t="shared" si="369"/>
        <v>H1_2012_2</v>
      </c>
    </row>
    <row r="2614" spans="1:18">
      <c r="A2614" s="102">
        <v>1002265</v>
      </c>
      <c r="B2614" s="103">
        <v>22847.971578578912</v>
      </c>
      <c r="C2614" s="104" t="s">
        <v>19</v>
      </c>
      <c r="D2614" s="103">
        <v>41320.027970810341</v>
      </c>
      <c r="E2614" s="103">
        <v>41404.672432879372</v>
      </c>
      <c r="F2614" s="104" t="s">
        <v>20</v>
      </c>
      <c r="G2614" s="105">
        <v>664000</v>
      </c>
      <c r="H2614" s="106" t="s">
        <v>16</v>
      </c>
      <c r="I2614" s="118">
        <v>1</v>
      </c>
      <c r="J2614" s="80">
        <f t="shared" si="361"/>
        <v>664000</v>
      </c>
      <c r="K2614" s="76" t="str">
        <f t="shared" si="362"/>
        <v>H1_2013</v>
      </c>
      <c r="L2614" s="77">
        <f t="shared" si="363"/>
        <v>0</v>
      </c>
      <c r="M2614" s="78" t="str">
        <f t="shared" si="364"/>
        <v>H1_2013_0</v>
      </c>
      <c r="N2614" s="120">
        <f t="shared" si="365"/>
        <v>1</v>
      </c>
      <c r="O2614" s="92">
        <f t="shared" si="366"/>
        <v>664000</v>
      </c>
      <c r="P2614" s="93" t="str">
        <f t="shared" si="367"/>
        <v>H1_2013</v>
      </c>
      <c r="Q2614" s="94">
        <f t="shared" si="368"/>
        <v>0</v>
      </c>
      <c r="R2614" s="95" t="str">
        <f t="shared" si="369"/>
        <v>H1_2013_0</v>
      </c>
    </row>
    <row r="2615" spans="1:18">
      <c r="A2615" s="102">
        <v>1002266</v>
      </c>
      <c r="B2615" s="103">
        <v>25423.921875739758</v>
      </c>
      <c r="C2615" s="104" t="s">
        <v>19</v>
      </c>
      <c r="D2615" s="103">
        <v>41253.510919071494</v>
      </c>
      <c r="E2615" s="103">
        <v>41406.10283007133</v>
      </c>
      <c r="F2615" s="104" t="s">
        <v>20</v>
      </c>
      <c r="G2615" s="105">
        <v>99000</v>
      </c>
      <c r="H2615" s="106" t="s">
        <v>16</v>
      </c>
      <c r="I2615" s="118">
        <v>1</v>
      </c>
      <c r="J2615" s="80">
        <f t="shared" si="361"/>
        <v>99000</v>
      </c>
      <c r="K2615" s="76" t="str">
        <f t="shared" si="362"/>
        <v>H2_2012</v>
      </c>
      <c r="L2615" s="77">
        <f t="shared" si="363"/>
        <v>0</v>
      </c>
      <c r="M2615" s="78" t="str">
        <f t="shared" si="364"/>
        <v>H2_2012_0</v>
      </c>
      <c r="N2615" s="120">
        <f t="shared" si="365"/>
        <v>1</v>
      </c>
      <c r="O2615" s="92">
        <f t="shared" si="366"/>
        <v>99000</v>
      </c>
      <c r="P2615" s="93" t="str">
        <f t="shared" si="367"/>
        <v>H2_2012</v>
      </c>
      <c r="Q2615" s="94">
        <f t="shared" si="368"/>
        <v>0</v>
      </c>
      <c r="R2615" s="95" t="str">
        <f t="shared" si="369"/>
        <v>H2_2012_0</v>
      </c>
    </row>
    <row r="2616" spans="1:18">
      <c r="A2616" s="102">
        <v>1002267</v>
      </c>
      <c r="B2616" s="103">
        <v>32064.172035940181</v>
      </c>
      <c r="C2616" s="104" t="s">
        <v>22</v>
      </c>
      <c r="D2616" s="103">
        <v>40120.712265253031</v>
      </c>
      <c r="E2616" s="103">
        <v>41406.108917151476</v>
      </c>
      <c r="F2616" s="104" t="s">
        <v>57</v>
      </c>
      <c r="G2616" s="105">
        <v>20000</v>
      </c>
      <c r="H2616" s="106" t="s">
        <v>15</v>
      </c>
      <c r="I2616" s="118">
        <v>1</v>
      </c>
      <c r="J2616" s="80">
        <f t="shared" si="361"/>
        <v>20000</v>
      </c>
      <c r="K2616" s="76" t="str">
        <f t="shared" si="362"/>
        <v>H2_2009</v>
      </c>
      <c r="L2616" s="77">
        <f t="shared" si="363"/>
        <v>7</v>
      </c>
      <c r="M2616" s="78" t="str">
        <f t="shared" si="364"/>
        <v>H2_2009_6+</v>
      </c>
      <c r="N2616" s="120">
        <f t="shared" si="365"/>
        <v>1</v>
      </c>
      <c r="O2616" s="92">
        <f t="shared" si="366"/>
        <v>20000</v>
      </c>
      <c r="P2616" s="93" t="str">
        <f t="shared" si="367"/>
        <v>H2_2009</v>
      </c>
      <c r="Q2616" s="94">
        <f t="shared" si="368"/>
        <v>7</v>
      </c>
      <c r="R2616" s="95" t="str">
        <f t="shared" si="369"/>
        <v>H2_2009_6+</v>
      </c>
    </row>
    <row r="2617" spans="1:18">
      <c r="A2617" s="102">
        <v>1002268</v>
      </c>
      <c r="B2617" s="103">
        <v>20836.494937834043</v>
      </c>
      <c r="C2617" s="104" t="s">
        <v>22</v>
      </c>
      <c r="D2617" s="103">
        <v>41292.730941059344</v>
      </c>
      <c r="E2617" s="103">
        <v>41408.272803333042</v>
      </c>
      <c r="F2617" s="104" t="s">
        <v>25</v>
      </c>
      <c r="G2617" s="105">
        <v>124800</v>
      </c>
      <c r="H2617" s="106" t="s">
        <v>16</v>
      </c>
      <c r="I2617" s="118">
        <v>1</v>
      </c>
      <c r="J2617" s="80">
        <f t="shared" si="361"/>
        <v>124800</v>
      </c>
      <c r="K2617" s="76" t="str">
        <f t="shared" si="362"/>
        <v>H1_2013</v>
      </c>
      <c r="L2617" s="77">
        <f t="shared" si="363"/>
        <v>0</v>
      </c>
      <c r="M2617" s="78" t="str">
        <f t="shared" si="364"/>
        <v>H1_2013_0</v>
      </c>
      <c r="N2617" s="120">
        <f t="shared" si="365"/>
        <v>1</v>
      </c>
      <c r="O2617" s="92">
        <f t="shared" si="366"/>
        <v>124800</v>
      </c>
      <c r="P2617" s="93" t="str">
        <f t="shared" si="367"/>
        <v>H1_2013</v>
      </c>
      <c r="Q2617" s="94">
        <f t="shared" si="368"/>
        <v>0</v>
      </c>
      <c r="R2617" s="95" t="str">
        <f t="shared" si="369"/>
        <v>H1_2013_0</v>
      </c>
    </row>
    <row r="2618" spans="1:18">
      <c r="A2618" s="102">
        <v>1002269</v>
      </c>
      <c r="B2618" s="103">
        <v>30451.993891899947</v>
      </c>
      <c r="C2618" s="104" t="s">
        <v>22</v>
      </c>
      <c r="D2618" s="103">
        <v>40861.281960544016</v>
      </c>
      <c r="E2618" s="103">
        <v>41408.495171249786</v>
      </c>
      <c r="F2618" s="104" t="s">
        <v>20</v>
      </c>
      <c r="G2618" s="105">
        <v>348000</v>
      </c>
      <c r="H2618" s="106" t="s">
        <v>16</v>
      </c>
      <c r="I2618" s="118">
        <v>1</v>
      </c>
      <c r="J2618" s="80">
        <f t="shared" si="361"/>
        <v>348000</v>
      </c>
      <c r="K2618" s="76" t="str">
        <f t="shared" si="362"/>
        <v>H2_2011</v>
      </c>
      <c r="L2618" s="77">
        <f t="shared" si="363"/>
        <v>2</v>
      </c>
      <c r="M2618" s="78" t="str">
        <f t="shared" si="364"/>
        <v>H2_2011_2</v>
      </c>
      <c r="N2618" s="120">
        <f t="shared" si="365"/>
        <v>1</v>
      </c>
      <c r="O2618" s="92">
        <f t="shared" si="366"/>
        <v>348000</v>
      </c>
      <c r="P2618" s="93" t="str">
        <f t="shared" si="367"/>
        <v>H2_2011</v>
      </c>
      <c r="Q2618" s="94">
        <f t="shared" si="368"/>
        <v>2</v>
      </c>
      <c r="R2618" s="95" t="str">
        <f t="shared" si="369"/>
        <v>H2_2011_2</v>
      </c>
    </row>
    <row r="2619" spans="1:18">
      <c r="A2619" s="102">
        <v>1002270</v>
      </c>
      <c r="B2619" s="103">
        <v>27017.850219822183</v>
      </c>
      <c r="C2619" s="104" t="s">
        <v>22</v>
      </c>
      <c r="D2619" s="103">
        <v>41074.882490617121</v>
      </c>
      <c r="E2619" s="103">
        <v>41408.718033324003</v>
      </c>
      <c r="F2619" s="104" t="s">
        <v>57</v>
      </c>
      <c r="G2619" s="105">
        <v>273000</v>
      </c>
      <c r="H2619" s="106" t="s">
        <v>16</v>
      </c>
      <c r="I2619" s="118">
        <v>1</v>
      </c>
      <c r="J2619" s="80">
        <f t="shared" si="361"/>
        <v>273000</v>
      </c>
      <c r="K2619" s="76" t="str">
        <f t="shared" si="362"/>
        <v>H1_2012</v>
      </c>
      <c r="L2619" s="77">
        <f t="shared" si="363"/>
        <v>1</v>
      </c>
      <c r="M2619" s="78" t="str">
        <f t="shared" si="364"/>
        <v>H1_2012_1</v>
      </c>
      <c r="N2619" s="120">
        <f t="shared" si="365"/>
        <v>1</v>
      </c>
      <c r="O2619" s="92">
        <f t="shared" si="366"/>
        <v>273000</v>
      </c>
      <c r="P2619" s="93" t="str">
        <f t="shared" si="367"/>
        <v>H1_2012</v>
      </c>
      <c r="Q2619" s="94">
        <f t="shared" si="368"/>
        <v>1</v>
      </c>
      <c r="R2619" s="95" t="str">
        <f t="shared" si="369"/>
        <v>H1_2012_1</v>
      </c>
    </row>
    <row r="2620" spans="1:18">
      <c r="A2620" s="102">
        <v>1002271</v>
      </c>
      <c r="B2620" s="103">
        <v>30551.222737068027</v>
      </c>
      <c r="C2620" s="104" t="s">
        <v>22</v>
      </c>
      <c r="D2620" s="103">
        <v>39992.188296407367</v>
      </c>
      <c r="E2620" s="103">
        <v>41410.677009016326</v>
      </c>
      <c r="F2620" s="104" t="s">
        <v>57</v>
      </c>
      <c r="G2620" s="105">
        <v>337000</v>
      </c>
      <c r="H2620" s="106" t="s">
        <v>15</v>
      </c>
      <c r="I2620" s="118">
        <v>1</v>
      </c>
      <c r="J2620" s="80">
        <f t="shared" si="361"/>
        <v>337000</v>
      </c>
      <c r="K2620" s="76" t="str">
        <f t="shared" si="362"/>
        <v>H1_2009</v>
      </c>
      <c r="L2620" s="77">
        <f t="shared" si="363"/>
        <v>7</v>
      </c>
      <c r="M2620" s="78" t="str">
        <f t="shared" si="364"/>
        <v>H1_2009_6+</v>
      </c>
      <c r="N2620" s="120">
        <f t="shared" si="365"/>
        <v>1</v>
      </c>
      <c r="O2620" s="92">
        <f t="shared" si="366"/>
        <v>337000</v>
      </c>
      <c r="P2620" s="93" t="str">
        <f t="shared" si="367"/>
        <v>H1_2009</v>
      </c>
      <c r="Q2620" s="94">
        <f t="shared" si="368"/>
        <v>7</v>
      </c>
      <c r="R2620" s="95" t="str">
        <f t="shared" si="369"/>
        <v>H1_2009_6+</v>
      </c>
    </row>
    <row r="2621" spans="1:18">
      <c r="A2621" s="102">
        <v>1002272</v>
      </c>
      <c r="B2621" s="103">
        <v>29598.407133914312</v>
      </c>
      <c r="C2621" s="104" t="s">
        <v>22</v>
      </c>
      <c r="D2621" s="103">
        <v>40794.780530307886</v>
      </c>
      <c r="E2621" s="103">
        <v>41411.697870807111</v>
      </c>
      <c r="F2621" s="104" t="s">
        <v>20</v>
      </c>
      <c r="G2621" s="105">
        <v>129000</v>
      </c>
      <c r="H2621" s="106" t="s">
        <v>16</v>
      </c>
      <c r="I2621" s="118">
        <v>1</v>
      </c>
      <c r="J2621" s="80">
        <f t="shared" si="361"/>
        <v>129000</v>
      </c>
      <c r="K2621" s="76" t="str">
        <f t="shared" si="362"/>
        <v>H2_2011</v>
      </c>
      <c r="L2621" s="77">
        <f t="shared" si="363"/>
        <v>3</v>
      </c>
      <c r="M2621" s="78" t="str">
        <f t="shared" si="364"/>
        <v>H2_2011_3</v>
      </c>
      <c r="N2621" s="120">
        <f t="shared" si="365"/>
        <v>1</v>
      </c>
      <c r="O2621" s="92">
        <f t="shared" si="366"/>
        <v>129000</v>
      </c>
      <c r="P2621" s="93" t="str">
        <f t="shared" si="367"/>
        <v>H2_2011</v>
      </c>
      <c r="Q2621" s="94">
        <f t="shared" si="368"/>
        <v>3</v>
      </c>
      <c r="R2621" s="95" t="str">
        <f t="shared" si="369"/>
        <v>H2_2011_3</v>
      </c>
    </row>
    <row r="2622" spans="1:18">
      <c r="A2622" s="102">
        <v>1002273</v>
      </c>
      <c r="B2622" s="103">
        <v>25864.299775344371</v>
      </c>
      <c r="C2622" s="104" t="s">
        <v>19</v>
      </c>
      <c r="D2622" s="103">
        <v>41247.226082595953</v>
      </c>
      <c r="E2622" s="103">
        <v>41412.132986943245</v>
      </c>
      <c r="F2622" s="104" t="s">
        <v>20</v>
      </c>
      <c r="G2622" s="105">
        <v>326000</v>
      </c>
      <c r="H2622" s="106" t="s">
        <v>16</v>
      </c>
      <c r="I2622" s="118">
        <v>1</v>
      </c>
      <c r="J2622" s="80">
        <f t="shared" si="361"/>
        <v>326000</v>
      </c>
      <c r="K2622" s="76" t="str">
        <f t="shared" si="362"/>
        <v>H2_2012</v>
      </c>
      <c r="L2622" s="77">
        <f t="shared" si="363"/>
        <v>0</v>
      </c>
      <c r="M2622" s="78" t="str">
        <f t="shared" si="364"/>
        <v>H2_2012_0</v>
      </c>
      <c r="N2622" s="120">
        <f t="shared" si="365"/>
        <v>1</v>
      </c>
      <c r="O2622" s="92">
        <f t="shared" si="366"/>
        <v>326000</v>
      </c>
      <c r="P2622" s="93" t="str">
        <f t="shared" si="367"/>
        <v>H2_2012</v>
      </c>
      <c r="Q2622" s="94">
        <f t="shared" si="368"/>
        <v>0</v>
      </c>
      <c r="R2622" s="95" t="str">
        <f t="shared" si="369"/>
        <v>H2_2012_0</v>
      </c>
    </row>
    <row r="2623" spans="1:18">
      <c r="A2623" s="102">
        <v>1002274</v>
      </c>
      <c r="B2623" s="103">
        <v>24638.214868037729</v>
      </c>
      <c r="C2623" s="104" t="s">
        <v>22</v>
      </c>
      <c r="D2623" s="103">
        <v>41140.595684989232</v>
      </c>
      <c r="E2623" s="103">
        <v>41413.37289408689</v>
      </c>
      <c r="F2623" s="104" t="s">
        <v>20</v>
      </c>
      <c r="G2623" s="105">
        <v>478000</v>
      </c>
      <c r="H2623" s="106" t="s">
        <v>16</v>
      </c>
      <c r="I2623" s="118">
        <v>1</v>
      </c>
      <c r="J2623" s="80">
        <f t="shared" si="361"/>
        <v>478000</v>
      </c>
      <c r="K2623" s="76" t="str">
        <f t="shared" si="362"/>
        <v>H2_2012</v>
      </c>
      <c r="L2623" s="77">
        <f t="shared" si="363"/>
        <v>1</v>
      </c>
      <c r="M2623" s="78" t="str">
        <f t="shared" si="364"/>
        <v>H2_2012_1</v>
      </c>
      <c r="N2623" s="120">
        <f t="shared" si="365"/>
        <v>1</v>
      </c>
      <c r="O2623" s="92">
        <f t="shared" si="366"/>
        <v>478000</v>
      </c>
      <c r="P2623" s="93" t="str">
        <f t="shared" si="367"/>
        <v>H2_2012</v>
      </c>
      <c r="Q2623" s="94">
        <f t="shared" si="368"/>
        <v>1</v>
      </c>
      <c r="R2623" s="95" t="str">
        <f t="shared" si="369"/>
        <v>H2_2012_1</v>
      </c>
    </row>
    <row r="2624" spans="1:18">
      <c r="A2624" s="102">
        <v>1002275</v>
      </c>
      <c r="B2624" s="103">
        <v>28026.885716961609</v>
      </c>
      <c r="C2624" s="104" t="s">
        <v>19</v>
      </c>
      <c r="D2624" s="103">
        <v>41235.388980414929</v>
      </c>
      <c r="E2624" s="103">
        <v>41415.068247153868</v>
      </c>
      <c r="F2624" s="104" t="s">
        <v>20</v>
      </c>
      <c r="G2624" s="105">
        <v>207000</v>
      </c>
      <c r="H2624" s="106" t="s">
        <v>16</v>
      </c>
      <c r="I2624" s="118">
        <v>1</v>
      </c>
      <c r="J2624" s="80">
        <f t="shared" si="361"/>
        <v>207000</v>
      </c>
      <c r="K2624" s="76" t="str">
        <f t="shared" si="362"/>
        <v>H2_2012</v>
      </c>
      <c r="L2624" s="77">
        <f t="shared" si="363"/>
        <v>0</v>
      </c>
      <c r="M2624" s="78" t="str">
        <f t="shared" si="364"/>
        <v>H2_2012_0</v>
      </c>
      <c r="N2624" s="120">
        <f t="shared" si="365"/>
        <v>1</v>
      </c>
      <c r="O2624" s="92">
        <f t="shared" si="366"/>
        <v>207000</v>
      </c>
      <c r="P2624" s="93" t="str">
        <f t="shared" si="367"/>
        <v>H2_2012</v>
      </c>
      <c r="Q2624" s="94">
        <f t="shared" si="368"/>
        <v>0</v>
      </c>
      <c r="R2624" s="95" t="str">
        <f t="shared" si="369"/>
        <v>H2_2012_0</v>
      </c>
    </row>
    <row r="2625" spans="1:18">
      <c r="A2625" s="102">
        <v>1002276</v>
      </c>
      <c r="B2625" s="103">
        <v>23107.795419533031</v>
      </c>
      <c r="C2625" s="104" t="s">
        <v>19</v>
      </c>
      <c r="D2625" s="103">
        <v>41316.668939981639</v>
      </c>
      <c r="E2625" s="103">
        <v>41415.761449928927</v>
      </c>
      <c r="F2625" s="104" t="s">
        <v>20</v>
      </c>
      <c r="G2625" s="105">
        <v>862400</v>
      </c>
      <c r="H2625" s="106" t="s">
        <v>16</v>
      </c>
      <c r="I2625" s="118">
        <v>1</v>
      </c>
      <c r="J2625" s="80">
        <f t="shared" si="361"/>
        <v>862400</v>
      </c>
      <c r="K2625" s="76" t="str">
        <f t="shared" si="362"/>
        <v>H1_2013</v>
      </c>
      <c r="L2625" s="77">
        <f t="shared" si="363"/>
        <v>0</v>
      </c>
      <c r="M2625" s="78" t="str">
        <f t="shared" si="364"/>
        <v>H1_2013_0</v>
      </c>
      <c r="N2625" s="120">
        <f t="shared" si="365"/>
        <v>1</v>
      </c>
      <c r="O2625" s="92">
        <f t="shared" si="366"/>
        <v>862400</v>
      </c>
      <c r="P2625" s="93" t="str">
        <f t="shared" si="367"/>
        <v>H1_2013</v>
      </c>
      <c r="Q2625" s="94">
        <f t="shared" si="368"/>
        <v>0</v>
      </c>
      <c r="R2625" s="95" t="str">
        <f t="shared" si="369"/>
        <v>H1_2013_0</v>
      </c>
    </row>
    <row r="2626" spans="1:18">
      <c r="A2626" s="102">
        <v>1002277</v>
      </c>
      <c r="B2626" s="103">
        <v>26537.707136739511</v>
      </c>
      <c r="C2626" s="104" t="s">
        <v>19</v>
      </c>
      <c r="D2626" s="103">
        <v>41368.647377581394</v>
      </c>
      <c r="E2626" s="103">
        <v>41418.111727338503</v>
      </c>
      <c r="F2626" s="104" t="s">
        <v>20</v>
      </c>
      <c r="G2626" s="105">
        <v>208000</v>
      </c>
      <c r="H2626" s="106" t="s">
        <v>16</v>
      </c>
      <c r="I2626" s="118">
        <v>1</v>
      </c>
      <c r="J2626" s="80">
        <f t="shared" si="361"/>
        <v>208000</v>
      </c>
      <c r="K2626" s="76" t="str">
        <f t="shared" si="362"/>
        <v>H1_2013</v>
      </c>
      <c r="L2626" s="77">
        <f t="shared" si="363"/>
        <v>0</v>
      </c>
      <c r="M2626" s="78" t="str">
        <f t="shared" si="364"/>
        <v>H1_2013_0</v>
      </c>
      <c r="N2626" s="120">
        <f t="shared" si="365"/>
        <v>1</v>
      </c>
      <c r="O2626" s="92">
        <f t="shared" si="366"/>
        <v>208000</v>
      </c>
      <c r="P2626" s="93" t="str">
        <f t="shared" si="367"/>
        <v>H1_2013</v>
      </c>
      <c r="Q2626" s="94">
        <f t="shared" si="368"/>
        <v>0</v>
      </c>
      <c r="R2626" s="95" t="str">
        <f t="shared" si="369"/>
        <v>H1_2013_0</v>
      </c>
    </row>
    <row r="2627" spans="1:18">
      <c r="A2627" s="102">
        <v>1002278</v>
      </c>
      <c r="B2627" s="103">
        <v>20016.109300136985</v>
      </c>
      <c r="C2627" s="104" t="s">
        <v>22</v>
      </c>
      <c r="D2627" s="103">
        <v>41136.573080657567</v>
      </c>
      <c r="E2627" s="103">
        <v>41418.122490105314</v>
      </c>
      <c r="F2627" s="104" t="s">
        <v>25</v>
      </c>
      <c r="G2627" s="105">
        <v>444000</v>
      </c>
      <c r="H2627" s="106" t="s">
        <v>16</v>
      </c>
      <c r="I2627" s="118">
        <v>1</v>
      </c>
      <c r="J2627" s="80">
        <f t="shared" ref="J2627:J2690" si="370">$G2627</f>
        <v>444000</v>
      </c>
      <c r="K2627" s="76" t="str">
        <f t="shared" ref="K2627:K2690" si="371">"H"&amp;INT((MONTH($D2627)-1)/6)+1&amp;"_"&amp;YEAR($D2627)</f>
        <v>H2_2012</v>
      </c>
      <c r="L2627" s="77">
        <f t="shared" ref="L2627:L2690" si="372">INT(($E2627-$D2627)/(365/2))</f>
        <v>1</v>
      </c>
      <c r="M2627" s="78" t="str">
        <f t="shared" ref="M2627:M2690" si="373">$K2627&amp;"_"&amp;IF($L2627&gt;5,"6+",$L2627)</f>
        <v>H2_2012_1</v>
      </c>
      <c r="N2627" s="120">
        <f t="shared" si="365"/>
        <v>1</v>
      </c>
      <c r="O2627" s="92">
        <f t="shared" si="366"/>
        <v>444000</v>
      </c>
      <c r="P2627" s="93" t="str">
        <f t="shared" si="367"/>
        <v>H2_2012</v>
      </c>
      <c r="Q2627" s="94">
        <f t="shared" si="368"/>
        <v>1</v>
      </c>
      <c r="R2627" s="95" t="str">
        <f t="shared" si="369"/>
        <v>H2_2012_1</v>
      </c>
    </row>
    <row r="2628" spans="1:18">
      <c r="A2628" s="102">
        <v>1002279</v>
      </c>
      <c r="B2628" s="103">
        <v>29312.48706530295</v>
      </c>
      <c r="C2628" s="104" t="s">
        <v>19</v>
      </c>
      <c r="D2628" s="103">
        <v>41404.813157132543</v>
      </c>
      <c r="E2628" s="103">
        <v>41418.419980088976</v>
      </c>
      <c r="F2628" s="104" t="s">
        <v>20</v>
      </c>
      <c r="G2628" s="105">
        <v>32000</v>
      </c>
      <c r="H2628" s="106" t="s">
        <v>16</v>
      </c>
      <c r="I2628" s="118">
        <v>1</v>
      </c>
      <c r="J2628" s="80">
        <f t="shared" si="370"/>
        <v>32000</v>
      </c>
      <c r="K2628" s="76" t="str">
        <f t="shared" si="371"/>
        <v>H1_2013</v>
      </c>
      <c r="L2628" s="77">
        <f t="shared" si="372"/>
        <v>0</v>
      </c>
      <c r="M2628" s="78" t="str">
        <f t="shared" si="373"/>
        <v>H1_2013_0</v>
      </c>
      <c r="N2628" s="120">
        <f t="shared" ref="N2628:N2691" si="374">I2628</f>
        <v>1</v>
      </c>
      <c r="O2628" s="92">
        <f t="shared" ref="O2628:O2691" si="375">J2628</f>
        <v>32000</v>
      </c>
      <c r="P2628" s="93" t="str">
        <f t="shared" ref="P2628:P2691" si="376">K2628</f>
        <v>H1_2013</v>
      </c>
      <c r="Q2628" s="94">
        <f t="shared" ref="Q2628:Q2691" si="377">L2628</f>
        <v>0</v>
      </c>
      <c r="R2628" s="95" t="str">
        <f t="shared" ref="R2628:R2691" si="378">M2628</f>
        <v>H1_2013_0</v>
      </c>
    </row>
    <row r="2629" spans="1:18">
      <c r="A2629" s="102">
        <v>1002280</v>
      </c>
      <c r="B2629" s="103">
        <v>22610.876915105724</v>
      </c>
      <c r="C2629" s="104" t="s">
        <v>19</v>
      </c>
      <c r="D2629" s="103">
        <v>41416.593269194971</v>
      </c>
      <c r="E2629" s="103">
        <v>41422.344215519886</v>
      </c>
      <c r="F2629" s="104" t="s">
        <v>25</v>
      </c>
      <c r="G2629" s="105">
        <v>724800</v>
      </c>
      <c r="H2629" s="106" t="s">
        <v>16</v>
      </c>
      <c r="I2629" s="118">
        <v>1</v>
      </c>
      <c r="J2629" s="80">
        <f t="shared" si="370"/>
        <v>724800</v>
      </c>
      <c r="K2629" s="76" t="str">
        <f t="shared" si="371"/>
        <v>H1_2013</v>
      </c>
      <c r="L2629" s="77">
        <f t="shared" si="372"/>
        <v>0</v>
      </c>
      <c r="M2629" s="78" t="str">
        <f t="shared" si="373"/>
        <v>H1_2013_0</v>
      </c>
      <c r="N2629" s="120">
        <f t="shared" si="374"/>
        <v>1</v>
      </c>
      <c r="O2629" s="92">
        <f t="shared" si="375"/>
        <v>724800</v>
      </c>
      <c r="P2629" s="93" t="str">
        <f t="shared" si="376"/>
        <v>H1_2013</v>
      </c>
      <c r="Q2629" s="94">
        <f t="shared" si="377"/>
        <v>0</v>
      </c>
      <c r="R2629" s="95" t="str">
        <f t="shared" si="378"/>
        <v>H1_2013_0</v>
      </c>
    </row>
    <row r="2630" spans="1:18">
      <c r="A2630" s="102">
        <v>1002281</v>
      </c>
      <c r="B2630" s="103">
        <v>22952.764607009893</v>
      </c>
      <c r="C2630" s="104" t="s">
        <v>19</v>
      </c>
      <c r="D2630" s="103">
        <v>41382.369053530565</v>
      </c>
      <c r="E2630" s="103">
        <v>41423.154186557091</v>
      </c>
      <c r="F2630" s="104" t="s">
        <v>20</v>
      </c>
      <c r="G2630" s="105">
        <v>411200</v>
      </c>
      <c r="H2630" s="106" t="s">
        <v>16</v>
      </c>
      <c r="I2630" s="118">
        <v>1</v>
      </c>
      <c r="J2630" s="80">
        <f t="shared" si="370"/>
        <v>411200</v>
      </c>
      <c r="K2630" s="76" t="str">
        <f t="shared" si="371"/>
        <v>H1_2013</v>
      </c>
      <c r="L2630" s="77">
        <f t="shared" si="372"/>
        <v>0</v>
      </c>
      <c r="M2630" s="78" t="str">
        <f t="shared" si="373"/>
        <v>H1_2013_0</v>
      </c>
      <c r="N2630" s="120">
        <f t="shared" si="374"/>
        <v>1</v>
      </c>
      <c r="O2630" s="92">
        <f t="shared" si="375"/>
        <v>411200</v>
      </c>
      <c r="P2630" s="93" t="str">
        <f t="shared" si="376"/>
        <v>H1_2013</v>
      </c>
      <c r="Q2630" s="94">
        <f t="shared" si="377"/>
        <v>0</v>
      </c>
      <c r="R2630" s="95" t="str">
        <f t="shared" si="378"/>
        <v>H1_2013_0</v>
      </c>
    </row>
    <row r="2631" spans="1:18">
      <c r="A2631" s="102">
        <v>1002282</v>
      </c>
      <c r="B2631" s="103">
        <v>32649.920933244517</v>
      </c>
      <c r="C2631" s="104" t="s">
        <v>22</v>
      </c>
      <c r="D2631" s="103">
        <v>40742.414840638492</v>
      </c>
      <c r="E2631" s="103">
        <v>41424.402906163319</v>
      </c>
      <c r="F2631" s="104" t="s">
        <v>20</v>
      </c>
      <c r="G2631" s="105">
        <v>336000</v>
      </c>
      <c r="H2631" s="106" t="s">
        <v>16</v>
      </c>
      <c r="I2631" s="118">
        <v>1</v>
      </c>
      <c r="J2631" s="80">
        <f t="shared" si="370"/>
        <v>336000</v>
      </c>
      <c r="K2631" s="76" t="str">
        <f t="shared" si="371"/>
        <v>H2_2011</v>
      </c>
      <c r="L2631" s="77">
        <f t="shared" si="372"/>
        <v>3</v>
      </c>
      <c r="M2631" s="78" t="str">
        <f t="shared" si="373"/>
        <v>H2_2011_3</v>
      </c>
      <c r="N2631" s="120">
        <f t="shared" si="374"/>
        <v>1</v>
      </c>
      <c r="O2631" s="92">
        <f t="shared" si="375"/>
        <v>336000</v>
      </c>
      <c r="P2631" s="93" t="str">
        <f t="shared" si="376"/>
        <v>H2_2011</v>
      </c>
      <c r="Q2631" s="94">
        <f t="shared" si="377"/>
        <v>3</v>
      </c>
      <c r="R2631" s="95" t="str">
        <f t="shared" si="378"/>
        <v>H2_2011_3</v>
      </c>
    </row>
    <row r="2632" spans="1:18">
      <c r="A2632" s="102">
        <v>1002283</v>
      </c>
      <c r="B2632" s="103">
        <v>21937.917877654665</v>
      </c>
      <c r="C2632" s="104" t="s">
        <v>19</v>
      </c>
      <c r="D2632" s="103">
        <v>41321.459859551906</v>
      </c>
      <c r="E2632" s="103">
        <v>41425.310026830521</v>
      </c>
      <c r="F2632" s="104" t="s">
        <v>20</v>
      </c>
      <c r="G2632" s="105">
        <v>134400</v>
      </c>
      <c r="H2632" s="106" t="s">
        <v>16</v>
      </c>
      <c r="I2632" s="118">
        <v>1</v>
      </c>
      <c r="J2632" s="80">
        <f t="shared" si="370"/>
        <v>134400</v>
      </c>
      <c r="K2632" s="76" t="str">
        <f t="shared" si="371"/>
        <v>H1_2013</v>
      </c>
      <c r="L2632" s="77">
        <f t="shared" si="372"/>
        <v>0</v>
      </c>
      <c r="M2632" s="78" t="str">
        <f t="shared" si="373"/>
        <v>H1_2013_0</v>
      </c>
      <c r="N2632" s="120">
        <f t="shared" si="374"/>
        <v>1</v>
      </c>
      <c r="O2632" s="92">
        <f t="shared" si="375"/>
        <v>134400</v>
      </c>
      <c r="P2632" s="93" t="str">
        <f t="shared" si="376"/>
        <v>H1_2013</v>
      </c>
      <c r="Q2632" s="94">
        <f t="shared" si="377"/>
        <v>0</v>
      </c>
      <c r="R2632" s="95" t="str">
        <f t="shared" si="378"/>
        <v>H1_2013_0</v>
      </c>
    </row>
    <row r="2633" spans="1:18">
      <c r="A2633" s="102">
        <v>1002284</v>
      </c>
      <c r="B2633" s="103">
        <v>22821.660822900489</v>
      </c>
      <c r="C2633" s="104" t="s">
        <v>19</v>
      </c>
      <c r="D2633" s="103">
        <v>41299.835575450088</v>
      </c>
      <c r="E2633" s="103">
        <v>41427.8814436873</v>
      </c>
      <c r="F2633" s="104" t="s">
        <v>20</v>
      </c>
      <c r="G2633" s="105">
        <v>433600</v>
      </c>
      <c r="H2633" s="106" t="s">
        <v>16</v>
      </c>
      <c r="I2633" s="118">
        <v>1</v>
      </c>
      <c r="J2633" s="80">
        <f t="shared" si="370"/>
        <v>433600</v>
      </c>
      <c r="K2633" s="76" t="str">
        <f t="shared" si="371"/>
        <v>H1_2013</v>
      </c>
      <c r="L2633" s="77">
        <f t="shared" si="372"/>
        <v>0</v>
      </c>
      <c r="M2633" s="78" t="str">
        <f t="shared" si="373"/>
        <v>H1_2013_0</v>
      </c>
      <c r="N2633" s="120">
        <f t="shared" si="374"/>
        <v>1</v>
      </c>
      <c r="O2633" s="92">
        <f t="shared" si="375"/>
        <v>433600</v>
      </c>
      <c r="P2633" s="93" t="str">
        <f t="shared" si="376"/>
        <v>H1_2013</v>
      </c>
      <c r="Q2633" s="94">
        <f t="shared" si="377"/>
        <v>0</v>
      </c>
      <c r="R2633" s="95" t="str">
        <f t="shared" si="378"/>
        <v>H1_2013_0</v>
      </c>
    </row>
    <row r="2634" spans="1:18">
      <c r="A2634" s="102">
        <v>1002285</v>
      </c>
      <c r="B2634" s="103">
        <v>21814.705778151907</v>
      </c>
      <c r="C2634" s="104" t="s">
        <v>19</v>
      </c>
      <c r="D2634" s="103">
        <v>41264.348827472</v>
      </c>
      <c r="E2634" s="103">
        <v>41428.48288265484</v>
      </c>
      <c r="F2634" s="104" t="s">
        <v>20</v>
      </c>
      <c r="G2634" s="105">
        <v>497000</v>
      </c>
      <c r="H2634" s="106" t="s">
        <v>16</v>
      </c>
      <c r="I2634" s="118">
        <v>1</v>
      </c>
      <c r="J2634" s="80">
        <f t="shared" si="370"/>
        <v>497000</v>
      </c>
      <c r="K2634" s="76" t="str">
        <f t="shared" si="371"/>
        <v>H2_2012</v>
      </c>
      <c r="L2634" s="77">
        <f t="shared" si="372"/>
        <v>0</v>
      </c>
      <c r="M2634" s="78" t="str">
        <f t="shared" si="373"/>
        <v>H2_2012_0</v>
      </c>
      <c r="N2634" s="120">
        <f t="shared" si="374"/>
        <v>1</v>
      </c>
      <c r="O2634" s="92">
        <f t="shared" si="375"/>
        <v>497000</v>
      </c>
      <c r="P2634" s="93" t="str">
        <f t="shared" si="376"/>
        <v>H2_2012</v>
      </c>
      <c r="Q2634" s="94">
        <f t="shared" si="377"/>
        <v>0</v>
      </c>
      <c r="R2634" s="95" t="str">
        <f t="shared" si="378"/>
        <v>H2_2012_0</v>
      </c>
    </row>
    <row r="2635" spans="1:18">
      <c r="A2635" s="102">
        <v>1002286</v>
      </c>
      <c r="B2635" s="103">
        <v>32535.967269303565</v>
      </c>
      <c r="C2635" s="104" t="s">
        <v>19</v>
      </c>
      <c r="D2635" s="103">
        <v>41269.335698980503</v>
      </c>
      <c r="E2635" s="103">
        <v>41429.60093703524</v>
      </c>
      <c r="F2635" s="104" t="s">
        <v>20</v>
      </c>
      <c r="G2635" s="105">
        <v>258000</v>
      </c>
      <c r="H2635" s="106" t="s">
        <v>16</v>
      </c>
      <c r="I2635" s="118">
        <v>1</v>
      </c>
      <c r="J2635" s="80">
        <f t="shared" si="370"/>
        <v>258000</v>
      </c>
      <c r="K2635" s="76" t="str">
        <f t="shared" si="371"/>
        <v>H2_2012</v>
      </c>
      <c r="L2635" s="77">
        <f t="shared" si="372"/>
        <v>0</v>
      </c>
      <c r="M2635" s="78" t="str">
        <f t="shared" si="373"/>
        <v>H2_2012_0</v>
      </c>
      <c r="N2635" s="120">
        <f t="shared" si="374"/>
        <v>1</v>
      </c>
      <c r="O2635" s="92">
        <f t="shared" si="375"/>
        <v>258000</v>
      </c>
      <c r="P2635" s="93" t="str">
        <f t="shared" si="376"/>
        <v>H2_2012</v>
      </c>
      <c r="Q2635" s="94">
        <f t="shared" si="377"/>
        <v>0</v>
      </c>
      <c r="R2635" s="95" t="str">
        <f t="shared" si="378"/>
        <v>H2_2012_0</v>
      </c>
    </row>
    <row r="2636" spans="1:18">
      <c r="A2636" s="102">
        <v>1002287</v>
      </c>
      <c r="B2636" s="103">
        <v>31405.57253565159</v>
      </c>
      <c r="C2636" s="104" t="s">
        <v>19</v>
      </c>
      <c r="D2636" s="103">
        <v>41300.515394442446</v>
      </c>
      <c r="E2636" s="103">
        <v>41429.641632421211</v>
      </c>
      <c r="F2636" s="104" t="s">
        <v>20</v>
      </c>
      <c r="G2636" s="105">
        <v>254400</v>
      </c>
      <c r="H2636" s="106" t="s">
        <v>16</v>
      </c>
      <c r="I2636" s="118">
        <v>1</v>
      </c>
      <c r="J2636" s="80">
        <f t="shared" si="370"/>
        <v>254400</v>
      </c>
      <c r="K2636" s="76" t="str">
        <f t="shared" si="371"/>
        <v>H1_2013</v>
      </c>
      <c r="L2636" s="77">
        <f t="shared" si="372"/>
        <v>0</v>
      </c>
      <c r="M2636" s="78" t="str">
        <f t="shared" si="373"/>
        <v>H1_2013_0</v>
      </c>
      <c r="N2636" s="120">
        <f t="shared" si="374"/>
        <v>1</v>
      </c>
      <c r="O2636" s="92">
        <f t="shared" si="375"/>
        <v>254400</v>
      </c>
      <c r="P2636" s="93" t="str">
        <f t="shared" si="376"/>
        <v>H1_2013</v>
      </c>
      <c r="Q2636" s="94">
        <f t="shared" si="377"/>
        <v>0</v>
      </c>
      <c r="R2636" s="95" t="str">
        <f t="shared" si="378"/>
        <v>H1_2013_0</v>
      </c>
    </row>
    <row r="2637" spans="1:18">
      <c r="A2637" s="102">
        <v>1002288</v>
      </c>
      <c r="B2637" s="103">
        <v>29330.660765108136</v>
      </c>
      <c r="C2637" s="104" t="s">
        <v>19</v>
      </c>
      <c r="D2637" s="103">
        <v>41326.798526530234</v>
      </c>
      <c r="E2637" s="103">
        <v>41429.720772652836</v>
      </c>
      <c r="F2637" s="104" t="s">
        <v>20</v>
      </c>
      <c r="G2637" s="105">
        <v>334400</v>
      </c>
      <c r="H2637" s="106" t="s">
        <v>16</v>
      </c>
      <c r="I2637" s="118">
        <v>1</v>
      </c>
      <c r="J2637" s="80">
        <f t="shared" si="370"/>
        <v>334400</v>
      </c>
      <c r="K2637" s="76" t="str">
        <f t="shared" si="371"/>
        <v>H1_2013</v>
      </c>
      <c r="L2637" s="77">
        <f t="shared" si="372"/>
        <v>0</v>
      </c>
      <c r="M2637" s="78" t="str">
        <f t="shared" si="373"/>
        <v>H1_2013_0</v>
      </c>
      <c r="N2637" s="120">
        <f t="shared" si="374"/>
        <v>1</v>
      </c>
      <c r="O2637" s="92">
        <f t="shared" si="375"/>
        <v>334400</v>
      </c>
      <c r="P2637" s="93" t="str">
        <f t="shared" si="376"/>
        <v>H1_2013</v>
      </c>
      <c r="Q2637" s="94">
        <f t="shared" si="377"/>
        <v>0</v>
      </c>
      <c r="R2637" s="95" t="str">
        <f t="shared" si="378"/>
        <v>H1_2013_0</v>
      </c>
    </row>
    <row r="2638" spans="1:18">
      <c r="A2638" s="102">
        <v>1002289</v>
      </c>
      <c r="B2638" s="103">
        <v>30120.877843495386</v>
      </c>
      <c r="C2638" s="104" t="s">
        <v>19</v>
      </c>
      <c r="D2638" s="103">
        <v>41386.490286526096</v>
      </c>
      <c r="E2638" s="103">
        <v>41430.559558931949</v>
      </c>
      <c r="F2638" s="104" t="s">
        <v>25</v>
      </c>
      <c r="G2638" s="105">
        <v>246400</v>
      </c>
      <c r="H2638" s="106" t="s">
        <v>16</v>
      </c>
      <c r="I2638" s="118">
        <v>1</v>
      </c>
      <c r="J2638" s="80">
        <f t="shared" si="370"/>
        <v>246400</v>
      </c>
      <c r="K2638" s="76" t="str">
        <f t="shared" si="371"/>
        <v>H1_2013</v>
      </c>
      <c r="L2638" s="77">
        <f t="shared" si="372"/>
        <v>0</v>
      </c>
      <c r="M2638" s="78" t="str">
        <f t="shared" si="373"/>
        <v>H1_2013_0</v>
      </c>
      <c r="N2638" s="120">
        <f t="shared" si="374"/>
        <v>1</v>
      </c>
      <c r="O2638" s="92">
        <f t="shared" si="375"/>
        <v>246400</v>
      </c>
      <c r="P2638" s="93" t="str">
        <f t="shared" si="376"/>
        <v>H1_2013</v>
      </c>
      <c r="Q2638" s="94">
        <f t="shared" si="377"/>
        <v>0</v>
      </c>
      <c r="R2638" s="95" t="str">
        <f t="shared" si="378"/>
        <v>H1_2013_0</v>
      </c>
    </row>
    <row r="2639" spans="1:18">
      <c r="A2639" s="102">
        <v>1002290</v>
      </c>
      <c r="B2639" s="103">
        <v>31163.345937824521</v>
      </c>
      <c r="C2639" s="104" t="s">
        <v>22</v>
      </c>
      <c r="D2639" s="103">
        <v>40556.870401491535</v>
      </c>
      <c r="E2639" s="103">
        <v>41431.148273366998</v>
      </c>
      <c r="F2639" s="104" t="s">
        <v>20</v>
      </c>
      <c r="G2639" s="105">
        <v>454000</v>
      </c>
      <c r="H2639" s="106" t="s">
        <v>16</v>
      </c>
      <c r="I2639" s="118">
        <v>1</v>
      </c>
      <c r="J2639" s="80">
        <f t="shared" si="370"/>
        <v>454000</v>
      </c>
      <c r="K2639" s="76" t="str">
        <f t="shared" si="371"/>
        <v>H1_2011</v>
      </c>
      <c r="L2639" s="77">
        <f t="shared" si="372"/>
        <v>4</v>
      </c>
      <c r="M2639" s="78" t="str">
        <f t="shared" si="373"/>
        <v>H1_2011_4</v>
      </c>
      <c r="N2639" s="120">
        <f t="shared" si="374"/>
        <v>1</v>
      </c>
      <c r="O2639" s="92">
        <f t="shared" si="375"/>
        <v>454000</v>
      </c>
      <c r="P2639" s="93" t="str">
        <f t="shared" si="376"/>
        <v>H1_2011</v>
      </c>
      <c r="Q2639" s="94">
        <f t="shared" si="377"/>
        <v>4</v>
      </c>
      <c r="R2639" s="95" t="str">
        <f t="shared" si="378"/>
        <v>H1_2011_4</v>
      </c>
    </row>
    <row r="2640" spans="1:18">
      <c r="A2640" s="102">
        <v>1002291</v>
      </c>
      <c r="B2640" s="103">
        <v>21598.460706522783</v>
      </c>
      <c r="C2640" s="104" t="s">
        <v>19</v>
      </c>
      <c r="D2640" s="103">
        <v>41426.212569020361</v>
      </c>
      <c r="E2640" s="103">
        <v>41432.002555605919</v>
      </c>
      <c r="F2640" s="104" t="s">
        <v>20</v>
      </c>
      <c r="G2640" s="105">
        <v>908800</v>
      </c>
      <c r="H2640" s="106" t="s">
        <v>16</v>
      </c>
      <c r="I2640" s="118">
        <v>1</v>
      </c>
      <c r="J2640" s="80">
        <f t="shared" si="370"/>
        <v>908800</v>
      </c>
      <c r="K2640" s="76" t="str">
        <f t="shared" si="371"/>
        <v>H1_2013</v>
      </c>
      <c r="L2640" s="77">
        <f t="shared" si="372"/>
        <v>0</v>
      </c>
      <c r="M2640" s="78" t="str">
        <f t="shared" si="373"/>
        <v>H1_2013_0</v>
      </c>
      <c r="N2640" s="120">
        <f t="shared" si="374"/>
        <v>1</v>
      </c>
      <c r="O2640" s="92">
        <f t="shared" si="375"/>
        <v>908800</v>
      </c>
      <c r="P2640" s="93" t="str">
        <f t="shared" si="376"/>
        <v>H1_2013</v>
      </c>
      <c r="Q2640" s="94">
        <f t="shared" si="377"/>
        <v>0</v>
      </c>
      <c r="R2640" s="95" t="str">
        <f t="shared" si="378"/>
        <v>H1_2013_0</v>
      </c>
    </row>
    <row r="2641" spans="1:18">
      <c r="A2641" s="102">
        <v>1002292</v>
      </c>
      <c r="B2641" s="103">
        <v>22375.118592484647</v>
      </c>
      <c r="C2641" s="104" t="s">
        <v>22</v>
      </c>
      <c r="D2641" s="103">
        <v>41030.304035331661</v>
      </c>
      <c r="E2641" s="103">
        <v>41434.08431940875</v>
      </c>
      <c r="F2641" s="104" t="s">
        <v>25</v>
      </c>
      <c r="G2641" s="105">
        <v>345000</v>
      </c>
      <c r="H2641" s="106" t="s">
        <v>16</v>
      </c>
      <c r="I2641" s="118">
        <v>1</v>
      </c>
      <c r="J2641" s="80">
        <f t="shared" si="370"/>
        <v>345000</v>
      </c>
      <c r="K2641" s="76" t="str">
        <f t="shared" si="371"/>
        <v>H1_2012</v>
      </c>
      <c r="L2641" s="77">
        <f t="shared" si="372"/>
        <v>2</v>
      </c>
      <c r="M2641" s="78" t="str">
        <f t="shared" si="373"/>
        <v>H1_2012_2</v>
      </c>
      <c r="N2641" s="120">
        <f t="shared" si="374"/>
        <v>1</v>
      </c>
      <c r="O2641" s="92">
        <f t="shared" si="375"/>
        <v>345000</v>
      </c>
      <c r="P2641" s="93" t="str">
        <f t="shared" si="376"/>
        <v>H1_2012</v>
      </c>
      <c r="Q2641" s="94">
        <f t="shared" si="377"/>
        <v>2</v>
      </c>
      <c r="R2641" s="95" t="str">
        <f t="shared" si="378"/>
        <v>H1_2012_2</v>
      </c>
    </row>
    <row r="2642" spans="1:18">
      <c r="A2642" s="102">
        <v>1002293</v>
      </c>
      <c r="B2642" s="103">
        <v>32429.16704073226</v>
      </c>
      <c r="C2642" s="104" t="s">
        <v>19</v>
      </c>
      <c r="D2642" s="103">
        <v>41420.129742479141</v>
      </c>
      <c r="E2642" s="103">
        <v>41435.706397744951</v>
      </c>
      <c r="F2642" s="104" t="s">
        <v>20</v>
      </c>
      <c r="G2642" s="105">
        <v>763200</v>
      </c>
      <c r="H2642" s="106" t="s">
        <v>16</v>
      </c>
      <c r="I2642" s="118">
        <v>1</v>
      </c>
      <c r="J2642" s="80">
        <f t="shared" si="370"/>
        <v>763200</v>
      </c>
      <c r="K2642" s="76" t="str">
        <f t="shared" si="371"/>
        <v>H1_2013</v>
      </c>
      <c r="L2642" s="77">
        <f t="shared" si="372"/>
        <v>0</v>
      </c>
      <c r="M2642" s="78" t="str">
        <f t="shared" si="373"/>
        <v>H1_2013_0</v>
      </c>
      <c r="N2642" s="120">
        <f t="shared" si="374"/>
        <v>1</v>
      </c>
      <c r="O2642" s="92">
        <f t="shared" si="375"/>
        <v>763200</v>
      </c>
      <c r="P2642" s="93" t="str">
        <f t="shared" si="376"/>
        <v>H1_2013</v>
      </c>
      <c r="Q2642" s="94">
        <f t="shared" si="377"/>
        <v>0</v>
      </c>
      <c r="R2642" s="95" t="str">
        <f t="shared" si="378"/>
        <v>H1_2013_0</v>
      </c>
    </row>
    <row r="2643" spans="1:18">
      <c r="A2643" s="102">
        <v>1002294</v>
      </c>
      <c r="B2643" s="103">
        <v>28174.540904107907</v>
      </c>
      <c r="C2643" s="104" t="s">
        <v>19</v>
      </c>
      <c r="D2643" s="103">
        <v>41341.27563280164</v>
      </c>
      <c r="E2643" s="103">
        <v>41436.54895989917</v>
      </c>
      <c r="F2643" s="104" t="s">
        <v>20</v>
      </c>
      <c r="G2643" s="105">
        <v>96000</v>
      </c>
      <c r="H2643" s="106" t="s">
        <v>16</v>
      </c>
      <c r="I2643" s="118">
        <v>1</v>
      </c>
      <c r="J2643" s="80">
        <f t="shared" si="370"/>
        <v>96000</v>
      </c>
      <c r="K2643" s="76" t="str">
        <f t="shared" si="371"/>
        <v>H1_2013</v>
      </c>
      <c r="L2643" s="77">
        <f t="shared" si="372"/>
        <v>0</v>
      </c>
      <c r="M2643" s="78" t="str">
        <f t="shared" si="373"/>
        <v>H1_2013_0</v>
      </c>
      <c r="N2643" s="120">
        <f t="shared" si="374"/>
        <v>1</v>
      </c>
      <c r="O2643" s="92">
        <f t="shared" si="375"/>
        <v>96000</v>
      </c>
      <c r="P2643" s="93" t="str">
        <f t="shared" si="376"/>
        <v>H1_2013</v>
      </c>
      <c r="Q2643" s="94">
        <f t="shared" si="377"/>
        <v>0</v>
      </c>
      <c r="R2643" s="95" t="str">
        <f t="shared" si="378"/>
        <v>H1_2013_0</v>
      </c>
    </row>
    <row r="2644" spans="1:18">
      <c r="A2644" s="102">
        <v>1002295</v>
      </c>
      <c r="B2644" s="103">
        <v>28416.740487744129</v>
      </c>
      <c r="C2644" s="104" t="s">
        <v>22</v>
      </c>
      <c r="D2644" s="103">
        <v>40967.090133799094</v>
      </c>
      <c r="E2644" s="103">
        <v>41437.156436503457</v>
      </c>
      <c r="F2644" s="104" t="s">
        <v>57</v>
      </c>
      <c r="G2644" s="105">
        <v>511000</v>
      </c>
      <c r="H2644" s="106" t="s">
        <v>16</v>
      </c>
      <c r="I2644" s="118">
        <v>1</v>
      </c>
      <c r="J2644" s="80">
        <f t="shared" si="370"/>
        <v>511000</v>
      </c>
      <c r="K2644" s="76" t="str">
        <f t="shared" si="371"/>
        <v>H1_2012</v>
      </c>
      <c r="L2644" s="77">
        <f t="shared" si="372"/>
        <v>2</v>
      </c>
      <c r="M2644" s="78" t="str">
        <f t="shared" si="373"/>
        <v>H1_2012_2</v>
      </c>
      <c r="N2644" s="120">
        <f t="shared" si="374"/>
        <v>1</v>
      </c>
      <c r="O2644" s="92">
        <f t="shared" si="375"/>
        <v>511000</v>
      </c>
      <c r="P2644" s="93" t="str">
        <f t="shared" si="376"/>
        <v>H1_2012</v>
      </c>
      <c r="Q2644" s="94">
        <f t="shared" si="377"/>
        <v>2</v>
      </c>
      <c r="R2644" s="95" t="str">
        <f t="shared" si="378"/>
        <v>H1_2012_2</v>
      </c>
    </row>
    <row r="2645" spans="1:18">
      <c r="A2645" s="102">
        <v>1002296</v>
      </c>
      <c r="B2645" s="103">
        <v>27616.771715398281</v>
      </c>
      <c r="C2645" s="104" t="s">
        <v>19</v>
      </c>
      <c r="D2645" s="103">
        <v>41265.319879231931</v>
      </c>
      <c r="E2645" s="103">
        <v>41437.204857777979</v>
      </c>
      <c r="F2645" s="104" t="s">
        <v>20</v>
      </c>
      <c r="G2645" s="105">
        <v>149000</v>
      </c>
      <c r="H2645" s="106" t="s">
        <v>16</v>
      </c>
      <c r="I2645" s="118">
        <v>1</v>
      </c>
      <c r="J2645" s="80">
        <f t="shared" si="370"/>
        <v>149000</v>
      </c>
      <c r="K2645" s="76" t="str">
        <f t="shared" si="371"/>
        <v>H2_2012</v>
      </c>
      <c r="L2645" s="77">
        <f t="shared" si="372"/>
        <v>0</v>
      </c>
      <c r="M2645" s="78" t="str">
        <f t="shared" si="373"/>
        <v>H2_2012_0</v>
      </c>
      <c r="N2645" s="120">
        <f t="shared" si="374"/>
        <v>1</v>
      </c>
      <c r="O2645" s="92">
        <f t="shared" si="375"/>
        <v>149000</v>
      </c>
      <c r="P2645" s="93" t="str">
        <f t="shared" si="376"/>
        <v>H2_2012</v>
      </c>
      <c r="Q2645" s="94">
        <f t="shared" si="377"/>
        <v>0</v>
      </c>
      <c r="R2645" s="95" t="str">
        <f t="shared" si="378"/>
        <v>H2_2012_0</v>
      </c>
    </row>
    <row r="2646" spans="1:18">
      <c r="A2646" s="102">
        <v>1002297</v>
      </c>
      <c r="B2646" s="103">
        <v>24078.615120718609</v>
      </c>
      <c r="C2646" s="104" t="s">
        <v>22</v>
      </c>
      <c r="D2646" s="103">
        <v>40821.40325875234</v>
      </c>
      <c r="E2646" s="103">
        <v>41437.73566622712</v>
      </c>
      <c r="F2646" s="104" t="s">
        <v>57</v>
      </c>
      <c r="G2646" s="105">
        <v>20000</v>
      </c>
      <c r="H2646" s="106" t="s">
        <v>16</v>
      </c>
      <c r="I2646" s="118">
        <v>1</v>
      </c>
      <c r="J2646" s="80">
        <f t="shared" si="370"/>
        <v>20000</v>
      </c>
      <c r="K2646" s="76" t="str">
        <f t="shared" si="371"/>
        <v>H2_2011</v>
      </c>
      <c r="L2646" s="77">
        <f t="shared" si="372"/>
        <v>3</v>
      </c>
      <c r="M2646" s="78" t="str">
        <f t="shared" si="373"/>
        <v>H2_2011_3</v>
      </c>
      <c r="N2646" s="120">
        <f t="shared" si="374"/>
        <v>1</v>
      </c>
      <c r="O2646" s="92">
        <f t="shared" si="375"/>
        <v>20000</v>
      </c>
      <c r="P2646" s="93" t="str">
        <f t="shared" si="376"/>
        <v>H2_2011</v>
      </c>
      <c r="Q2646" s="94">
        <f t="shared" si="377"/>
        <v>3</v>
      </c>
      <c r="R2646" s="95" t="str">
        <f t="shared" si="378"/>
        <v>H2_2011_3</v>
      </c>
    </row>
    <row r="2647" spans="1:18">
      <c r="A2647" s="102">
        <v>1002298</v>
      </c>
      <c r="B2647" s="103">
        <v>32395.396314681493</v>
      </c>
      <c r="C2647" s="104" t="s">
        <v>22</v>
      </c>
      <c r="D2647" s="103">
        <v>41403.922211211873</v>
      </c>
      <c r="E2647" s="103">
        <v>41440.911822694012</v>
      </c>
      <c r="F2647" s="104" t="s">
        <v>57</v>
      </c>
      <c r="G2647" s="105">
        <v>270400</v>
      </c>
      <c r="H2647" s="106" t="s">
        <v>16</v>
      </c>
      <c r="I2647" s="118">
        <v>1</v>
      </c>
      <c r="J2647" s="80">
        <f t="shared" si="370"/>
        <v>270400</v>
      </c>
      <c r="K2647" s="76" t="str">
        <f t="shared" si="371"/>
        <v>H1_2013</v>
      </c>
      <c r="L2647" s="77">
        <f t="shared" si="372"/>
        <v>0</v>
      </c>
      <c r="M2647" s="78" t="str">
        <f t="shared" si="373"/>
        <v>H1_2013_0</v>
      </c>
      <c r="N2647" s="120">
        <f t="shared" si="374"/>
        <v>1</v>
      </c>
      <c r="O2647" s="92">
        <f t="shared" si="375"/>
        <v>270400</v>
      </c>
      <c r="P2647" s="93" t="str">
        <f t="shared" si="376"/>
        <v>H1_2013</v>
      </c>
      <c r="Q2647" s="94">
        <f t="shared" si="377"/>
        <v>0</v>
      </c>
      <c r="R2647" s="95" t="str">
        <f t="shared" si="378"/>
        <v>H1_2013_0</v>
      </c>
    </row>
    <row r="2648" spans="1:18">
      <c r="A2648" s="102">
        <v>1002299</v>
      </c>
      <c r="B2648" s="103">
        <v>21357.946161642449</v>
      </c>
      <c r="C2648" s="104" t="s">
        <v>19</v>
      </c>
      <c r="D2648" s="103">
        <v>41320.899379301736</v>
      </c>
      <c r="E2648" s="103">
        <v>41443.023122062317</v>
      </c>
      <c r="F2648" s="104" t="s">
        <v>20</v>
      </c>
      <c r="G2648" s="105">
        <v>600000</v>
      </c>
      <c r="H2648" s="106" t="s">
        <v>16</v>
      </c>
      <c r="I2648" s="118">
        <v>1</v>
      </c>
      <c r="J2648" s="80">
        <f t="shared" si="370"/>
        <v>600000</v>
      </c>
      <c r="K2648" s="76" t="str">
        <f t="shared" si="371"/>
        <v>H1_2013</v>
      </c>
      <c r="L2648" s="77">
        <f t="shared" si="372"/>
        <v>0</v>
      </c>
      <c r="M2648" s="78" t="str">
        <f t="shared" si="373"/>
        <v>H1_2013_0</v>
      </c>
      <c r="N2648" s="120">
        <f t="shared" si="374"/>
        <v>1</v>
      </c>
      <c r="O2648" s="92">
        <f t="shared" si="375"/>
        <v>600000</v>
      </c>
      <c r="P2648" s="93" t="str">
        <f t="shared" si="376"/>
        <v>H1_2013</v>
      </c>
      <c r="Q2648" s="94">
        <f t="shared" si="377"/>
        <v>0</v>
      </c>
      <c r="R2648" s="95" t="str">
        <f t="shared" si="378"/>
        <v>H1_2013_0</v>
      </c>
    </row>
    <row r="2649" spans="1:18">
      <c r="A2649" s="102">
        <v>1002300</v>
      </c>
      <c r="B2649" s="103">
        <v>20669.830149748203</v>
      </c>
      <c r="C2649" s="104" t="s">
        <v>22</v>
      </c>
      <c r="D2649" s="103">
        <v>41021.794205570252</v>
      </c>
      <c r="E2649" s="103">
        <v>41443.922375737893</v>
      </c>
      <c r="F2649" s="104" t="s">
        <v>57</v>
      </c>
      <c r="G2649" s="105">
        <v>532000</v>
      </c>
      <c r="H2649" s="106" t="s">
        <v>16</v>
      </c>
      <c r="I2649" s="118">
        <v>1</v>
      </c>
      <c r="J2649" s="80">
        <f t="shared" si="370"/>
        <v>532000</v>
      </c>
      <c r="K2649" s="76" t="str">
        <f t="shared" si="371"/>
        <v>H1_2012</v>
      </c>
      <c r="L2649" s="77">
        <f t="shared" si="372"/>
        <v>2</v>
      </c>
      <c r="M2649" s="78" t="str">
        <f t="shared" si="373"/>
        <v>H1_2012_2</v>
      </c>
      <c r="N2649" s="120">
        <f t="shared" si="374"/>
        <v>1</v>
      </c>
      <c r="O2649" s="92">
        <f t="shared" si="375"/>
        <v>532000</v>
      </c>
      <c r="P2649" s="93" t="str">
        <f t="shared" si="376"/>
        <v>H1_2012</v>
      </c>
      <c r="Q2649" s="94">
        <f t="shared" si="377"/>
        <v>2</v>
      </c>
      <c r="R2649" s="95" t="str">
        <f t="shared" si="378"/>
        <v>H1_2012_2</v>
      </c>
    </row>
    <row r="2650" spans="1:18">
      <c r="A2650" s="102">
        <v>1002301</v>
      </c>
      <c r="B2650" s="103">
        <v>32008.659696500101</v>
      </c>
      <c r="C2650" s="104" t="s">
        <v>22</v>
      </c>
      <c r="D2650" s="103">
        <v>40899.724735143798</v>
      </c>
      <c r="E2650" s="103">
        <v>41447.508401225983</v>
      </c>
      <c r="F2650" s="104" t="s">
        <v>20</v>
      </c>
      <c r="G2650" s="105">
        <v>95000</v>
      </c>
      <c r="H2650" s="106" t="s">
        <v>16</v>
      </c>
      <c r="I2650" s="118">
        <v>1</v>
      </c>
      <c r="J2650" s="80">
        <f t="shared" si="370"/>
        <v>95000</v>
      </c>
      <c r="K2650" s="76" t="str">
        <f t="shared" si="371"/>
        <v>H2_2011</v>
      </c>
      <c r="L2650" s="77">
        <f t="shared" si="372"/>
        <v>3</v>
      </c>
      <c r="M2650" s="78" t="str">
        <f t="shared" si="373"/>
        <v>H2_2011_3</v>
      </c>
      <c r="N2650" s="120">
        <f t="shared" si="374"/>
        <v>1</v>
      </c>
      <c r="O2650" s="92">
        <f t="shared" si="375"/>
        <v>95000</v>
      </c>
      <c r="P2650" s="93" t="str">
        <f t="shared" si="376"/>
        <v>H2_2011</v>
      </c>
      <c r="Q2650" s="94">
        <f t="shared" si="377"/>
        <v>3</v>
      </c>
      <c r="R2650" s="95" t="str">
        <f t="shared" si="378"/>
        <v>H2_2011_3</v>
      </c>
    </row>
    <row r="2651" spans="1:18">
      <c r="A2651" s="102">
        <v>1002302</v>
      </c>
      <c r="B2651" s="103">
        <v>21215.710411668006</v>
      </c>
      <c r="C2651" s="104" t="s">
        <v>19</v>
      </c>
      <c r="D2651" s="103">
        <v>41417.031400983826</v>
      </c>
      <c r="E2651" s="103">
        <v>41447.515648008484</v>
      </c>
      <c r="F2651" s="104" t="s">
        <v>20</v>
      </c>
      <c r="G2651" s="105">
        <v>225600</v>
      </c>
      <c r="H2651" s="106" t="s">
        <v>16</v>
      </c>
      <c r="I2651" s="118">
        <v>1</v>
      </c>
      <c r="J2651" s="80">
        <f t="shared" si="370"/>
        <v>225600</v>
      </c>
      <c r="K2651" s="76" t="str">
        <f t="shared" si="371"/>
        <v>H1_2013</v>
      </c>
      <c r="L2651" s="77">
        <f t="shared" si="372"/>
        <v>0</v>
      </c>
      <c r="M2651" s="78" t="str">
        <f t="shared" si="373"/>
        <v>H1_2013_0</v>
      </c>
      <c r="N2651" s="120">
        <f t="shared" si="374"/>
        <v>1</v>
      </c>
      <c r="O2651" s="92">
        <f t="shared" si="375"/>
        <v>225600</v>
      </c>
      <c r="P2651" s="93" t="str">
        <f t="shared" si="376"/>
        <v>H1_2013</v>
      </c>
      <c r="Q2651" s="94">
        <f t="shared" si="377"/>
        <v>0</v>
      </c>
      <c r="R2651" s="95" t="str">
        <f t="shared" si="378"/>
        <v>H1_2013_0</v>
      </c>
    </row>
    <row r="2652" spans="1:18">
      <c r="A2652" s="102">
        <v>1002303</v>
      </c>
      <c r="B2652" s="103">
        <v>25845.809291330199</v>
      </c>
      <c r="C2652" s="104" t="s">
        <v>22</v>
      </c>
      <c r="D2652" s="103">
        <v>41323.617864517219</v>
      </c>
      <c r="E2652" s="103">
        <v>41447.798098779786</v>
      </c>
      <c r="F2652" s="104" t="s">
        <v>20</v>
      </c>
      <c r="G2652" s="105">
        <v>545600</v>
      </c>
      <c r="H2652" s="106" t="s">
        <v>16</v>
      </c>
      <c r="I2652" s="118">
        <v>1</v>
      </c>
      <c r="J2652" s="80">
        <f t="shared" si="370"/>
        <v>545600</v>
      </c>
      <c r="K2652" s="76" t="str">
        <f t="shared" si="371"/>
        <v>H1_2013</v>
      </c>
      <c r="L2652" s="77">
        <f t="shared" si="372"/>
        <v>0</v>
      </c>
      <c r="M2652" s="78" t="str">
        <f t="shared" si="373"/>
        <v>H1_2013_0</v>
      </c>
      <c r="N2652" s="120">
        <f t="shared" si="374"/>
        <v>1</v>
      </c>
      <c r="O2652" s="92">
        <f t="shared" si="375"/>
        <v>545600</v>
      </c>
      <c r="P2652" s="93" t="str">
        <f t="shared" si="376"/>
        <v>H1_2013</v>
      </c>
      <c r="Q2652" s="94">
        <f t="shared" si="377"/>
        <v>0</v>
      </c>
      <c r="R2652" s="95" t="str">
        <f t="shared" si="378"/>
        <v>H1_2013_0</v>
      </c>
    </row>
    <row r="2653" spans="1:18">
      <c r="A2653" s="102">
        <v>1002304</v>
      </c>
      <c r="B2653" s="103">
        <v>25021.538542378297</v>
      </c>
      <c r="C2653" s="104" t="s">
        <v>22</v>
      </c>
      <c r="D2653" s="103">
        <v>41261.635579289337</v>
      </c>
      <c r="E2653" s="103">
        <v>41449.075741304339</v>
      </c>
      <c r="F2653" s="104" t="s">
        <v>20</v>
      </c>
      <c r="G2653" s="105">
        <v>40000</v>
      </c>
      <c r="H2653" s="106" t="s">
        <v>16</v>
      </c>
      <c r="I2653" s="118">
        <v>1</v>
      </c>
      <c r="J2653" s="80">
        <f t="shared" si="370"/>
        <v>40000</v>
      </c>
      <c r="K2653" s="76" t="str">
        <f t="shared" si="371"/>
        <v>H2_2012</v>
      </c>
      <c r="L2653" s="77">
        <f t="shared" si="372"/>
        <v>1</v>
      </c>
      <c r="M2653" s="78" t="str">
        <f t="shared" si="373"/>
        <v>H2_2012_1</v>
      </c>
      <c r="N2653" s="120">
        <f t="shared" si="374"/>
        <v>1</v>
      </c>
      <c r="O2653" s="92">
        <f t="shared" si="375"/>
        <v>40000</v>
      </c>
      <c r="P2653" s="93" t="str">
        <f t="shared" si="376"/>
        <v>H2_2012</v>
      </c>
      <c r="Q2653" s="94">
        <f t="shared" si="377"/>
        <v>1</v>
      </c>
      <c r="R2653" s="95" t="str">
        <f t="shared" si="378"/>
        <v>H2_2012_1</v>
      </c>
    </row>
    <row r="2654" spans="1:18">
      <c r="A2654" s="102">
        <v>1002305</v>
      </c>
      <c r="B2654" s="103">
        <v>26369.233042528049</v>
      </c>
      <c r="C2654" s="104" t="s">
        <v>19</v>
      </c>
      <c r="D2654" s="103">
        <v>41276.036584091111</v>
      </c>
      <c r="E2654" s="103">
        <v>41450.391131345634</v>
      </c>
      <c r="F2654" s="104" t="s">
        <v>25</v>
      </c>
      <c r="G2654" s="105">
        <v>652800</v>
      </c>
      <c r="H2654" s="106" t="s">
        <v>16</v>
      </c>
      <c r="I2654" s="118">
        <v>1</v>
      </c>
      <c r="J2654" s="80">
        <f t="shared" si="370"/>
        <v>652800</v>
      </c>
      <c r="K2654" s="76" t="str">
        <f t="shared" si="371"/>
        <v>H1_2013</v>
      </c>
      <c r="L2654" s="77">
        <f t="shared" si="372"/>
        <v>0</v>
      </c>
      <c r="M2654" s="78" t="str">
        <f t="shared" si="373"/>
        <v>H1_2013_0</v>
      </c>
      <c r="N2654" s="120">
        <f t="shared" si="374"/>
        <v>1</v>
      </c>
      <c r="O2654" s="92">
        <f t="shared" si="375"/>
        <v>652800</v>
      </c>
      <c r="P2654" s="93" t="str">
        <f t="shared" si="376"/>
        <v>H1_2013</v>
      </c>
      <c r="Q2654" s="94">
        <f t="shared" si="377"/>
        <v>0</v>
      </c>
      <c r="R2654" s="95" t="str">
        <f t="shared" si="378"/>
        <v>H1_2013_0</v>
      </c>
    </row>
    <row r="2655" spans="1:18">
      <c r="A2655" s="102">
        <v>1002306</v>
      </c>
      <c r="B2655" s="103">
        <v>30724.447637576428</v>
      </c>
      <c r="C2655" s="104" t="s">
        <v>19</v>
      </c>
      <c r="D2655" s="103">
        <v>41329.432348366427</v>
      </c>
      <c r="E2655" s="103">
        <v>41450.45390142352</v>
      </c>
      <c r="F2655" s="104" t="s">
        <v>20</v>
      </c>
      <c r="G2655" s="105">
        <v>774400</v>
      </c>
      <c r="H2655" s="106" t="s">
        <v>16</v>
      </c>
      <c r="I2655" s="118">
        <v>1</v>
      </c>
      <c r="J2655" s="80">
        <f t="shared" si="370"/>
        <v>774400</v>
      </c>
      <c r="K2655" s="76" t="str">
        <f t="shared" si="371"/>
        <v>H1_2013</v>
      </c>
      <c r="L2655" s="77">
        <f t="shared" si="372"/>
        <v>0</v>
      </c>
      <c r="M2655" s="78" t="str">
        <f t="shared" si="373"/>
        <v>H1_2013_0</v>
      </c>
      <c r="N2655" s="120">
        <f t="shared" si="374"/>
        <v>1</v>
      </c>
      <c r="O2655" s="92">
        <f t="shared" si="375"/>
        <v>774400</v>
      </c>
      <c r="P2655" s="93" t="str">
        <f t="shared" si="376"/>
        <v>H1_2013</v>
      </c>
      <c r="Q2655" s="94">
        <f t="shared" si="377"/>
        <v>0</v>
      </c>
      <c r="R2655" s="95" t="str">
        <f t="shared" si="378"/>
        <v>H1_2013_0</v>
      </c>
    </row>
    <row r="2656" spans="1:18">
      <c r="A2656" s="102">
        <v>1002307</v>
      </c>
      <c r="B2656" s="103">
        <v>25483.081289762715</v>
      </c>
      <c r="C2656" s="104" t="s">
        <v>19</v>
      </c>
      <c r="D2656" s="103">
        <v>41430.197917914229</v>
      </c>
      <c r="E2656" s="103">
        <v>41451.216890734388</v>
      </c>
      <c r="F2656" s="104" t="s">
        <v>20</v>
      </c>
      <c r="G2656" s="105">
        <v>97600</v>
      </c>
      <c r="H2656" s="106" t="s">
        <v>16</v>
      </c>
      <c r="I2656" s="118">
        <v>1</v>
      </c>
      <c r="J2656" s="80">
        <f t="shared" si="370"/>
        <v>97600</v>
      </c>
      <c r="K2656" s="76" t="str">
        <f t="shared" si="371"/>
        <v>H1_2013</v>
      </c>
      <c r="L2656" s="77">
        <f t="shared" si="372"/>
        <v>0</v>
      </c>
      <c r="M2656" s="78" t="str">
        <f t="shared" si="373"/>
        <v>H1_2013_0</v>
      </c>
      <c r="N2656" s="120">
        <f t="shared" si="374"/>
        <v>1</v>
      </c>
      <c r="O2656" s="92">
        <f t="shared" si="375"/>
        <v>97600</v>
      </c>
      <c r="P2656" s="93" t="str">
        <f t="shared" si="376"/>
        <v>H1_2013</v>
      </c>
      <c r="Q2656" s="94">
        <f t="shared" si="377"/>
        <v>0</v>
      </c>
      <c r="R2656" s="95" t="str">
        <f t="shared" si="378"/>
        <v>H1_2013_0</v>
      </c>
    </row>
    <row r="2657" spans="1:18">
      <c r="A2657" s="102">
        <v>1002308</v>
      </c>
      <c r="B2657" s="103">
        <v>27814.192732153049</v>
      </c>
      <c r="C2657" s="104" t="s">
        <v>19</v>
      </c>
      <c r="D2657" s="103">
        <v>41411.577879069082</v>
      </c>
      <c r="E2657" s="103">
        <v>41451.287639259994</v>
      </c>
      <c r="F2657" s="104" t="s">
        <v>20</v>
      </c>
      <c r="G2657" s="105">
        <v>478400</v>
      </c>
      <c r="H2657" s="106" t="s">
        <v>16</v>
      </c>
      <c r="I2657" s="118">
        <v>1</v>
      </c>
      <c r="J2657" s="80">
        <f t="shared" si="370"/>
        <v>478400</v>
      </c>
      <c r="K2657" s="76" t="str">
        <f t="shared" si="371"/>
        <v>H1_2013</v>
      </c>
      <c r="L2657" s="77">
        <f t="shared" si="372"/>
        <v>0</v>
      </c>
      <c r="M2657" s="78" t="str">
        <f t="shared" si="373"/>
        <v>H1_2013_0</v>
      </c>
      <c r="N2657" s="120">
        <f t="shared" si="374"/>
        <v>1</v>
      </c>
      <c r="O2657" s="92">
        <f t="shared" si="375"/>
        <v>478400</v>
      </c>
      <c r="P2657" s="93" t="str">
        <f t="shared" si="376"/>
        <v>H1_2013</v>
      </c>
      <c r="Q2657" s="94">
        <f t="shared" si="377"/>
        <v>0</v>
      </c>
      <c r="R2657" s="95" t="str">
        <f t="shared" si="378"/>
        <v>H1_2013_0</v>
      </c>
    </row>
    <row r="2658" spans="1:18">
      <c r="A2658" s="102">
        <v>1002309</v>
      </c>
      <c r="B2658" s="103">
        <v>23936.073736648985</v>
      </c>
      <c r="C2658" s="104" t="s">
        <v>19</v>
      </c>
      <c r="D2658" s="103">
        <v>41404.278545362235</v>
      </c>
      <c r="E2658" s="103">
        <v>41451.723787678115</v>
      </c>
      <c r="F2658" s="104" t="s">
        <v>20</v>
      </c>
      <c r="G2658" s="105">
        <v>950400</v>
      </c>
      <c r="H2658" s="106" t="s">
        <v>16</v>
      </c>
      <c r="I2658" s="118">
        <v>1</v>
      </c>
      <c r="J2658" s="80">
        <f t="shared" si="370"/>
        <v>950400</v>
      </c>
      <c r="K2658" s="76" t="str">
        <f t="shared" si="371"/>
        <v>H1_2013</v>
      </c>
      <c r="L2658" s="77">
        <f t="shared" si="372"/>
        <v>0</v>
      </c>
      <c r="M2658" s="78" t="str">
        <f t="shared" si="373"/>
        <v>H1_2013_0</v>
      </c>
      <c r="N2658" s="120">
        <f t="shared" si="374"/>
        <v>1</v>
      </c>
      <c r="O2658" s="92">
        <f t="shared" si="375"/>
        <v>950400</v>
      </c>
      <c r="P2658" s="93" t="str">
        <f t="shared" si="376"/>
        <v>H1_2013</v>
      </c>
      <c r="Q2658" s="94">
        <f t="shared" si="377"/>
        <v>0</v>
      </c>
      <c r="R2658" s="95" t="str">
        <f t="shared" si="378"/>
        <v>H1_2013_0</v>
      </c>
    </row>
    <row r="2659" spans="1:18">
      <c r="A2659" s="102">
        <v>1002310</v>
      </c>
      <c r="B2659" s="103">
        <v>21656.326615315185</v>
      </c>
      <c r="C2659" s="104" t="s">
        <v>19</v>
      </c>
      <c r="D2659" s="103">
        <v>41305.948420338435</v>
      </c>
      <c r="E2659" s="103">
        <v>41451.966930989569</v>
      </c>
      <c r="F2659" s="104" t="s">
        <v>20</v>
      </c>
      <c r="G2659" s="105">
        <v>291200</v>
      </c>
      <c r="H2659" s="106" t="s">
        <v>16</v>
      </c>
      <c r="I2659" s="118">
        <v>1</v>
      </c>
      <c r="J2659" s="80">
        <f t="shared" si="370"/>
        <v>291200</v>
      </c>
      <c r="K2659" s="76" t="str">
        <f t="shared" si="371"/>
        <v>H1_2013</v>
      </c>
      <c r="L2659" s="77">
        <f t="shared" si="372"/>
        <v>0</v>
      </c>
      <c r="M2659" s="78" t="str">
        <f t="shared" si="373"/>
        <v>H1_2013_0</v>
      </c>
      <c r="N2659" s="120">
        <f t="shared" si="374"/>
        <v>1</v>
      </c>
      <c r="O2659" s="92">
        <f t="shared" si="375"/>
        <v>291200</v>
      </c>
      <c r="P2659" s="93" t="str">
        <f t="shared" si="376"/>
        <v>H1_2013</v>
      </c>
      <c r="Q2659" s="94">
        <f t="shared" si="377"/>
        <v>0</v>
      </c>
      <c r="R2659" s="95" t="str">
        <f t="shared" si="378"/>
        <v>H1_2013_0</v>
      </c>
    </row>
    <row r="2660" spans="1:18">
      <c r="A2660" s="102">
        <v>1002311</v>
      </c>
      <c r="B2660" s="103">
        <v>29370.289375047752</v>
      </c>
      <c r="C2660" s="104" t="s">
        <v>19</v>
      </c>
      <c r="D2660" s="103">
        <v>41309.073097738641</v>
      </c>
      <c r="E2660" s="103">
        <v>41454.336505268358</v>
      </c>
      <c r="F2660" s="104" t="s">
        <v>20</v>
      </c>
      <c r="G2660" s="105">
        <v>840000</v>
      </c>
      <c r="H2660" s="106" t="s">
        <v>16</v>
      </c>
      <c r="I2660" s="118">
        <v>1</v>
      </c>
      <c r="J2660" s="80">
        <f t="shared" si="370"/>
        <v>840000</v>
      </c>
      <c r="K2660" s="76" t="str">
        <f t="shared" si="371"/>
        <v>H1_2013</v>
      </c>
      <c r="L2660" s="77">
        <f t="shared" si="372"/>
        <v>0</v>
      </c>
      <c r="M2660" s="78" t="str">
        <f t="shared" si="373"/>
        <v>H1_2013_0</v>
      </c>
      <c r="N2660" s="120">
        <f t="shared" si="374"/>
        <v>1</v>
      </c>
      <c r="O2660" s="92">
        <f t="shared" si="375"/>
        <v>840000</v>
      </c>
      <c r="P2660" s="93" t="str">
        <f t="shared" si="376"/>
        <v>H1_2013</v>
      </c>
      <c r="Q2660" s="94">
        <f t="shared" si="377"/>
        <v>0</v>
      </c>
      <c r="R2660" s="95" t="str">
        <f t="shared" si="378"/>
        <v>H1_2013_0</v>
      </c>
    </row>
    <row r="2661" spans="1:18">
      <c r="A2661" s="102">
        <v>1002312</v>
      </c>
      <c r="B2661" s="103">
        <v>31383.91719900626</v>
      </c>
      <c r="C2661" s="104" t="s">
        <v>19</v>
      </c>
      <c r="D2661" s="103">
        <v>41346.658217772798</v>
      </c>
      <c r="E2661" s="103">
        <v>41454.414219111633</v>
      </c>
      <c r="F2661" s="104" t="s">
        <v>20</v>
      </c>
      <c r="G2661" s="105">
        <v>657600</v>
      </c>
      <c r="H2661" s="106" t="s">
        <v>16</v>
      </c>
      <c r="I2661" s="118">
        <v>1</v>
      </c>
      <c r="J2661" s="80">
        <f t="shared" si="370"/>
        <v>657600</v>
      </c>
      <c r="K2661" s="76" t="str">
        <f t="shared" si="371"/>
        <v>H1_2013</v>
      </c>
      <c r="L2661" s="77">
        <f t="shared" si="372"/>
        <v>0</v>
      </c>
      <c r="M2661" s="78" t="str">
        <f t="shared" si="373"/>
        <v>H1_2013_0</v>
      </c>
      <c r="N2661" s="120">
        <f t="shared" si="374"/>
        <v>1</v>
      </c>
      <c r="O2661" s="92">
        <f t="shared" si="375"/>
        <v>657600</v>
      </c>
      <c r="P2661" s="93" t="str">
        <f t="shared" si="376"/>
        <v>H1_2013</v>
      </c>
      <c r="Q2661" s="94">
        <f t="shared" si="377"/>
        <v>0</v>
      </c>
      <c r="R2661" s="95" t="str">
        <f t="shared" si="378"/>
        <v>H1_2013_0</v>
      </c>
    </row>
    <row r="2662" spans="1:18">
      <c r="A2662" s="102">
        <v>1002313</v>
      </c>
      <c r="B2662" s="103">
        <v>25448.247266617112</v>
      </c>
      <c r="C2662" s="104" t="s">
        <v>19</v>
      </c>
      <c r="D2662" s="103">
        <v>41372.159754102177</v>
      </c>
      <c r="E2662" s="103">
        <v>41455.310447444943</v>
      </c>
      <c r="F2662" s="104" t="s">
        <v>20</v>
      </c>
      <c r="G2662" s="105">
        <v>142400</v>
      </c>
      <c r="H2662" s="106" t="s">
        <v>16</v>
      </c>
      <c r="I2662" s="118">
        <v>1</v>
      </c>
      <c r="J2662" s="80">
        <f t="shared" si="370"/>
        <v>142400</v>
      </c>
      <c r="K2662" s="76" t="str">
        <f t="shared" si="371"/>
        <v>H1_2013</v>
      </c>
      <c r="L2662" s="77">
        <f t="shared" si="372"/>
        <v>0</v>
      </c>
      <c r="M2662" s="78" t="str">
        <f t="shared" si="373"/>
        <v>H1_2013_0</v>
      </c>
      <c r="N2662" s="120">
        <f t="shared" si="374"/>
        <v>1</v>
      </c>
      <c r="O2662" s="92">
        <f t="shared" si="375"/>
        <v>142400</v>
      </c>
      <c r="P2662" s="93" t="str">
        <f t="shared" si="376"/>
        <v>H1_2013</v>
      </c>
      <c r="Q2662" s="94">
        <f t="shared" si="377"/>
        <v>0</v>
      </c>
      <c r="R2662" s="95" t="str">
        <f t="shared" si="378"/>
        <v>H1_2013_0</v>
      </c>
    </row>
    <row r="2663" spans="1:18">
      <c r="A2663" s="102">
        <v>1002314</v>
      </c>
      <c r="B2663" s="103">
        <v>28302.618218787029</v>
      </c>
      <c r="C2663" s="104" t="s">
        <v>19</v>
      </c>
      <c r="D2663" s="103">
        <v>41307.411265024624</v>
      </c>
      <c r="E2663" s="103">
        <v>41455.313300343289</v>
      </c>
      <c r="F2663" s="104" t="s">
        <v>20</v>
      </c>
      <c r="G2663" s="105">
        <v>147200</v>
      </c>
      <c r="H2663" s="106" t="s">
        <v>16</v>
      </c>
      <c r="I2663" s="118">
        <v>1</v>
      </c>
      <c r="J2663" s="80">
        <f t="shared" si="370"/>
        <v>147200</v>
      </c>
      <c r="K2663" s="76" t="str">
        <f t="shared" si="371"/>
        <v>H1_2013</v>
      </c>
      <c r="L2663" s="77">
        <f t="shared" si="372"/>
        <v>0</v>
      </c>
      <c r="M2663" s="78" t="str">
        <f t="shared" si="373"/>
        <v>H1_2013_0</v>
      </c>
      <c r="N2663" s="120">
        <f t="shared" si="374"/>
        <v>1</v>
      </c>
      <c r="O2663" s="92">
        <f t="shared" si="375"/>
        <v>147200</v>
      </c>
      <c r="P2663" s="93" t="str">
        <f t="shared" si="376"/>
        <v>H1_2013</v>
      </c>
      <c r="Q2663" s="94">
        <f t="shared" si="377"/>
        <v>0</v>
      </c>
      <c r="R2663" s="95" t="str">
        <f t="shared" si="378"/>
        <v>H1_2013_0</v>
      </c>
    </row>
    <row r="2664" spans="1:18">
      <c r="A2664" s="102">
        <v>1002315</v>
      </c>
      <c r="B2664" s="103">
        <v>32565.800899427031</v>
      </c>
      <c r="C2664" s="104" t="s">
        <v>19</v>
      </c>
      <c r="D2664" s="103">
        <v>41309.818824188231</v>
      </c>
      <c r="E2664" s="103">
        <v>41457.226210840985</v>
      </c>
      <c r="F2664" s="104" t="s">
        <v>20</v>
      </c>
      <c r="G2664" s="105">
        <v>334400</v>
      </c>
      <c r="H2664" s="106" t="s">
        <v>16</v>
      </c>
      <c r="I2664" s="118">
        <v>1</v>
      </c>
      <c r="J2664" s="80">
        <f t="shared" si="370"/>
        <v>334400</v>
      </c>
      <c r="K2664" s="76" t="str">
        <f t="shared" si="371"/>
        <v>H1_2013</v>
      </c>
      <c r="L2664" s="77">
        <f t="shared" si="372"/>
        <v>0</v>
      </c>
      <c r="M2664" s="78" t="str">
        <f t="shared" si="373"/>
        <v>H1_2013_0</v>
      </c>
      <c r="N2664" s="120">
        <f t="shared" si="374"/>
        <v>1</v>
      </c>
      <c r="O2664" s="92">
        <f t="shared" si="375"/>
        <v>334400</v>
      </c>
      <c r="P2664" s="93" t="str">
        <f t="shared" si="376"/>
        <v>H1_2013</v>
      </c>
      <c r="Q2664" s="94">
        <f t="shared" si="377"/>
        <v>0</v>
      </c>
      <c r="R2664" s="95" t="str">
        <f t="shared" si="378"/>
        <v>H1_2013_0</v>
      </c>
    </row>
    <row r="2665" spans="1:18">
      <c r="A2665" s="102">
        <v>1002316</v>
      </c>
      <c r="B2665" s="103">
        <v>26389.314037277705</v>
      </c>
      <c r="C2665" s="104" t="s">
        <v>19</v>
      </c>
      <c r="D2665" s="103">
        <v>41414.216631802585</v>
      </c>
      <c r="E2665" s="103">
        <v>41457.861243192056</v>
      </c>
      <c r="F2665" s="104" t="s">
        <v>20</v>
      </c>
      <c r="G2665" s="105">
        <v>654400</v>
      </c>
      <c r="H2665" s="106" t="s">
        <v>16</v>
      </c>
      <c r="I2665" s="118">
        <v>1</v>
      </c>
      <c r="J2665" s="80">
        <f t="shared" si="370"/>
        <v>654400</v>
      </c>
      <c r="K2665" s="76" t="str">
        <f t="shared" si="371"/>
        <v>H1_2013</v>
      </c>
      <c r="L2665" s="77">
        <f t="shared" si="372"/>
        <v>0</v>
      </c>
      <c r="M2665" s="78" t="str">
        <f t="shared" si="373"/>
        <v>H1_2013_0</v>
      </c>
      <c r="N2665" s="120">
        <f t="shared" si="374"/>
        <v>1</v>
      </c>
      <c r="O2665" s="92">
        <f t="shared" si="375"/>
        <v>654400</v>
      </c>
      <c r="P2665" s="93" t="str">
        <f t="shared" si="376"/>
        <v>H1_2013</v>
      </c>
      <c r="Q2665" s="94">
        <f t="shared" si="377"/>
        <v>0</v>
      </c>
      <c r="R2665" s="95" t="str">
        <f t="shared" si="378"/>
        <v>H1_2013_0</v>
      </c>
    </row>
    <row r="2666" spans="1:18">
      <c r="A2666" s="102">
        <v>1002317</v>
      </c>
      <c r="B2666" s="103">
        <v>19486.731792187038</v>
      </c>
      <c r="C2666" s="104" t="s">
        <v>22</v>
      </c>
      <c r="D2666" s="103">
        <v>41433.766813030328</v>
      </c>
      <c r="E2666" s="103">
        <v>41458.635380577121</v>
      </c>
      <c r="F2666" s="104" t="s">
        <v>20</v>
      </c>
      <c r="G2666" s="105">
        <v>476800</v>
      </c>
      <c r="H2666" s="106" t="s">
        <v>16</v>
      </c>
      <c r="I2666" s="118">
        <v>1</v>
      </c>
      <c r="J2666" s="80">
        <f t="shared" si="370"/>
        <v>476800</v>
      </c>
      <c r="K2666" s="76" t="str">
        <f t="shared" si="371"/>
        <v>H1_2013</v>
      </c>
      <c r="L2666" s="77">
        <f t="shared" si="372"/>
        <v>0</v>
      </c>
      <c r="M2666" s="78" t="str">
        <f t="shared" si="373"/>
        <v>H1_2013_0</v>
      </c>
      <c r="N2666" s="120">
        <f t="shared" si="374"/>
        <v>1</v>
      </c>
      <c r="O2666" s="92">
        <f t="shared" si="375"/>
        <v>476800</v>
      </c>
      <c r="P2666" s="93" t="str">
        <f t="shared" si="376"/>
        <v>H1_2013</v>
      </c>
      <c r="Q2666" s="94">
        <f t="shared" si="377"/>
        <v>0</v>
      </c>
      <c r="R2666" s="95" t="str">
        <f t="shared" si="378"/>
        <v>H1_2013_0</v>
      </c>
    </row>
    <row r="2667" spans="1:18">
      <c r="A2667" s="102">
        <v>1002318</v>
      </c>
      <c r="B2667" s="103">
        <v>29616.059140462632</v>
      </c>
      <c r="C2667" s="104" t="s">
        <v>22</v>
      </c>
      <c r="D2667" s="103">
        <v>40906.472302001072</v>
      </c>
      <c r="E2667" s="103">
        <v>41459.894446217411</v>
      </c>
      <c r="F2667" s="104" t="s">
        <v>25</v>
      </c>
      <c r="G2667" s="105">
        <v>499000</v>
      </c>
      <c r="H2667" s="106" t="s">
        <v>16</v>
      </c>
      <c r="I2667" s="118">
        <v>1</v>
      </c>
      <c r="J2667" s="80">
        <f t="shared" si="370"/>
        <v>499000</v>
      </c>
      <c r="K2667" s="76" t="str">
        <f t="shared" si="371"/>
        <v>H2_2011</v>
      </c>
      <c r="L2667" s="77">
        <f t="shared" si="372"/>
        <v>3</v>
      </c>
      <c r="M2667" s="78" t="str">
        <f t="shared" si="373"/>
        <v>H2_2011_3</v>
      </c>
      <c r="N2667" s="120">
        <f t="shared" si="374"/>
        <v>1</v>
      </c>
      <c r="O2667" s="92">
        <f t="shared" si="375"/>
        <v>499000</v>
      </c>
      <c r="P2667" s="93" t="str">
        <f t="shared" si="376"/>
        <v>H2_2011</v>
      </c>
      <c r="Q2667" s="94">
        <f t="shared" si="377"/>
        <v>3</v>
      </c>
      <c r="R2667" s="95" t="str">
        <f t="shared" si="378"/>
        <v>H2_2011_3</v>
      </c>
    </row>
    <row r="2668" spans="1:18">
      <c r="A2668" s="102">
        <v>1002319</v>
      </c>
      <c r="B2668" s="103">
        <v>19798.225100271822</v>
      </c>
      <c r="C2668" s="104" t="s">
        <v>22</v>
      </c>
      <c r="D2668" s="103">
        <v>41452.22707916714</v>
      </c>
      <c r="E2668" s="103">
        <v>41460.092238108366</v>
      </c>
      <c r="F2668" s="104" t="s">
        <v>20</v>
      </c>
      <c r="G2668" s="105">
        <v>368000</v>
      </c>
      <c r="H2668" s="106" t="s">
        <v>16</v>
      </c>
      <c r="I2668" s="118">
        <v>1</v>
      </c>
      <c r="J2668" s="80">
        <f t="shared" si="370"/>
        <v>368000</v>
      </c>
      <c r="K2668" s="76" t="str">
        <f t="shared" si="371"/>
        <v>H1_2013</v>
      </c>
      <c r="L2668" s="77">
        <f t="shared" si="372"/>
        <v>0</v>
      </c>
      <c r="M2668" s="78" t="str">
        <f t="shared" si="373"/>
        <v>H1_2013_0</v>
      </c>
      <c r="N2668" s="120">
        <f t="shared" si="374"/>
        <v>1</v>
      </c>
      <c r="O2668" s="92">
        <f t="shared" si="375"/>
        <v>368000</v>
      </c>
      <c r="P2668" s="93" t="str">
        <f t="shared" si="376"/>
        <v>H1_2013</v>
      </c>
      <c r="Q2668" s="94">
        <f t="shared" si="377"/>
        <v>0</v>
      </c>
      <c r="R2668" s="95" t="str">
        <f t="shared" si="378"/>
        <v>H1_2013_0</v>
      </c>
    </row>
    <row r="2669" spans="1:18">
      <c r="A2669" s="102">
        <v>1002320</v>
      </c>
      <c r="B2669" s="103">
        <v>30568.075658544127</v>
      </c>
      <c r="C2669" s="104" t="s">
        <v>22</v>
      </c>
      <c r="D2669" s="103">
        <v>40361.488153702616</v>
      </c>
      <c r="E2669" s="103">
        <v>41462.84462127561</v>
      </c>
      <c r="F2669" s="104" t="s">
        <v>20</v>
      </c>
      <c r="G2669" s="105">
        <v>20000</v>
      </c>
      <c r="H2669" s="106" t="s">
        <v>16</v>
      </c>
      <c r="I2669" s="118">
        <v>1</v>
      </c>
      <c r="J2669" s="80">
        <f t="shared" si="370"/>
        <v>20000</v>
      </c>
      <c r="K2669" s="76" t="str">
        <f t="shared" si="371"/>
        <v>H2_2010</v>
      </c>
      <c r="L2669" s="77">
        <f t="shared" si="372"/>
        <v>6</v>
      </c>
      <c r="M2669" s="78" t="str">
        <f t="shared" si="373"/>
        <v>H2_2010_6+</v>
      </c>
      <c r="N2669" s="120">
        <f t="shared" si="374"/>
        <v>1</v>
      </c>
      <c r="O2669" s="92">
        <f t="shared" si="375"/>
        <v>20000</v>
      </c>
      <c r="P2669" s="93" t="str">
        <f t="shared" si="376"/>
        <v>H2_2010</v>
      </c>
      <c r="Q2669" s="94">
        <f t="shared" si="377"/>
        <v>6</v>
      </c>
      <c r="R2669" s="95" t="str">
        <f t="shared" si="378"/>
        <v>H2_2010_6+</v>
      </c>
    </row>
    <row r="2670" spans="1:18">
      <c r="A2670" s="102">
        <v>1002321</v>
      </c>
      <c r="B2670" s="103">
        <v>22315.715148054045</v>
      </c>
      <c r="C2670" s="104" t="s">
        <v>19</v>
      </c>
      <c r="D2670" s="103">
        <v>41442.409732132328</v>
      </c>
      <c r="E2670" s="103">
        <v>41463.432143252263</v>
      </c>
      <c r="F2670" s="104" t="s">
        <v>20</v>
      </c>
      <c r="G2670" s="105">
        <v>716800</v>
      </c>
      <c r="H2670" s="106" t="s">
        <v>16</v>
      </c>
      <c r="I2670" s="118">
        <v>1</v>
      </c>
      <c r="J2670" s="80">
        <f t="shared" si="370"/>
        <v>716800</v>
      </c>
      <c r="K2670" s="76" t="str">
        <f t="shared" si="371"/>
        <v>H1_2013</v>
      </c>
      <c r="L2670" s="77">
        <f t="shared" si="372"/>
        <v>0</v>
      </c>
      <c r="M2670" s="78" t="str">
        <f t="shared" si="373"/>
        <v>H1_2013_0</v>
      </c>
      <c r="N2670" s="120">
        <f t="shared" si="374"/>
        <v>1</v>
      </c>
      <c r="O2670" s="92">
        <f t="shared" si="375"/>
        <v>716800</v>
      </c>
      <c r="P2670" s="93" t="str">
        <f t="shared" si="376"/>
        <v>H1_2013</v>
      </c>
      <c r="Q2670" s="94">
        <f t="shared" si="377"/>
        <v>0</v>
      </c>
      <c r="R2670" s="95" t="str">
        <f t="shared" si="378"/>
        <v>H1_2013_0</v>
      </c>
    </row>
    <row r="2671" spans="1:18">
      <c r="A2671" s="102">
        <v>1002322</v>
      </c>
      <c r="B2671" s="103">
        <v>19403.459423482254</v>
      </c>
      <c r="C2671" s="104" t="s">
        <v>22</v>
      </c>
      <c r="D2671" s="103">
        <v>40840.135370685923</v>
      </c>
      <c r="E2671" s="103">
        <v>41463.439617680517</v>
      </c>
      <c r="F2671" s="104" t="s">
        <v>25</v>
      </c>
      <c r="G2671" s="105">
        <v>137000</v>
      </c>
      <c r="H2671" s="106" t="s">
        <v>16</v>
      </c>
      <c r="I2671" s="118">
        <v>1</v>
      </c>
      <c r="J2671" s="80">
        <f t="shared" si="370"/>
        <v>137000</v>
      </c>
      <c r="K2671" s="76" t="str">
        <f t="shared" si="371"/>
        <v>H2_2011</v>
      </c>
      <c r="L2671" s="77">
        <f t="shared" si="372"/>
        <v>3</v>
      </c>
      <c r="M2671" s="78" t="str">
        <f t="shared" si="373"/>
        <v>H2_2011_3</v>
      </c>
      <c r="N2671" s="120">
        <f t="shared" si="374"/>
        <v>1</v>
      </c>
      <c r="O2671" s="92">
        <f t="shared" si="375"/>
        <v>137000</v>
      </c>
      <c r="P2671" s="93" t="str">
        <f t="shared" si="376"/>
        <v>H2_2011</v>
      </c>
      <c r="Q2671" s="94">
        <f t="shared" si="377"/>
        <v>3</v>
      </c>
      <c r="R2671" s="95" t="str">
        <f t="shared" si="378"/>
        <v>H2_2011_3</v>
      </c>
    </row>
    <row r="2672" spans="1:18">
      <c r="A2672" s="102">
        <v>1002323</v>
      </c>
      <c r="B2672" s="103">
        <v>25930.714457167869</v>
      </c>
      <c r="C2672" s="104" t="s">
        <v>22</v>
      </c>
      <c r="D2672" s="103">
        <v>40747.890487059332</v>
      </c>
      <c r="E2672" s="103">
        <v>41464.494309862697</v>
      </c>
      <c r="F2672" s="104" t="s">
        <v>20</v>
      </c>
      <c r="G2672" s="105">
        <v>408000</v>
      </c>
      <c r="H2672" s="106" t="s">
        <v>16</v>
      </c>
      <c r="I2672" s="118">
        <v>1</v>
      </c>
      <c r="J2672" s="80">
        <f t="shared" si="370"/>
        <v>408000</v>
      </c>
      <c r="K2672" s="76" t="str">
        <f t="shared" si="371"/>
        <v>H2_2011</v>
      </c>
      <c r="L2672" s="77">
        <f t="shared" si="372"/>
        <v>3</v>
      </c>
      <c r="M2672" s="78" t="str">
        <f t="shared" si="373"/>
        <v>H2_2011_3</v>
      </c>
      <c r="N2672" s="120">
        <f t="shared" si="374"/>
        <v>1</v>
      </c>
      <c r="O2672" s="92">
        <f t="shared" si="375"/>
        <v>408000</v>
      </c>
      <c r="P2672" s="93" t="str">
        <f t="shared" si="376"/>
        <v>H2_2011</v>
      </c>
      <c r="Q2672" s="94">
        <f t="shared" si="377"/>
        <v>3</v>
      </c>
      <c r="R2672" s="95" t="str">
        <f t="shared" si="378"/>
        <v>H2_2011_3</v>
      </c>
    </row>
    <row r="2673" spans="1:18">
      <c r="A2673" s="102">
        <v>1002324</v>
      </c>
      <c r="B2673" s="103">
        <v>23838.153482743484</v>
      </c>
      <c r="C2673" s="104" t="s">
        <v>22</v>
      </c>
      <c r="D2673" s="103">
        <v>40836.474183401013</v>
      </c>
      <c r="E2673" s="103">
        <v>41464.750630913797</v>
      </c>
      <c r="F2673" s="104" t="s">
        <v>57</v>
      </c>
      <c r="G2673" s="105">
        <v>76000</v>
      </c>
      <c r="H2673" s="106" t="s">
        <v>16</v>
      </c>
      <c r="I2673" s="118">
        <v>1</v>
      </c>
      <c r="J2673" s="80">
        <f t="shared" si="370"/>
        <v>76000</v>
      </c>
      <c r="K2673" s="76" t="str">
        <f t="shared" si="371"/>
        <v>H2_2011</v>
      </c>
      <c r="L2673" s="77">
        <f t="shared" si="372"/>
        <v>3</v>
      </c>
      <c r="M2673" s="78" t="str">
        <f t="shared" si="373"/>
        <v>H2_2011_3</v>
      </c>
      <c r="N2673" s="120">
        <f t="shared" si="374"/>
        <v>1</v>
      </c>
      <c r="O2673" s="92">
        <f t="shared" si="375"/>
        <v>76000</v>
      </c>
      <c r="P2673" s="93" t="str">
        <f t="shared" si="376"/>
        <v>H2_2011</v>
      </c>
      <c r="Q2673" s="94">
        <f t="shared" si="377"/>
        <v>3</v>
      </c>
      <c r="R2673" s="95" t="str">
        <f t="shared" si="378"/>
        <v>H2_2011_3</v>
      </c>
    </row>
    <row r="2674" spans="1:18">
      <c r="A2674" s="102">
        <v>1002325</v>
      </c>
      <c r="B2674" s="103">
        <v>20571.786637449972</v>
      </c>
      <c r="C2674" s="104" t="s">
        <v>19</v>
      </c>
      <c r="D2674" s="103">
        <v>41358.905023552172</v>
      </c>
      <c r="E2674" s="103">
        <v>41466.51284425937</v>
      </c>
      <c r="F2674" s="104" t="s">
        <v>20</v>
      </c>
      <c r="G2674" s="105">
        <v>412800</v>
      </c>
      <c r="H2674" s="106" t="s">
        <v>16</v>
      </c>
      <c r="I2674" s="118">
        <v>1</v>
      </c>
      <c r="J2674" s="80">
        <f t="shared" si="370"/>
        <v>412800</v>
      </c>
      <c r="K2674" s="76" t="str">
        <f t="shared" si="371"/>
        <v>H1_2013</v>
      </c>
      <c r="L2674" s="77">
        <f t="shared" si="372"/>
        <v>0</v>
      </c>
      <c r="M2674" s="78" t="str">
        <f t="shared" si="373"/>
        <v>H1_2013_0</v>
      </c>
      <c r="N2674" s="120">
        <f t="shared" si="374"/>
        <v>1</v>
      </c>
      <c r="O2674" s="92">
        <f t="shared" si="375"/>
        <v>412800</v>
      </c>
      <c r="P2674" s="93" t="str">
        <f t="shared" si="376"/>
        <v>H1_2013</v>
      </c>
      <c r="Q2674" s="94">
        <f t="shared" si="377"/>
        <v>0</v>
      </c>
      <c r="R2674" s="95" t="str">
        <f t="shared" si="378"/>
        <v>H1_2013_0</v>
      </c>
    </row>
    <row r="2675" spans="1:18">
      <c r="A2675" s="102">
        <v>1002326</v>
      </c>
      <c r="B2675" s="103">
        <v>21765.998895258854</v>
      </c>
      <c r="C2675" s="104" t="s">
        <v>22</v>
      </c>
      <c r="D2675" s="103">
        <v>41121.155844146626</v>
      </c>
      <c r="E2675" s="103">
        <v>41466.704215417361</v>
      </c>
      <c r="F2675" s="104" t="s">
        <v>20</v>
      </c>
      <c r="G2675" s="105">
        <v>246000</v>
      </c>
      <c r="H2675" s="106" t="s">
        <v>16</v>
      </c>
      <c r="I2675" s="118">
        <v>1</v>
      </c>
      <c r="J2675" s="80">
        <f t="shared" si="370"/>
        <v>246000</v>
      </c>
      <c r="K2675" s="76" t="str">
        <f t="shared" si="371"/>
        <v>H2_2012</v>
      </c>
      <c r="L2675" s="77">
        <f t="shared" si="372"/>
        <v>1</v>
      </c>
      <c r="M2675" s="78" t="str">
        <f t="shared" si="373"/>
        <v>H2_2012_1</v>
      </c>
      <c r="N2675" s="120">
        <f t="shared" si="374"/>
        <v>1</v>
      </c>
      <c r="O2675" s="92">
        <f t="shared" si="375"/>
        <v>246000</v>
      </c>
      <c r="P2675" s="93" t="str">
        <f t="shared" si="376"/>
        <v>H2_2012</v>
      </c>
      <c r="Q2675" s="94">
        <f t="shared" si="377"/>
        <v>1</v>
      </c>
      <c r="R2675" s="95" t="str">
        <f t="shared" si="378"/>
        <v>H2_2012_1</v>
      </c>
    </row>
    <row r="2676" spans="1:18">
      <c r="A2676" s="102">
        <v>1002327</v>
      </c>
      <c r="B2676" s="103">
        <v>27909.355671656616</v>
      </c>
      <c r="C2676" s="104" t="s">
        <v>22</v>
      </c>
      <c r="D2676" s="103">
        <v>41399.260867538382</v>
      </c>
      <c r="E2676" s="103">
        <v>41467.114232459149</v>
      </c>
      <c r="F2676" s="104" t="s">
        <v>20</v>
      </c>
      <c r="G2676" s="105">
        <v>796800</v>
      </c>
      <c r="H2676" s="106" t="s">
        <v>16</v>
      </c>
      <c r="I2676" s="118">
        <v>1</v>
      </c>
      <c r="J2676" s="80">
        <f t="shared" si="370"/>
        <v>796800</v>
      </c>
      <c r="K2676" s="76" t="str">
        <f t="shared" si="371"/>
        <v>H1_2013</v>
      </c>
      <c r="L2676" s="77">
        <f t="shared" si="372"/>
        <v>0</v>
      </c>
      <c r="M2676" s="78" t="str">
        <f t="shared" si="373"/>
        <v>H1_2013_0</v>
      </c>
      <c r="N2676" s="120">
        <f t="shared" si="374"/>
        <v>1</v>
      </c>
      <c r="O2676" s="92">
        <f t="shared" si="375"/>
        <v>796800</v>
      </c>
      <c r="P2676" s="93" t="str">
        <f t="shared" si="376"/>
        <v>H1_2013</v>
      </c>
      <c r="Q2676" s="94">
        <f t="shared" si="377"/>
        <v>0</v>
      </c>
      <c r="R2676" s="95" t="str">
        <f t="shared" si="378"/>
        <v>H1_2013_0</v>
      </c>
    </row>
    <row r="2677" spans="1:18">
      <c r="A2677" s="102">
        <v>1002328</v>
      </c>
      <c r="B2677" s="103">
        <v>28337.416720015935</v>
      </c>
      <c r="C2677" s="104" t="s">
        <v>19</v>
      </c>
      <c r="D2677" s="103">
        <v>41372.151465256036</v>
      </c>
      <c r="E2677" s="103">
        <v>41467.658252055073</v>
      </c>
      <c r="F2677" s="104" t="s">
        <v>20</v>
      </c>
      <c r="G2677" s="105">
        <v>32000</v>
      </c>
      <c r="H2677" s="106" t="s">
        <v>16</v>
      </c>
      <c r="I2677" s="118">
        <v>1</v>
      </c>
      <c r="J2677" s="80">
        <f t="shared" si="370"/>
        <v>32000</v>
      </c>
      <c r="K2677" s="76" t="str">
        <f t="shared" si="371"/>
        <v>H1_2013</v>
      </c>
      <c r="L2677" s="77">
        <f t="shared" si="372"/>
        <v>0</v>
      </c>
      <c r="M2677" s="78" t="str">
        <f t="shared" si="373"/>
        <v>H1_2013_0</v>
      </c>
      <c r="N2677" s="120">
        <f t="shared" si="374"/>
        <v>1</v>
      </c>
      <c r="O2677" s="92">
        <f t="shared" si="375"/>
        <v>32000</v>
      </c>
      <c r="P2677" s="93" t="str">
        <f t="shared" si="376"/>
        <v>H1_2013</v>
      </c>
      <c r="Q2677" s="94">
        <f t="shared" si="377"/>
        <v>0</v>
      </c>
      <c r="R2677" s="95" t="str">
        <f t="shared" si="378"/>
        <v>H1_2013_0</v>
      </c>
    </row>
    <row r="2678" spans="1:18">
      <c r="A2678" s="102">
        <v>1002329</v>
      </c>
      <c r="B2678" s="103">
        <v>28413.683863822363</v>
      </c>
      <c r="C2678" s="104" t="s">
        <v>19</v>
      </c>
      <c r="D2678" s="103">
        <v>41445.463876034177</v>
      </c>
      <c r="E2678" s="103">
        <v>41467.898249720391</v>
      </c>
      <c r="F2678" s="104" t="s">
        <v>20</v>
      </c>
      <c r="G2678" s="105">
        <v>561600</v>
      </c>
      <c r="H2678" s="106" t="s">
        <v>16</v>
      </c>
      <c r="I2678" s="118">
        <v>1</v>
      </c>
      <c r="J2678" s="80">
        <f t="shared" si="370"/>
        <v>561600</v>
      </c>
      <c r="K2678" s="76" t="str">
        <f t="shared" si="371"/>
        <v>H1_2013</v>
      </c>
      <c r="L2678" s="77">
        <f t="shared" si="372"/>
        <v>0</v>
      </c>
      <c r="M2678" s="78" t="str">
        <f t="shared" si="373"/>
        <v>H1_2013_0</v>
      </c>
      <c r="N2678" s="120">
        <f t="shared" si="374"/>
        <v>1</v>
      </c>
      <c r="O2678" s="92">
        <f t="shared" si="375"/>
        <v>561600</v>
      </c>
      <c r="P2678" s="93" t="str">
        <f t="shared" si="376"/>
        <v>H1_2013</v>
      </c>
      <c r="Q2678" s="94">
        <f t="shared" si="377"/>
        <v>0</v>
      </c>
      <c r="R2678" s="95" t="str">
        <f t="shared" si="378"/>
        <v>H1_2013_0</v>
      </c>
    </row>
    <row r="2679" spans="1:18">
      <c r="A2679" s="102">
        <v>1002330</v>
      </c>
      <c r="B2679" s="103">
        <v>20091.836977702806</v>
      </c>
      <c r="C2679" s="104" t="s">
        <v>22</v>
      </c>
      <c r="D2679" s="103">
        <v>40917.515459300826</v>
      </c>
      <c r="E2679" s="103">
        <v>41470.630591887653</v>
      </c>
      <c r="F2679" s="104" t="s">
        <v>20</v>
      </c>
      <c r="G2679" s="105">
        <v>134000</v>
      </c>
      <c r="H2679" s="106" t="s">
        <v>16</v>
      </c>
      <c r="I2679" s="118">
        <v>1</v>
      </c>
      <c r="J2679" s="80">
        <f t="shared" si="370"/>
        <v>134000</v>
      </c>
      <c r="K2679" s="76" t="str">
        <f t="shared" si="371"/>
        <v>H1_2012</v>
      </c>
      <c r="L2679" s="77">
        <f t="shared" si="372"/>
        <v>3</v>
      </c>
      <c r="M2679" s="78" t="str">
        <f t="shared" si="373"/>
        <v>H1_2012_3</v>
      </c>
      <c r="N2679" s="120">
        <f t="shared" si="374"/>
        <v>1</v>
      </c>
      <c r="O2679" s="92">
        <f t="shared" si="375"/>
        <v>134000</v>
      </c>
      <c r="P2679" s="93" t="str">
        <f t="shared" si="376"/>
        <v>H1_2012</v>
      </c>
      <c r="Q2679" s="94">
        <f t="shared" si="377"/>
        <v>3</v>
      </c>
      <c r="R2679" s="95" t="str">
        <f t="shared" si="378"/>
        <v>H1_2012_3</v>
      </c>
    </row>
    <row r="2680" spans="1:18">
      <c r="A2680" s="102">
        <v>1002331</v>
      </c>
      <c r="B2680" s="103">
        <v>26648.536504697007</v>
      </c>
      <c r="C2680" s="104" t="s">
        <v>19</v>
      </c>
      <c r="D2680" s="103">
        <v>41423.590216532692</v>
      </c>
      <c r="E2680" s="103">
        <v>41471.263627337998</v>
      </c>
      <c r="F2680" s="104" t="s">
        <v>20</v>
      </c>
      <c r="G2680" s="105">
        <v>99200</v>
      </c>
      <c r="H2680" s="106" t="s">
        <v>16</v>
      </c>
      <c r="I2680" s="118">
        <v>1</v>
      </c>
      <c r="J2680" s="80">
        <f t="shared" si="370"/>
        <v>99200</v>
      </c>
      <c r="K2680" s="76" t="str">
        <f t="shared" si="371"/>
        <v>H1_2013</v>
      </c>
      <c r="L2680" s="77">
        <f t="shared" si="372"/>
        <v>0</v>
      </c>
      <c r="M2680" s="78" t="str">
        <f t="shared" si="373"/>
        <v>H1_2013_0</v>
      </c>
      <c r="N2680" s="120">
        <f t="shared" si="374"/>
        <v>1</v>
      </c>
      <c r="O2680" s="92">
        <f t="shared" si="375"/>
        <v>99200</v>
      </c>
      <c r="P2680" s="93" t="str">
        <f t="shared" si="376"/>
        <v>H1_2013</v>
      </c>
      <c r="Q2680" s="94">
        <f t="shared" si="377"/>
        <v>0</v>
      </c>
      <c r="R2680" s="95" t="str">
        <f t="shared" si="378"/>
        <v>H1_2013_0</v>
      </c>
    </row>
    <row r="2681" spans="1:18">
      <c r="A2681" s="102">
        <v>1002332</v>
      </c>
      <c r="B2681" s="103">
        <v>24302.01879318952</v>
      </c>
      <c r="C2681" s="104" t="s">
        <v>19</v>
      </c>
      <c r="D2681" s="103">
        <v>41358.892804205396</v>
      </c>
      <c r="E2681" s="103">
        <v>41471.671044709561</v>
      </c>
      <c r="F2681" s="104" t="s">
        <v>20</v>
      </c>
      <c r="G2681" s="105">
        <v>32000</v>
      </c>
      <c r="H2681" s="106" t="s">
        <v>16</v>
      </c>
      <c r="I2681" s="118">
        <v>1</v>
      </c>
      <c r="J2681" s="80">
        <f t="shared" si="370"/>
        <v>32000</v>
      </c>
      <c r="K2681" s="76" t="str">
        <f t="shared" si="371"/>
        <v>H1_2013</v>
      </c>
      <c r="L2681" s="77">
        <f t="shared" si="372"/>
        <v>0</v>
      </c>
      <c r="M2681" s="78" t="str">
        <f t="shared" si="373"/>
        <v>H1_2013_0</v>
      </c>
      <c r="N2681" s="120">
        <f t="shared" si="374"/>
        <v>1</v>
      </c>
      <c r="O2681" s="92">
        <f t="shared" si="375"/>
        <v>32000</v>
      </c>
      <c r="P2681" s="93" t="str">
        <f t="shared" si="376"/>
        <v>H1_2013</v>
      </c>
      <c r="Q2681" s="94">
        <f t="shared" si="377"/>
        <v>0</v>
      </c>
      <c r="R2681" s="95" t="str">
        <f t="shared" si="378"/>
        <v>H1_2013_0</v>
      </c>
    </row>
    <row r="2682" spans="1:18">
      <c r="A2682" s="102">
        <v>1002333</v>
      </c>
      <c r="B2682" s="103">
        <v>26825.315566696117</v>
      </c>
      <c r="C2682" s="104" t="s">
        <v>19</v>
      </c>
      <c r="D2682" s="103">
        <v>41424.169538994203</v>
      </c>
      <c r="E2682" s="103">
        <v>41474.310790446507</v>
      </c>
      <c r="F2682" s="104" t="s">
        <v>20</v>
      </c>
      <c r="G2682" s="105">
        <v>355200</v>
      </c>
      <c r="H2682" s="106" t="s">
        <v>16</v>
      </c>
      <c r="I2682" s="118">
        <v>1</v>
      </c>
      <c r="J2682" s="80">
        <f t="shared" si="370"/>
        <v>355200</v>
      </c>
      <c r="K2682" s="76" t="str">
        <f t="shared" si="371"/>
        <v>H1_2013</v>
      </c>
      <c r="L2682" s="77">
        <f t="shared" si="372"/>
        <v>0</v>
      </c>
      <c r="M2682" s="78" t="str">
        <f t="shared" si="373"/>
        <v>H1_2013_0</v>
      </c>
      <c r="N2682" s="120">
        <f t="shared" si="374"/>
        <v>1</v>
      </c>
      <c r="O2682" s="92">
        <f t="shared" si="375"/>
        <v>355200</v>
      </c>
      <c r="P2682" s="93" t="str">
        <f t="shared" si="376"/>
        <v>H1_2013</v>
      </c>
      <c r="Q2682" s="94">
        <f t="shared" si="377"/>
        <v>0</v>
      </c>
      <c r="R2682" s="95" t="str">
        <f t="shared" si="378"/>
        <v>H1_2013_0</v>
      </c>
    </row>
    <row r="2683" spans="1:18">
      <c r="A2683" s="102">
        <v>1002334</v>
      </c>
      <c r="B2683" s="103">
        <v>24730.419512504839</v>
      </c>
      <c r="C2683" s="104" t="s">
        <v>22</v>
      </c>
      <c r="D2683" s="103">
        <v>40854.092586413863</v>
      </c>
      <c r="E2683" s="103">
        <v>41476.347915596118</v>
      </c>
      <c r="F2683" s="104" t="s">
        <v>20</v>
      </c>
      <c r="G2683" s="105">
        <v>25000</v>
      </c>
      <c r="H2683" s="106" t="s">
        <v>16</v>
      </c>
      <c r="I2683" s="118">
        <v>1</v>
      </c>
      <c r="J2683" s="80">
        <f t="shared" si="370"/>
        <v>25000</v>
      </c>
      <c r="K2683" s="76" t="str">
        <f t="shared" si="371"/>
        <v>H2_2011</v>
      </c>
      <c r="L2683" s="77">
        <f t="shared" si="372"/>
        <v>3</v>
      </c>
      <c r="M2683" s="78" t="str">
        <f t="shared" si="373"/>
        <v>H2_2011_3</v>
      </c>
      <c r="N2683" s="120">
        <f t="shared" si="374"/>
        <v>1</v>
      </c>
      <c r="O2683" s="92">
        <f t="shared" si="375"/>
        <v>25000</v>
      </c>
      <c r="P2683" s="93" t="str">
        <f t="shared" si="376"/>
        <v>H2_2011</v>
      </c>
      <c r="Q2683" s="94">
        <f t="shared" si="377"/>
        <v>3</v>
      </c>
      <c r="R2683" s="95" t="str">
        <f t="shared" si="378"/>
        <v>H2_2011_3</v>
      </c>
    </row>
    <row r="2684" spans="1:18">
      <c r="A2684" s="102">
        <v>1002335</v>
      </c>
      <c r="B2684" s="103">
        <v>27712.887351539084</v>
      </c>
      <c r="C2684" s="104" t="s">
        <v>22</v>
      </c>
      <c r="D2684" s="103">
        <v>40970.477496372834</v>
      </c>
      <c r="E2684" s="103">
        <v>41476.776344680722</v>
      </c>
      <c r="F2684" s="104" t="s">
        <v>57</v>
      </c>
      <c r="G2684" s="105">
        <v>303000</v>
      </c>
      <c r="H2684" s="106" t="s">
        <v>16</v>
      </c>
      <c r="I2684" s="118">
        <v>1</v>
      </c>
      <c r="J2684" s="80">
        <f t="shared" si="370"/>
        <v>303000</v>
      </c>
      <c r="K2684" s="76" t="str">
        <f t="shared" si="371"/>
        <v>H1_2012</v>
      </c>
      <c r="L2684" s="77">
        <f t="shared" si="372"/>
        <v>2</v>
      </c>
      <c r="M2684" s="78" t="str">
        <f t="shared" si="373"/>
        <v>H1_2012_2</v>
      </c>
      <c r="N2684" s="120">
        <f t="shared" si="374"/>
        <v>1</v>
      </c>
      <c r="O2684" s="92">
        <f t="shared" si="375"/>
        <v>303000</v>
      </c>
      <c r="P2684" s="93" t="str">
        <f t="shared" si="376"/>
        <v>H1_2012</v>
      </c>
      <c r="Q2684" s="94">
        <f t="shared" si="377"/>
        <v>2</v>
      </c>
      <c r="R2684" s="95" t="str">
        <f t="shared" si="378"/>
        <v>H1_2012_2</v>
      </c>
    </row>
    <row r="2685" spans="1:18">
      <c r="A2685" s="102">
        <v>1002336</v>
      </c>
      <c r="B2685" s="103">
        <v>19436.595015744413</v>
      </c>
      <c r="C2685" s="104" t="s">
        <v>19</v>
      </c>
      <c r="D2685" s="103">
        <v>41375.715301534925</v>
      </c>
      <c r="E2685" s="103">
        <v>41477.238956758061</v>
      </c>
      <c r="F2685" s="104" t="s">
        <v>20</v>
      </c>
      <c r="G2685" s="105">
        <v>526400</v>
      </c>
      <c r="H2685" s="106" t="s">
        <v>16</v>
      </c>
      <c r="I2685" s="118">
        <v>1</v>
      </c>
      <c r="J2685" s="80">
        <f t="shared" si="370"/>
        <v>526400</v>
      </c>
      <c r="K2685" s="76" t="str">
        <f t="shared" si="371"/>
        <v>H1_2013</v>
      </c>
      <c r="L2685" s="77">
        <f t="shared" si="372"/>
        <v>0</v>
      </c>
      <c r="M2685" s="78" t="str">
        <f t="shared" si="373"/>
        <v>H1_2013_0</v>
      </c>
      <c r="N2685" s="120">
        <f t="shared" si="374"/>
        <v>1</v>
      </c>
      <c r="O2685" s="92">
        <f t="shared" si="375"/>
        <v>526400</v>
      </c>
      <c r="P2685" s="93" t="str">
        <f t="shared" si="376"/>
        <v>H1_2013</v>
      </c>
      <c r="Q2685" s="94">
        <f t="shared" si="377"/>
        <v>0</v>
      </c>
      <c r="R2685" s="95" t="str">
        <f t="shared" si="378"/>
        <v>H1_2013_0</v>
      </c>
    </row>
    <row r="2686" spans="1:18">
      <c r="A2686" s="102">
        <v>1002337</v>
      </c>
      <c r="B2686" s="103">
        <v>20187.956178484972</v>
      </c>
      <c r="C2686" s="104" t="s">
        <v>19</v>
      </c>
      <c r="D2686" s="103">
        <v>41438.712047074616</v>
      </c>
      <c r="E2686" s="103">
        <v>41477.733330970805</v>
      </c>
      <c r="F2686" s="104" t="s">
        <v>20</v>
      </c>
      <c r="G2686" s="105">
        <v>121600</v>
      </c>
      <c r="H2686" s="106" t="s">
        <v>16</v>
      </c>
      <c r="I2686" s="118">
        <v>1</v>
      </c>
      <c r="J2686" s="80">
        <f t="shared" si="370"/>
        <v>121600</v>
      </c>
      <c r="K2686" s="76" t="str">
        <f t="shared" si="371"/>
        <v>H1_2013</v>
      </c>
      <c r="L2686" s="77">
        <f t="shared" si="372"/>
        <v>0</v>
      </c>
      <c r="M2686" s="78" t="str">
        <f t="shared" si="373"/>
        <v>H1_2013_0</v>
      </c>
      <c r="N2686" s="120">
        <f t="shared" si="374"/>
        <v>1</v>
      </c>
      <c r="O2686" s="92">
        <f t="shared" si="375"/>
        <v>121600</v>
      </c>
      <c r="P2686" s="93" t="str">
        <f t="shared" si="376"/>
        <v>H1_2013</v>
      </c>
      <c r="Q2686" s="94">
        <f t="shared" si="377"/>
        <v>0</v>
      </c>
      <c r="R2686" s="95" t="str">
        <f t="shared" si="378"/>
        <v>H1_2013_0</v>
      </c>
    </row>
    <row r="2687" spans="1:18">
      <c r="A2687" s="102">
        <v>1002338</v>
      </c>
      <c r="B2687" s="103">
        <v>23201.430857083942</v>
      </c>
      <c r="C2687" s="104" t="s">
        <v>19</v>
      </c>
      <c r="D2687" s="103">
        <v>41399.500256100866</v>
      </c>
      <c r="E2687" s="103">
        <v>41478.074319307612</v>
      </c>
      <c r="F2687" s="104" t="s">
        <v>20</v>
      </c>
      <c r="G2687" s="105">
        <v>528000</v>
      </c>
      <c r="H2687" s="106" t="s">
        <v>16</v>
      </c>
      <c r="I2687" s="118">
        <v>1</v>
      </c>
      <c r="J2687" s="80">
        <f t="shared" si="370"/>
        <v>528000</v>
      </c>
      <c r="K2687" s="76" t="str">
        <f t="shared" si="371"/>
        <v>H1_2013</v>
      </c>
      <c r="L2687" s="77">
        <f t="shared" si="372"/>
        <v>0</v>
      </c>
      <c r="M2687" s="78" t="str">
        <f t="shared" si="373"/>
        <v>H1_2013_0</v>
      </c>
      <c r="N2687" s="120">
        <f t="shared" si="374"/>
        <v>1</v>
      </c>
      <c r="O2687" s="92">
        <f t="shared" si="375"/>
        <v>528000</v>
      </c>
      <c r="P2687" s="93" t="str">
        <f t="shared" si="376"/>
        <v>H1_2013</v>
      </c>
      <c r="Q2687" s="94">
        <f t="shared" si="377"/>
        <v>0</v>
      </c>
      <c r="R2687" s="95" t="str">
        <f t="shared" si="378"/>
        <v>H1_2013_0</v>
      </c>
    </row>
    <row r="2688" spans="1:18">
      <c r="A2688" s="102">
        <v>1002339</v>
      </c>
      <c r="B2688" s="103">
        <v>19960.106095950101</v>
      </c>
      <c r="C2688" s="104" t="s">
        <v>19</v>
      </c>
      <c r="D2688" s="103">
        <v>41347.949270187077</v>
      </c>
      <c r="E2688" s="103">
        <v>41478.183400081231</v>
      </c>
      <c r="F2688" s="104" t="s">
        <v>20</v>
      </c>
      <c r="G2688" s="105">
        <v>742400</v>
      </c>
      <c r="H2688" s="106" t="s">
        <v>16</v>
      </c>
      <c r="I2688" s="118">
        <v>1</v>
      </c>
      <c r="J2688" s="80">
        <f t="shared" si="370"/>
        <v>742400</v>
      </c>
      <c r="K2688" s="76" t="str">
        <f t="shared" si="371"/>
        <v>H1_2013</v>
      </c>
      <c r="L2688" s="77">
        <f t="shared" si="372"/>
        <v>0</v>
      </c>
      <c r="M2688" s="78" t="str">
        <f t="shared" si="373"/>
        <v>H1_2013_0</v>
      </c>
      <c r="N2688" s="120">
        <f t="shared" si="374"/>
        <v>1</v>
      </c>
      <c r="O2688" s="92">
        <f t="shared" si="375"/>
        <v>742400</v>
      </c>
      <c r="P2688" s="93" t="str">
        <f t="shared" si="376"/>
        <v>H1_2013</v>
      </c>
      <c r="Q2688" s="94">
        <f t="shared" si="377"/>
        <v>0</v>
      </c>
      <c r="R2688" s="95" t="str">
        <f t="shared" si="378"/>
        <v>H1_2013_0</v>
      </c>
    </row>
    <row r="2689" spans="1:18">
      <c r="A2689" s="102">
        <v>1002340</v>
      </c>
      <c r="B2689" s="103">
        <v>32281.052848375632</v>
      </c>
      <c r="C2689" s="104" t="s">
        <v>22</v>
      </c>
      <c r="D2689" s="103">
        <v>41226.364411600858</v>
      </c>
      <c r="E2689" s="103">
        <v>41478.472374512283</v>
      </c>
      <c r="F2689" s="104" t="s">
        <v>20</v>
      </c>
      <c r="G2689" s="105">
        <v>142000</v>
      </c>
      <c r="H2689" s="106" t="s">
        <v>16</v>
      </c>
      <c r="I2689" s="118">
        <v>1</v>
      </c>
      <c r="J2689" s="80">
        <f t="shared" si="370"/>
        <v>142000</v>
      </c>
      <c r="K2689" s="76" t="str">
        <f t="shared" si="371"/>
        <v>H2_2012</v>
      </c>
      <c r="L2689" s="77">
        <f t="shared" si="372"/>
        <v>1</v>
      </c>
      <c r="M2689" s="78" t="str">
        <f t="shared" si="373"/>
        <v>H2_2012_1</v>
      </c>
      <c r="N2689" s="120">
        <f t="shared" si="374"/>
        <v>1</v>
      </c>
      <c r="O2689" s="92">
        <f t="shared" si="375"/>
        <v>142000</v>
      </c>
      <c r="P2689" s="93" t="str">
        <f t="shared" si="376"/>
        <v>H2_2012</v>
      </c>
      <c r="Q2689" s="94">
        <f t="shared" si="377"/>
        <v>1</v>
      </c>
      <c r="R2689" s="95" t="str">
        <f t="shared" si="378"/>
        <v>H2_2012_1</v>
      </c>
    </row>
    <row r="2690" spans="1:18">
      <c r="A2690" s="102">
        <v>1002341</v>
      </c>
      <c r="B2690" s="103">
        <v>26441.182395373082</v>
      </c>
      <c r="C2690" s="104" t="s">
        <v>22</v>
      </c>
      <c r="D2690" s="103">
        <v>41344.4976266796</v>
      </c>
      <c r="E2690" s="103">
        <v>41479.233026658549</v>
      </c>
      <c r="F2690" s="104" t="s">
        <v>57</v>
      </c>
      <c r="G2690" s="105">
        <v>619200</v>
      </c>
      <c r="H2690" s="106" t="s">
        <v>16</v>
      </c>
      <c r="I2690" s="118">
        <v>1</v>
      </c>
      <c r="J2690" s="80">
        <f t="shared" si="370"/>
        <v>619200</v>
      </c>
      <c r="K2690" s="76" t="str">
        <f t="shared" si="371"/>
        <v>H1_2013</v>
      </c>
      <c r="L2690" s="77">
        <f t="shared" si="372"/>
        <v>0</v>
      </c>
      <c r="M2690" s="78" t="str">
        <f t="shared" si="373"/>
        <v>H1_2013_0</v>
      </c>
      <c r="N2690" s="120">
        <f t="shared" si="374"/>
        <v>1</v>
      </c>
      <c r="O2690" s="92">
        <f t="shared" si="375"/>
        <v>619200</v>
      </c>
      <c r="P2690" s="93" t="str">
        <f t="shared" si="376"/>
        <v>H1_2013</v>
      </c>
      <c r="Q2690" s="94">
        <f t="shared" si="377"/>
        <v>0</v>
      </c>
      <c r="R2690" s="95" t="str">
        <f t="shared" si="378"/>
        <v>H1_2013_0</v>
      </c>
    </row>
    <row r="2691" spans="1:18">
      <c r="A2691" s="102">
        <v>1002342</v>
      </c>
      <c r="B2691" s="103">
        <v>20501.754083350868</v>
      </c>
      <c r="C2691" s="104" t="s">
        <v>19</v>
      </c>
      <c r="D2691" s="103">
        <v>41373.894361845589</v>
      </c>
      <c r="E2691" s="103">
        <v>41479.810189437201</v>
      </c>
      <c r="F2691" s="104" t="s">
        <v>20</v>
      </c>
      <c r="G2691" s="105">
        <v>150400</v>
      </c>
      <c r="H2691" s="106" t="s">
        <v>16</v>
      </c>
      <c r="I2691" s="118">
        <v>1</v>
      </c>
      <c r="J2691" s="80">
        <f t="shared" ref="J2691:J2754" si="379">$G2691</f>
        <v>150400</v>
      </c>
      <c r="K2691" s="76" t="str">
        <f t="shared" ref="K2691:K2754" si="380">"H"&amp;INT((MONTH($D2691)-1)/6)+1&amp;"_"&amp;YEAR($D2691)</f>
        <v>H1_2013</v>
      </c>
      <c r="L2691" s="77">
        <f t="shared" ref="L2691:L2754" si="381">INT(($E2691-$D2691)/(365/2))</f>
        <v>0</v>
      </c>
      <c r="M2691" s="78" t="str">
        <f t="shared" ref="M2691:M2754" si="382">$K2691&amp;"_"&amp;IF($L2691&gt;5,"6+",$L2691)</f>
        <v>H1_2013_0</v>
      </c>
      <c r="N2691" s="120">
        <f t="shared" si="374"/>
        <v>1</v>
      </c>
      <c r="O2691" s="92">
        <f t="shared" si="375"/>
        <v>150400</v>
      </c>
      <c r="P2691" s="93" t="str">
        <f t="shared" si="376"/>
        <v>H1_2013</v>
      </c>
      <c r="Q2691" s="94">
        <f t="shared" si="377"/>
        <v>0</v>
      </c>
      <c r="R2691" s="95" t="str">
        <f t="shared" si="378"/>
        <v>H1_2013_0</v>
      </c>
    </row>
    <row r="2692" spans="1:18">
      <c r="A2692" s="102">
        <v>1002343</v>
      </c>
      <c r="B2692" s="103">
        <v>28425.270551986992</v>
      </c>
      <c r="C2692" s="104" t="s">
        <v>19</v>
      </c>
      <c r="D2692" s="103">
        <v>41464.13736318281</v>
      </c>
      <c r="E2692" s="103">
        <v>41480.650604392948</v>
      </c>
      <c r="F2692" s="104" t="s">
        <v>25</v>
      </c>
      <c r="G2692" s="105">
        <v>508800</v>
      </c>
      <c r="H2692" s="106" t="s">
        <v>16</v>
      </c>
      <c r="I2692" s="118">
        <v>1</v>
      </c>
      <c r="J2692" s="80">
        <f t="shared" si="379"/>
        <v>508800</v>
      </c>
      <c r="K2692" s="76" t="str">
        <f t="shared" si="380"/>
        <v>H2_2013</v>
      </c>
      <c r="L2692" s="77">
        <f t="shared" si="381"/>
        <v>0</v>
      </c>
      <c r="M2692" s="78" t="str">
        <f t="shared" si="382"/>
        <v>H2_2013_0</v>
      </c>
      <c r="N2692" s="120">
        <f t="shared" ref="N2692:N2755" si="383">I2692</f>
        <v>1</v>
      </c>
      <c r="O2692" s="92">
        <f t="shared" ref="O2692:O2755" si="384">J2692</f>
        <v>508800</v>
      </c>
      <c r="P2692" s="93" t="str">
        <f t="shared" ref="P2692:P2755" si="385">K2692</f>
        <v>H2_2013</v>
      </c>
      <c r="Q2692" s="94">
        <f t="shared" ref="Q2692:Q2755" si="386">L2692</f>
        <v>0</v>
      </c>
      <c r="R2692" s="95" t="str">
        <f t="shared" ref="R2692:R2755" si="387">M2692</f>
        <v>H2_2013_0</v>
      </c>
    </row>
    <row r="2693" spans="1:18">
      <c r="A2693" s="102">
        <v>1002344</v>
      </c>
      <c r="B2693" s="103">
        <v>27758.430164940553</v>
      </c>
      <c r="C2693" s="104" t="s">
        <v>19</v>
      </c>
      <c r="D2693" s="103">
        <v>41426.516535608862</v>
      </c>
      <c r="E2693" s="103">
        <v>41481.357373755578</v>
      </c>
      <c r="F2693" s="104" t="s">
        <v>20</v>
      </c>
      <c r="G2693" s="105">
        <v>153600</v>
      </c>
      <c r="H2693" s="106" t="s">
        <v>16</v>
      </c>
      <c r="I2693" s="118">
        <v>1</v>
      </c>
      <c r="J2693" s="80">
        <f t="shared" si="379"/>
        <v>153600</v>
      </c>
      <c r="K2693" s="76" t="str">
        <f t="shared" si="380"/>
        <v>H1_2013</v>
      </c>
      <c r="L2693" s="77">
        <f t="shared" si="381"/>
        <v>0</v>
      </c>
      <c r="M2693" s="78" t="str">
        <f t="shared" si="382"/>
        <v>H1_2013_0</v>
      </c>
      <c r="N2693" s="120">
        <f t="shared" si="383"/>
        <v>1</v>
      </c>
      <c r="O2693" s="92">
        <f t="shared" si="384"/>
        <v>153600</v>
      </c>
      <c r="P2693" s="93" t="str">
        <f t="shared" si="385"/>
        <v>H1_2013</v>
      </c>
      <c r="Q2693" s="94">
        <f t="shared" si="386"/>
        <v>0</v>
      </c>
      <c r="R2693" s="95" t="str">
        <f t="shared" si="387"/>
        <v>H1_2013_0</v>
      </c>
    </row>
    <row r="2694" spans="1:18">
      <c r="A2694" s="102">
        <v>1002345</v>
      </c>
      <c r="B2694" s="103">
        <v>32091.019875470349</v>
      </c>
      <c r="C2694" s="104" t="s">
        <v>22</v>
      </c>
      <c r="D2694" s="103">
        <v>41152.891216289892</v>
      </c>
      <c r="E2694" s="103">
        <v>41483.310421247901</v>
      </c>
      <c r="F2694" s="104" t="s">
        <v>25</v>
      </c>
      <c r="G2694" s="105">
        <v>235000</v>
      </c>
      <c r="H2694" s="106" t="s">
        <v>16</v>
      </c>
      <c r="I2694" s="118">
        <v>1</v>
      </c>
      <c r="J2694" s="80">
        <f t="shared" si="379"/>
        <v>235000</v>
      </c>
      <c r="K2694" s="76" t="str">
        <f t="shared" si="380"/>
        <v>H2_2012</v>
      </c>
      <c r="L2694" s="77">
        <f t="shared" si="381"/>
        <v>1</v>
      </c>
      <c r="M2694" s="78" t="str">
        <f t="shared" si="382"/>
        <v>H2_2012_1</v>
      </c>
      <c r="N2694" s="120">
        <f t="shared" si="383"/>
        <v>1</v>
      </c>
      <c r="O2694" s="92">
        <f t="shared" si="384"/>
        <v>235000</v>
      </c>
      <c r="P2694" s="93" t="str">
        <f t="shared" si="385"/>
        <v>H2_2012</v>
      </c>
      <c r="Q2694" s="94">
        <f t="shared" si="386"/>
        <v>1</v>
      </c>
      <c r="R2694" s="95" t="str">
        <f t="shared" si="387"/>
        <v>H2_2012_1</v>
      </c>
    </row>
    <row r="2695" spans="1:18">
      <c r="A2695" s="102">
        <v>1002346</v>
      </c>
      <c r="B2695" s="103">
        <v>22804.589531283014</v>
      </c>
      <c r="C2695" s="104" t="s">
        <v>19</v>
      </c>
      <c r="D2695" s="103">
        <v>41316.029942820562</v>
      </c>
      <c r="E2695" s="103">
        <v>41485.18207878188</v>
      </c>
      <c r="F2695" s="104" t="s">
        <v>20</v>
      </c>
      <c r="G2695" s="105">
        <v>673600</v>
      </c>
      <c r="H2695" s="106" t="s">
        <v>16</v>
      </c>
      <c r="I2695" s="118">
        <v>1</v>
      </c>
      <c r="J2695" s="80">
        <f t="shared" si="379"/>
        <v>673600</v>
      </c>
      <c r="K2695" s="76" t="str">
        <f t="shared" si="380"/>
        <v>H1_2013</v>
      </c>
      <c r="L2695" s="77">
        <f t="shared" si="381"/>
        <v>0</v>
      </c>
      <c r="M2695" s="78" t="str">
        <f t="shared" si="382"/>
        <v>H1_2013_0</v>
      </c>
      <c r="N2695" s="120">
        <f t="shared" si="383"/>
        <v>1</v>
      </c>
      <c r="O2695" s="92">
        <f t="shared" si="384"/>
        <v>673600</v>
      </c>
      <c r="P2695" s="93" t="str">
        <f t="shared" si="385"/>
        <v>H1_2013</v>
      </c>
      <c r="Q2695" s="94">
        <f t="shared" si="386"/>
        <v>0</v>
      </c>
      <c r="R2695" s="95" t="str">
        <f t="shared" si="387"/>
        <v>H1_2013_0</v>
      </c>
    </row>
    <row r="2696" spans="1:18">
      <c r="A2696" s="102">
        <v>1002347</v>
      </c>
      <c r="B2696" s="103">
        <v>21486.408153086435</v>
      </c>
      <c r="C2696" s="104" t="s">
        <v>22</v>
      </c>
      <c r="D2696" s="103">
        <v>40922.171400075604</v>
      </c>
      <c r="E2696" s="103">
        <v>41486.293327239342</v>
      </c>
      <c r="F2696" s="104" t="s">
        <v>25</v>
      </c>
      <c r="G2696" s="105">
        <v>114000</v>
      </c>
      <c r="H2696" s="106" t="s">
        <v>16</v>
      </c>
      <c r="I2696" s="118">
        <v>1</v>
      </c>
      <c r="J2696" s="80">
        <f t="shared" si="379"/>
        <v>114000</v>
      </c>
      <c r="K2696" s="76" t="str">
        <f t="shared" si="380"/>
        <v>H1_2012</v>
      </c>
      <c r="L2696" s="77">
        <f t="shared" si="381"/>
        <v>3</v>
      </c>
      <c r="M2696" s="78" t="str">
        <f t="shared" si="382"/>
        <v>H1_2012_3</v>
      </c>
      <c r="N2696" s="120">
        <f t="shared" si="383"/>
        <v>1</v>
      </c>
      <c r="O2696" s="92">
        <f t="shared" si="384"/>
        <v>114000</v>
      </c>
      <c r="P2696" s="93" t="str">
        <f t="shared" si="385"/>
        <v>H1_2012</v>
      </c>
      <c r="Q2696" s="94">
        <f t="shared" si="386"/>
        <v>3</v>
      </c>
      <c r="R2696" s="95" t="str">
        <f t="shared" si="387"/>
        <v>H1_2012_3</v>
      </c>
    </row>
    <row r="2697" spans="1:18">
      <c r="A2697" s="102">
        <v>1002348</v>
      </c>
      <c r="B2697" s="103">
        <v>22024.318104201524</v>
      </c>
      <c r="C2697" s="104" t="s">
        <v>19</v>
      </c>
      <c r="D2697" s="103">
        <v>41353.757834593649</v>
      </c>
      <c r="E2697" s="103">
        <v>41487.31049400771</v>
      </c>
      <c r="F2697" s="104" t="s">
        <v>20</v>
      </c>
      <c r="G2697" s="105">
        <v>452800</v>
      </c>
      <c r="H2697" s="106" t="s">
        <v>16</v>
      </c>
      <c r="I2697" s="118">
        <v>1</v>
      </c>
      <c r="J2697" s="80">
        <f t="shared" si="379"/>
        <v>452800</v>
      </c>
      <c r="K2697" s="76" t="str">
        <f t="shared" si="380"/>
        <v>H1_2013</v>
      </c>
      <c r="L2697" s="77">
        <f t="shared" si="381"/>
        <v>0</v>
      </c>
      <c r="M2697" s="78" t="str">
        <f t="shared" si="382"/>
        <v>H1_2013_0</v>
      </c>
      <c r="N2697" s="120">
        <f t="shared" si="383"/>
        <v>1</v>
      </c>
      <c r="O2697" s="92">
        <f t="shared" si="384"/>
        <v>452800</v>
      </c>
      <c r="P2697" s="93" t="str">
        <f t="shared" si="385"/>
        <v>H1_2013</v>
      </c>
      <c r="Q2697" s="94">
        <f t="shared" si="386"/>
        <v>0</v>
      </c>
      <c r="R2697" s="95" t="str">
        <f t="shared" si="387"/>
        <v>H1_2013_0</v>
      </c>
    </row>
    <row r="2698" spans="1:18">
      <c r="A2698" s="102">
        <v>1002349</v>
      </c>
      <c r="B2698" s="103">
        <v>30287.533771571478</v>
      </c>
      <c r="C2698" s="104" t="s">
        <v>19</v>
      </c>
      <c r="D2698" s="103">
        <v>41038.839693252012</v>
      </c>
      <c r="E2698" s="103">
        <v>41488.800763444138</v>
      </c>
      <c r="F2698" s="104" t="s">
        <v>20</v>
      </c>
      <c r="G2698" s="105">
        <v>109000</v>
      </c>
      <c r="H2698" s="106" t="s">
        <v>16</v>
      </c>
      <c r="I2698" s="118">
        <v>1</v>
      </c>
      <c r="J2698" s="80">
        <f t="shared" si="379"/>
        <v>109000</v>
      </c>
      <c r="K2698" s="76" t="str">
        <f t="shared" si="380"/>
        <v>H1_2012</v>
      </c>
      <c r="L2698" s="77">
        <f t="shared" si="381"/>
        <v>2</v>
      </c>
      <c r="M2698" s="78" t="str">
        <f t="shared" si="382"/>
        <v>H1_2012_2</v>
      </c>
      <c r="N2698" s="120">
        <f t="shared" si="383"/>
        <v>1</v>
      </c>
      <c r="O2698" s="92">
        <f t="shared" si="384"/>
        <v>109000</v>
      </c>
      <c r="P2698" s="93" t="str">
        <f t="shared" si="385"/>
        <v>H1_2012</v>
      </c>
      <c r="Q2698" s="94">
        <f t="shared" si="386"/>
        <v>2</v>
      </c>
      <c r="R2698" s="95" t="str">
        <f t="shared" si="387"/>
        <v>H1_2012_2</v>
      </c>
    </row>
    <row r="2699" spans="1:18">
      <c r="A2699" s="102">
        <v>1002350</v>
      </c>
      <c r="B2699" s="103">
        <v>30389.721395351</v>
      </c>
      <c r="C2699" s="104" t="s">
        <v>22</v>
      </c>
      <c r="D2699" s="103">
        <v>40194.550912509258</v>
      </c>
      <c r="E2699" s="103">
        <v>41489.800690934244</v>
      </c>
      <c r="F2699" s="104" t="s">
        <v>57</v>
      </c>
      <c r="G2699" s="105">
        <v>491000</v>
      </c>
      <c r="H2699" s="106" t="s">
        <v>16</v>
      </c>
      <c r="I2699" s="118">
        <v>1</v>
      </c>
      <c r="J2699" s="80">
        <f t="shared" si="379"/>
        <v>491000</v>
      </c>
      <c r="K2699" s="76" t="str">
        <f t="shared" si="380"/>
        <v>H1_2010</v>
      </c>
      <c r="L2699" s="77">
        <f t="shared" si="381"/>
        <v>7</v>
      </c>
      <c r="M2699" s="78" t="str">
        <f t="shared" si="382"/>
        <v>H1_2010_6+</v>
      </c>
      <c r="N2699" s="120">
        <f t="shared" si="383"/>
        <v>1</v>
      </c>
      <c r="O2699" s="92">
        <f t="shared" si="384"/>
        <v>491000</v>
      </c>
      <c r="P2699" s="93" t="str">
        <f t="shared" si="385"/>
        <v>H1_2010</v>
      </c>
      <c r="Q2699" s="94">
        <f t="shared" si="386"/>
        <v>7</v>
      </c>
      <c r="R2699" s="95" t="str">
        <f t="shared" si="387"/>
        <v>H1_2010_6+</v>
      </c>
    </row>
    <row r="2700" spans="1:18">
      <c r="A2700" s="102">
        <v>1002351</v>
      </c>
      <c r="B2700" s="103">
        <v>21282.58858105362</v>
      </c>
      <c r="C2700" s="104" t="s">
        <v>22</v>
      </c>
      <c r="D2700" s="103">
        <v>40784.146890797398</v>
      </c>
      <c r="E2700" s="103">
        <v>41490.778479955487</v>
      </c>
      <c r="F2700" s="104" t="s">
        <v>25</v>
      </c>
      <c r="G2700" s="105">
        <v>477000</v>
      </c>
      <c r="H2700" s="106" t="s">
        <v>16</v>
      </c>
      <c r="I2700" s="118">
        <v>1</v>
      </c>
      <c r="J2700" s="80">
        <f t="shared" si="379"/>
        <v>477000</v>
      </c>
      <c r="K2700" s="76" t="str">
        <f t="shared" si="380"/>
        <v>H2_2011</v>
      </c>
      <c r="L2700" s="77">
        <f t="shared" si="381"/>
        <v>3</v>
      </c>
      <c r="M2700" s="78" t="str">
        <f t="shared" si="382"/>
        <v>H2_2011_3</v>
      </c>
      <c r="N2700" s="120">
        <f t="shared" si="383"/>
        <v>1</v>
      </c>
      <c r="O2700" s="92">
        <f t="shared" si="384"/>
        <v>477000</v>
      </c>
      <c r="P2700" s="93" t="str">
        <f t="shared" si="385"/>
        <v>H2_2011</v>
      </c>
      <c r="Q2700" s="94">
        <f t="shared" si="386"/>
        <v>3</v>
      </c>
      <c r="R2700" s="95" t="str">
        <f t="shared" si="387"/>
        <v>H2_2011_3</v>
      </c>
    </row>
    <row r="2701" spans="1:18">
      <c r="A2701" s="102">
        <v>1002352</v>
      </c>
      <c r="B2701" s="103">
        <v>26644.486080753675</v>
      </c>
      <c r="C2701" s="104" t="s">
        <v>22</v>
      </c>
      <c r="D2701" s="103">
        <v>41145.31350903694</v>
      </c>
      <c r="E2701" s="103">
        <v>41490.934857027809</v>
      </c>
      <c r="F2701" s="104" t="s">
        <v>57</v>
      </c>
      <c r="G2701" s="105">
        <v>391000</v>
      </c>
      <c r="H2701" s="106" t="s">
        <v>16</v>
      </c>
      <c r="I2701" s="118">
        <v>1</v>
      </c>
      <c r="J2701" s="80">
        <f t="shared" si="379"/>
        <v>391000</v>
      </c>
      <c r="K2701" s="76" t="str">
        <f t="shared" si="380"/>
        <v>H2_2012</v>
      </c>
      <c r="L2701" s="77">
        <f t="shared" si="381"/>
        <v>1</v>
      </c>
      <c r="M2701" s="78" t="str">
        <f t="shared" si="382"/>
        <v>H2_2012_1</v>
      </c>
      <c r="N2701" s="120">
        <f t="shared" si="383"/>
        <v>1</v>
      </c>
      <c r="O2701" s="92">
        <f t="shared" si="384"/>
        <v>391000</v>
      </c>
      <c r="P2701" s="93" t="str">
        <f t="shared" si="385"/>
        <v>H2_2012</v>
      </c>
      <c r="Q2701" s="94">
        <f t="shared" si="386"/>
        <v>1</v>
      </c>
      <c r="R2701" s="95" t="str">
        <f t="shared" si="387"/>
        <v>H2_2012_1</v>
      </c>
    </row>
    <row r="2702" spans="1:18">
      <c r="A2702" s="102">
        <v>1002353</v>
      </c>
      <c r="B2702" s="103">
        <v>25112.688910294746</v>
      </c>
      <c r="C2702" s="104" t="s">
        <v>19</v>
      </c>
      <c r="D2702" s="103">
        <v>41402.590573357433</v>
      </c>
      <c r="E2702" s="103">
        <v>41491.518546123683</v>
      </c>
      <c r="F2702" s="104" t="s">
        <v>20</v>
      </c>
      <c r="G2702" s="105">
        <v>500800</v>
      </c>
      <c r="H2702" s="106" t="s">
        <v>16</v>
      </c>
      <c r="I2702" s="118">
        <v>1</v>
      </c>
      <c r="J2702" s="80">
        <f t="shared" si="379"/>
        <v>500800</v>
      </c>
      <c r="K2702" s="76" t="str">
        <f t="shared" si="380"/>
        <v>H1_2013</v>
      </c>
      <c r="L2702" s="77">
        <f t="shared" si="381"/>
        <v>0</v>
      </c>
      <c r="M2702" s="78" t="str">
        <f t="shared" si="382"/>
        <v>H1_2013_0</v>
      </c>
      <c r="N2702" s="120">
        <f t="shared" si="383"/>
        <v>1</v>
      </c>
      <c r="O2702" s="92">
        <f t="shared" si="384"/>
        <v>500800</v>
      </c>
      <c r="P2702" s="93" t="str">
        <f t="shared" si="385"/>
        <v>H1_2013</v>
      </c>
      <c r="Q2702" s="94">
        <f t="shared" si="386"/>
        <v>0</v>
      </c>
      <c r="R2702" s="95" t="str">
        <f t="shared" si="387"/>
        <v>H1_2013_0</v>
      </c>
    </row>
    <row r="2703" spans="1:18">
      <c r="A2703" s="102">
        <v>1002354</v>
      </c>
      <c r="B2703" s="103">
        <v>19761.449066329555</v>
      </c>
      <c r="C2703" s="104" t="s">
        <v>19</v>
      </c>
      <c r="D2703" s="103">
        <v>41352.285278239433</v>
      </c>
      <c r="E2703" s="103">
        <v>41491.864203186822</v>
      </c>
      <c r="F2703" s="104" t="s">
        <v>20</v>
      </c>
      <c r="G2703" s="105">
        <v>446400</v>
      </c>
      <c r="H2703" s="106" t="s">
        <v>16</v>
      </c>
      <c r="I2703" s="118">
        <v>1</v>
      </c>
      <c r="J2703" s="80">
        <f t="shared" si="379"/>
        <v>446400</v>
      </c>
      <c r="K2703" s="76" t="str">
        <f t="shared" si="380"/>
        <v>H1_2013</v>
      </c>
      <c r="L2703" s="77">
        <f t="shared" si="381"/>
        <v>0</v>
      </c>
      <c r="M2703" s="78" t="str">
        <f t="shared" si="382"/>
        <v>H1_2013_0</v>
      </c>
      <c r="N2703" s="120">
        <f t="shared" si="383"/>
        <v>1</v>
      </c>
      <c r="O2703" s="92">
        <f t="shared" si="384"/>
        <v>446400</v>
      </c>
      <c r="P2703" s="93" t="str">
        <f t="shared" si="385"/>
        <v>H1_2013</v>
      </c>
      <c r="Q2703" s="94">
        <f t="shared" si="386"/>
        <v>0</v>
      </c>
      <c r="R2703" s="95" t="str">
        <f t="shared" si="387"/>
        <v>H1_2013_0</v>
      </c>
    </row>
    <row r="2704" spans="1:18">
      <c r="A2704" s="102">
        <v>1002355</v>
      </c>
      <c r="B2704" s="103">
        <v>28610.522936075737</v>
      </c>
      <c r="C2704" s="104" t="s">
        <v>19</v>
      </c>
      <c r="D2704" s="103">
        <v>41441.41983263968</v>
      </c>
      <c r="E2704" s="103">
        <v>41492.412084674907</v>
      </c>
      <c r="F2704" s="104" t="s">
        <v>20</v>
      </c>
      <c r="G2704" s="105">
        <v>360000</v>
      </c>
      <c r="H2704" s="106" t="s">
        <v>16</v>
      </c>
      <c r="I2704" s="118">
        <v>1</v>
      </c>
      <c r="J2704" s="80">
        <f t="shared" si="379"/>
        <v>360000</v>
      </c>
      <c r="K2704" s="76" t="str">
        <f t="shared" si="380"/>
        <v>H1_2013</v>
      </c>
      <c r="L2704" s="77">
        <f t="shared" si="381"/>
        <v>0</v>
      </c>
      <c r="M2704" s="78" t="str">
        <f t="shared" si="382"/>
        <v>H1_2013_0</v>
      </c>
      <c r="N2704" s="120">
        <f t="shared" si="383"/>
        <v>1</v>
      </c>
      <c r="O2704" s="92">
        <f t="shared" si="384"/>
        <v>360000</v>
      </c>
      <c r="P2704" s="93" t="str">
        <f t="shared" si="385"/>
        <v>H1_2013</v>
      </c>
      <c r="Q2704" s="94">
        <f t="shared" si="386"/>
        <v>0</v>
      </c>
      <c r="R2704" s="95" t="str">
        <f t="shared" si="387"/>
        <v>H1_2013_0</v>
      </c>
    </row>
    <row r="2705" spans="1:18">
      <c r="A2705" s="102">
        <v>1002356</v>
      </c>
      <c r="B2705" s="103">
        <v>22371.818963885406</v>
      </c>
      <c r="C2705" s="104" t="s">
        <v>19</v>
      </c>
      <c r="D2705" s="103">
        <v>41432.101822680146</v>
      </c>
      <c r="E2705" s="103">
        <v>41492.91689358453</v>
      </c>
      <c r="F2705" s="104" t="s">
        <v>20</v>
      </c>
      <c r="G2705" s="105">
        <v>641600</v>
      </c>
      <c r="H2705" s="106" t="s">
        <v>16</v>
      </c>
      <c r="I2705" s="118">
        <v>1</v>
      </c>
      <c r="J2705" s="80">
        <f t="shared" si="379"/>
        <v>641600</v>
      </c>
      <c r="K2705" s="76" t="str">
        <f t="shared" si="380"/>
        <v>H1_2013</v>
      </c>
      <c r="L2705" s="77">
        <f t="shared" si="381"/>
        <v>0</v>
      </c>
      <c r="M2705" s="78" t="str">
        <f t="shared" si="382"/>
        <v>H1_2013_0</v>
      </c>
      <c r="N2705" s="120">
        <f t="shared" si="383"/>
        <v>1</v>
      </c>
      <c r="O2705" s="92">
        <f t="shared" si="384"/>
        <v>641600</v>
      </c>
      <c r="P2705" s="93" t="str">
        <f t="shared" si="385"/>
        <v>H1_2013</v>
      </c>
      <c r="Q2705" s="94">
        <f t="shared" si="386"/>
        <v>0</v>
      </c>
      <c r="R2705" s="95" t="str">
        <f t="shared" si="387"/>
        <v>H1_2013_0</v>
      </c>
    </row>
    <row r="2706" spans="1:18">
      <c r="A2706" s="102">
        <v>1002357</v>
      </c>
      <c r="B2706" s="103">
        <v>19521.936980382601</v>
      </c>
      <c r="C2706" s="104" t="s">
        <v>22</v>
      </c>
      <c r="D2706" s="103">
        <v>41242.780004629181</v>
      </c>
      <c r="E2706" s="103">
        <v>41493.420796126105</v>
      </c>
      <c r="F2706" s="104" t="s">
        <v>57</v>
      </c>
      <c r="G2706" s="105">
        <v>422000</v>
      </c>
      <c r="H2706" s="106" t="s">
        <v>16</v>
      </c>
      <c r="I2706" s="118">
        <v>1</v>
      </c>
      <c r="J2706" s="80">
        <f t="shared" si="379"/>
        <v>422000</v>
      </c>
      <c r="K2706" s="76" t="str">
        <f t="shared" si="380"/>
        <v>H2_2012</v>
      </c>
      <c r="L2706" s="77">
        <f t="shared" si="381"/>
        <v>1</v>
      </c>
      <c r="M2706" s="78" t="str">
        <f t="shared" si="382"/>
        <v>H2_2012_1</v>
      </c>
      <c r="N2706" s="120">
        <f t="shared" si="383"/>
        <v>1</v>
      </c>
      <c r="O2706" s="92">
        <f t="shared" si="384"/>
        <v>422000</v>
      </c>
      <c r="P2706" s="93" t="str">
        <f t="shared" si="385"/>
        <v>H2_2012</v>
      </c>
      <c r="Q2706" s="94">
        <f t="shared" si="386"/>
        <v>1</v>
      </c>
      <c r="R2706" s="95" t="str">
        <f t="shared" si="387"/>
        <v>H2_2012_1</v>
      </c>
    </row>
    <row r="2707" spans="1:18">
      <c r="A2707" s="102">
        <v>1002358</v>
      </c>
      <c r="B2707" s="103">
        <v>26560.995863777251</v>
      </c>
      <c r="C2707" s="104" t="s">
        <v>19</v>
      </c>
      <c r="D2707" s="103">
        <v>41329.990628446467</v>
      </c>
      <c r="E2707" s="103">
        <v>41494.720477863142</v>
      </c>
      <c r="F2707" s="104" t="s">
        <v>20</v>
      </c>
      <c r="G2707" s="105">
        <v>468800</v>
      </c>
      <c r="H2707" s="106" t="s">
        <v>16</v>
      </c>
      <c r="I2707" s="118">
        <v>1</v>
      </c>
      <c r="J2707" s="80">
        <f t="shared" si="379"/>
        <v>468800</v>
      </c>
      <c r="K2707" s="76" t="str">
        <f t="shared" si="380"/>
        <v>H1_2013</v>
      </c>
      <c r="L2707" s="77">
        <f t="shared" si="381"/>
        <v>0</v>
      </c>
      <c r="M2707" s="78" t="str">
        <f t="shared" si="382"/>
        <v>H1_2013_0</v>
      </c>
      <c r="N2707" s="120">
        <f t="shared" si="383"/>
        <v>1</v>
      </c>
      <c r="O2707" s="92">
        <f t="shared" si="384"/>
        <v>468800</v>
      </c>
      <c r="P2707" s="93" t="str">
        <f t="shared" si="385"/>
        <v>H1_2013</v>
      </c>
      <c r="Q2707" s="94">
        <f t="shared" si="386"/>
        <v>0</v>
      </c>
      <c r="R2707" s="95" t="str">
        <f t="shared" si="387"/>
        <v>H1_2013_0</v>
      </c>
    </row>
    <row r="2708" spans="1:18">
      <c r="A2708" s="102">
        <v>1002359</v>
      </c>
      <c r="B2708" s="103">
        <v>26184.257016792169</v>
      </c>
      <c r="C2708" s="104" t="s">
        <v>19</v>
      </c>
      <c r="D2708" s="103">
        <v>41439.532252627083</v>
      </c>
      <c r="E2708" s="103">
        <v>41495.293029857297</v>
      </c>
      <c r="F2708" s="104" t="s">
        <v>20</v>
      </c>
      <c r="G2708" s="105">
        <v>553600</v>
      </c>
      <c r="H2708" s="106" t="s">
        <v>16</v>
      </c>
      <c r="I2708" s="118">
        <v>1</v>
      </c>
      <c r="J2708" s="80">
        <f t="shared" si="379"/>
        <v>553600</v>
      </c>
      <c r="K2708" s="76" t="str">
        <f t="shared" si="380"/>
        <v>H1_2013</v>
      </c>
      <c r="L2708" s="77">
        <f t="shared" si="381"/>
        <v>0</v>
      </c>
      <c r="M2708" s="78" t="str">
        <f t="shared" si="382"/>
        <v>H1_2013_0</v>
      </c>
      <c r="N2708" s="120">
        <f t="shared" si="383"/>
        <v>1</v>
      </c>
      <c r="O2708" s="92">
        <f t="shared" si="384"/>
        <v>553600</v>
      </c>
      <c r="P2708" s="93" t="str">
        <f t="shared" si="385"/>
        <v>H1_2013</v>
      </c>
      <c r="Q2708" s="94">
        <f t="shared" si="386"/>
        <v>0</v>
      </c>
      <c r="R2708" s="95" t="str">
        <f t="shared" si="387"/>
        <v>H1_2013_0</v>
      </c>
    </row>
    <row r="2709" spans="1:18">
      <c r="A2709" s="102">
        <v>1002360</v>
      </c>
      <c r="B2709" s="103">
        <v>24777.423959092062</v>
      </c>
      <c r="C2709" s="104" t="s">
        <v>19</v>
      </c>
      <c r="D2709" s="103">
        <v>41364.010297668989</v>
      </c>
      <c r="E2709" s="103">
        <v>41495.48268518148</v>
      </c>
      <c r="F2709" s="104" t="s">
        <v>20</v>
      </c>
      <c r="G2709" s="105">
        <v>222400</v>
      </c>
      <c r="H2709" s="106" t="s">
        <v>16</v>
      </c>
      <c r="I2709" s="118">
        <v>1</v>
      </c>
      <c r="J2709" s="80">
        <f t="shared" si="379"/>
        <v>222400</v>
      </c>
      <c r="K2709" s="76" t="str">
        <f t="shared" si="380"/>
        <v>H1_2013</v>
      </c>
      <c r="L2709" s="77">
        <f t="shared" si="381"/>
        <v>0</v>
      </c>
      <c r="M2709" s="78" t="str">
        <f t="shared" si="382"/>
        <v>H1_2013_0</v>
      </c>
      <c r="N2709" s="120">
        <f t="shared" si="383"/>
        <v>1</v>
      </c>
      <c r="O2709" s="92">
        <f t="shared" si="384"/>
        <v>222400</v>
      </c>
      <c r="P2709" s="93" t="str">
        <f t="shared" si="385"/>
        <v>H1_2013</v>
      </c>
      <c r="Q2709" s="94">
        <f t="shared" si="386"/>
        <v>0</v>
      </c>
      <c r="R2709" s="95" t="str">
        <f t="shared" si="387"/>
        <v>H1_2013_0</v>
      </c>
    </row>
    <row r="2710" spans="1:18">
      <c r="A2710" s="102">
        <v>1002361</v>
      </c>
      <c r="B2710" s="103">
        <v>24703.083207131091</v>
      </c>
      <c r="C2710" s="104" t="s">
        <v>22</v>
      </c>
      <c r="D2710" s="103">
        <v>41478.284626259898</v>
      </c>
      <c r="E2710" s="103">
        <v>41497.934213359193</v>
      </c>
      <c r="F2710" s="104" t="s">
        <v>57</v>
      </c>
      <c r="G2710" s="105">
        <v>619200</v>
      </c>
      <c r="H2710" s="106" t="s">
        <v>16</v>
      </c>
      <c r="I2710" s="118">
        <v>1</v>
      </c>
      <c r="J2710" s="80">
        <f t="shared" si="379"/>
        <v>619200</v>
      </c>
      <c r="K2710" s="76" t="str">
        <f t="shared" si="380"/>
        <v>H2_2013</v>
      </c>
      <c r="L2710" s="77">
        <f t="shared" si="381"/>
        <v>0</v>
      </c>
      <c r="M2710" s="78" t="str">
        <f t="shared" si="382"/>
        <v>H2_2013_0</v>
      </c>
      <c r="N2710" s="120">
        <f t="shared" si="383"/>
        <v>1</v>
      </c>
      <c r="O2710" s="92">
        <f t="shared" si="384"/>
        <v>619200</v>
      </c>
      <c r="P2710" s="93" t="str">
        <f t="shared" si="385"/>
        <v>H2_2013</v>
      </c>
      <c r="Q2710" s="94">
        <f t="shared" si="386"/>
        <v>0</v>
      </c>
      <c r="R2710" s="95" t="str">
        <f t="shared" si="387"/>
        <v>H2_2013_0</v>
      </c>
    </row>
    <row r="2711" spans="1:18">
      <c r="A2711" s="102">
        <v>1002362</v>
      </c>
      <c r="B2711" s="103">
        <v>22243.723943610807</v>
      </c>
      <c r="C2711" s="104" t="s">
        <v>19</v>
      </c>
      <c r="D2711" s="103">
        <v>41485.033824695631</v>
      </c>
      <c r="E2711" s="103">
        <v>41498.46957488075</v>
      </c>
      <c r="F2711" s="104" t="s">
        <v>20</v>
      </c>
      <c r="G2711" s="105">
        <v>624000</v>
      </c>
      <c r="H2711" s="106" t="s">
        <v>16</v>
      </c>
      <c r="I2711" s="118">
        <v>1</v>
      </c>
      <c r="J2711" s="80">
        <f t="shared" si="379"/>
        <v>624000</v>
      </c>
      <c r="K2711" s="76" t="str">
        <f t="shared" si="380"/>
        <v>H2_2013</v>
      </c>
      <c r="L2711" s="77">
        <f t="shared" si="381"/>
        <v>0</v>
      </c>
      <c r="M2711" s="78" t="str">
        <f t="shared" si="382"/>
        <v>H2_2013_0</v>
      </c>
      <c r="N2711" s="120">
        <f t="shared" si="383"/>
        <v>1</v>
      </c>
      <c r="O2711" s="92">
        <f t="shared" si="384"/>
        <v>624000</v>
      </c>
      <c r="P2711" s="93" t="str">
        <f t="shared" si="385"/>
        <v>H2_2013</v>
      </c>
      <c r="Q2711" s="94">
        <f t="shared" si="386"/>
        <v>0</v>
      </c>
      <c r="R2711" s="95" t="str">
        <f t="shared" si="387"/>
        <v>H2_2013_0</v>
      </c>
    </row>
    <row r="2712" spans="1:18">
      <c r="A2712" s="102">
        <v>1002363</v>
      </c>
      <c r="B2712" s="103">
        <v>23046.382432727431</v>
      </c>
      <c r="C2712" s="104" t="s">
        <v>19</v>
      </c>
      <c r="D2712" s="103">
        <v>41358.99334325282</v>
      </c>
      <c r="E2712" s="103">
        <v>41500.350436612687</v>
      </c>
      <c r="F2712" s="104" t="s">
        <v>20</v>
      </c>
      <c r="G2712" s="105">
        <v>337600</v>
      </c>
      <c r="H2712" s="106" t="s">
        <v>16</v>
      </c>
      <c r="I2712" s="118">
        <v>1</v>
      </c>
      <c r="J2712" s="80">
        <f t="shared" si="379"/>
        <v>337600</v>
      </c>
      <c r="K2712" s="76" t="str">
        <f t="shared" si="380"/>
        <v>H1_2013</v>
      </c>
      <c r="L2712" s="77">
        <f t="shared" si="381"/>
        <v>0</v>
      </c>
      <c r="M2712" s="78" t="str">
        <f t="shared" si="382"/>
        <v>H1_2013_0</v>
      </c>
      <c r="N2712" s="120">
        <f t="shared" si="383"/>
        <v>1</v>
      </c>
      <c r="O2712" s="92">
        <f t="shared" si="384"/>
        <v>337600</v>
      </c>
      <c r="P2712" s="93" t="str">
        <f t="shared" si="385"/>
        <v>H1_2013</v>
      </c>
      <c r="Q2712" s="94">
        <f t="shared" si="386"/>
        <v>0</v>
      </c>
      <c r="R2712" s="95" t="str">
        <f t="shared" si="387"/>
        <v>H1_2013_0</v>
      </c>
    </row>
    <row r="2713" spans="1:18">
      <c r="A2713" s="102">
        <v>1002364</v>
      </c>
      <c r="B2713" s="103">
        <v>20976.238110052564</v>
      </c>
      <c r="C2713" s="104" t="s">
        <v>19</v>
      </c>
      <c r="D2713" s="103">
        <v>41327.023578784945</v>
      </c>
      <c r="E2713" s="103">
        <v>41502.185620132877</v>
      </c>
      <c r="F2713" s="104" t="s">
        <v>20</v>
      </c>
      <c r="G2713" s="105">
        <v>472000</v>
      </c>
      <c r="H2713" s="106" t="s">
        <v>16</v>
      </c>
      <c r="I2713" s="118">
        <v>1</v>
      </c>
      <c r="J2713" s="80">
        <f t="shared" si="379"/>
        <v>472000</v>
      </c>
      <c r="K2713" s="76" t="str">
        <f t="shared" si="380"/>
        <v>H1_2013</v>
      </c>
      <c r="L2713" s="77">
        <f t="shared" si="381"/>
        <v>0</v>
      </c>
      <c r="M2713" s="78" t="str">
        <f t="shared" si="382"/>
        <v>H1_2013_0</v>
      </c>
      <c r="N2713" s="120">
        <f t="shared" si="383"/>
        <v>1</v>
      </c>
      <c r="O2713" s="92">
        <f t="shared" si="384"/>
        <v>472000</v>
      </c>
      <c r="P2713" s="93" t="str">
        <f t="shared" si="385"/>
        <v>H1_2013</v>
      </c>
      <c r="Q2713" s="94">
        <f t="shared" si="386"/>
        <v>0</v>
      </c>
      <c r="R2713" s="95" t="str">
        <f t="shared" si="387"/>
        <v>H1_2013_0</v>
      </c>
    </row>
    <row r="2714" spans="1:18">
      <c r="A2714" s="102">
        <v>1002365</v>
      </c>
      <c r="B2714" s="103">
        <v>19807.779642800684</v>
      </c>
      <c r="C2714" s="104" t="s">
        <v>22</v>
      </c>
      <c r="D2714" s="103">
        <v>40937.890611530849</v>
      </c>
      <c r="E2714" s="103">
        <v>41502.85511138443</v>
      </c>
      <c r="F2714" s="104" t="s">
        <v>25</v>
      </c>
      <c r="G2714" s="105">
        <v>512000</v>
      </c>
      <c r="H2714" s="106" t="s">
        <v>16</v>
      </c>
      <c r="I2714" s="118">
        <v>1</v>
      </c>
      <c r="J2714" s="80">
        <f t="shared" si="379"/>
        <v>512000</v>
      </c>
      <c r="K2714" s="76" t="str">
        <f t="shared" si="380"/>
        <v>H1_2012</v>
      </c>
      <c r="L2714" s="77">
        <f t="shared" si="381"/>
        <v>3</v>
      </c>
      <c r="M2714" s="78" t="str">
        <f t="shared" si="382"/>
        <v>H1_2012_3</v>
      </c>
      <c r="N2714" s="120">
        <f t="shared" si="383"/>
        <v>1</v>
      </c>
      <c r="O2714" s="92">
        <f t="shared" si="384"/>
        <v>512000</v>
      </c>
      <c r="P2714" s="93" t="str">
        <f t="shared" si="385"/>
        <v>H1_2012</v>
      </c>
      <c r="Q2714" s="94">
        <f t="shared" si="386"/>
        <v>3</v>
      </c>
      <c r="R2714" s="95" t="str">
        <f t="shared" si="387"/>
        <v>H1_2012_3</v>
      </c>
    </row>
    <row r="2715" spans="1:18">
      <c r="A2715" s="102">
        <v>1002366</v>
      </c>
      <c r="B2715" s="103">
        <v>26199.019615976227</v>
      </c>
      <c r="C2715" s="104" t="s">
        <v>19</v>
      </c>
      <c r="D2715" s="103">
        <v>41463.50883443022</v>
      </c>
      <c r="E2715" s="103">
        <v>41505.02967186382</v>
      </c>
      <c r="F2715" s="104" t="s">
        <v>20</v>
      </c>
      <c r="G2715" s="105">
        <v>436800</v>
      </c>
      <c r="H2715" s="106" t="s">
        <v>16</v>
      </c>
      <c r="I2715" s="118">
        <v>1</v>
      </c>
      <c r="J2715" s="80">
        <f t="shared" si="379"/>
        <v>436800</v>
      </c>
      <c r="K2715" s="76" t="str">
        <f t="shared" si="380"/>
        <v>H2_2013</v>
      </c>
      <c r="L2715" s="77">
        <f t="shared" si="381"/>
        <v>0</v>
      </c>
      <c r="M2715" s="78" t="str">
        <f t="shared" si="382"/>
        <v>H2_2013_0</v>
      </c>
      <c r="N2715" s="120">
        <f t="shared" si="383"/>
        <v>1</v>
      </c>
      <c r="O2715" s="92">
        <f t="shared" si="384"/>
        <v>436800</v>
      </c>
      <c r="P2715" s="93" t="str">
        <f t="shared" si="385"/>
        <v>H2_2013</v>
      </c>
      <c r="Q2715" s="94">
        <f t="shared" si="386"/>
        <v>0</v>
      </c>
      <c r="R2715" s="95" t="str">
        <f t="shared" si="387"/>
        <v>H2_2013_0</v>
      </c>
    </row>
    <row r="2716" spans="1:18">
      <c r="A2716" s="102">
        <v>1002367</v>
      </c>
      <c r="B2716" s="103">
        <v>22945.683270466048</v>
      </c>
      <c r="C2716" s="104" t="s">
        <v>19</v>
      </c>
      <c r="D2716" s="103">
        <v>41472.617083764613</v>
      </c>
      <c r="E2716" s="103">
        <v>41505.261507852352</v>
      </c>
      <c r="F2716" s="104" t="s">
        <v>20</v>
      </c>
      <c r="G2716" s="105">
        <v>771200</v>
      </c>
      <c r="H2716" s="106" t="s">
        <v>16</v>
      </c>
      <c r="I2716" s="118">
        <v>1</v>
      </c>
      <c r="J2716" s="80">
        <f t="shared" si="379"/>
        <v>771200</v>
      </c>
      <c r="K2716" s="76" t="str">
        <f t="shared" si="380"/>
        <v>H2_2013</v>
      </c>
      <c r="L2716" s="77">
        <f t="shared" si="381"/>
        <v>0</v>
      </c>
      <c r="M2716" s="78" t="str">
        <f t="shared" si="382"/>
        <v>H2_2013_0</v>
      </c>
      <c r="N2716" s="120">
        <f t="shared" si="383"/>
        <v>1</v>
      </c>
      <c r="O2716" s="92">
        <f t="shared" si="384"/>
        <v>771200</v>
      </c>
      <c r="P2716" s="93" t="str">
        <f t="shared" si="385"/>
        <v>H2_2013</v>
      </c>
      <c r="Q2716" s="94">
        <f t="shared" si="386"/>
        <v>0</v>
      </c>
      <c r="R2716" s="95" t="str">
        <f t="shared" si="387"/>
        <v>H2_2013_0</v>
      </c>
    </row>
    <row r="2717" spans="1:18">
      <c r="A2717" s="102">
        <v>1002368</v>
      </c>
      <c r="B2717" s="103">
        <v>29859.605619338861</v>
      </c>
      <c r="C2717" s="104" t="s">
        <v>22</v>
      </c>
      <c r="D2717" s="103">
        <v>40793.090116723004</v>
      </c>
      <c r="E2717" s="103">
        <v>41506.32391963643</v>
      </c>
      <c r="F2717" s="104" t="s">
        <v>20</v>
      </c>
      <c r="G2717" s="105">
        <v>531000</v>
      </c>
      <c r="H2717" s="106" t="s">
        <v>16</v>
      </c>
      <c r="I2717" s="118">
        <v>1</v>
      </c>
      <c r="J2717" s="80">
        <f t="shared" si="379"/>
        <v>531000</v>
      </c>
      <c r="K2717" s="76" t="str">
        <f t="shared" si="380"/>
        <v>H2_2011</v>
      </c>
      <c r="L2717" s="77">
        <f t="shared" si="381"/>
        <v>3</v>
      </c>
      <c r="M2717" s="78" t="str">
        <f t="shared" si="382"/>
        <v>H2_2011_3</v>
      </c>
      <c r="N2717" s="120">
        <f t="shared" si="383"/>
        <v>1</v>
      </c>
      <c r="O2717" s="92">
        <f t="shared" si="384"/>
        <v>531000</v>
      </c>
      <c r="P2717" s="93" t="str">
        <f t="shared" si="385"/>
        <v>H2_2011</v>
      </c>
      <c r="Q2717" s="94">
        <f t="shared" si="386"/>
        <v>3</v>
      </c>
      <c r="R2717" s="95" t="str">
        <f t="shared" si="387"/>
        <v>H2_2011_3</v>
      </c>
    </row>
    <row r="2718" spans="1:18">
      <c r="A2718" s="102">
        <v>1002369</v>
      </c>
      <c r="B2718" s="103">
        <v>27862.126813013005</v>
      </c>
      <c r="C2718" s="104" t="s">
        <v>19</v>
      </c>
      <c r="D2718" s="103">
        <v>41335.793888324508</v>
      </c>
      <c r="E2718" s="103">
        <v>41507.269841293601</v>
      </c>
      <c r="F2718" s="104" t="s">
        <v>20</v>
      </c>
      <c r="G2718" s="105">
        <v>628800</v>
      </c>
      <c r="H2718" s="106" t="s">
        <v>16</v>
      </c>
      <c r="I2718" s="118">
        <v>1</v>
      </c>
      <c r="J2718" s="80">
        <f t="shared" si="379"/>
        <v>628800</v>
      </c>
      <c r="K2718" s="76" t="str">
        <f t="shared" si="380"/>
        <v>H1_2013</v>
      </c>
      <c r="L2718" s="77">
        <f t="shared" si="381"/>
        <v>0</v>
      </c>
      <c r="M2718" s="78" t="str">
        <f t="shared" si="382"/>
        <v>H1_2013_0</v>
      </c>
      <c r="N2718" s="120">
        <f t="shared" si="383"/>
        <v>1</v>
      </c>
      <c r="O2718" s="92">
        <f t="shared" si="384"/>
        <v>628800</v>
      </c>
      <c r="P2718" s="93" t="str">
        <f t="shared" si="385"/>
        <v>H1_2013</v>
      </c>
      <c r="Q2718" s="94">
        <f t="shared" si="386"/>
        <v>0</v>
      </c>
      <c r="R2718" s="95" t="str">
        <f t="shared" si="387"/>
        <v>H1_2013_0</v>
      </c>
    </row>
    <row r="2719" spans="1:18">
      <c r="A2719" s="102">
        <v>1002370</v>
      </c>
      <c r="B2719" s="103">
        <v>29781.63957370515</v>
      </c>
      <c r="C2719" s="104" t="s">
        <v>22</v>
      </c>
      <c r="D2719" s="103">
        <v>40912.058362859287</v>
      </c>
      <c r="E2719" s="103">
        <v>41508.480543596619</v>
      </c>
      <c r="F2719" s="104" t="s">
        <v>25</v>
      </c>
      <c r="G2719" s="105">
        <v>489000</v>
      </c>
      <c r="H2719" s="106" t="s">
        <v>16</v>
      </c>
      <c r="I2719" s="118">
        <v>1</v>
      </c>
      <c r="J2719" s="80">
        <f t="shared" si="379"/>
        <v>489000</v>
      </c>
      <c r="K2719" s="76" t="str">
        <f t="shared" si="380"/>
        <v>H1_2012</v>
      </c>
      <c r="L2719" s="77">
        <f t="shared" si="381"/>
        <v>3</v>
      </c>
      <c r="M2719" s="78" t="str">
        <f t="shared" si="382"/>
        <v>H1_2012_3</v>
      </c>
      <c r="N2719" s="120">
        <f t="shared" si="383"/>
        <v>1</v>
      </c>
      <c r="O2719" s="92">
        <f t="shared" si="384"/>
        <v>489000</v>
      </c>
      <c r="P2719" s="93" t="str">
        <f t="shared" si="385"/>
        <v>H1_2012</v>
      </c>
      <c r="Q2719" s="94">
        <f t="shared" si="386"/>
        <v>3</v>
      </c>
      <c r="R2719" s="95" t="str">
        <f t="shared" si="387"/>
        <v>H1_2012_3</v>
      </c>
    </row>
    <row r="2720" spans="1:18">
      <c r="A2720" s="102">
        <v>1002371</v>
      </c>
      <c r="B2720" s="103">
        <v>24605.203234037734</v>
      </c>
      <c r="C2720" s="104" t="s">
        <v>19</v>
      </c>
      <c r="D2720" s="103">
        <v>41424.592667096724</v>
      </c>
      <c r="E2720" s="103">
        <v>41511.330385144211</v>
      </c>
      <c r="F2720" s="104" t="s">
        <v>20</v>
      </c>
      <c r="G2720" s="105">
        <v>225600</v>
      </c>
      <c r="H2720" s="106" t="s">
        <v>16</v>
      </c>
      <c r="I2720" s="118">
        <v>1</v>
      </c>
      <c r="J2720" s="80">
        <f t="shared" si="379"/>
        <v>225600</v>
      </c>
      <c r="K2720" s="76" t="str">
        <f t="shared" si="380"/>
        <v>H1_2013</v>
      </c>
      <c r="L2720" s="77">
        <f t="shared" si="381"/>
        <v>0</v>
      </c>
      <c r="M2720" s="78" t="str">
        <f t="shared" si="382"/>
        <v>H1_2013_0</v>
      </c>
      <c r="N2720" s="120">
        <f t="shared" si="383"/>
        <v>1</v>
      </c>
      <c r="O2720" s="92">
        <f t="shared" si="384"/>
        <v>225600</v>
      </c>
      <c r="P2720" s="93" t="str">
        <f t="shared" si="385"/>
        <v>H1_2013</v>
      </c>
      <c r="Q2720" s="94">
        <f t="shared" si="386"/>
        <v>0</v>
      </c>
      <c r="R2720" s="95" t="str">
        <f t="shared" si="387"/>
        <v>H1_2013_0</v>
      </c>
    </row>
    <row r="2721" spans="1:18">
      <c r="A2721" s="102">
        <v>1002372</v>
      </c>
      <c r="B2721" s="103">
        <v>24493.167924350826</v>
      </c>
      <c r="C2721" s="104" t="s">
        <v>19</v>
      </c>
      <c r="D2721" s="103">
        <v>41413.88817072138</v>
      </c>
      <c r="E2721" s="103">
        <v>41512.260816962924</v>
      </c>
      <c r="F2721" s="104" t="s">
        <v>20</v>
      </c>
      <c r="G2721" s="105">
        <v>896000</v>
      </c>
      <c r="H2721" s="106" t="s">
        <v>16</v>
      </c>
      <c r="I2721" s="118">
        <v>1</v>
      </c>
      <c r="J2721" s="80">
        <f t="shared" si="379"/>
        <v>896000</v>
      </c>
      <c r="K2721" s="76" t="str">
        <f t="shared" si="380"/>
        <v>H1_2013</v>
      </c>
      <c r="L2721" s="77">
        <f t="shared" si="381"/>
        <v>0</v>
      </c>
      <c r="M2721" s="78" t="str">
        <f t="shared" si="382"/>
        <v>H1_2013_0</v>
      </c>
      <c r="N2721" s="120">
        <f t="shared" si="383"/>
        <v>1</v>
      </c>
      <c r="O2721" s="92">
        <f t="shared" si="384"/>
        <v>896000</v>
      </c>
      <c r="P2721" s="93" t="str">
        <f t="shared" si="385"/>
        <v>H1_2013</v>
      </c>
      <c r="Q2721" s="94">
        <f t="shared" si="386"/>
        <v>0</v>
      </c>
      <c r="R2721" s="95" t="str">
        <f t="shared" si="387"/>
        <v>H1_2013_0</v>
      </c>
    </row>
    <row r="2722" spans="1:18">
      <c r="A2722" s="102">
        <v>1002373</v>
      </c>
      <c r="B2722" s="103">
        <v>31347.03675089997</v>
      </c>
      <c r="C2722" s="104" t="s">
        <v>22</v>
      </c>
      <c r="D2722" s="103">
        <v>41443.141875697787</v>
      </c>
      <c r="E2722" s="103">
        <v>41512.924088633685</v>
      </c>
      <c r="F2722" s="104" t="s">
        <v>20</v>
      </c>
      <c r="G2722" s="105">
        <v>288000</v>
      </c>
      <c r="H2722" s="106" t="s">
        <v>16</v>
      </c>
      <c r="I2722" s="118">
        <v>1</v>
      </c>
      <c r="J2722" s="80">
        <f t="shared" si="379"/>
        <v>288000</v>
      </c>
      <c r="K2722" s="76" t="str">
        <f t="shared" si="380"/>
        <v>H1_2013</v>
      </c>
      <c r="L2722" s="77">
        <f t="shared" si="381"/>
        <v>0</v>
      </c>
      <c r="M2722" s="78" t="str">
        <f t="shared" si="382"/>
        <v>H1_2013_0</v>
      </c>
      <c r="N2722" s="120">
        <f t="shared" si="383"/>
        <v>1</v>
      </c>
      <c r="O2722" s="92">
        <f t="shared" si="384"/>
        <v>288000</v>
      </c>
      <c r="P2722" s="93" t="str">
        <f t="shared" si="385"/>
        <v>H1_2013</v>
      </c>
      <c r="Q2722" s="94">
        <f t="shared" si="386"/>
        <v>0</v>
      </c>
      <c r="R2722" s="95" t="str">
        <f t="shared" si="387"/>
        <v>H1_2013_0</v>
      </c>
    </row>
    <row r="2723" spans="1:18">
      <c r="A2723" s="102">
        <v>1002374</v>
      </c>
      <c r="B2723" s="103">
        <v>29767.000810440757</v>
      </c>
      <c r="C2723" s="104" t="s">
        <v>19</v>
      </c>
      <c r="D2723" s="103">
        <v>41362.988308904925</v>
      </c>
      <c r="E2723" s="103">
        <v>41514.407589819362</v>
      </c>
      <c r="F2723" s="104" t="s">
        <v>20</v>
      </c>
      <c r="G2723" s="105">
        <v>958400</v>
      </c>
      <c r="H2723" s="106" t="s">
        <v>16</v>
      </c>
      <c r="I2723" s="118">
        <v>1</v>
      </c>
      <c r="J2723" s="80">
        <f t="shared" si="379"/>
        <v>958400</v>
      </c>
      <c r="K2723" s="76" t="str">
        <f t="shared" si="380"/>
        <v>H1_2013</v>
      </c>
      <c r="L2723" s="77">
        <f t="shared" si="381"/>
        <v>0</v>
      </c>
      <c r="M2723" s="78" t="str">
        <f t="shared" si="382"/>
        <v>H1_2013_0</v>
      </c>
      <c r="N2723" s="120">
        <f t="shared" si="383"/>
        <v>1</v>
      </c>
      <c r="O2723" s="92">
        <f t="shared" si="384"/>
        <v>958400</v>
      </c>
      <c r="P2723" s="93" t="str">
        <f t="shared" si="385"/>
        <v>H1_2013</v>
      </c>
      <c r="Q2723" s="94">
        <f t="shared" si="386"/>
        <v>0</v>
      </c>
      <c r="R2723" s="95" t="str">
        <f t="shared" si="387"/>
        <v>H1_2013_0</v>
      </c>
    </row>
    <row r="2724" spans="1:18">
      <c r="A2724" s="102">
        <v>1002375</v>
      </c>
      <c r="B2724" s="112">
        <v>25914</v>
      </c>
      <c r="C2724" s="113" t="s">
        <v>19</v>
      </c>
      <c r="D2724" s="112">
        <v>41456</v>
      </c>
      <c r="E2724" s="112">
        <v>41516</v>
      </c>
      <c r="F2724" s="113" t="s">
        <v>20</v>
      </c>
      <c r="G2724" s="114">
        <v>4000000</v>
      </c>
      <c r="H2724" s="115" t="s">
        <v>16</v>
      </c>
      <c r="I2724" s="118">
        <v>1</v>
      </c>
      <c r="J2724" s="80">
        <f t="shared" si="379"/>
        <v>4000000</v>
      </c>
      <c r="K2724" s="76" t="str">
        <f t="shared" si="380"/>
        <v>H2_2013</v>
      </c>
      <c r="L2724" s="77">
        <f t="shared" si="381"/>
        <v>0</v>
      </c>
      <c r="M2724" s="111" t="str">
        <f t="shared" si="382"/>
        <v>H2_2013_0</v>
      </c>
      <c r="N2724" s="120">
        <f t="shared" si="383"/>
        <v>1</v>
      </c>
      <c r="O2724" s="92">
        <f t="shared" si="384"/>
        <v>4000000</v>
      </c>
      <c r="P2724" s="93" t="str">
        <f t="shared" si="385"/>
        <v>H2_2013</v>
      </c>
      <c r="Q2724" s="94">
        <f t="shared" si="386"/>
        <v>0</v>
      </c>
      <c r="R2724" s="95" t="str">
        <f t="shared" si="387"/>
        <v>H2_2013_0</v>
      </c>
    </row>
    <row r="2725" spans="1:18">
      <c r="A2725" s="102">
        <v>1002376</v>
      </c>
      <c r="B2725" s="103">
        <v>29891.245484556246</v>
      </c>
      <c r="C2725" s="104" t="s">
        <v>19</v>
      </c>
      <c r="D2725" s="103">
        <v>41494.721821899286</v>
      </c>
      <c r="E2725" s="103">
        <v>41516.02708116475</v>
      </c>
      <c r="F2725" s="104" t="s">
        <v>20</v>
      </c>
      <c r="G2725" s="105">
        <v>80000</v>
      </c>
      <c r="H2725" s="106" t="s">
        <v>16</v>
      </c>
      <c r="I2725" s="118">
        <v>1</v>
      </c>
      <c r="J2725" s="80">
        <f t="shared" si="379"/>
        <v>80000</v>
      </c>
      <c r="K2725" s="76" t="str">
        <f t="shared" si="380"/>
        <v>H2_2013</v>
      </c>
      <c r="L2725" s="77">
        <f t="shared" si="381"/>
        <v>0</v>
      </c>
      <c r="M2725" s="78" t="str">
        <f t="shared" si="382"/>
        <v>H2_2013_0</v>
      </c>
      <c r="N2725" s="120">
        <f t="shared" si="383"/>
        <v>1</v>
      </c>
      <c r="O2725" s="92">
        <f t="shared" si="384"/>
        <v>80000</v>
      </c>
      <c r="P2725" s="93" t="str">
        <f t="shared" si="385"/>
        <v>H2_2013</v>
      </c>
      <c r="Q2725" s="94">
        <f t="shared" si="386"/>
        <v>0</v>
      </c>
      <c r="R2725" s="95" t="str">
        <f t="shared" si="387"/>
        <v>H2_2013_0</v>
      </c>
    </row>
    <row r="2726" spans="1:18">
      <c r="A2726" s="102">
        <v>1002377</v>
      </c>
      <c r="B2726" s="103">
        <v>24282.166472962581</v>
      </c>
      <c r="C2726" s="104" t="s">
        <v>19</v>
      </c>
      <c r="D2726" s="103">
        <v>41475.800650573503</v>
      </c>
      <c r="E2726" s="103">
        <v>41516.724947830371</v>
      </c>
      <c r="F2726" s="104" t="s">
        <v>20</v>
      </c>
      <c r="G2726" s="105">
        <v>780800</v>
      </c>
      <c r="H2726" s="106" t="s">
        <v>16</v>
      </c>
      <c r="I2726" s="118">
        <v>1</v>
      </c>
      <c r="J2726" s="80">
        <f t="shared" si="379"/>
        <v>780800</v>
      </c>
      <c r="K2726" s="76" t="str">
        <f t="shared" si="380"/>
        <v>H2_2013</v>
      </c>
      <c r="L2726" s="77">
        <f t="shared" si="381"/>
        <v>0</v>
      </c>
      <c r="M2726" s="78" t="str">
        <f t="shared" si="382"/>
        <v>H2_2013_0</v>
      </c>
      <c r="N2726" s="120">
        <f t="shared" si="383"/>
        <v>1</v>
      </c>
      <c r="O2726" s="92">
        <f t="shared" si="384"/>
        <v>780800</v>
      </c>
      <c r="P2726" s="93" t="str">
        <f t="shared" si="385"/>
        <v>H2_2013</v>
      </c>
      <c r="Q2726" s="94">
        <f t="shared" si="386"/>
        <v>0</v>
      </c>
      <c r="R2726" s="95" t="str">
        <f t="shared" si="387"/>
        <v>H2_2013_0</v>
      </c>
    </row>
    <row r="2727" spans="1:18">
      <c r="A2727" s="102">
        <v>1002378</v>
      </c>
      <c r="B2727" s="103">
        <v>29127.99900005541</v>
      </c>
      <c r="C2727" s="104" t="s">
        <v>19</v>
      </c>
      <c r="D2727" s="103">
        <v>41454.70894248235</v>
      </c>
      <c r="E2727" s="103">
        <v>41516.906361445421</v>
      </c>
      <c r="F2727" s="104" t="s">
        <v>20</v>
      </c>
      <c r="G2727" s="105">
        <v>260800</v>
      </c>
      <c r="H2727" s="106" t="s">
        <v>16</v>
      </c>
      <c r="I2727" s="118">
        <v>1</v>
      </c>
      <c r="J2727" s="80">
        <f t="shared" si="379"/>
        <v>260800</v>
      </c>
      <c r="K2727" s="76" t="str">
        <f t="shared" si="380"/>
        <v>H1_2013</v>
      </c>
      <c r="L2727" s="77">
        <f t="shared" si="381"/>
        <v>0</v>
      </c>
      <c r="M2727" s="78" t="str">
        <f t="shared" si="382"/>
        <v>H1_2013_0</v>
      </c>
      <c r="N2727" s="120">
        <f t="shared" si="383"/>
        <v>1</v>
      </c>
      <c r="O2727" s="92">
        <f t="shared" si="384"/>
        <v>260800</v>
      </c>
      <c r="P2727" s="93" t="str">
        <f t="shared" si="385"/>
        <v>H1_2013</v>
      </c>
      <c r="Q2727" s="94">
        <f t="shared" si="386"/>
        <v>0</v>
      </c>
      <c r="R2727" s="95" t="str">
        <f t="shared" si="387"/>
        <v>H1_2013_0</v>
      </c>
    </row>
    <row r="2728" spans="1:18">
      <c r="A2728" s="102">
        <v>1002379</v>
      </c>
      <c r="B2728" s="103">
        <v>20959.023208275707</v>
      </c>
      <c r="C2728" s="104" t="s">
        <v>19</v>
      </c>
      <c r="D2728" s="103">
        <v>41353.771741088225</v>
      </c>
      <c r="E2728" s="103">
        <v>41517.153791240788</v>
      </c>
      <c r="F2728" s="104" t="s">
        <v>20</v>
      </c>
      <c r="G2728" s="105">
        <v>739200</v>
      </c>
      <c r="H2728" s="106" t="s">
        <v>16</v>
      </c>
      <c r="I2728" s="118">
        <v>1</v>
      </c>
      <c r="J2728" s="80">
        <f t="shared" si="379"/>
        <v>739200</v>
      </c>
      <c r="K2728" s="76" t="str">
        <f t="shared" si="380"/>
        <v>H1_2013</v>
      </c>
      <c r="L2728" s="77">
        <f t="shared" si="381"/>
        <v>0</v>
      </c>
      <c r="M2728" s="78" t="str">
        <f t="shared" si="382"/>
        <v>H1_2013_0</v>
      </c>
      <c r="N2728" s="120">
        <f t="shared" si="383"/>
        <v>1</v>
      </c>
      <c r="O2728" s="92">
        <f t="shared" si="384"/>
        <v>739200</v>
      </c>
      <c r="P2728" s="93" t="str">
        <f t="shared" si="385"/>
        <v>H1_2013</v>
      </c>
      <c r="Q2728" s="94">
        <f t="shared" si="386"/>
        <v>0</v>
      </c>
      <c r="R2728" s="95" t="str">
        <f t="shared" si="387"/>
        <v>H1_2013_0</v>
      </c>
    </row>
    <row r="2729" spans="1:18">
      <c r="A2729" s="102">
        <v>1002380</v>
      </c>
      <c r="B2729" s="103">
        <v>31897.448061301155</v>
      </c>
      <c r="C2729" s="104" t="s">
        <v>22</v>
      </c>
      <c r="D2729" s="103">
        <v>41355.03961709034</v>
      </c>
      <c r="E2729" s="103">
        <v>41519.519954738258</v>
      </c>
      <c r="F2729" s="104" t="s">
        <v>20</v>
      </c>
      <c r="G2729" s="105">
        <v>203200</v>
      </c>
      <c r="H2729" s="106" t="s">
        <v>16</v>
      </c>
      <c r="I2729" s="118">
        <v>1</v>
      </c>
      <c r="J2729" s="80">
        <f t="shared" si="379"/>
        <v>203200</v>
      </c>
      <c r="K2729" s="76" t="str">
        <f t="shared" si="380"/>
        <v>H1_2013</v>
      </c>
      <c r="L2729" s="77">
        <f t="shared" si="381"/>
        <v>0</v>
      </c>
      <c r="M2729" s="78" t="str">
        <f t="shared" si="382"/>
        <v>H1_2013_0</v>
      </c>
      <c r="N2729" s="120">
        <f t="shared" si="383"/>
        <v>1</v>
      </c>
      <c r="O2729" s="92">
        <f t="shared" si="384"/>
        <v>203200</v>
      </c>
      <c r="P2729" s="93" t="str">
        <f t="shared" si="385"/>
        <v>H1_2013</v>
      </c>
      <c r="Q2729" s="94">
        <f t="shared" si="386"/>
        <v>0</v>
      </c>
      <c r="R2729" s="95" t="str">
        <f t="shared" si="387"/>
        <v>H1_2013_0</v>
      </c>
    </row>
    <row r="2730" spans="1:18">
      <c r="A2730" s="102">
        <v>1002381</v>
      </c>
      <c r="B2730" s="103">
        <v>26772.990473407215</v>
      </c>
      <c r="C2730" s="104" t="s">
        <v>19</v>
      </c>
      <c r="D2730" s="103">
        <v>41434.363820128208</v>
      </c>
      <c r="E2730" s="103">
        <v>41520.395278213517</v>
      </c>
      <c r="F2730" s="104" t="s">
        <v>20</v>
      </c>
      <c r="G2730" s="105">
        <v>483200</v>
      </c>
      <c r="H2730" s="106" t="s">
        <v>16</v>
      </c>
      <c r="I2730" s="118">
        <v>1</v>
      </c>
      <c r="J2730" s="80">
        <f t="shared" si="379"/>
        <v>483200</v>
      </c>
      <c r="K2730" s="76" t="str">
        <f t="shared" si="380"/>
        <v>H1_2013</v>
      </c>
      <c r="L2730" s="77">
        <f t="shared" si="381"/>
        <v>0</v>
      </c>
      <c r="M2730" s="78" t="str">
        <f t="shared" si="382"/>
        <v>H1_2013_0</v>
      </c>
      <c r="N2730" s="120">
        <f t="shared" si="383"/>
        <v>1</v>
      </c>
      <c r="O2730" s="92">
        <f t="shared" si="384"/>
        <v>483200</v>
      </c>
      <c r="P2730" s="93" t="str">
        <f t="shared" si="385"/>
        <v>H1_2013</v>
      </c>
      <c r="Q2730" s="94">
        <f t="shared" si="386"/>
        <v>0</v>
      </c>
      <c r="R2730" s="95" t="str">
        <f t="shared" si="387"/>
        <v>H1_2013_0</v>
      </c>
    </row>
    <row r="2731" spans="1:18">
      <c r="A2731" s="102">
        <v>1002382</v>
      </c>
      <c r="B2731" s="103">
        <v>21910.097887556331</v>
      </c>
      <c r="C2731" s="104" t="s">
        <v>22</v>
      </c>
      <c r="D2731" s="103">
        <v>41478.492995920045</v>
      </c>
      <c r="E2731" s="103">
        <v>41521.200782971304</v>
      </c>
      <c r="F2731" s="104" t="s">
        <v>57</v>
      </c>
      <c r="G2731" s="105">
        <v>710400</v>
      </c>
      <c r="H2731" s="106" t="s">
        <v>16</v>
      </c>
      <c r="I2731" s="118">
        <v>1</v>
      </c>
      <c r="J2731" s="80">
        <f t="shared" si="379"/>
        <v>710400</v>
      </c>
      <c r="K2731" s="76" t="str">
        <f t="shared" si="380"/>
        <v>H2_2013</v>
      </c>
      <c r="L2731" s="77">
        <f t="shared" si="381"/>
        <v>0</v>
      </c>
      <c r="M2731" s="78" t="str">
        <f t="shared" si="382"/>
        <v>H2_2013_0</v>
      </c>
      <c r="N2731" s="120">
        <f t="shared" si="383"/>
        <v>1</v>
      </c>
      <c r="O2731" s="92">
        <f t="shared" si="384"/>
        <v>710400</v>
      </c>
      <c r="P2731" s="93" t="str">
        <f t="shared" si="385"/>
        <v>H2_2013</v>
      </c>
      <c r="Q2731" s="94">
        <f t="shared" si="386"/>
        <v>0</v>
      </c>
      <c r="R2731" s="95" t="str">
        <f t="shared" si="387"/>
        <v>H2_2013_0</v>
      </c>
    </row>
    <row r="2732" spans="1:18">
      <c r="A2732" s="102">
        <v>1002383</v>
      </c>
      <c r="B2732" s="103">
        <v>26831.661688639659</v>
      </c>
      <c r="C2732" s="104" t="s">
        <v>19</v>
      </c>
      <c r="D2732" s="103">
        <v>41491.517911032672</v>
      </c>
      <c r="E2732" s="103">
        <v>41521.240864292537</v>
      </c>
      <c r="F2732" s="104" t="s">
        <v>20</v>
      </c>
      <c r="G2732" s="105">
        <v>907200</v>
      </c>
      <c r="H2732" s="106" t="s">
        <v>16</v>
      </c>
      <c r="I2732" s="118">
        <v>1</v>
      </c>
      <c r="J2732" s="80">
        <f t="shared" si="379"/>
        <v>907200</v>
      </c>
      <c r="K2732" s="76" t="str">
        <f t="shared" si="380"/>
        <v>H2_2013</v>
      </c>
      <c r="L2732" s="77">
        <f t="shared" si="381"/>
        <v>0</v>
      </c>
      <c r="M2732" s="78" t="str">
        <f t="shared" si="382"/>
        <v>H2_2013_0</v>
      </c>
      <c r="N2732" s="120">
        <f t="shared" si="383"/>
        <v>1</v>
      </c>
      <c r="O2732" s="92">
        <f t="shared" si="384"/>
        <v>907200</v>
      </c>
      <c r="P2732" s="93" t="str">
        <f t="shared" si="385"/>
        <v>H2_2013</v>
      </c>
      <c r="Q2732" s="94">
        <f t="shared" si="386"/>
        <v>0</v>
      </c>
      <c r="R2732" s="95" t="str">
        <f t="shared" si="387"/>
        <v>H2_2013_0</v>
      </c>
    </row>
    <row r="2733" spans="1:18">
      <c r="A2733" s="102">
        <v>1002384</v>
      </c>
      <c r="B2733" s="103">
        <v>19720.028493112357</v>
      </c>
      <c r="C2733" s="104" t="s">
        <v>19</v>
      </c>
      <c r="D2733" s="103">
        <v>41507.60524438195</v>
      </c>
      <c r="E2733" s="103">
        <v>41521.993939180596</v>
      </c>
      <c r="F2733" s="104" t="s">
        <v>20</v>
      </c>
      <c r="G2733" s="105">
        <v>196800</v>
      </c>
      <c r="H2733" s="106" t="s">
        <v>16</v>
      </c>
      <c r="I2733" s="118">
        <v>1</v>
      </c>
      <c r="J2733" s="80">
        <f t="shared" si="379"/>
        <v>196800</v>
      </c>
      <c r="K2733" s="76" t="str">
        <f t="shared" si="380"/>
        <v>H2_2013</v>
      </c>
      <c r="L2733" s="77">
        <f t="shared" si="381"/>
        <v>0</v>
      </c>
      <c r="M2733" s="78" t="str">
        <f t="shared" si="382"/>
        <v>H2_2013_0</v>
      </c>
      <c r="N2733" s="120">
        <f t="shared" si="383"/>
        <v>1</v>
      </c>
      <c r="O2733" s="92">
        <f t="shared" si="384"/>
        <v>196800</v>
      </c>
      <c r="P2733" s="93" t="str">
        <f t="shared" si="385"/>
        <v>H2_2013</v>
      </c>
      <c r="Q2733" s="94">
        <f t="shared" si="386"/>
        <v>0</v>
      </c>
      <c r="R2733" s="95" t="str">
        <f t="shared" si="387"/>
        <v>H2_2013_0</v>
      </c>
    </row>
    <row r="2734" spans="1:18">
      <c r="A2734" s="102">
        <v>1002385</v>
      </c>
      <c r="B2734" s="103">
        <v>32618.703372285501</v>
      </c>
      <c r="C2734" s="104" t="s">
        <v>19</v>
      </c>
      <c r="D2734" s="103">
        <v>41510.886255403384</v>
      </c>
      <c r="E2734" s="103">
        <v>41522.647616012568</v>
      </c>
      <c r="F2734" s="104" t="s">
        <v>20</v>
      </c>
      <c r="G2734" s="105">
        <v>680000</v>
      </c>
      <c r="H2734" s="106" t="s">
        <v>16</v>
      </c>
      <c r="I2734" s="118">
        <v>1</v>
      </c>
      <c r="J2734" s="80">
        <f t="shared" si="379"/>
        <v>680000</v>
      </c>
      <c r="K2734" s="76" t="str">
        <f t="shared" si="380"/>
        <v>H2_2013</v>
      </c>
      <c r="L2734" s="77">
        <f t="shared" si="381"/>
        <v>0</v>
      </c>
      <c r="M2734" s="78" t="str">
        <f t="shared" si="382"/>
        <v>H2_2013_0</v>
      </c>
      <c r="N2734" s="120">
        <f t="shared" si="383"/>
        <v>1</v>
      </c>
      <c r="O2734" s="92">
        <f t="shared" si="384"/>
        <v>680000</v>
      </c>
      <c r="P2734" s="93" t="str">
        <f t="shared" si="385"/>
        <v>H2_2013</v>
      </c>
      <c r="Q2734" s="94">
        <f t="shared" si="386"/>
        <v>0</v>
      </c>
      <c r="R2734" s="95" t="str">
        <f t="shared" si="387"/>
        <v>H2_2013_0</v>
      </c>
    </row>
    <row r="2735" spans="1:18">
      <c r="A2735" s="102">
        <v>1002386</v>
      </c>
      <c r="B2735" s="103">
        <v>31652.333036381722</v>
      </c>
      <c r="C2735" s="104" t="s">
        <v>19</v>
      </c>
      <c r="D2735" s="103">
        <v>41453.705966708279</v>
      </c>
      <c r="E2735" s="103">
        <v>41523.867928884472</v>
      </c>
      <c r="F2735" s="104" t="s">
        <v>20</v>
      </c>
      <c r="G2735" s="105">
        <v>876800</v>
      </c>
      <c r="H2735" s="106" t="s">
        <v>16</v>
      </c>
      <c r="I2735" s="118">
        <v>1</v>
      </c>
      <c r="J2735" s="80">
        <f t="shared" si="379"/>
        <v>876800</v>
      </c>
      <c r="K2735" s="76" t="str">
        <f t="shared" si="380"/>
        <v>H1_2013</v>
      </c>
      <c r="L2735" s="77">
        <f t="shared" si="381"/>
        <v>0</v>
      </c>
      <c r="M2735" s="78" t="str">
        <f t="shared" si="382"/>
        <v>H1_2013_0</v>
      </c>
      <c r="N2735" s="120">
        <f t="shared" si="383"/>
        <v>1</v>
      </c>
      <c r="O2735" s="92">
        <f t="shared" si="384"/>
        <v>876800</v>
      </c>
      <c r="P2735" s="93" t="str">
        <f t="shared" si="385"/>
        <v>H1_2013</v>
      </c>
      <c r="Q2735" s="94">
        <f t="shared" si="386"/>
        <v>0</v>
      </c>
      <c r="R2735" s="95" t="str">
        <f t="shared" si="387"/>
        <v>H1_2013_0</v>
      </c>
    </row>
    <row r="2736" spans="1:18">
      <c r="A2736" s="102">
        <v>1002387</v>
      </c>
      <c r="B2736" s="103">
        <v>30148.490877915305</v>
      </c>
      <c r="C2736" s="104" t="s">
        <v>19</v>
      </c>
      <c r="D2736" s="103">
        <v>41521.353418834318</v>
      </c>
      <c r="E2736" s="103">
        <v>41524.886359332173</v>
      </c>
      <c r="F2736" s="104" t="s">
        <v>20</v>
      </c>
      <c r="G2736" s="105">
        <v>889600</v>
      </c>
      <c r="H2736" s="106" t="s">
        <v>16</v>
      </c>
      <c r="I2736" s="118">
        <v>1</v>
      </c>
      <c r="J2736" s="80">
        <f t="shared" si="379"/>
        <v>889600</v>
      </c>
      <c r="K2736" s="76" t="str">
        <f t="shared" si="380"/>
        <v>H2_2013</v>
      </c>
      <c r="L2736" s="77">
        <f t="shared" si="381"/>
        <v>0</v>
      </c>
      <c r="M2736" s="78" t="str">
        <f t="shared" si="382"/>
        <v>H2_2013_0</v>
      </c>
      <c r="N2736" s="120">
        <f t="shared" si="383"/>
        <v>1</v>
      </c>
      <c r="O2736" s="92">
        <f t="shared" si="384"/>
        <v>889600</v>
      </c>
      <c r="P2736" s="93" t="str">
        <f t="shared" si="385"/>
        <v>H2_2013</v>
      </c>
      <c r="Q2736" s="94">
        <f t="shared" si="386"/>
        <v>0</v>
      </c>
      <c r="R2736" s="95" t="str">
        <f t="shared" si="387"/>
        <v>H2_2013_0</v>
      </c>
    </row>
    <row r="2737" spans="1:18">
      <c r="A2737" s="102">
        <v>1002388</v>
      </c>
      <c r="B2737" s="103">
        <v>29003.341480797193</v>
      </c>
      <c r="C2737" s="104" t="s">
        <v>19</v>
      </c>
      <c r="D2737" s="103">
        <v>41118.912700453402</v>
      </c>
      <c r="E2737" s="103">
        <v>41525.77465850603</v>
      </c>
      <c r="F2737" s="104" t="s">
        <v>20</v>
      </c>
      <c r="G2737" s="105">
        <v>128000</v>
      </c>
      <c r="H2737" s="106" t="s">
        <v>16</v>
      </c>
      <c r="I2737" s="118">
        <v>1</v>
      </c>
      <c r="J2737" s="80">
        <f t="shared" si="379"/>
        <v>128000</v>
      </c>
      <c r="K2737" s="76" t="str">
        <f t="shared" si="380"/>
        <v>H2_2012</v>
      </c>
      <c r="L2737" s="77">
        <f t="shared" si="381"/>
        <v>2</v>
      </c>
      <c r="M2737" s="78" t="str">
        <f t="shared" si="382"/>
        <v>H2_2012_2</v>
      </c>
      <c r="N2737" s="120">
        <f t="shared" si="383"/>
        <v>1</v>
      </c>
      <c r="O2737" s="92">
        <f t="shared" si="384"/>
        <v>128000</v>
      </c>
      <c r="P2737" s="93" t="str">
        <f t="shared" si="385"/>
        <v>H2_2012</v>
      </c>
      <c r="Q2737" s="94">
        <f t="shared" si="386"/>
        <v>2</v>
      </c>
      <c r="R2737" s="95" t="str">
        <f t="shared" si="387"/>
        <v>H2_2012_2</v>
      </c>
    </row>
    <row r="2738" spans="1:18">
      <c r="A2738" s="102">
        <v>1002389</v>
      </c>
      <c r="B2738" s="103">
        <v>25819.676798490422</v>
      </c>
      <c r="C2738" s="104" t="s">
        <v>19</v>
      </c>
      <c r="D2738" s="103">
        <v>41523.098794090845</v>
      </c>
      <c r="E2738" s="103">
        <v>41526.135350382909</v>
      </c>
      <c r="F2738" s="104" t="s">
        <v>20</v>
      </c>
      <c r="G2738" s="105">
        <v>340800</v>
      </c>
      <c r="H2738" s="106" t="s">
        <v>16</v>
      </c>
      <c r="I2738" s="118">
        <v>1</v>
      </c>
      <c r="J2738" s="80">
        <f t="shared" si="379"/>
        <v>340800</v>
      </c>
      <c r="K2738" s="76" t="str">
        <f t="shared" si="380"/>
        <v>H2_2013</v>
      </c>
      <c r="L2738" s="77">
        <f t="shared" si="381"/>
        <v>0</v>
      </c>
      <c r="M2738" s="78" t="str">
        <f t="shared" si="382"/>
        <v>H2_2013_0</v>
      </c>
      <c r="N2738" s="120">
        <f t="shared" si="383"/>
        <v>1</v>
      </c>
      <c r="O2738" s="92">
        <f t="shared" si="384"/>
        <v>340800</v>
      </c>
      <c r="P2738" s="93" t="str">
        <f t="shared" si="385"/>
        <v>H2_2013</v>
      </c>
      <c r="Q2738" s="94">
        <f t="shared" si="386"/>
        <v>0</v>
      </c>
      <c r="R2738" s="95" t="str">
        <f t="shared" si="387"/>
        <v>H2_2013_0</v>
      </c>
    </row>
    <row r="2739" spans="1:18">
      <c r="A2739" s="102">
        <v>1002390</v>
      </c>
      <c r="B2739" s="103">
        <v>29105.539356022193</v>
      </c>
      <c r="C2739" s="104" t="s">
        <v>19</v>
      </c>
      <c r="D2739" s="103">
        <v>41361.222777479903</v>
      </c>
      <c r="E2739" s="103">
        <v>41533.639253767789</v>
      </c>
      <c r="F2739" s="104" t="s">
        <v>20</v>
      </c>
      <c r="G2739" s="105">
        <v>588800</v>
      </c>
      <c r="H2739" s="106" t="s">
        <v>16</v>
      </c>
      <c r="I2739" s="118">
        <v>1</v>
      </c>
      <c r="J2739" s="80">
        <f t="shared" si="379"/>
        <v>588800</v>
      </c>
      <c r="K2739" s="76" t="str">
        <f t="shared" si="380"/>
        <v>H1_2013</v>
      </c>
      <c r="L2739" s="77">
        <f t="shared" si="381"/>
        <v>0</v>
      </c>
      <c r="M2739" s="78" t="str">
        <f t="shared" si="382"/>
        <v>H1_2013_0</v>
      </c>
      <c r="N2739" s="120">
        <f t="shared" si="383"/>
        <v>1</v>
      </c>
      <c r="O2739" s="92">
        <f t="shared" si="384"/>
        <v>588800</v>
      </c>
      <c r="P2739" s="93" t="str">
        <f t="shared" si="385"/>
        <v>H1_2013</v>
      </c>
      <c r="Q2739" s="94">
        <f t="shared" si="386"/>
        <v>0</v>
      </c>
      <c r="R2739" s="95" t="str">
        <f t="shared" si="387"/>
        <v>H1_2013_0</v>
      </c>
    </row>
    <row r="2740" spans="1:18">
      <c r="A2740" s="102">
        <v>1002391</v>
      </c>
      <c r="B2740" s="103">
        <v>31479.967512628609</v>
      </c>
      <c r="C2740" s="104" t="s">
        <v>22</v>
      </c>
      <c r="D2740" s="103">
        <v>40978.089174091649</v>
      </c>
      <c r="E2740" s="103">
        <v>41535.176355480777</v>
      </c>
      <c r="F2740" s="104" t="s">
        <v>25</v>
      </c>
      <c r="G2740" s="105">
        <v>568000</v>
      </c>
      <c r="H2740" s="106" t="s">
        <v>16</v>
      </c>
      <c r="I2740" s="118">
        <v>1</v>
      </c>
      <c r="J2740" s="80">
        <f t="shared" si="379"/>
        <v>568000</v>
      </c>
      <c r="K2740" s="76" t="str">
        <f t="shared" si="380"/>
        <v>H1_2012</v>
      </c>
      <c r="L2740" s="77">
        <f t="shared" si="381"/>
        <v>3</v>
      </c>
      <c r="M2740" s="78" t="str">
        <f t="shared" si="382"/>
        <v>H1_2012_3</v>
      </c>
      <c r="N2740" s="120">
        <f t="shared" si="383"/>
        <v>1</v>
      </c>
      <c r="O2740" s="92">
        <f t="shared" si="384"/>
        <v>568000</v>
      </c>
      <c r="P2740" s="93" t="str">
        <f t="shared" si="385"/>
        <v>H1_2012</v>
      </c>
      <c r="Q2740" s="94">
        <f t="shared" si="386"/>
        <v>3</v>
      </c>
      <c r="R2740" s="95" t="str">
        <f t="shared" si="387"/>
        <v>H1_2012_3</v>
      </c>
    </row>
    <row r="2741" spans="1:18">
      <c r="A2741" s="102">
        <v>1002392</v>
      </c>
      <c r="B2741" s="103">
        <v>19426.496609437141</v>
      </c>
      <c r="C2741" s="104" t="s">
        <v>22</v>
      </c>
      <c r="D2741" s="103">
        <v>41195.954366837643</v>
      </c>
      <c r="E2741" s="103">
        <v>41535.230805508829</v>
      </c>
      <c r="F2741" s="104" t="s">
        <v>20</v>
      </c>
      <c r="G2741" s="105">
        <v>107000</v>
      </c>
      <c r="H2741" s="106" t="s">
        <v>16</v>
      </c>
      <c r="I2741" s="118">
        <v>1</v>
      </c>
      <c r="J2741" s="80">
        <f t="shared" si="379"/>
        <v>107000</v>
      </c>
      <c r="K2741" s="76" t="str">
        <f t="shared" si="380"/>
        <v>H2_2012</v>
      </c>
      <c r="L2741" s="77">
        <f t="shared" si="381"/>
        <v>1</v>
      </c>
      <c r="M2741" s="78" t="str">
        <f t="shared" si="382"/>
        <v>H2_2012_1</v>
      </c>
      <c r="N2741" s="120">
        <f t="shared" si="383"/>
        <v>1</v>
      </c>
      <c r="O2741" s="92">
        <f t="shared" si="384"/>
        <v>107000</v>
      </c>
      <c r="P2741" s="93" t="str">
        <f t="shared" si="385"/>
        <v>H2_2012</v>
      </c>
      <c r="Q2741" s="94">
        <f t="shared" si="386"/>
        <v>1</v>
      </c>
      <c r="R2741" s="95" t="str">
        <f t="shared" si="387"/>
        <v>H2_2012_1</v>
      </c>
    </row>
    <row r="2742" spans="1:18">
      <c r="A2742" s="102">
        <v>1002393</v>
      </c>
      <c r="B2742" s="103">
        <v>30541.412524425781</v>
      </c>
      <c r="C2742" s="104" t="s">
        <v>19</v>
      </c>
      <c r="D2742" s="103">
        <v>41432.901504984082</v>
      </c>
      <c r="E2742" s="103">
        <v>41536.08994849406</v>
      </c>
      <c r="F2742" s="104" t="s">
        <v>20</v>
      </c>
      <c r="G2742" s="105">
        <v>955200</v>
      </c>
      <c r="H2742" s="106" t="s">
        <v>16</v>
      </c>
      <c r="I2742" s="118">
        <v>1</v>
      </c>
      <c r="J2742" s="80">
        <f t="shared" si="379"/>
        <v>955200</v>
      </c>
      <c r="K2742" s="76" t="str">
        <f t="shared" si="380"/>
        <v>H1_2013</v>
      </c>
      <c r="L2742" s="77">
        <f t="shared" si="381"/>
        <v>0</v>
      </c>
      <c r="M2742" s="78" t="str">
        <f t="shared" si="382"/>
        <v>H1_2013_0</v>
      </c>
      <c r="N2742" s="120">
        <f t="shared" si="383"/>
        <v>1</v>
      </c>
      <c r="O2742" s="92">
        <f t="shared" si="384"/>
        <v>955200</v>
      </c>
      <c r="P2742" s="93" t="str">
        <f t="shared" si="385"/>
        <v>H1_2013</v>
      </c>
      <c r="Q2742" s="94">
        <f t="shared" si="386"/>
        <v>0</v>
      </c>
      <c r="R2742" s="95" t="str">
        <f t="shared" si="387"/>
        <v>H1_2013_0</v>
      </c>
    </row>
    <row r="2743" spans="1:18">
      <c r="A2743" s="102">
        <v>1002394</v>
      </c>
      <c r="B2743" s="103">
        <v>30091.952229996197</v>
      </c>
      <c r="C2743" s="104" t="s">
        <v>22</v>
      </c>
      <c r="D2743" s="103">
        <v>41387.337600856248</v>
      </c>
      <c r="E2743" s="103">
        <v>41536.110415290204</v>
      </c>
      <c r="F2743" s="104" t="s">
        <v>57</v>
      </c>
      <c r="G2743" s="105">
        <v>251200</v>
      </c>
      <c r="H2743" s="106" t="s">
        <v>16</v>
      </c>
      <c r="I2743" s="118">
        <v>1</v>
      </c>
      <c r="J2743" s="80">
        <f t="shared" si="379"/>
        <v>251200</v>
      </c>
      <c r="K2743" s="76" t="str">
        <f t="shared" si="380"/>
        <v>H1_2013</v>
      </c>
      <c r="L2743" s="77">
        <f t="shared" si="381"/>
        <v>0</v>
      </c>
      <c r="M2743" s="78" t="str">
        <f t="shared" si="382"/>
        <v>H1_2013_0</v>
      </c>
      <c r="N2743" s="120">
        <f t="shared" si="383"/>
        <v>1</v>
      </c>
      <c r="O2743" s="92">
        <f t="shared" si="384"/>
        <v>251200</v>
      </c>
      <c r="P2743" s="93" t="str">
        <f t="shared" si="385"/>
        <v>H1_2013</v>
      </c>
      <c r="Q2743" s="94">
        <f t="shared" si="386"/>
        <v>0</v>
      </c>
      <c r="R2743" s="95" t="str">
        <f t="shared" si="387"/>
        <v>H1_2013_0</v>
      </c>
    </row>
    <row r="2744" spans="1:18">
      <c r="A2744" s="102">
        <v>1002395</v>
      </c>
      <c r="B2744" s="103">
        <v>30357.932348401118</v>
      </c>
      <c r="C2744" s="104" t="s">
        <v>19</v>
      </c>
      <c r="D2744" s="103">
        <v>41450.804573474241</v>
      </c>
      <c r="E2744" s="103">
        <v>41536.309826948884</v>
      </c>
      <c r="F2744" s="104" t="s">
        <v>20</v>
      </c>
      <c r="G2744" s="105">
        <v>174400</v>
      </c>
      <c r="H2744" s="106" t="s">
        <v>16</v>
      </c>
      <c r="I2744" s="118">
        <v>1</v>
      </c>
      <c r="J2744" s="80">
        <f t="shared" si="379"/>
        <v>174400</v>
      </c>
      <c r="K2744" s="76" t="str">
        <f t="shared" si="380"/>
        <v>H1_2013</v>
      </c>
      <c r="L2744" s="77">
        <f t="shared" si="381"/>
        <v>0</v>
      </c>
      <c r="M2744" s="78" t="str">
        <f t="shared" si="382"/>
        <v>H1_2013_0</v>
      </c>
      <c r="N2744" s="120">
        <f t="shared" si="383"/>
        <v>1</v>
      </c>
      <c r="O2744" s="92">
        <f t="shared" si="384"/>
        <v>174400</v>
      </c>
      <c r="P2744" s="93" t="str">
        <f t="shared" si="385"/>
        <v>H1_2013</v>
      </c>
      <c r="Q2744" s="94">
        <f t="shared" si="386"/>
        <v>0</v>
      </c>
      <c r="R2744" s="95" t="str">
        <f t="shared" si="387"/>
        <v>H1_2013_0</v>
      </c>
    </row>
    <row r="2745" spans="1:18">
      <c r="A2745" s="102">
        <v>1002396</v>
      </c>
      <c r="B2745" s="103">
        <v>29274.053608082384</v>
      </c>
      <c r="C2745" s="104" t="s">
        <v>19</v>
      </c>
      <c r="D2745" s="103">
        <v>41393.010042835871</v>
      </c>
      <c r="E2745" s="103">
        <v>41537.667869413504</v>
      </c>
      <c r="F2745" s="104" t="s">
        <v>20</v>
      </c>
      <c r="G2745" s="105">
        <v>745600</v>
      </c>
      <c r="H2745" s="106" t="s">
        <v>16</v>
      </c>
      <c r="I2745" s="118">
        <v>1</v>
      </c>
      <c r="J2745" s="80">
        <f t="shared" si="379"/>
        <v>745600</v>
      </c>
      <c r="K2745" s="76" t="str">
        <f t="shared" si="380"/>
        <v>H1_2013</v>
      </c>
      <c r="L2745" s="77">
        <f t="shared" si="381"/>
        <v>0</v>
      </c>
      <c r="M2745" s="78" t="str">
        <f t="shared" si="382"/>
        <v>H1_2013_0</v>
      </c>
      <c r="N2745" s="120">
        <f t="shared" si="383"/>
        <v>1</v>
      </c>
      <c r="O2745" s="92">
        <f t="shared" si="384"/>
        <v>745600</v>
      </c>
      <c r="P2745" s="93" t="str">
        <f t="shared" si="385"/>
        <v>H1_2013</v>
      </c>
      <c r="Q2745" s="94">
        <f t="shared" si="386"/>
        <v>0</v>
      </c>
      <c r="R2745" s="95" t="str">
        <f t="shared" si="387"/>
        <v>H1_2013_0</v>
      </c>
    </row>
    <row r="2746" spans="1:18">
      <c r="A2746" s="102">
        <v>1002397</v>
      </c>
      <c r="B2746" s="103">
        <v>24252.222450827012</v>
      </c>
      <c r="C2746" s="104" t="s">
        <v>22</v>
      </c>
      <c r="D2746" s="103">
        <v>41288.220476267059</v>
      </c>
      <c r="E2746" s="103">
        <v>41539.218745230668</v>
      </c>
      <c r="F2746" s="104" t="s">
        <v>20</v>
      </c>
      <c r="G2746" s="105">
        <v>227200</v>
      </c>
      <c r="H2746" s="106" t="s">
        <v>16</v>
      </c>
      <c r="I2746" s="118">
        <v>1</v>
      </c>
      <c r="J2746" s="80">
        <f t="shared" si="379"/>
        <v>227200</v>
      </c>
      <c r="K2746" s="76" t="str">
        <f t="shared" si="380"/>
        <v>H1_2013</v>
      </c>
      <c r="L2746" s="77">
        <f t="shared" si="381"/>
        <v>1</v>
      </c>
      <c r="M2746" s="78" t="str">
        <f t="shared" si="382"/>
        <v>H1_2013_1</v>
      </c>
      <c r="N2746" s="120">
        <f t="shared" si="383"/>
        <v>1</v>
      </c>
      <c r="O2746" s="92">
        <f t="shared" si="384"/>
        <v>227200</v>
      </c>
      <c r="P2746" s="93" t="str">
        <f t="shared" si="385"/>
        <v>H1_2013</v>
      </c>
      <c r="Q2746" s="94">
        <f t="shared" si="386"/>
        <v>1</v>
      </c>
      <c r="R2746" s="95" t="str">
        <f t="shared" si="387"/>
        <v>H1_2013_1</v>
      </c>
    </row>
    <row r="2747" spans="1:18">
      <c r="A2747" s="102">
        <v>1002398</v>
      </c>
      <c r="B2747" s="103">
        <v>31348.82651156139</v>
      </c>
      <c r="C2747" s="104" t="s">
        <v>19</v>
      </c>
      <c r="D2747" s="103">
        <v>41396.340916583889</v>
      </c>
      <c r="E2747" s="103">
        <v>41540.241423280757</v>
      </c>
      <c r="F2747" s="104" t="s">
        <v>20</v>
      </c>
      <c r="G2747" s="105">
        <v>782400</v>
      </c>
      <c r="H2747" s="106" t="s">
        <v>16</v>
      </c>
      <c r="I2747" s="118">
        <v>1</v>
      </c>
      <c r="J2747" s="80">
        <f t="shared" si="379"/>
        <v>782400</v>
      </c>
      <c r="K2747" s="76" t="str">
        <f t="shared" si="380"/>
        <v>H1_2013</v>
      </c>
      <c r="L2747" s="77">
        <f t="shared" si="381"/>
        <v>0</v>
      </c>
      <c r="M2747" s="78" t="str">
        <f t="shared" si="382"/>
        <v>H1_2013_0</v>
      </c>
      <c r="N2747" s="120">
        <f t="shared" si="383"/>
        <v>1</v>
      </c>
      <c r="O2747" s="92">
        <f t="shared" si="384"/>
        <v>782400</v>
      </c>
      <c r="P2747" s="93" t="str">
        <f t="shared" si="385"/>
        <v>H1_2013</v>
      </c>
      <c r="Q2747" s="94">
        <f t="shared" si="386"/>
        <v>0</v>
      </c>
      <c r="R2747" s="95" t="str">
        <f t="shared" si="387"/>
        <v>H1_2013_0</v>
      </c>
    </row>
    <row r="2748" spans="1:18">
      <c r="A2748" s="102">
        <v>1002399</v>
      </c>
      <c r="B2748" s="103">
        <v>24754.38390376512</v>
      </c>
      <c r="C2748" s="104" t="s">
        <v>19</v>
      </c>
      <c r="D2748" s="103">
        <v>41401.666542813116</v>
      </c>
      <c r="E2748" s="103">
        <v>41540.592230741444</v>
      </c>
      <c r="F2748" s="104" t="s">
        <v>20</v>
      </c>
      <c r="G2748" s="105">
        <v>608000</v>
      </c>
      <c r="H2748" s="106" t="s">
        <v>16</v>
      </c>
      <c r="I2748" s="118">
        <v>1</v>
      </c>
      <c r="J2748" s="80">
        <f t="shared" si="379"/>
        <v>608000</v>
      </c>
      <c r="K2748" s="76" t="str">
        <f t="shared" si="380"/>
        <v>H1_2013</v>
      </c>
      <c r="L2748" s="77">
        <f t="shared" si="381"/>
        <v>0</v>
      </c>
      <c r="M2748" s="78" t="str">
        <f t="shared" si="382"/>
        <v>H1_2013_0</v>
      </c>
      <c r="N2748" s="120">
        <f t="shared" si="383"/>
        <v>1</v>
      </c>
      <c r="O2748" s="92">
        <f t="shared" si="384"/>
        <v>608000</v>
      </c>
      <c r="P2748" s="93" t="str">
        <f t="shared" si="385"/>
        <v>H1_2013</v>
      </c>
      <c r="Q2748" s="94">
        <f t="shared" si="386"/>
        <v>0</v>
      </c>
      <c r="R2748" s="95" t="str">
        <f t="shared" si="387"/>
        <v>H1_2013_0</v>
      </c>
    </row>
    <row r="2749" spans="1:18">
      <c r="A2749" s="102">
        <v>1002400</v>
      </c>
      <c r="B2749" s="103">
        <v>22196.529665824448</v>
      </c>
      <c r="C2749" s="104" t="s">
        <v>19</v>
      </c>
      <c r="D2749" s="103">
        <v>41419.384294378797</v>
      </c>
      <c r="E2749" s="103">
        <v>41541.02327050834</v>
      </c>
      <c r="F2749" s="104" t="s">
        <v>20</v>
      </c>
      <c r="G2749" s="105">
        <v>524800</v>
      </c>
      <c r="H2749" s="106" t="s">
        <v>16</v>
      </c>
      <c r="I2749" s="118">
        <v>1</v>
      </c>
      <c r="J2749" s="80">
        <f t="shared" si="379"/>
        <v>524800</v>
      </c>
      <c r="K2749" s="76" t="str">
        <f t="shared" si="380"/>
        <v>H1_2013</v>
      </c>
      <c r="L2749" s="77">
        <f t="shared" si="381"/>
        <v>0</v>
      </c>
      <c r="M2749" s="78" t="str">
        <f t="shared" si="382"/>
        <v>H1_2013_0</v>
      </c>
      <c r="N2749" s="120">
        <f t="shared" si="383"/>
        <v>1</v>
      </c>
      <c r="O2749" s="92">
        <f t="shared" si="384"/>
        <v>524800</v>
      </c>
      <c r="P2749" s="93" t="str">
        <f t="shared" si="385"/>
        <v>H1_2013</v>
      </c>
      <c r="Q2749" s="94">
        <f t="shared" si="386"/>
        <v>0</v>
      </c>
      <c r="R2749" s="95" t="str">
        <f t="shared" si="387"/>
        <v>H1_2013_0</v>
      </c>
    </row>
    <row r="2750" spans="1:18">
      <c r="A2750" s="102">
        <v>1002401</v>
      </c>
      <c r="B2750" s="103">
        <v>28070.221854361895</v>
      </c>
      <c r="C2750" s="104" t="s">
        <v>22</v>
      </c>
      <c r="D2750" s="103">
        <v>41062.852593163312</v>
      </c>
      <c r="E2750" s="103">
        <v>41541.480561483892</v>
      </c>
      <c r="F2750" s="104" t="s">
        <v>57</v>
      </c>
      <c r="G2750" s="105">
        <v>20000</v>
      </c>
      <c r="H2750" s="106" t="s">
        <v>16</v>
      </c>
      <c r="I2750" s="118">
        <v>1</v>
      </c>
      <c r="J2750" s="80">
        <f t="shared" si="379"/>
        <v>20000</v>
      </c>
      <c r="K2750" s="76" t="str">
        <f t="shared" si="380"/>
        <v>H1_2012</v>
      </c>
      <c r="L2750" s="77">
        <f t="shared" si="381"/>
        <v>2</v>
      </c>
      <c r="M2750" s="78" t="str">
        <f t="shared" si="382"/>
        <v>H1_2012_2</v>
      </c>
      <c r="N2750" s="120">
        <f t="shared" si="383"/>
        <v>1</v>
      </c>
      <c r="O2750" s="92">
        <f t="shared" si="384"/>
        <v>20000</v>
      </c>
      <c r="P2750" s="93" t="str">
        <f t="shared" si="385"/>
        <v>H1_2012</v>
      </c>
      <c r="Q2750" s="94">
        <f t="shared" si="386"/>
        <v>2</v>
      </c>
      <c r="R2750" s="95" t="str">
        <f t="shared" si="387"/>
        <v>H1_2012_2</v>
      </c>
    </row>
    <row r="2751" spans="1:18">
      <c r="A2751" s="102">
        <v>1002402</v>
      </c>
      <c r="B2751" s="103">
        <v>27619.266410616576</v>
      </c>
      <c r="C2751" s="104" t="s">
        <v>19</v>
      </c>
      <c r="D2751" s="103">
        <v>41528.450335256479</v>
      </c>
      <c r="E2751" s="103">
        <v>41542.716412279718</v>
      </c>
      <c r="F2751" s="104" t="s">
        <v>20</v>
      </c>
      <c r="G2751" s="105">
        <v>843200</v>
      </c>
      <c r="H2751" s="106" t="s">
        <v>16</v>
      </c>
      <c r="I2751" s="118">
        <v>1</v>
      </c>
      <c r="J2751" s="80">
        <f t="shared" si="379"/>
        <v>843200</v>
      </c>
      <c r="K2751" s="76" t="str">
        <f t="shared" si="380"/>
        <v>H2_2013</v>
      </c>
      <c r="L2751" s="77">
        <f t="shared" si="381"/>
        <v>0</v>
      </c>
      <c r="M2751" s="78" t="str">
        <f t="shared" si="382"/>
        <v>H2_2013_0</v>
      </c>
      <c r="N2751" s="120">
        <f t="shared" si="383"/>
        <v>1</v>
      </c>
      <c r="O2751" s="92">
        <f t="shared" si="384"/>
        <v>843200</v>
      </c>
      <c r="P2751" s="93" t="str">
        <f t="shared" si="385"/>
        <v>H2_2013</v>
      </c>
      <c r="Q2751" s="94">
        <f t="shared" si="386"/>
        <v>0</v>
      </c>
      <c r="R2751" s="95" t="str">
        <f t="shared" si="387"/>
        <v>H2_2013_0</v>
      </c>
    </row>
    <row r="2752" spans="1:18">
      <c r="A2752" s="102">
        <v>1002403</v>
      </c>
      <c r="B2752" s="103">
        <v>24010.798396299055</v>
      </c>
      <c r="C2752" s="104" t="s">
        <v>19</v>
      </c>
      <c r="D2752" s="103">
        <v>41519.895948184108</v>
      </c>
      <c r="E2752" s="103">
        <v>41542.913150767345</v>
      </c>
      <c r="F2752" s="104" t="s">
        <v>20</v>
      </c>
      <c r="G2752" s="105">
        <v>235200</v>
      </c>
      <c r="H2752" s="106" t="s">
        <v>16</v>
      </c>
      <c r="I2752" s="118">
        <v>1</v>
      </c>
      <c r="J2752" s="80">
        <f t="shared" si="379"/>
        <v>235200</v>
      </c>
      <c r="K2752" s="76" t="str">
        <f t="shared" si="380"/>
        <v>H2_2013</v>
      </c>
      <c r="L2752" s="77">
        <f t="shared" si="381"/>
        <v>0</v>
      </c>
      <c r="M2752" s="78" t="str">
        <f t="shared" si="382"/>
        <v>H2_2013_0</v>
      </c>
      <c r="N2752" s="120">
        <f t="shared" si="383"/>
        <v>1</v>
      </c>
      <c r="O2752" s="92">
        <f t="shared" si="384"/>
        <v>235200</v>
      </c>
      <c r="P2752" s="93" t="str">
        <f t="shared" si="385"/>
        <v>H2_2013</v>
      </c>
      <c r="Q2752" s="94">
        <f t="shared" si="386"/>
        <v>0</v>
      </c>
      <c r="R2752" s="95" t="str">
        <f t="shared" si="387"/>
        <v>H2_2013_0</v>
      </c>
    </row>
    <row r="2753" spans="1:18">
      <c r="A2753" s="102">
        <v>1002404</v>
      </c>
      <c r="B2753" s="103">
        <v>20037.399822912568</v>
      </c>
      <c r="C2753" s="104" t="s">
        <v>19</v>
      </c>
      <c r="D2753" s="103">
        <v>41500.945982447673</v>
      </c>
      <c r="E2753" s="103">
        <v>41543.415663169901</v>
      </c>
      <c r="F2753" s="104" t="s">
        <v>20</v>
      </c>
      <c r="G2753" s="105">
        <v>915200</v>
      </c>
      <c r="H2753" s="106" t="s">
        <v>16</v>
      </c>
      <c r="I2753" s="118">
        <v>1</v>
      </c>
      <c r="J2753" s="80">
        <f t="shared" si="379"/>
        <v>915200</v>
      </c>
      <c r="K2753" s="76" t="str">
        <f t="shared" si="380"/>
        <v>H2_2013</v>
      </c>
      <c r="L2753" s="77">
        <f t="shared" si="381"/>
        <v>0</v>
      </c>
      <c r="M2753" s="78" t="str">
        <f t="shared" si="382"/>
        <v>H2_2013_0</v>
      </c>
      <c r="N2753" s="120">
        <f t="shared" si="383"/>
        <v>1</v>
      </c>
      <c r="O2753" s="92">
        <f t="shared" si="384"/>
        <v>915200</v>
      </c>
      <c r="P2753" s="93" t="str">
        <f t="shared" si="385"/>
        <v>H2_2013</v>
      </c>
      <c r="Q2753" s="94">
        <f t="shared" si="386"/>
        <v>0</v>
      </c>
      <c r="R2753" s="95" t="str">
        <f t="shared" si="387"/>
        <v>H2_2013_0</v>
      </c>
    </row>
    <row r="2754" spans="1:18">
      <c r="A2754" s="102">
        <v>1002405</v>
      </c>
      <c r="B2754" s="103">
        <v>21930.490364458296</v>
      </c>
      <c r="C2754" s="104" t="s">
        <v>22</v>
      </c>
      <c r="D2754" s="103">
        <v>40824.183877149218</v>
      </c>
      <c r="E2754" s="103">
        <v>41545.191165005635</v>
      </c>
      <c r="F2754" s="104" t="s">
        <v>25</v>
      </c>
      <c r="G2754" s="105">
        <v>79000</v>
      </c>
      <c r="H2754" s="106" t="s">
        <v>16</v>
      </c>
      <c r="I2754" s="118">
        <v>1</v>
      </c>
      <c r="J2754" s="80">
        <f t="shared" si="379"/>
        <v>79000</v>
      </c>
      <c r="K2754" s="76" t="str">
        <f t="shared" si="380"/>
        <v>H2_2011</v>
      </c>
      <c r="L2754" s="77">
        <f t="shared" si="381"/>
        <v>3</v>
      </c>
      <c r="M2754" s="78" t="str">
        <f t="shared" si="382"/>
        <v>H2_2011_3</v>
      </c>
      <c r="N2754" s="120">
        <f t="shared" si="383"/>
        <v>1</v>
      </c>
      <c r="O2754" s="92">
        <f t="shared" si="384"/>
        <v>79000</v>
      </c>
      <c r="P2754" s="93" t="str">
        <f t="shared" si="385"/>
        <v>H2_2011</v>
      </c>
      <c r="Q2754" s="94">
        <f t="shared" si="386"/>
        <v>3</v>
      </c>
      <c r="R2754" s="95" t="str">
        <f t="shared" si="387"/>
        <v>H2_2011_3</v>
      </c>
    </row>
    <row r="2755" spans="1:18">
      <c r="A2755" s="102">
        <v>1002406</v>
      </c>
      <c r="B2755" s="103">
        <v>19422.649014066592</v>
      </c>
      <c r="C2755" s="104" t="s">
        <v>19</v>
      </c>
      <c r="D2755" s="103">
        <v>41424.565593988715</v>
      </c>
      <c r="E2755" s="103">
        <v>41545.701786106154</v>
      </c>
      <c r="F2755" s="104" t="s">
        <v>20</v>
      </c>
      <c r="G2755" s="105">
        <v>217600</v>
      </c>
      <c r="H2755" s="106" t="s">
        <v>16</v>
      </c>
      <c r="I2755" s="118">
        <v>1</v>
      </c>
      <c r="J2755" s="80">
        <f t="shared" ref="J2755:J2818" si="388">$G2755</f>
        <v>217600</v>
      </c>
      <c r="K2755" s="76" t="str">
        <f t="shared" ref="K2755:K2818" si="389">"H"&amp;INT((MONTH($D2755)-1)/6)+1&amp;"_"&amp;YEAR($D2755)</f>
        <v>H1_2013</v>
      </c>
      <c r="L2755" s="77">
        <f t="shared" ref="L2755:L2818" si="390">INT(($E2755-$D2755)/(365/2))</f>
        <v>0</v>
      </c>
      <c r="M2755" s="78" t="str">
        <f t="shared" ref="M2755:M2818" si="391">$K2755&amp;"_"&amp;IF($L2755&gt;5,"6+",$L2755)</f>
        <v>H1_2013_0</v>
      </c>
      <c r="N2755" s="120">
        <f t="shared" si="383"/>
        <v>1</v>
      </c>
      <c r="O2755" s="92">
        <f t="shared" si="384"/>
        <v>217600</v>
      </c>
      <c r="P2755" s="93" t="str">
        <f t="shared" si="385"/>
        <v>H1_2013</v>
      </c>
      <c r="Q2755" s="94">
        <f t="shared" si="386"/>
        <v>0</v>
      </c>
      <c r="R2755" s="95" t="str">
        <f t="shared" si="387"/>
        <v>H1_2013_0</v>
      </c>
    </row>
    <row r="2756" spans="1:18">
      <c r="A2756" s="102">
        <v>1002407</v>
      </c>
      <c r="B2756" s="103">
        <v>26583.028733055406</v>
      </c>
      <c r="C2756" s="104" t="s">
        <v>22</v>
      </c>
      <c r="D2756" s="103">
        <v>40152.410476664765</v>
      </c>
      <c r="E2756" s="103">
        <v>41546.180639600585</v>
      </c>
      <c r="F2756" s="104" t="s">
        <v>57</v>
      </c>
      <c r="G2756" s="105">
        <v>220000</v>
      </c>
      <c r="H2756" s="106" t="s">
        <v>15</v>
      </c>
      <c r="I2756" s="118">
        <v>1</v>
      </c>
      <c r="J2756" s="80">
        <f t="shared" si="388"/>
        <v>220000</v>
      </c>
      <c r="K2756" s="76" t="str">
        <f t="shared" si="389"/>
        <v>H2_2009</v>
      </c>
      <c r="L2756" s="77">
        <f t="shared" si="390"/>
        <v>7</v>
      </c>
      <c r="M2756" s="78" t="str">
        <f t="shared" si="391"/>
        <v>H2_2009_6+</v>
      </c>
      <c r="N2756" s="120">
        <f t="shared" ref="N2756:N2819" si="392">I2756</f>
        <v>1</v>
      </c>
      <c r="O2756" s="92">
        <f t="shared" ref="O2756:O2819" si="393">J2756</f>
        <v>220000</v>
      </c>
      <c r="P2756" s="93" t="str">
        <f t="shared" ref="P2756:P2819" si="394">K2756</f>
        <v>H2_2009</v>
      </c>
      <c r="Q2756" s="94">
        <f t="shared" ref="Q2756:Q2819" si="395">L2756</f>
        <v>7</v>
      </c>
      <c r="R2756" s="95" t="str">
        <f t="shared" ref="R2756:R2819" si="396">M2756</f>
        <v>H2_2009_6+</v>
      </c>
    </row>
    <row r="2757" spans="1:18">
      <c r="A2757" s="102">
        <v>1002408</v>
      </c>
      <c r="B2757" s="103">
        <v>19843.511819868902</v>
      </c>
      <c r="C2757" s="104" t="s">
        <v>22</v>
      </c>
      <c r="D2757" s="103">
        <v>40864.054589527012</v>
      </c>
      <c r="E2757" s="103">
        <v>41547.929490960865</v>
      </c>
      <c r="F2757" s="104" t="s">
        <v>25</v>
      </c>
      <c r="G2757" s="105">
        <v>138000</v>
      </c>
      <c r="H2757" s="106" t="s">
        <v>16</v>
      </c>
      <c r="I2757" s="118">
        <v>1</v>
      </c>
      <c r="J2757" s="80">
        <f t="shared" si="388"/>
        <v>138000</v>
      </c>
      <c r="K2757" s="76" t="str">
        <f t="shared" si="389"/>
        <v>H2_2011</v>
      </c>
      <c r="L2757" s="77">
        <f t="shared" si="390"/>
        <v>3</v>
      </c>
      <c r="M2757" s="78" t="str">
        <f t="shared" si="391"/>
        <v>H2_2011_3</v>
      </c>
      <c r="N2757" s="120">
        <f t="shared" si="392"/>
        <v>1</v>
      </c>
      <c r="O2757" s="92">
        <f t="shared" si="393"/>
        <v>138000</v>
      </c>
      <c r="P2757" s="93" t="str">
        <f t="shared" si="394"/>
        <v>H2_2011</v>
      </c>
      <c r="Q2757" s="94">
        <f t="shared" si="395"/>
        <v>3</v>
      </c>
      <c r="R2757" s="95" t="str">
        <f t="shared" si="396"/>
        <v>H2_2011_3</v>
      </c>
    </row>
    <row r="2758" spans="1:18">
      <c r="A2758" s="102">
        <v>1002409</v>
      </c>
      <c r="B2758" s="103">
        <v>24198.0726051948</v>
      </c>
      <c r="C2758" s="104" t="s">
        <v>19</v>
      </c>
      <c r="D2758" s="103">
        <v>41489.07060830517</v>
      </c>
      <c r="E2758" s="103">
        <v>41549.26271243878</v>
      </c>
      <c r="F2758" s="104" t="s">
        <v>20</v>
      </c>
      <c r="G2758" s="105">
        <v>934400</v>
      </c>
      <c r="H2758" s="106" t="s">
        <v>16</v>
      </c>
      <c r="I2758" s="118">
        <v>1</v>
      </c>
      <c r="J2758" s="80">
        <f t="shared" si="388"/>
        <v>934400</v>
      </c>
      <c r="K2758" s="76" t="str">
        <f t="shared" si="389"/>
        <v>H2_2013</v>
      </c>
      <c r="L2758" s="77">
        <f t="shared" si="390"/>
        <v>0</v>
      </c>
      <c r="M2758" s="78" t="str">
        <f t="shared" si="391"/>
        <v>H2_2013_0</v>
      </c>
      <c r="N2758" s="120">
        <f t="shared" si="392"/>
        <v>1</v>
      </c>
      <c r="O2758" s="92">
        <f t="shared" si="393"/>
        <v>934400</v>
      </c>
      <c r="P2758" s="93" t="str">
        <f t="shared" si="394"/>
        <v>H2_2013</v>
      </c>
      <c r="Q2758" s="94">
        <f t="shared" si="395"/>
        <v>0</v>
      </c>
      <c r="R2758" s="95" t="str">
        <f t="shared" si="396"/>
        <v>H2_2013_0</v>
      </c>
    </row>
    <row r="2759" spans="1:18">
      <c r="A2759" s="102">
        <v>1002410</v>
      </c>
      <c r="B2759" s="103">
        <v>24173.980332355459</v>
      </c>
      <c r="C2759" s="104" t="s">
        <v>19</v>
      </c>
      <c r="D2759" s="103">
        <v>41390.253542757309</v>
      </c>
      <c r="E2759" s="103">
        <v>41551.119745202574</v>
      </c>
      <c r="F2759" s="104" t="s">
        <v>20</v>
      </c>
      <c r="G2759" s="105">
        <v>54400</v>
      </c>
      <c r="H2759" s="106" t="s">
        <v>16</v>
      </c>
      <c r="I2759" s="118">
        <v>1</v>
      </c>
      <c r="J2759" s="80">
        <f t="shared" si="388"/>
        <v>54400</v>
      </c>
      <c r="K2759" s="76" t="str">
        <f t="shared" si="389"/>
        <v>H1_2013</v>
      </c>
      <c r="L2759" s="77">
        <f t="shared" si="390"/>
        <v>0</v>
      </c>
      <c r="M2759" s="78" t="str">
        <f t="shared" si="391"/>
        <v>H1_2013_0</v>
      </c>
      <c r="N2759" s="120">
        <f t="shared" si="392"/>
        <v>1</v>
      </c>
      <c r="O2759" s="92">
        <f t="shared" si="393"/>
        <v>54400</v>
      </c>
      <c r="P2759" s="93" t="str">
        <f t="shared" si="394"/>
        <v>H1_2013</v>
      </c>
      <c r="Q2759" s="94">
        <f t="shared" si="395"/>
        <v>0</v>
      </c>
      <c r="R2759" s="95" t="str">
        <f t="shared" si="396"/>
        <v>H1_2013_0</v>
      </c>
    </row>
    <row r="2760" spans="1:18">
      <c r="A2760" s="102">
        <v>1002411</v>
      </c>
      <c r="B2760" s="103">
        <v>22080.174504868006</v>
      </c>
      <c r="C2760" s="104" t="s">
        <v>19</v>
      </c>
      <c r="D2760" s="103">
        <v>41495.823795384531</v>
      </c>
      <c r="E2760" s="103">
        <v>41552.057420889425</v>
      </c>
      <c r="F2760" s="104" t="s">
        <v>20</v>
      </c>
      <c r="G2760" s="105">
        <v>419200</v>
      </c>
      <c r="H2760" s="106" t="s">
        <v>16</v>
      </c>
      <c r="I2760" s="118">
        <v>1</v>
      </c>
      <c r="J2760" s="80">
        <f t="shared" si="388"/>
        <v>419200</v>
      </c>
      <c r="K2760" s="76" t="str">
        <f t="shared" si="389"/>
        <v>H2_2013</v>
      </c>
      <c r="L2760" s="77">
        <f t="shared" si="390"/>
        <v>0</v>
      </c>
      <c r="M2760" s="78" t="str">
        <f t="shared" si="391"/>
        <v>H2_2013_0</v>
      </c>
      <c r="N2760" s="120">
        <f t="shared" si="392"/>
        <v>1</v>
      </c>
      <c r="O2760" s="92">
        <f t="shared" si="393"/>
        <v>419200</v>
      </c>
      <c r="P2760" s="93" t="str">
        <f t="shared" si="394"/>
        <v>H2_2013</v>
      </c>
      <c r="Q2760" s="94">
        <f t="shared" si="395"/>
        <v>0</v>
      </c>
      <c r="R2760" s="95" t="str">
        <f t="shared" si="396"/>
        <v>H2_2013_0</v>
      </c>
    </row>
    <row r="2761" spans="1:18">
      <c r="A2761" s="102">
        <v>1002412</v>
      </c>
      <c r="B2761" s="103">
        <v>27027.427745462832</v>
      </c>
      <c r="C2761" s="104" t="s">
        <v>22</v>
      </c>
      <c r="D2761" s="103">
        <v>41180.562673011511</v>
      </c>
      <c r="E2761" s="103">
        <v>41552.411772428786</v>
      </c>
      <c r="F2761" s="104" t="s">
        <v>57</v>
      </c>
      <c r="G2761" s="105">
        <v>278000</v>
      </c>
      <c r="H2761" s="106" t="s">
        <v>16</v>
      </c>
      <c r="I2761" s="118">
        <v>1</v>
      </c>
      <c r="J2761" s="80">
        <f t="shared" si="388"/>
        <v>278000</v>
      </c>
      <c r="K2761" s="76" t="str">
        <f t="shared" si="389"/>
        <v>H2_2012</v>
      </c>
      <c r="L2761" s="77">
        <f t="shared" si="390"/>
        <v>2</v>
      </c>
      <c r="M2761" s="78" t="str">
        <f t="shared" si="391"/>
        <v>H2_2012_2</v>
      </c>
      <c r="N2761" s="120">
        <f t="shared" si="392"/>
        <v>1</v>
      </c>
      <c r="O2761" s="92">
        <f t="shared" si="393"/>
        <v>278000</v>
      </c>
      <c r="P2761" s="93" t="str">
        <f t="shared" si="394"/>
        <v>H2_2012</v>
      </c>
      <c r="Q2761" s="94">
        <f t="shared" si="395"/>
        <v>2</v>
      </c>
      <c r="R2761" s="95" t="str">
        <f t="shared" si="396"/>
        <v>H2_2012_2</v>
      </c>
    </row>
    <row r="2762" spans="1:18">
      <c r="A2762" s="102">
        <v>1002413</v>
      </c>
      <c r="B2762" s="103">
        <v>30690.603247395546</v>
      </c>
      <c r="C2762" s="104" t="s">
        <v>19</v>
      </c>
      <c r="D2762" s="103">
        <v>41422.78168216224</v>
      </c>
      <c r="E2762" s="103">
        <v>41553.335170523213</v>
      </c>
      <c r="F2762" s="104" t="s">
        <v>20</v>
      </c>
      <c r="G2762" s="105">
        <v>102400</v>
      </c>
      <c r="H2762" s="106" t="s">
        <v>16</v>
      </c>
      <c r="I2762" s="118">
        <v>1</v>
      </c>
      <c r="J2762" s="80">
        <f t="shared" si="388"/>
        <v>102400</v>
      </c>
      <c r="K2762" s="76" t="str">
        <f t="shared" si="389"/>
        <v>H1_2013</v>
      </c>
      <c r="L2762" s="77">
        <f t="shared" si="390"/>
        <v>0</v>
      </c>
      <c r="M2762" s="78" t="str">
        <f t="shared" si="391"/>
        <v>H1_2013_0</v>
      </c>
      <c r="N2762" s="120">
        <f t="shared" si="392"/>
        <v>1</v>
      </c>
      <c r="O2762" s="92">
        <f t="shared" si="393"/>
        <v>102400</v>
      </c>
      <c r="P2762" s="93" t="str">
        <f t="shared" si="394"/>
        <v>H1_2013</v>
      </c>
      <c r="Q2762" s="94">
        <f t="shared" si="395"/>
        <v>0</v>
      </c>
      <c r="R2762" s="95" t="str">
        <f t="shared" si="396"/>
        <v>H1_2013_0</v>
      </c>
    </row>
    <row r="2763" spans="1:18">
      <c r="A2763" s="102">
        <v>1002414</v>
      </c>
      <c r="B2763" s="103">
        <v>29434.612304749488</v>
      </c>
      <c r="C2763" s="104" t="s">
        <v>19</v>
      </c>
      <c r="D2763" s="103">
        <v>41049.032275113575</v>
      </c>
      <c r="E2763" s="103">
        <v>41553.681476063299</v>
      </c>
      <c r="F2763" s="104" t="s">
        <v>20</v>
      </c>
      <c r="G2763" s="105">
        <v>568000</v>
      </c>
      <c r="H2763" s="106" t="s">
        <v>16</v>
      </c>
      <c r="I2763" s="118">
        <v>1</v>
      </c>
      <c r="J2763" s="80">
        <f t="shared" si="388"/>
        <v>568000</v>
      </c>
      <c r="K2763" s="76" t="str">
        <f t="shared" si="389"/>
        <v>H1_2012</v>
      </c>
      <c r="L2763" s="77">
        <f t="shared" si="390"/>
        <v>2</v>
      </c>
      <c r="M2763" s="78" t="str">
        <f t="shared" si="391"/>
        <v>H1_2012_2</v>
      </c>
      <c r="N2763" s="120">
        <f t="shared" si="392"/>
        <v>1</v>
      </c>
      <c r="O2763" s="92">
        <f t="shared" si="393"/>
        <v>568000</v>
      </c>
      <c r="P2763" s="93" t="str">
        <f t="shared" si="394"/>
        <v>H1_2012</v>
      </c>
      <c r="Q2763" s="94">
        <f t="shared" si="395"/>
        <v>2</v>
      </c>
      <c r="R2763" s="95" t="str">
        <f t="shared" si="396"/>
        <v>H1_2012_2</v>
      </c>
    </row>
    <row r="2764" spans="1:18">
      <c r="A2764" s="102">
        <v>1002415</v>
      </c>
      <c r="B2764" s="103">
        <v>30513.558480983455</v>
      </c>
      <c r="C2764" s="104" t="s">
        <v>22</v>
      </c>
      <c r="D2764" s="103">
        <v>41520.864835688837</v>
      </c>
      <c r="E2764" s="103">
        <v>41555.649922419034</v>
      </c>
      <c r="F2764" s="104" t="s">
        <v>57</v>
      </c>
      <c r="G2764" s="105">
        <v>179200</v>
      </c>
      <c r="H2764" s="106" t="s">
        <v>16</v>
      </c>
      <c r="I2764" s="118">
        <v>1</v>
      </c>
      <c r="J2764" s="80">
        <f t="shared" si="388"/>
        <v>179200</v>
      </c>
      <c r="K2764" s="76" t="str">
        <f t="shared" si="389"/>
        <v>H2_2013</v>
      </c>
      <c r="L2764" s="77">
        <f t="shared" si="390"/>
        <v>0</v>
      </c>
      <c r="M2764" s="78" t="str">
        <f t="shared" si="391"/>
        <v>H2_2013_0</v>
      </c>
      <c r="N2764" s="120">
        <f t="shared" si="392"/>
        <v>1</v>
      </c>
      <c r="O2764" s="92">
        <f t="shared" si="393"/>
        <v>179200</v>
      </c>
      <c r="P2764" s="93" t="str">
        <f t="shared" si="394"/>
        <v>H2_2013</v>
      </c>
      <c r="Q2764" s="94">
        <f t="shared" si="395"/>
        <v>0</v>
      </c>
      <c r="R2764" s="95" t="str">
        <f t="shared" si="396"/>
        <v>H2_2013_0</v>
      </c>
    </row>
    <row r="2765" spans="1:18">
      <c r="A2765" s="102">
        <v>1002416</v>
      </c>
      <c r="B2765" s="103">
        <v>27547.485213752101</v>
      </c>
      <c r="C2765" s="104" t="s">
        <v>22</v>
      </c>
      <c r="D2765" s="103">
        <v>41225.911296519203</v>
      </c>
      <c r="E2765" s="103">
        <v>41556.532659586577</v>
      </c>
      <c r="F2765" s="104" t="s">
        <v>25</v>
      </c>
      <c r="G2765" s="105">
        <v>184000</v>
      </c>
      <c r="H2765" s="106" t="s">
        <v>16</v>
      </c>
      <c r="I2765" s="118">
        <v>1</v>
      </c>
      <c r="J2765" s="80">
        <f t="shared" si="388"/>
        <v>184000</v>
      </c>
      <c r="K2765" s="76" t="str">
        <f t="shared" si="389"/>
        <v>H2_2012</v>
      </c>
      <c r="L2765" s="77">
        <f t="shared" si="390"/>
        <v>1</v>
      </c>
      <c r="M2765" s="78" t="str">
        <f t="shared" si="391"/>
        <v>H2_2012_1</v>
      </c>
      <c r="N2765" s="120">
        <f t="shared" si="392"/>
        <v>1</v>
      </c>
      <c r="O2765" s="92">
        <f t="shared" si="393"/>
        <v>184000</v>
      </c>
      <c r="P2765" s="93" t="str">
        <f t="shared" si="394"/>
        <v>H2_2012</v>
      </c>
      <c r="Q2765" s="94">
        <f t="shared" si="395"/>
        <v>1</v>
      </c>
      <c r="R2765" s="95" t="str">
        <f t="shared" si="396"/>
        <v>H2_2012_1</v>
      </c>
    </row>
    <row r="2766" spans="1:18">
      <c r="A2766" s="102">
        <v>1002417</v>
      </c>
      <c r="B2766" s="103">
        <v>29937.312423758471</v>
      </c>
      <c r="C2766" s="104" t="s">
        <v>19</v>
      </c>
      <c r="D2766" s="103">
        <v>41458.167481372649</v>
      </c>
      <c r="E2766" s="103">
        <v>41557.557268770273</v>
      </c>
      <c r="F2766" s="104" t="s">
        <v>20</v>
      </c>
      <c r="G2766" s="105">
        <v>713600</v>
      </c>
      <c r="H2766" s="106" t="s">
        <v>16</v>
      </c>
      <c r="I2766" s="118">
        <v>1</v>
      </c>
      <c r="J2766" s="80">
        <f t="shared" si="388"/>
        <v>713600</v>
      </c>
      <c r="K2766" s="76" t="str">
        <f t="shared" si="389"/>
        <v>H2_2013</v>
      </c>
      <c r="L2766" s="77">
        <f t="shared" si="390"/>
        <v>0</v>
      </c>
      <c r="M2766" s="78" t="str">
        <f t="shared" si="391"/>
        <v>H2_2013_0</v>
      </c>
      <c r="N2766" s="120">
        <f t="shared" si="392"/>
        <v>1</v>
      </c>
      <c r="O2766" s="92">
        <f t="shared" si="393"/>
        <v>713600</v>
      </c>
      <c r="P2766" s="93" t="str">
        <f t="shared" si="394"/>
        <v>H2_2013</v>
      </c>
      <c r="Q2766" s="94">
        <f t="shared" si="395"/>
        <v>0</v>
      </c>
      <c r="R2766" s="95" t="str">
        <f t="shared" si="396"/>
        <v>H2_2013_0</v>
      </c>
    </row>
    <row r="2767" spans="1:18">
      <c r="A2767" s="102">
        <v>1002418</v>
      </c>
      <c r="B2767" s="103">
        <v>29095.502225270739</v>
      </c>
      <c r="C2767" s="104" t="s">
        <v>19</v>
      </c>
      <c r="D2767" s="103">
        <v>41510.01737403014</v>
      </c>
      <c r="E2767" s="103">
        <v>41559.469364127057</v>
      </c>
      <c r="F2767" s="104" t="s">
        <v>20</v>
      </c>
      <c r="G2767" s="105">
        <v>273600</v>
      </c>
      <c r="H2767" s="106" t="s">
        <v>16</v>
      </c>
      <c r="I2767" s="118">
        <v>1</v>
      </c>
      <c r="J2767" s="80">
        <f t="shared" si="388"/>
        <v>273600</v>
      </c>
      <c r="K2767" s="76" t="str">
        <f t="shared" si="389"/>
        <v>H2_2013</v>
      </c>
      <c r="L2767" s="77">
        <f t="shared" si="390"/>
        <v>0</v>
      </c>
      <c r="M2767" s="78" t="str">
        <f t="shared" si="391"/>
        <v>H2_2013_0</v>
      </c>
      <c r="N2767" s="120">
        <f t="shared" si="392"/>
        <v>1</v>
      </c>
      <c r="O2767" s="92">
        <f t="shared" si="393"/>
        <v>273600</v>
      </c>
      <c r="P2767" s="93" t="str">
        <f t="shared" si="394"/>
        <v>H2_2013</v>
      </c>
      <c r="Q2767" s="94">
        <f t="shared" si="395"/>
        <v>0</v>
      </c>
      <c r="R2767" s="95" t="str">
        <f t="shared" si="396"/>
        <v>H2_2013_0</v>
      </c>
    </row>
    <row r="2768" spans="1:18">
      <c r="A2768" s="102">
        <v>1002419</v>
      </c>
      <c r="B2768" s="103">
        <v>23699.54734790825</v>
      </c>
      <c r="C2768" s="104" t="s">
        <v>19</v>
      </c>
      <c r="D2768" s="103">
        <v>41489.870894779342</v>
      </c>
      <c r="E2768" s="103">
        <v>41559.855608428967</v>
      </c>
      <c r="F2768" s="104" t="s">
        <v>25</v>
      </c>
      <c r="G2768" s="105">
        <v>153600</v>
      </c>
      <c r="H2768" s="106" t="s">
        <v>16</v>
      </c>
      <c r="I2768" s="118">
        <v>1</v>
      </c>
      <c r="J2768" s="80">
        <f t="shared" si="388"/>
        <v>153600</v>
      </c>
      <c r="K2768" s="76" t="str">
        <f t="shared" si="389"/>
        <v>H2_2013</v>
      </c>
      <c r="L2768" s="77">
        <f t="shared" si="390"/>
        <v>0</v>
      </c>
      <c r="M2768" s="78" t="str">
        <f t="shared" si="391"/>
        <v>H2_2013_0</v>
      </c>
      <c r="N2768" s="120">
        <f t="shared" si="392"/>
        <v>1</v>
      </c>
      <c r="O2768" s="92">
        <f t="shared" si="393"/>
        <v>153600</v>
      </c>
      <c r="P2768" s="93" t="str">
        <f t="shared" si="394"/>
        <v>H2_2013</v>
      </c>
      <c r="Q2768" s="94">
        <f t="shared" si="395"/>
        <v>0</v>
      </c>
      <c r="R2768" s="95" t="str">
        <f t="shared" si="396"/>
        <v>H2_2013_0</v>
      </c>
    </row>
    <row r="2769" spans="1:18">
      <c r="A2769" s="102">
        <v>1002420</v>
      </c>
      <c r="B2769" s="103">
        <v>25851.843252677652</v>
      </c>
      <c r="C2769" s="104" t="s">
        <v>19</v>
      </c>
      <c r="D2769" s="103">
        <v>41408.470298108798</v>
      </c>
      <c r="E2769" s="103">
        <v>41563.011118221097</v>
      </c>
      <c r="F2769" s="104" t="s">
        <v>20</v>
      </c>
      <c r="G2769" s="105">
        <v>342400</v>
      </c>
      <c r="H2769" s="106" t="s">
        <v>16</v>
      </c>
      <c r="I2769" s="118">
        <v>1</v>
      </c>
      <c r="J2769" s="80">
        <f t="shared" si="388"/>
        <v>342400</v>
      </c>
      <c r="K2769" s="76" t="str">
        <f t="shared" si="389"/>
        <v>H1_2013</v>
      </c>
      <c r="L2769" s="77">
        <f t="shared" si="390"/>
        <v>0</v>
      </c>
      <c r="M2769" s="78" t="str">
        <f t="shared" si="391"/>
        <v>H1_2013_0</v>
      </c>
      <c r="N2769" s="120">
        <f t="shared" si="392"/>
        <v>1</v>
      </c>
      <c r="O2769" s="92">
        <f t="shared" si="393"/>
        <v>342400</v>
      </c>
      <c r="P2769" s="93" t="str">
        <f t="shared" si="394"/>
        <v>H1_2013</v>
      </c>
      <c r="Q2769" s="94">
        <f t="shared" si="395"/>
        <v>0</v>
      </c>
      <c r="R2769" s="95" t="str">
        <f t="shared" si="396"/>
        <v>H1_2013_0</v>
      </c>
    </row>
    <row r="2770" spans="1:18">
      <c r="A2770" s="102">
        <v>1002421</v>
      </c>
      <c r="B2770" s="103">
        <v>26245.634582795101</v>
      </c>
      <c r="C2770" s="104" t="s">
        <v>22</v>
      </c>
      <c r="D2770" s="103">
        <v>41314.443407578779</v>
      </c>
      <c r="E2770" s="103">
        <v>41563.021650738941</v>
      </c>
      <c r="F2770" s="104" t="s">
        <v>57</v>
      </c>
      <c r="G2770" s="105">
        <v>150400</v>
      </c>
      <c r="H2770" s="106" t="s">
        <v>16</v>
      </c>
      <c r="I2770" s="118">
        <v>1</v>
      </c>
      <c r="J2770" s="80">
        <f t="shared" si="388"/>
        <v>150400</v>
      </c>
      <c r="K2770" s="76" t="str">
        <f t="shared" si="389"/>
        <v>H1_2013</v>
      </c>
      <c r="L2770" s="77">
        <f t="shared" si="390"/>
        <v>1</v>
      </c>
      <c r="M2770" s="78" t="str">
        <f t="shared" si="391"/>
        <v>H1_2013_1</v>
      </c>
      <c r="N2770" s="120">
        <f t="shared" si="392"/>
        <v>1</v>
      </c>
      <c r="O2770" s="92">
        <f t="shared" si="393"/>
        <v>150400</v>
      </c>
      <c r="P2770" s="93" t="str">
        <f t="shared" si="394"/>
        <v>H1_2013</v>
      </c>
      <c r="Q2770" s="94">
        <f t="shared" si="395"/>
        <v>1</v>
      </c>
      <c r="R2770" s="95" t="str">
        <f t="shared" si="396"/>
        <v>H1_2013_1</v>
      </c>
    </row>
    <row r="2771" spans="1:18">
      <c r="A2771" s="102">
        <v>1002422</v>
      </c>
      <c r="B2771" s="103">
        <v>21631.088820367437</v>
      </c>
      <c r="C2771" s="104" t="s">
        <v>19</v>
      </c>
      <c r="D2771" s="103">
        <v>41488.107202173851</v>
      </c>
      <c r="E2771" s="103">
        <v>41563.991743685649</v>
      </c>
      <c r="F2771" s="104" t="s">
        <v>20</v>
      </c>
      <c r="G2771" s="105">
        <v>36800</v>
      </c>
      <c r="H2771" s="106" t="s">
        <v>16</v>
      </c>
      <c r="I2771" s="118">
        <v>1</v>
      </c>
      <c r="J2771" s="80">
        <f t="shared" si="388"/>
        <v>36800</v>
      </c>
      <c r="K2771" s="76" t="str">
        <f t="shared" si="389"/>
        <v>H2_2013</v>
      </c>
      <c r="L2771" s="77">
        <f t="shared" si="390"/>
        <v>0</v>
      </c>
      <c r="M2771" s="78" t="str">
        <f t="shared" si="391"/>
        <v>H2_2013_0</v>
      </c>
      <c r="N2771" s="120">
        <f t="shared" si="392"/>
        <v>1</v>
      </c>
      <c r="O2771" s="92">
        <f t="shared" si="393"/>
        <v>36800</v>
      </c>
      <c r="P2771" s="93" t="str">
        <f t="shared" si="394"/>
        <v>H2_2013</v>
      </c>
      <c r="Q2771" s="94">
        <f t="shared" si="395"/>
        <v>0</v>
      </c>
      <c r="R2771" s="95" t="str">
        <f t="shared" si="396"/>
        <v>H2_2013_0</v>
      </c>
    </row>
    <row r="2772" spans="1:18">
      <c r="A2772" s="102">
        <v>1002423</v>
      </c>
      <c r="B2772" s="103">
        <v>22251.311448682267</v>
      </c>
      <c r="C2772" s="104" t="s">
        <v>19</v>
      </c>
      <c r="D2772" s="103">
        <v>41548.891668497818</v>
      </c>
      <c r="E2772" s="103">
        <v>41564.253059379553</v>
      </c>
      <c r="F2772" s="104" t="s">
        <v>20</v>
      </c>
      <c r="G2772" s="105">
        <v>638400</v>
      </c>
      <c r="H2772" s="106" t="s">
        <v>16</v>
      </c>
      <c r="I2772" s="118">
        <v>1</v>
      </c>
      <c r="J2772" s="80">
        <f t="shared" si="388"/>
        <v>638400</v>
      </c>
      <c r="K2772" s="76" t="str">
        <f t="shared" si="389"/>
        <v>H2_2013</v>
      </c>
      <c r="L2772" s="77">
        <f t="shared" si="390"/>
        <v>0</v>
      </c>
      <c r="M2772" s="78" t="str">
        <f t="shared" si="391"/>
        <v>H2_2013_0</v>
      </c>
      <c r="N2772" s="120">
        <f t="shared" si="392"/>
        <v>1</v>
      </c>
      <c r="O2772" s="92">
        <f t="shared" si="393"/>
        <v>638400</v>
      </c>
      <c r="P2772" s="93" t="str">
        <f t="shared" si="394"/>
        <v>H2_2013</v>
      </c>
      <c r="Q2772" s="94">
        <f t="shared" si="395"/>
        <v>0</v>
      </c>
      <c r="R2772" s="95" t="str">
        <f t="shared" si="396"/>
        <v>H2_2013_0</v>
      </c>
    </row>
    <row r="2773" spans="1:18">
      <c r="A2773" s="102">
        <v>1002424</v>
      </c>
      <c r="B2773" s="103">
        <v>19442.58894004071</v>
      </c>
      <c r="C2773" s="104" t="s">
        <v>19</v>
      </c>
      <c r="D2773" s="103">
        <v>41465.942111228818</v>
      </c>
      <c r="E2773" s="103">
        <v>41565.062725739212</v>
      </c>
      <c r="F2773" s="104" t="s">
        <v>20</v>
      </c>
      <c r="G2773" s="105">
        <v>83200</v>
      </c>
      <c r="H2773" s="106" t="s">
        <v>16</v>
      </c>
      <c r="I2773" s="118">
        <v>1</v>
      </c>
      <c r="J2773" s="80">
        <f t="shared" si="388"/>
        <v>83200</v>
      </c>
      <c r="K2773" s="76" t="str">
        <f t="shared" si="389"/>
        <v>H2_2013</v>
      </c>
      <c r="L2773" s="77">
        <f t="shared" si="390"/>
        <v>0</v>
      </c>
      <c r="M2773" s="78" t="str">
        <f t="shared" si="391"/>
        <v>H2_2013_0</v>
      </c>
      <c r="N2773" s="120">
        <f t="shared" si="392"/>
        <v>1</v>
      </c>
      <c r="O2773" s="92">
        <f t="shared" si="393"/>
        <v>83200</v>
      </c>
      <c r="P2773" s="93" t="str">
        <f t="shared" si="394"/>
        <v>H2_2013</v>
      </c>
      <c r="Q2773" s="94">
        <f t="shared" si="395"/>
        <v>0</v>
      </c>
      <c r="R2773" s="95" t="str">
        <f t="shared" si="396"/>
        <v>H2_2013_0</v>
      </c>
    </row>
    <row r="2774" spans="1:18">
      <c r="A2774" s="102">
        <v>1002425</v>
      </c>
      <c r="B2774" s="103">
        <v>31597.686051441837</v>
      </c>
      <c r="C2774" s="104" t="s">
        <v>22</v>
      </c>
      <c r="D2774" s="103">
        <v>41460.166262945881</v>
      </c>
      <c r="E2774" s="103">
        <v>41565.440105561385</v>
      </c>
      <c r="F2774" s="104" t="s">
        <v>25</v>
      </c>
      <c r="G2774" s="105">
        <v>916800</v>
      </c>
      <c r="H2774" s="106" t="s">
        <v>16</v>
      </c>
      <c r="I2774" s="118">
        <v>1</v>
      </c>
      <c r="J2774" s="80">
        <f t="shared" si="388"/>
        <v>916800</v>
      </c>
      <c r="K2774" s="76" t="str">
        <f t="shared" si="389"/>
        <v>H2_2013</v>
      </c>
      <c r="L2774" s="77">
        <f t="shared" si="390"/>
        <v>0</v>
      </c>
      <c r="M2774" s="78" t="str">
        <f t="shared" si="391"/>
        <v>H2_2013_0</v>
      </c>
      <c r="N2774" s="120">
        <f t="shared" si="392"/>
        <v>1</v>
      </c>
      <c r="O2774" s="92">
        <f t="shared" si="393"/>
        <v>916800</v>
      </c>
      <c r="P2774" s="93" t="str">
        <f t="shared" si="394"/>
        <v>H2_2013</v>
      </c>
      <c r="Q2774" s="94">
        <f t="shared" si="395"/>
        <v>0</v>
      </c>
      <c r="R2774" s="95" t="str">
        <f t="shared" si="396"/>
        <v>H2_2013_0</v>
      </c>
    </row>
    <row r="2775" spans="1:18">
      <c r="A2775" s="102">
        <v>1002426</v>
      </c>
      <c r="B2775" s="103">
        <v>22446.405480075402</v>
      </c>
      <c r="C2775" s="104" t="s">
        <v>19</v>
      </c>
      <c r="D2775" s="103">
        <v>41391.918577578333</v>
      </c>
      <c r="E2775" s="103">
        <v>41567.983846745978</v>
      </c>
      <c r="F2775" s="104" t="s">
        <v>25</v>
      </c>
      <c r="G2775" s="105">
        <v>792000</v>
      </c>
      <c r="H2775" s="106" t="s">
        <v>16</v>
      </c>
      <c r="I2775" s="118">
        <v>1</v>
      </c>
      <c r="J2775" s="80">
        <f t="shared" si="388"/>
        <v>792000</v>
      </c>
      <c r="K2775" s="76" t="str">
        <f t="shared" si="389"/>
        <v>H1_2013</v>
      </c>
      <c r="L2775" s="77">
        <f t="shared" si="390"/>
        <v>0</v>
      </c>
      <c r="M2775" s="78" t="str">
        <f t="shared" si="391"/>
        <v>H1_2013_0</v>
      </c>
      <c r="N2775" s="120">
        <f t="shared" si="392"/>
        <v>1</v>
      </c>
      <c r="O2775" s="92">
        <f t="shared" si="393"/>
        <v>792000</v>
      </c>
      <c r="P2775" s="93" t="str">
        <f t="shared" si="394"/>
        <v>H1_2013</v>
      </c>
      <c r="Q2775" s="94">
        <f t="shared" si="395"/>
        <v>0</v>
      </c>
      <c r="R2775" s="95" t="str">
        <f t="shared" si="396"/>
        <v>H1_2013_0</v>
      </c>
    </row>
    <row r="2776" spans="1:18">
      <c r="A2776" s="102">
        <v>1002427</v>
      </c>
      <c r="B2776" s="103">
        <v>29448.629476851544</v>
      </c>
      <c r="C2776" s="104" t="s">
        <v>22</v>
      </c>
      <c r="D2776" s="103">
        <v>40957.869651036912</v>
      </c>
      <c r="E2776" s="103">
        <v>41568.32259961166</v>
      </c>
      <c r="F2776" s="104" t="s">
        <v>57</v>
      </c>
      <c r="G2776" s="105">
        <v>500000</v>
      </c>
      <c r="H2776" s="106" t="s">
        <v>16</v>
      </c>
      <c r="I2776" s="118">
        <v>1</v>
      </c>
      <c r="J2776" s="80">
        <f t="shared" si="388"/>
        <v>500000</v>
      </c>
      <c r="K2776" s="76" t="str">
        <f t="shared" si="389"/>
        <v>H1_2012</v>
      </c>
      <c r="L2776" s="77">
        <f t="shared" si="390"/>
        <v>3</v>
      </c>
      <c r="M2776" s="78" t="str">
        <f t="shared" si="391"/>
        <v>H1_2012_3</v>
      </c>
      <c r="N2776" s="120">
        <f t="shared" si="392"/>
        <v>1</v>
      </c>
      <c r="O2776" s="92">
        <f t="shared" si="393"/>
        <v>500000</v>
      </c>
      <c r="P2776" s="93" t="str">
        <f t="shared" si="394"/>
        <v>H1_2012</v>
      </c>
      <c r="Q2776" s="94">
        <f t="shared" si="395"/>
        <v>3</v>
      </c>
      <c r="R2776" s="95" t="str">
        <f t="shared" si="396"/>
        <v>H1_2012_3</v>
      </c>
    </row>
    <row r="2777" spans="1:18">
      <c r="A2777" s="102">
        <v>1002428</v>
      </c>
      <c r="B2777" s="103">
        <v>26054.972553325879</v>
      </c>
      <c r="C2777" s="104" t="s">
        <v>19</v>
      </c>
      <c r="D2777" s="103">
        <v>41452.080183861472</v>
      </c>
      <c r="E2777" s="103">
        <v>41569.294355456273</v>
      </c>
      <c r="F2777" s="104" t="s">
        <v>20</v>
      </c>
      <c r="G2777" s="105">
        <v>459200</v>
      </c>
      <c r="H2777" s="106" t="s">
        <v>16</v>
      </c>
      <c r="I2777" s="118">
        <v>1</v>
      </c>
      <c r="J2777" s="80">
        <f t="shared" si="388"/>
        <v>459200</v>
      </c>
      <c r="K2777" s="76" t="str">
        <f t="shared" si="389"/>
        <v>H1_2013</v>
      </c>
      <c r="L2777" s="77">
        <f t="shared" si="390"/>
        <v>0</v>
      </c>
      <c r="M2777" s="78" t="str">
        <f t="shared" si="391"/>
        <v>H1_2013_0</v>
      </c>
      <c r="N2777" s="120">
        <f t="shared" si="392"/>
        <v>1</v>
      </c>
      <c r="O2777" s="92">
        <f t="shared" si="393"/>
        <v>459200</v>
      </c>
      <c r="P2777" s="93" t="str">
        <f t="shared" si="394"/>
        <v>H1_2013</v>
      </c>
      <c r="Q2777" s="94">
        <f t="shared" si="395"/>
        <v>0</v>
      </c>
      <c r="R2777" s="95" t="str">
        <f t="shared" si="396"/>
        <v>H1_2013_0</v>
      </c>
    </row>
    <row r="2778" spans="1:18">
      <c r="A2778" s="102">
        <v>1002429</v>
      </c>
      <c r="B2778" s="103">
        <v>22460.053801844566</v>
      </c>
      <c r="C2778" s="104" t="s">
        <v>19</v>
      </c>
      <c r="D2778" s="103">
        <v>41485.283813978509</v>
      </c>
      <c r="E2778" s="103">
        <v>41569.736081868257</v>
      </c>
      <c r="F2778" s="104" t="s">
        <v>20</v>
      </c>
      <c r="G2778" s="105">
        <v>342400</v>
      </c>
      <c r="H2778" s="106" t="s">
        <v>16</v>
      </c>
      <c r="I2778" s="118">
        <v>1</v>
      </c>
      <c r="J2778" s="80">
        <f t="shared" si="388"/>
        <v>342400</v>
      </c>
      <c r="K2778" s="76" t="str">
        <f t="shared" si="389"/>
        <v>H2_2013</v>
      </c>
      <c r="L2778" s="77">
        <f t="shared" si="390"/>
        <v>0</v>
      </c>
      <c r="M2778" s="78" t="str">
        <f t="shared" si="391"/>
        <v>H2_2013_0</v>
      </c>
      <c r="N2778" s="120">
        <f t="shared" si="392"/>
        <v>1</v>
      </c>
      <c r="O2778" s="92">
        <f t="shared" si="393"/>
        <v>342400</v>
      </c>
      <c r="P2778" s="93" t="str">
        <f t="shared" si="394"/>
        <v>H2_2013</v>
      </c>
      <c r="Q2778" s="94">
        <f t="shared" si="395"/>
        <v>0</v>
      </c>
      <c r="R2778" s="95" t="str">
        <f t="shared" si="396"/>
        <v>H2_2013_0</v>
      </c>
    </row>
    <row r="2779" spans="1:18">
      <c r="A2779" s="102">
        <v>1002430</v>
      </c>
      <c r="B2779" s="103">
        <v>28223.457519189633</v>
      </c>
      <c r="C2779" s="104" t="s">
        <v>19</v>
      </c>
      <c r="D2779" s="103">
        <v>41530.634185275834</v>
      </c>
      <c r="E2779" s="103">
        <v>41570.554177074249</v>
      </c>
      <c r="F2779" s="104" t="s">
        <v>20</v>
      </c>
      <c r="G2779" s="105">
        <v>208000</v>
      </c>
      <c r="H2779" s="106" t="s">
        <v>16</v>
      </c>
      <c r="I2779" s="118">
        <v>1</v>
      </c>
      <c r="J2779" s="80">
        <f t="shared" si="388"/>
        <v>208000</v>
      </c>
      <c r="K2779" s="76" t="str">
        <f t="shared" si="389"/>
        <v>H2_2013</v>
      </c>
      <c r="L2779" s="77">
        <f t="shared" si="390"/>
        <v>0</v>
      </c>
      <c r="M2779" s="78" t="str">
        <f t="shared" si="391"/>
        <v>H2_2013_0</v>
      </c>
      <c r="N2779" s="120">
        <f t="shared" si="392"/>
        <v>1</v>
      </c>
      <c r="O2779" s="92">
        <f t="shared" si="393"/>
        <v>208000</v>
      </c>
      <c r="P2779" s="93" t="str">
        <f t="shared" si="394"/>
        <v>H2_2013</v>
      </c>
      <c r="Q2779" s="94">
        <f t="shared" si="395"/>
        <v>0</v>
      </c>
      <c r="R2779" s="95" t="str">
        <f t="shared" si="396"/>
        <v>H2_2013_0</v>
      </c>
    </row>
    <row r="2780" spans="1:18">
      <c r="A2780" s="102">
        <v>1002431</v>
      </c>
      <c r="B2780" s="103">
        <v>28547.038433520178</v>
      </c>
      <c r="C2780" s="104" t="s">
        <v>22</v>
      </c>
      <c r="D2780" s="103">
        <v>41132.149018483644</v>
      </c>
      <c r="E2780" s="103">
        <v>41570.917189006643</v>
      </c>
      <c r="F2780" s="104" t="s">
        <v>57</v>
      </c>
      <c r="G2780" s="105">
        <v>564000</v>
      </c>
      <c r="H2780" s="106" t="s">
        <v>16</v>
      </c>
      <c r="I2780" s="118">
        <v>1</v>
      </c>
      <c r="J2780" s="80">
        <f t="shared" si="388"/>
        <v>564000</v>
      </c>
      <c r="K2780" s="76" t="str">
        <f t="shared" si="389"/>
        <v>H2_2012</v>
      </c>
      <c r="L2780" s="77">
        <f t="shared" si="390"/>
        <v>2</v>
      </c>
      <c r="M2780" s="78" t="str">
        <f t="shared" si="391"/>
        <v>H2_2012_2</v>
      </c>
      <c r="N2780" s="120">
        <f t="shared" si="392"/>
        <v>1</v>
      </c>
      <c r="O2780" s="92">
        <f t="shared" si="393"/>
        <v>564000</v>
      </c>
      <c r="P2780" s="93" t="str">
        <f t="shared" si="394"/>
        <v>H2_2012</v>
      </c>
      <c r="Q2780" s="94">
        <f t="shared" si="395"/>
        <v>2</v>
      </c>
      <c r="R2780" s="95" t="str">
        <f t="shared" si="396"/>
        <v>H2_2012_2</v>
      </c>
    </row>
    <row r="2781" spans="1:18">
      <c r="A2781" s="102">
        <v>1002432</v>
      </c>
      <c r="B2781" s="103">
        <v>22470.650003624593</v>
      </c>
      <c r="C2781" s="104" t="s">
        <v>19</v>
      </c>
      <c r="D2781" s="103">
        <v>41568.698169064897</v>
      </c>
      <c r="E2781" s="103">
        <v>41570.980246765532</v>
      </c>
      <c r="F2781" s="104" t="s">
        <v>20</v>
      </c>
      <c r="G2781" s="105">
        <v>948800</v>
      </c>
      <c r="H2781" s="106" t="s">
        <v>16</v>
      </c>
      <c r="I2781" s="118">
        <v>1</v>
      </c>
      <c r="J2781" s="80">
        <f t="shared" si="388"/>
        <v>948800</v>
      </c>
      <c r="K2781" s="76" t="str">
        <f t="shared" si="389"/>
        <v>H2_2013</v>
      </c>
      <c r="L2781" s="77">
        <f t="shared" si="390"/>
        <v>0</v>
      </c>
      <c r="M2781" s="78" t="str">
        <f t="shared" si="391"/>
        <v>H2_2013_0</v>
      </c>
      <c r="N2781" s="120">
        <f t="shared" si="392"/>
        <v>1</v>
      </c>
      <c r="O2781" s="92">
        <f t="shared" si="393"/>
        <v>948800</v>
      </c>
      <c r="P2781" s="93" t="str">
        <f t="shared" si="394"/>
        <v>H2_2013</v>
      </c>
      <c r="Q2781" s="94">
        <f t="shared" si="395"/>
        <v>0</v>
      </c>
      <c r="R2781" s="95" t="str">
        <f t="shared" si="396"/>
        <v>H2_2013_0</v>
      </c>
    </row>
    <row r="2782" spans="1:18">
      <c r="A2782" s="102">
        <v>1002433</v>
      </c>
      <c r="B2782" s="103">
        <v>20005.620846258964</v>
      </c>
      <c r="C2782" s="104" t="s">
        <v>19</v>
      </c>
      <c r="D2782" s="103">
        <v>41484.105209090201</v>
      </c>
      <c r="E2782" s="103">
        <v>41572.180360624567</v>
      </c>
      <c r="F2782" s="104" t="s">
        <v>20</v>
      </c>
      <c r="G2782" s="105">
        <v>918400</v>
      </c>
      <c r="H2782" s="106" t="s">
        <v>16</v>
      </c>
      <c r="I2782" s="118">
        <v>1</v>
      </c>
      <c r="J2782" s="80">
        <f t="shared" si="388"/>
        <v>918400</v>
      </c>
      <c r="K2782" s="76" t="str">
        <f t="shared" si="389"/>
        <v>H2_2013</v>
      </c>
      <c r="L2782" s="77">
        <f t="shared" si="390"/>
        <v>0</v>
      </c>
      <c r="M2782" s="78" t="str">
        <f t="shared" si="391"/>
        <v>H2_2013_0</v>
      </c>
      <c r="N2782" s="120">
        <f t="shared" si="392"/>
        <v>1</v>
      </c>
      <c r="O2782" s="92">
        <f t="shared" si="393"/>
        <v>918400</v>
      </c>
      <c r="P2782" s="93" t="str">
        <f t="shared" si="394"/>
        <v>H2_2013</v>
      </c>
      <c r="Q2782" s="94">
        <f t="shared" si="395"/>
        <v>0</v>
      </c>
      <c r="R2782" s="95" t="str">
        <f t="shared" si="396"/>
        <v>H2_2013_0</v>
      </c>
    </row>
    <row r="2783" spans="1:18">
      <c r="A2783" s="102">
        <v>1002434</v>
      </c>
      <c r="B2783" s="103">
        <v>30806.647363332413</v>
      </c>
      <c r="C2783" s="104" t="s">
        <v>22</v>
      </c>
      <c r="D2783" s="103">
        <v>41176.54484940986</v>
      </c>
      <c r="E2783" s="103">
        <v>41573.56707846788</v>
      </c>
      <c r="F2783" s="104" t="s">
        <v>57</v>
      </c>
      <c r="G2783" s="105">
        <v>122000</v>
      </c>
      <c r="H2783" s="106" t="s">
        <v>16</v>
      </c>
      <c r="I2783" s="118">
        <v>1</v>
      </c>
      <c r="J2783" s="80">
        <f t="shared" si="388"/>
        <v>122000</v>
      </c>
      <c r="K2783" s="76" t="str">
        <f t="shared" si="389"/>
        <v>H2_2012</v>
      </c>
      <c r="L2783" s="77">
        <f t="shared" si="390"/>
        <v>2</v>
      </c>
      <c r="M2783" s="78" t="str">
        <f t="shared" si="391"/>
        <v>H2_2012_2</v>
      </c>
      <c r="N2783" s="120">
        <f t="shared" si="392"/>
        <v>1</v>
      </c>
      <c r="O2783" s="92">
        <f t="shared" si="393"/>
        <v>122000</v>
      </c>
      <c r="P2783" s="93" t="str">
        <f t="shared" si="394"/>
        <v>H2_2012</v>
      </c>
      <c r="Q2783" s="94">
        <f t="shared" si="395"/>
        <v>2</v>
      </c>
      <c r="R2783" s="95" t="str">
        <f t="shared" si="396"/>
        <v>H2_2012_2</v>
      </c>
    </row>
    <row r="2784" spans="1:18">
      <c r="A2784" s="102">
        <v>1002435</v>
      </c>
      <c r="B2784" s="103">
        <v>30067.5120775666</v>
      </c>
      <c r="C2784" s="104" t="s">
        <v>19</v>
      </c>
      <c r="D2784" s="103">
        <v>41488.440593991654</v>
      </c>
      <c r="E2784" s="103">
        <v>41574.607998197498</v>
      </c>
      <c r="F2784" s="104" t="s">
        <v>20</v>
      </c>
      <c r="G2784" s="105">
        <v>700800</v>
      </c>
      <c r="H2784" s="106" t="s">
        <v>16</v>
      </c>
      <c r="I2784" s="118">
        <v>1</v>
      </c>
      <c r="J2784" s="80">
        <f t="shared" si="388"/>
        <v>700800</v>
      </c>
      <c r="K2784" s="76" t="str">
        <f t="shared" si="389"/>
        <v>H2_2013</v>
      </c>
      <c r="L2784" s="77">
        <f t="shared" si="390"/>
        <v>0</v>
      </c>
      <c r="M2784" s="78" t="str">
        <f t="shared" si="391"/>
        <v>H2_2013_0</v>
      </c>
      <c r="N2784" s="120">
        <f t="shared" si="392"/>
        <v>1</v>
      </c>
      <c r="O2784" s="92">
        <f t="shared" si="393"/>
        <v>700800</v>
      </c>
      <c r="P2784" s="93" t="str">
        <f t="shared" si="394"/>
        <v>H2_2013</v>
      </c>
      <c r="Q2784" s="94">
        <f t="shared" si="395"/>
        <v>0</v>
      </c>
      <c r="R2784" s="95" t="str">
        <f t="shared" si="396"/>
        <v>H2_2013_0</v>
      </c>
    </row>
    <row r="2785" spans="1:18">
      <c r="A2785" s="102">
        <v>1002436</v>
      </c>
      <c r="B2785" s="103">
        <v>25447.614611447352</v>
      </c>
      <c r="C2785" s="104" t="s">
        <v>19</v>
      </c>
      <c r="D2785" s="103">
        <v>41503.028320287864</v>
      </c>
      <c r="E2785" s="103">
        <v>41576.945020514468</v>
      </c>
      <c r="F2785" s="104" t="s">
        <v>20</v>
      </c>
      <c r="G2785" s="105">
        <v>124800</v>
      </c>
      <c r="H2785" s="106" t="s">
        <v>16</v>
      </c>
      <c r="I2785" s="118">
        <v>1</v>
      </c>
      <c r="J2785" s="80">
        <f t="shared" si="388"/>
        <v>124800</v>
      </c>
      <c r="K2785" s="76" t="str">
        <f t="shared" si="389"/>
        <v>H2_2013</v>
      </c>
      <c r="L2785" s="77">
        <f t="shared" si="390"/>
        <v>0</v>
      </c>
      <c r="M2785" s="78" t="str">
        <f t="shared" si="391"/>
        <v>H2_2013_0</v>
      </c>
      <c r="N2785" s="120">
        <f t="shared" si="392"/>
        <v>1</v>
      </c>
      <c r="O2785" s="92">
        <f t="shared" si="393"/>
        <v>124800</v>
      </c>
      <c r="P2785" s="93" t="str">
        <f t="shared" si="394"/>
        <v>H2_2013</v>
      </c>
      <c r="Q2785" s="94">
        <f t="shared" si="395"/>
        <v>0</v>
      </c>
      <c r="R2785" s="95" t="str">
        <f t="shared" si="396"/>
        <v>H2_2013_0</v>
      </c>
    </row>
    <row r="2786" spans="1:18">
      <c r="A2786" s="102">
        <v>1002437</v>
      </c>
      <c r="B2786" s="103">
        <v>30857.459520901855</v>
      </c>
      <c r="C2786" s="104" t="s">
        <v>22</v>
      </c>
      <c r="D2786" s="103">
        <v>40905.295585020496</v>
      </c>
      <c r="E2786" s="103">
        <v>41577.280859378821</v>
      </c>
      <c r="F2786" s="104" t="s">
        <v>57</v>
      </c>
      <c r="G2786" s="105">
        <v>178000</v>
      </c>
      <c r="H2786" s="106" t="s">
        <v>16</v>
      </c>
      <c r="I2786" s="118">
        <v>1</v>
      </c>
      <c r="J2786" s="80">
        <f t="shared" si="388"/>
        <v>178000</v>
      </c>
      <c r="K2786" s="76" t="str">
        <f t="shared" si="389"/>
        <v>H2_2011</v>
      </c>
      <c r="L2786" s="77">
        <f t="shared" si="390"/>
        <v>3</v>
      </c>
      <c r="M2786" s="78" t="str">
        <f t="shared" si="391"/>
        <v>H2_2011_3</v>
      </c>
      <c r="N2786" s="120">
        <f t="shared" si="392"/>
        <v>1</v>
      </c>
      <c r="O2786" s="92">
        <f t="shared" si="393"/>
        <v>178000</v>
      </c>
      <c r="P2786" s="93" t="str">
        <f t="shared" si="394"/>
        <v>H2_2011</v>
      </c>
      <c r="Q2786" s="94">
        <f t="shared" si="395"/>
        <v>3</v>
      </c>
      <c r="R2786" s="95" t="str">
        <f t="shared" si="396"/>
        <v>H2_2011_3</v>
      </c>
    </row>
    <row r="2787" spans="1:18">
      <c r="A2787" s="102">
        <v>1002438</v>
      </c>
      <c r="B2787" s="103">
        <v>28471.788169249106</v>
      </c>
      <c r="C2787" s="104" t="s">
        <v>19</v>
      </c>
      <c r="D2787" s="103">
        <v>41550.346809625902</v>
      </c>
      <c r="E2787" s="103">
        <v>41577.522595300907</v>
      </c>
      <c r="F2787" s="104" t="s">
        <v>20</v>
      </c>
      <c r="G2787" s="105">
        <v>648000</v>
      </c>
      <c r="H2787" s="106" t="s">
        <v>16</v>
      </c>
      <c r="I2787" s="118">
        <v>1</v>
      </c>
      <c r="J2787" s="80">
        <f t="shared" si="388"/>
        <v>648000</v>
      </c>
      <c r="K2787" s="76" t="str">
        <f t="shared" si="389"/>
        <v>H2_2013</v>
      </c>
      <c r="L2787" s="77">
        <f t="shared" si="390"/>
        <v>0</v>
      </c>
      <c r="M2787" s="78" t="str">
        <f t="shared" si="391"/>
        <v>H2_2013_0</v>
      </c>
      <c r="N2787" s="120">
        <f t="shared" si="392"/>
        <v>1</v>
      </c>
      <c r="O2787" s="92">
        <f t="shared" si="393"/>
        <v>648000</v>
      </c>
      <c r="P2787" s="93" t="str">
        <f t="shared" si="394"/>
        <v>H2_2013</v>
      </c>
      <c r="Q2787" s="94">
        <f t="shared" si="395"/>
        <v>0</v>
      </c>
      <c r="R2787" s="95" t="str">
        <f t="shared" si="396"/>
        <v>H2_2013_0</v>
      </c>
    </row>
    <row r="2788" spans="1:18">
      <c r="A2788" s="102">
        <v>1002439</v>
      </c>
      <c r="B2788" s="103">
        <v>31386.394386166736</v>
      </c>
      <c r="C2788" s="104" t="s">
        <v>19</v>
      </c>
      <c r="D2788" s="103">
        <v>41481.867441668386</v>
      </c>
      <c r="E2788" s="103">
        <v>41577.993678357008</v>
      </c>
      <c r="F2788" s="104" t="s">
        <v>20</v>
      </c>
      <c r="G2788" s="105">
        <v>80000</v>
      </c>
      <c r="H2788" s="106" t="s">
        <v>16</v>
      </c>
      <c r="I2788" s="118">
        <v>1</v>
      </c>
      <c r="J2788" s="80">
        <f t="shared" si="388"/>
        <v>80000</v>
      </c>
      <c r="K2788" s="76" t="str">
        <f t="shared" si="389"/>
        <v>H2_2013</v>
      </c>
      <c r="L2788" s="77">
        <f t="shared" si="390"/>
        <v>0</v>
      </c>
      <c r="M2788" s="78" t="str">
        <f t="shared" si="391"/>
        <v>H2_2013_0</v>
      </c>
      <c r="N2788" s="120">
        <f t="shared" si="392"/>
        <v>1</v>
      </c>
      <c r="O2788" s="92">
        <f t="shared" si="393"/>
        <v>80000</v>
      </c>
      <c r="P2788" s="93" t="str">
        <f t="shared" si="394"/>
        <v>H2_2013</v>
      </c>
      <c r="Q2788" s="94">
        <f t="shared" si="395"/>
        <v>0</v>
      </c>
      <c r="R2788" s="95" t="str">
        <f t="shared" si="396"/>
        <v>H2_2013_0</v>
      </c>
    </row>
    <row r="2789" spans="1:18">
      <c r="A2789" s="102">
        <v>1002440</v>
      </c>
      <c r="B2789" s="103">
        <v>30227.959755874206</v>
      </c>
      <c r="C2789" s="104" t="s">
        <v>19</v>
      </c>
      <c r="D2789" s="103">
        <v>41459.580655252117</v>
      </c>
      <c r="E2789" s="103">
        <v>41579.197660092985</v>
      </c>
      <c r="F2789" s="104" t="s">
        <v>20</v>
      </c>
      <c r="G2789" s="105">
        <v>795200</v>
      </c>
      <c r="H2789" s="106" t="s">
        <v>16</v>
      </c>
      <c r="I2789" s="118">
        <v>1</v>
      </c>
      <c r="J2789" s="80">
        <f t="shared" si="388"/>
        <v>795200</v>
      </c>
      <c r="K2789" s="76" t="str">
        <f t="shared" si="389"/>
        <v>H2_2013</v>
      </c>
      <c r="L2789" s="77">
        <f t="shared" si="390"/>
        <v>0</v>
      </c>
      <c r="M2789" s="78" t="str">
        <f t="shared" si="391"/>
        <v>H2_2013_0</v>
      </c>
      <c r="N2789" s="120">
        <f t="shared" si="392"/>
        <v>1</v>
      </c>
      <c r="O2789" s="92">
        <f t="shared" si="393"/>
        <v>795200</v>
      </c>
      <c r="P2789" s="93" t="str">
        <f t="shared" si="394"/>
        <v>H2_2013</v>
      </c>
      <c r="Q2789" s="94">
        <f t="shared" si="395"/>
        <v>0</v>
      </c>
      <c r="R2789" s="95" t="str">
        <f t="shared" si="396"/>
        <v>H2_2013_0</v>
      </c>
    </row>
    <row r="2790" spans="1:18">
      <c r="A2790" s="102">
        <v>1002441</v>
      </c>
      <c r="B2790" s="103">
        <v>21126.460420152598</v>
      </c>
      <c r="C2790" s="104" t="s">
        <v>19</v>
      </c>
      <c r="D2790" s="103">
        <v>41516.484609919142</v>
      </c>
      <c r="E2790" s="103">
        <v>41580.562989335092</v>
      </c>
      <c r="F2790" s="104" t="s">
        <v>20</v>
      </c>
      <c r="G2790" s="105">
        <v>436800</v>
      </c>
      <c r="H2790" s="106" t="s">
        <v>16</v>
      </c>
      <c r="I2790" s="118">
        <v>1</v>
      </c>
      <c r="J2790" s="80">
        <f t="shared" si="388"/>
        <v>436800</v>
      </c>
      <c r="K2790" s="76" t="str">
        <f t="shared" si="389"/>
        <v>H2_2013</v>
      </c>
      <c r="L2790" s="77">
        <f t="shared" si="390"/>
        <v>0</v>
      </c>
      <c r="M2790" s="78" t="str">
        <f t="shared" si="391"/>
        <v>H2_2013_0</v>
      </c>
      <c r="N2790" s="120">
        <f t="shared" si="392"/>
        <v>1</v>
      </c>
      <c r="O2790" s="92">
        <f t="shared" si="393"/>
        <v>436800</v>
      </c>
      <c r="P2790" s="93" t="str">
        <f t="shared" si="394"/>
        <v>H2_2013</v>
      </c>
      <c r="Q2790" s="94">
        <f t="shared" si="395"/>
        <v>0</v>
      </c>
      <c r="R2790" s="95" t="str">
        <f t="shared" si="396"/>
        <v>H2_2013_0</v>
      </c>
    </row>
    <row r="2791" spans="1:18">
      <c r="A2791" s="102">
        <v>1002442</v>
      </c>
      <c r="B2791" s="103">
        <v>27735.178940306618</v>
      </c>
      <c r="C2791" s="104" t="s">
        <v>22</v>
      </c>
      <c r="D2791" s="103">
        <v>41059.156933942693</v>
      </c>
      <c r="E2791" s="103">
        <v>41580.926813231126</v>
      </c>
      <c r="F2791" s="104" t="s">
        <v>20</v>
      </c>
      <c r="G2791" s="105">
        <v>183000</v>
      </c>
      <c r="H2791" s="106" t="s">
        <v>16</v>
      </c>
      <c r="I2791" s="118">
        <v>1</v>
      </c>
      <c r="J2791" s="80">
        <f t="shared" si="388"/>
        <v>183000</v>
      </c>
      <c r="K2791" s="76" t="str">
        <f t="shared" si="389"/>
        <v>H1_2012</v>
      </c>
      <c r="L2791" s="77">
        <f t="shared" si="390"/>
        <v>2</v>
      </c>
      <c r="M2791" s="78" t="str">
        <f t="shared" si="391"/>
        <v>H1_2012_2</v>
      </c>
      <c r="N2791" s="120">
        <f t="shared" si="392"/>
        <v>1</v>
      </c>
      <c r="O2791" s="92">
        <f t="shared" si="393"/>
        <v>183000</v>
      </c>
      <c r="P2791" s="93" t="str">
        <f t="shared" si="394"/>
        <v>H1_2012</v>
      </c>
      <c r="Q2791" s="94">
        <f t="shared" si="395"/>
        <v>2</v>
      </c>
      <c r="R2791" s="95" t="str">
        <f t="shared" si="396"/>
        <v>H1_2012_2</v>
      </c>
    </row>
    <row r="2792" spans="1:18">
      <c r="A2792" s="102">
        <v>1002443</v>
      </c>
      <c r="B2792" s="103">
        <v>21286.475385695481</v>
      </c>
      <c r="C2792" s="104" t="s">
        <v>19</v>
      </c>
      <c r="D2792" s="103">
        <v>41577.547129719933</v>
      </c>
      <c r="E2792" s="103">
        <v>41580.98628012601</v>
      </c>
      <c r="F2792" s="104" t="s">
        <v>20</v>
      </c>
      <c r="G2792" s="105">
        <v>841600</v>
      </c>
      <c r="H2792" s="106" t="s">
        <v>16</v>
      </c>
      <c r="I2792" s="118">
        <v>1</v>
      </c>
      <c r="J2792" s="80">
        <f t="shared" si="388"/>
        <v>841600</v>
      </c>
      <c r="K2792" s="76" t="str">
        <f t="shared" si="389"/>
        <v>H2_2013</v>
      </c>
      <c r="L2792" s="77">
        <f t="shared" si="390"/>
        <v>0</v>
      </c>
      <c r="M2792" s="78" t="str">
        <f t="shared" si="391"/>
        <v>H2_2013_0</v>
      </c>
      <c r="N2792" s="120">
        <f t="shared" si="392"/>
        <v>1</v>
      </c>
      <c r="O2792" s="92">
        <f t="shared" si="393"/>
        <v>841600</v>
      </c>
      <c r="P2792" s="93" t="str">
        <f t="shared" si="394"/>
        <v>H2_2013</v>
      </c>
      <c r="Q2792" s="94">
        <f t="shared" si="395"/>
        <v>0</v>
      </c>
      <c r="R2792" s="95" t="str">
        <f t="shared" si="396"/>
        <v>H2_2013_0</v>
      </c>
    </row>
    <row r="2793" spans="1:18">
      <c r="A2793" s="102">
        <v>1002444</v>
      </c>
      <c r="B2793" s="103">
        <v>20040.867999774073</v>
      </c>
      <c r="C2793" s="104" t="s">
        <v>22</v>
      </c>
      <c r="D2793" s="103">
        <v>41089.100126553494</v>
      </c>
      <c r="E2793" s="103">
        <v>41581.545763325288</v>
      </c>
      <c r="F2793" s="104" t="s">
        <v>25</v>
      </c>
      <c r="G2793" s="105">
        <v>320000</v>
      </c>
      <c r="H2793" s="106" t="s">
        <v>16</v>
      </c>
      <c r="I2793" s="118">
        <v>1</v>
      </c>
      <c r="J2793" s="80">
        <f t="shared" si="388"/>
        <v>320000</v>
      </c>
      <c r="K2793" s="76" t="str">
        <f t="shared" si="389"/>
        <v>H1_2012</v>
      </c>
      <c r="L2793" s="77">
        <f t="shared" si="390"/>
        <v>2</v>
      </c>
      <c r="M2793" s="78" t="str">
        <f t="shared" si="391"/>
        <v>H1_2012_2</v>
      </c>
      <c r="N2793" s="120">
        <f t="shared" si="392"/>
        <v>1</v>
      </c>
      <c r="O2793" s="92">
        <f t="shared" si="393"/>
        <v>320000</v>
      </c>
      <c r="P2793" s="93" t="str">
        <f t="shared" si="394"/>
        <v>H1_2012</v>
      </c>
      <c r="Q2793" s="94">
        <f t="shared" si="395"/>
        <v>2</v>
      </c>
      <c r="R2793" s="95" t="str">
        <f t="shared" si="396"/>
        <v>H1_2012_2</v>
      </c>
    </row>
    <row r="2794" spans="1:18">
      <c r="A2794" s="102">
        <v>1002445</v>
      </c>
      <c r="B2794" s="103">
        <v>31111.97810204792</v>
      </c>
      <c r="C2794" s="104" t="s">
        <v>19</v>
      </c>
      <c r="D2794" s="103">
        <v>41551.20756083788</v>
      </c>
      <c r="E2794" s="103">
        <v>41582.475420626593</v>
      </c>
      <c r="F2794" s="104" t="s">
        <v>20</v>
      </c>
      <c r="G2794" s="105">
        <v>273600</v>
      </c>
      <c r="H2794" s="106" t="s">
        <v>16</v>
      </c>
      <c r="I2794" s="118">
        <v>1</v>
      </c>
      <c r="J2794" s="80">
        <f t="shared" si="388"/>
        <v>273600</v>
      </c>
      <c r="K2794" s="76" t="str">
        <f t="shared" si="389"/>
        <v>H2_2013</v>
      </c>
      <c r="L2794" s="77">
        <f t="shared" si="390"/>
        <v>0</v>
      </c>
      <c r="M2794" s="78" t="str">
        <f t="shared" si="391"/>
        <v>H2_2013_0</v>
      </c>
      <c r="N2794" s="120">
        <f t="shared" si="392"/>
        <v>1</v>
      </c>
      <c r="O2794" s="92">
        <f t="shared" si="393"/>
        <v>273600</v>
      </c>
      <c r="P2794" s="93" t="str">
        <f t="shared" si="394"/>
        <v>H2_2013</v>
      </c>
      <c r="Q2794" s="94">
        <f t="shared" si="395"/>
        <v>0</v>
      </c>
      <c r="R2794" s="95" t="str">
        <f t="shared" si="396"/>
        <v>H2_2013_0</v>
      </c>
    </row>
    <row r="2795" spans="1:18">
      <c r="A2795" s="102">
        <v>1002446</v>
      </c>
      <c r="B2795" s="103">
        <v>19391.215515019754</v>
      </c>
      <c r="C2795" s="104" t="s">
        <v>19</v>
      </c>
      <c r="D2795" s="103">
        <v>41584.517495897257</v>
      </c>
      <c r="E2795" s="103">
        <v>41584.876224820655</v>
      </c>
      <c r="F2795" s="104" t="s">
        <v>20</v>
      </c>
      <c r="G2795" s="105">
        <v>449600</v>
      </c>
      <c r="H2795" s="106" t="s">
        <v>16</v>
      </c>
      <c r="I2795" s="118">
        <v>1</v>
      </c>
      <c r="J2795" s="80">
        <f t="shared" si="388"/>
        <v>449600</v>
      </c>
      <c r="K2795" s="76" t="str">
        <f t="shared" si="389"/>
        <v>H2_2013</v>
      </c>
      <c r="L2795" s="77">
        <f t="shared" si="390"/>
        <v>0</v>
      </c>
      <c r="M2795" s="78" t="str">
        <f t="shared" si="391"/>
        <v>H2_2013_0</v>
      </c>
      <c r="N2795" s="120">
        <f t="shared" si="392"/>
        <v>1</v>
      </c>
      <c r="O2795" s="92">
        <f t="shared" si="393"/>
        <v>449600</v>
      </c>
      <c r="P2795" s="93" t="str">
        <f t="shared" si="394"/>
        <v>H2_2013</v>
      </c>
      <c r="Q2795" s="94">
        <f t="shared" si="395"/>
        <v>0</v>
      </c>
      <c r="R2795" s="95" t="str">
        <f t="shared" si="396"/>
        <v>H2_2013_0</v>
      </c>
    </row>
    <row r="2796" spans="1:18">
      <c r="A2796" s="102">
        <v>1002447</v>
      </c>
      <c r="B2796" s="103">
        <v>21854.328282780833</v>
      </c>
      <c r="C2796" s="104" t="s">
        <v>19</v>
      </c>
      <c r="D2796" s="103">
        <v>41464.777289662918</v>
      </c>
      <c r="E2796" s="103">
        <v>41585.392581855813</v>
      </c>
      <c r="F2796" s="104" t="s">
        <v>20</v>
      </c>
      <c r="G2796" s="105">
        <v>691200</v>
      </c>
      <c r="H2796" s="106" t="s">
        <v>16</v>
      </c>
      <c r="I2796" s="118">
        <v>1</v>
      </c>
      <c r="J2796" s="80">
        <f t="shared" si="388"/>
        <v>691200</v>
      </c>
      <c r="K2796" s="76" t="str">
        <f t="shared" si="389"/>
        <v>H2_2013</v>
      </c>
      <c r="L2796" s="77">
        <f t="shared" si="390"/>
        <v>0</v>
      </c>
      <c r="M2796" s="78" t="str">
        <f t="shared" si="391"/>
        <v>H2_2013_0</v>
      </c>
      <c r="N2796" s="120">
        <f t="shared" si="392"/>
        <v>1</v>
      </c>
      <c r="O2796" s="92">
        <f t="shared" si="393"/>
        <v>691200</v>
      </c>
      <c r="P2796" s="93" t="str">
        <f t="shared" si="394"/>
        <v>H2_2013</v>
      </c>
      <c r="Q2796" s="94">
        <f t="shared" si="395"/>
        <v>0</v>
      </c>
      <c r="R2796" s="95" t="str">
        <f t="shared" si="396"/>
        <v>H2_2013_0</v>
      </c>
    </row>
    <row r="2797" spans="1:18">
      <c r="A2797" s="102">
        <v>1002448</v>
      </c>
      <c r="B2797" s="103">
        <v>27380.156540342974</v>
      </c>
      <c r="C2797" s="104" t="s">
        <v>19</v>
      </c>
      <c r="D2797" s="103">
        <v>41406.468178045558</v>
      </c>
      <c r="E2797" s="103">
        <v>41585.838096563588</v>
      </c>
      <c r="F2797" s="104" t="s">
        <v>20</v>
      </c>
      <c r="G2797" s="105">
        <v>782400</v>
      </c>
      <c r="H2797" s="106" t="s">
        <v>16</v>
      </c>
      <c r="I2797" s="118">
        <v>1</v>
      </c>
      <c r="J2797" s="80">
        <f t="shared" si="388"/>
        <v>782400</v>
      </c>
      <c r="K2797" s="76" t="str">
        <f t="shared" si="389"/>
        <v>H1_2013</v>
      </c>
      <c r="L2797" s="77">
        <f t="shared" si="390"/>
        <v>0</v>
      </c>
      <c r="M2797" s="78" t="str">
        <f t="shared" si="391"/>
        <v>H1_2013_0</v>
      </c>
      <c r="N2797" s="120">
        <f t="shared" si="392"/>
        <v>1</v>
      </c>
      <c r="O2797" s="92">
        <f t="shared" si="393"/>
        <v>782400</v>
      </c>
      <c r="P2797" s="93" t="str">
        <f t="shared" si="394"/>
        <v>H1_2013</v>
      </c>
      <c r="Q2797" s="94">
        <f t="shared" si="395"/>
        <v>0</v>
      </c>
      <c r="R2797" s="95" t="str">
        <f t="shared" si="396"/>
        <v>H1_2013_0</v>
      </c>
    </row>
    <row r="2798" spans="1:18">
      <c r="A2798" s="102">
        <v>1002449</v>
      </c>
      <c r="B2798" s="103">
        <v>31254.502273908838</v>
      </c>
      <c r="C2798" s="104" t="s">
        <v>19</v>
      </c>
      <c r="D2798" s="103">
        <v>41494.82327850991</v>
      </c>
      <c r="E2798" s="103">
        <v>41585.900692260744</v>
      </c>
      <c r="F2798" s="104" t="s">
        <v>20</v>
      </c>
      <c r="G2798" s="105">
        <v>32000</v>
      </c>
      <c r="H2798" s="106" t="s">
        <v>16</v>
      </c>
      <c r="I2798" s="118">
        <v>1</v>
      </c>
      <c r="J2798" s="80">
        <f t="shared" si="388"/>
        <v>32000</v>
      </c>
      <c r="K2798" s="76" t="str">
        <f t="shared" si="389"/>
        <v>H2_2013</v>
      </c>
      <c r="L2798" s="77">
        <f t="shared" si="390"/>
        <v>0</v>
      </c>
      <c r="M2798" s="78" t="str">
        <f t="shared" si="391"/>
        <v>H2_2013_0</v>
      </c>
      <c r="N2798" s="120">
        <f t="shared" si="392"/>
        <v>1</v>
      </c>
      <c r="O2798" s="92">
        <f t="shared" si="393"/>
        <v>32000</v>
      </c>
      <c r="P2798" s="93" t="str">
        <f t="shared" si="394"/>
        <v>H2_2013</v>
      </c>
      <c r="Q2798" s="94">
        <f t="shared" si="395"/>
        <v>0</v>
      </c>
      <c r="R2798" s="95" t="str">
        <f t="shared" si="396"/>
        <v>H2_2013_0</v>
      </c>
    </row>
    <row r="2799" spans="1:18">
      <c r="A2799" s="102">
        <v>1002450</v>
      </c>
      <c r="B2799" s="103">
        <v>23428.455404000342</v>
      </c>
      <c r="C2799" s="104" t="s">
        <v>19</v>
      </c>
      <c r="D2799" s="103">
        <v>41464.840292819143</v>
      </c>
      <c r="E2799" s="103">
        <v>41586.182612443903</v>
      </c>
      <c r="F2799" s="104" t="s">
        <v>20</v>
      </c>
      <c r="G2799" s="105">
        <v>368000</v>
      </c>
      <c r="H2799" s="106" t="s">
        <v>16</v>
      </c>
      <c r="I2799" s="118">
        <v>1</v>
      </c>
      <c r="J2799" s="80">
        <f t="shared" si="388"/>
        <v>368000</v>
      </c>
      <c r="K2799" s="76" t="str">
        <f t="shared" si="389"/>
        <v>H2_2013</v>
      </c>
      <c r="L2799" s="77">
        <f t="shared" si="390"/>
        <v>0</v>
      </c>
      <c r="M2799" s="78" t="str">
        <f t="shared" si="391"/>
        <v>H2_2013_0</v>
      </c>
      <c r="N2799" s="120">
        <f t="shared" si="392"/>
        <v>1</v>
      </c>
      <c r="O2799" s="92">
        <f t="shared" si="393"/>
        <v>368000</v>
      </c>
      <c r="P2799" s="93" t="str">
        <f t="shared" si="394"/>
        <v>H2_2013</v>
      </c>
      <c r="Q2799" s="94">
        <f t="shared" si="395"/>
        <v>0</v>
      </c>
      <c r="R2799" s="95" t="str">
        <f t="shared" si="396"/>
        <v>H2_2013_0</v>
      </c>
    </row>
    <row r="2800" spans="1:18">
      <c r="A2800" s="102">
        <v>1002451</v>
      </c>
      <c r="B2800" s="103">
        <v>24274.780825579885</v>
      </c>
      <c r="C2800" s="104" t="s">
        <v>19</v>
      </c>
      <c r="D2800" s="103">
        <v>41568.831505729686</v>
      </c>
      <c r="E2800" s="103">
        <v>41586.373910311791</v>
      </c>
      <c r="F2800" s="104" t="s">
        <v>20</v>
      </c>
      <c r="G2800" s="105">
        <v>785600</v>
      </c>
      <c r="H2800" s="106" t="s">
        <v>16</v>
      </c>
      <c r="I2800" s="118">
        <v>1</v>
      </c>
      <c r="J2800" s="80">
        <f t="shared" si="388"/>
        <v>785600</v>
      </c>
      <c r="K2800" s="76" t="str">
        <f t="shared" si="389"/>
        <v>H2_2013</v>
      </c>
      <c r="L2800" s="77">
        <f t="shared" si="390"/>
        <v>0</v>
      </c>
      <c r="M2800" s="78" t="str">
        <f t="shared" si="391"/>
        <v>H2_2013_0</v>
      </c>
      <c r="N2800" s="120">
        <f t="shared" si="392"/>
        <v>1</v>
      </c>
      <c r="O2800" s="92">
        <f t="shared" si="393"/>
        <v>785600</v>
      </c>
      <c r="P2800" s="93" t="str">
        <f t="shared" si="394"/>
        <v>H2_2013</v>
      </c>
      <c r="Q2800" s="94">
        <f t="shared" si="395"/>
        <v>0</v>
      </c>
      <c r="R2800" s="95" t="str">
        <f t="shared" si="396"/>
        <v>H2_2013_0</v>
      </c>
    </row>
    <row r="2801" spans="1:18">
      <c r="A2801" s="102">
        <v>1002452</v>
      </c>
      <c r="B2801" s="103">
        <v>19810.822566437728</v>
      </c>
      <c r="C2801" s="104" t="s">
        <v>19</v>
      </c>
      <c r="D2801" s="103">
        <v>41485.068392847112</v>
      </c>
      <c r="E2801" s="103">
        <v>41586.853543008801</v>
      </c>
      <c r="F2801" s="104" t="s">
        <v>20</v>
      </c>
      <c r="G2801" s="105">
        <v>134400</v>
      </c>
      <c r="H2801" s="106" t="s">
        <v>16</v>
      </c>
      <c r="I2801" s="118">
        <v>1</v>
      </c>
      <c r="J2801" s="80">
        <f t="shared" si="388"/>
        <v>134400</v>
      </c>
      <c r="K2801" s="76" t="str">
        <f t="shared" si="389"/>
        <v>H2_2013</v>
      </c>
      <c r="L2801" s="77">
        <f t="shared" si="390"/>
        <v>0</v>
      </c>
      <c r="M2801" s="78" t="str">
        <f t="shared" si="391"/>
        <v>H2_2013_0</v>
      </c>
      <c r="N2801" s="120">
        <f t="shared" si="392"/>
        <v>1</v>
      </c>
      <c r="O2801" s="92">
        <f t="shared" si="393"/>
        <v>134400</v>
      </c>
      <c r="P2801" s="93" t="str">
        <f t="shared" si="394"/>
        <v>H2_2013</v>
      </c>
      <c r="Q2801" s="94">
        <f t="shared" si="395"/>
        <v>0</v>
      </c>
      <c r="R2801" s="95" t="str">
        <f t="shared" si="396"/>
        <v>H2_2013_0</v>
      </c>
    </row>
    <row r="2802" spans="1:18">
      <c r="A2802" s="102">
        <v>1002453</v>
      </c>
      <c r="B2802" s="103">
        <v>29590.881392411706</v>
      </c>
      <c r="C2802" s="104" t="s">
        <v>19</v>
      </c>
      <c r="D2802" s="103">
        <v>41454.837278455539</v>
      </c>
      <c r="E2802" s="103">
        <v>41587.393253592993</v>
      </c>
      <c r="F2802" s="104" t="s">
        <v>20</v>
      </c>
      <c r="G2802" s="105">
        <v>147200</v>
      </c>
      <c r="H2802" s="106" t="s">
        <v>16</v>
      </c>
      <c r="I2802" s="118">
        <v>1</v>
      </c>
      <c r="J2802" s="80">
        <f t="shared" si="388"/>
        <v>147200</v>
      </c>
      <c r="K2802" s="76" t="str">
        <f t="shared" si="389"/>
        <v>H1_2013</v>
      </c>
      <c r="L2802" s="77">
        <f t="shared" si="390"/>
        <v>0</v>
      </c>
      <c r="M2802" s="78" t="str">
        <f t="shared" si="391"/>
        <v>H1_2013_0</v>
      </c>
      <c r="N2802" s="120">
        <f t="shared" si="392"/>
        <v>1</v>
      </c>
      <c r="O2802" s="92">
        <f t="shared" si="393"/>
        <v>147200</v>
      </c>
      <c r="P2802" s="93" t="str">
        <f t="shared" si="394"/>
        <v>H1_2013</v>
      </c>
      <c r="Q2802" s="94">
        <f t="shared" si="395"/>
        <v>0</v>
      </c>
      <c r="R2802" s="95" t="str">
        <f t="shared" si="396"/>
        <v>H1_2013_0</v>
      </c>
    </row>
    <row r="2803" spans="1:18">
      <c r="A2803" s="102">
        <v>1002454</v>
      </c>
      <c r="B2803" s="103">
        <v>31623.443386484294</v>
      </c>
      <c r="C2803" s="104" t="s">
        <v>22</v>
      </c>
      <c r="D2803" s="103">
        <v>41360.20216922096</v>
      </c>
      <c r="E2803" s="103">
        <v>41589.742761288719</v>
      </c>
      <c r="F2803" s="104" t="s">
        <v>25</v>
      </c>
      <c r="G2803" s="105">
        <v>414400</v>
      </c>
      <c r="H2803" s="106" t="s">
        <v>16</v>
      </c>
      <c r="I2803" s="118">
        <v>1</v>
      </c>
      <c r="J2803" s="80">
        <f t="shared" si="388"/>
        <v>414400</v>
      </c>
      <c r="K2803" s="76" t="str">
        <f t="shared" si="389"/>
        <v>H1_2013</v>
      </c>
      <c r="L2803" s="77">
        <f t="shared" si="390"/>
        <v>1</v>
      </c>
      <c r="M2803" s="78" t="str">
        <f t="shared" si="391"/>
        <v>H1_2013_1</v>
      </c>
      <c r="N2803" s="120">
        <f t="shared" si="392"/>
        <v>1</v>
      </c>
      <c r="O2803" s="92">
        <f t="shared" si="393"/>
        <v>414400</v>
      </c>
      <c r="P2803" s="93" t="str">
        <f t="shared" si="394"/>
        <v>H1_2013</v>
      </c>
      <c r="Q2803" s="94">
        <f t="shared" si="395"/>
        <v>1</v>
      </c>
      <c r="R2803" s="95" t="str">
        <f t="shared" si="396"/>
        <v>H1_2013_1</v>
      </c>
    </row>
    <row r="2804" spans="1:18">
      <c r="A2804" s="102">
        <v>1002455</v>
      </c>
      <c r="B2804" s="103">
        <v>21016.516198030131</v>
      </c>
      <c r="C2804" s="104" t="s">
        <v>22</v>
      </c>
      <c r="D2804" s="103">
        <v>40873.418778875719</v>
      </c>
      <c r="E2804" s="103">
        <v>41590.525153072849</v>
      </c>
      <c r="F2804" s="104" t="s">
        <v>25</v>
      </c>
      <c r="G2804" s="105">
        <v>510000</v>
      </c>
      <c r="H2804" s="106" t="s">
        <v>16</v>
      </c>
      <c r="I2804" s="118">
        <v>1</v>
      </c>
      <c r="J2804" s="80">
        <f t="shared" si="388"/>
        <v>510000</v>
      </c>
      <c r="K2804" s="76" t="str">
        <f t="shared" si="389"/>
        <v>H2_2011</v>
      </c>
      <c r="L2804" s="77">
        <f t="shared" si="390"/>
        <v>3</v>
      </c>
      <c r="M2804" s="78" t="str">
        <f t="shared" si="391"/>
        <v>H2_2011_3</v>
      </c>
      <c r="N2804" s="120">
        <f t="shared" si="392"/>
        <v>1</v>
      </c>
      <c r="O2804" s="92">
        <f t="shared" si="393"/>
        <v>510000</v>
      </c>
      <c r="P2804" s="93" t="str">
        <f t="shared" si="394"/>
        <v>H2_2011</v>
      </c>
      <c r="Q2804" s="94">
        <f t="shared" si="395"/>
        <v>3</v>
      </c>
      <c r="R2804" s="95" t="str">
        <f t="shared" si="396"/>
        <v>H2_2011_3</v>
      </c>
    </row>
    <row r="2805" spans="1:18">
      <c r="A2805" s="102">
        <v>1002456</v>
      </c>
      <c r="B2805" s="103">
        <v>20005.278326983931</v>
      </c>
      <c r="C2805" s="104" t="s">
        <v>19</v>
      </c>
      <c r="D2805" s="103">
        <v>41549.534396397343</v>
      </c>
      <c r="E2805" s="103">
        <v>41590.707408563132</v>
      </c>
      <c r="F2805" s="104" t="s">
        <v>20</v>
      </c>
      <c r="G2805" s="105">
        <v>848000</v>
      </c>
      <c r="H2805" s="104" t="s">
        <v>16</v>
      </c>
      <c r="I2805" s="118">
        <v>1</v>
      </c>
      <c r="J2805" s="80">
        <f t="shared" si="388"/>
        <v>848000</v>
      </c>
      <c r="K2805" s="76" t="str">
        <f t="shared" si="389"/>
        <v>H2_2013</v>
      </c>
      <c r="L2805" s="77">
        <f t="shared" si="390"/>
        <v>0</v>
      </c>
      <c r="M2805" s="78" t="str">
        <f t="shared" si="391"/>
        <v>H2_2013_0</v>
      </c>
      <c r="N2805" s="120">
        <f t="shared" si="392"/>
        <v>1</v>
      </c>
      <c r="O2805" s="92">
        <f t="shared" si="393"/>
        <v>848000</v>
      </c>
      <c r="P2805" s="93" t="str">
        <f t="shared" si="394"/>
        <v>H2_2013</v>
      </c>
      <c r="Q2805" s="94">
        <f t="shared" si="395"/>
        <v>0</v>
      </c>
      <c r="R2805" s="95" t="str">
        <f t="shared" si="396"/>
        <v>H2_2013_0</v>
      </c>
    </row>
    <row r="2806" spans="1:18">
      <c r="A2806" s="102">
        <v>1002457</v>
      </c>
      <c r="B2806" s="103">
        <v>26706.334990389758</v>
      </c>
      <c r="C2806" s="104" t="s">
        <v>19</v>
      </c>
      <c r="D2806" s="103">
        <v>41582.370849143903</v>
      </c>
      <c r="E2806" s="103">
        <v>41591.468980169033</v>
      </c>
      <c r="F2806" s="104" t="s">
        <v>20</v>
      </c>
      <c r="G2806" s="105">
        <v>825600</v>
      </c>
      <c r="H2806" s="104" t="s">
        <v>16</v>
      </c>
      <c r="I2806" s="118">
        <v>1</v>
      </c>
      <c r="J2806" s="80">
        <f t="shared" si="388"/>
        <v>825600</v>
      </c>
      <c r="K2806" s="76" t="str">
        <f t="shared" si="389"/>
        <v>H2_2013</v>
      </c>
      <c r="L2806" s="77">
        <f t="shared" si="390"/>
        <v>0</v>
      </c>
      <c r="M2806" s="78" t="str">
        <f t="shared" si="391"/>
        <v>H2_2013_0</v>
      </c>
      <c r="N2806" s="120">
        <f t="shared" si="392"/>
        <v>1</v>
      </c>
      <c r="O2806" s="92">
        <f t="shared" si="393"/>
        <v>825600</v>
      </c>
      <c r="P2806" s="93" t="str">
        <f t="shared" si="394"/>
        <v>H2_2013</v>
      </c>
      <c r="Q2806" s="94">
        <f t="shared" si="395"/>
        <v>0</v>
      </c>
      <c r="R2806" s="95" t="str">
        <f t="shared" si="396"/>
        <v>H2_2013_0</v>
      </c>
    </row>
    <row r="2807" spans="1:18">
      <c r="A2807" s="102">
        <v>1002458</v>
      </c>
      <c r="B2807" s="103">
        <v>25763.489016020831</v>
      </c>
      <c r="C2807" s="104" t="s">
        <v>19</v>
      </c>
      <c r="D2807" s="103">
        <v>41413.699409074332</v>
      </c>
      <c r="E2807" s="103">
        <v>41592.392373899791</v>
      </c>
      <c r="F2807" s="104" t="s">
        <v>20</v>
      </c>
      <c r="G2807" s="105">
        <v>192000</v>
      </c>
      <c r="H2807" s="104" t="s">
        <v>16</v>
      </c>
      <c r="I2807" s="118">
        <v>1</v>
      </c>
      <c r="J2807" s="80">
        <f t="shared" si="388"/>
        <v>192000</v>
      </c>
      <c r="K2807" s="76" t="str">
        <f t="shared" si="389"/>
        <v>H1_2013</v>
      </c>
      <c r="L2807" s="77">
        <f t="shared" si="390"/>
        <v>0</v>
      </c>
      <c r="M2807" s="78" t="str">
        <f t="shared" si="391"/>
        <v>H1_2013_0</v>
      </c>
      <c r="N2807" s="120">
        <f t="shared" si="392"/>
        <v>1</v>
      </c>
      <c r="O2807" s="92">
        <f t="shared" si="393"/>
        <v>192000</v>
      </c>
      <c r="P2807" s="93" t="str">
        <f t="shared" si="394"/>
        <v>H1_2013</v>
      </c>
      <c r="Q2807" s="94">
        <f t="shared" si="395"/>
        <v>0</v>
      </c>
      <c r="R2807" s="95" t="str">
        <f t="shared" si="396"/>
        <v>H1_2013_0</v>
      </c>
    </row>
    <row r="2808" spans="1:18">
      <c r="A2808" s="102">
        <v>1002459</v>
      </c>
      <c r="B2808" s="103">
        <v>25712.319029089267</v>
      </c>
      <c r="C2808" s="104" t="s">
        <v>22</v>
      </c>
      <c r="D2808" s="103">
        <v>41495.745622092916</v>
      </c>
      <c r="E2808" s="103">
        <v>41592.42274721474</v>
      </c>
      <c r="F2808" s="104" t="s">
        <v>20</v>
      </c>
      <c r="G2808" s="105">
        <v>217600</v>
      </c>
      <c r="H2808" s="104" t="s">
        <v>16</v>
      </c>
      <c r="I2808" s="118">
        <v>1</v>
      </c>
      <c r="J2808" s="80">
        <f t="shared" si="388"/>
        <v>217600</v>
      </c>
      <c r="K2808" s="76" t="str">
        <f t="shared" si="389"/>
        <v>H2_2013</v>
      </c>
      <c r="L2808" s="77">
        <f t="shared" si="390"/>
        <v>0</v>
      </c>
      <c r="M2808" s="78" t="str">
        <f t="shared" si="391"/>
        <v>H2_2013_0</v>
      </c>
      <c r="N2808" s="120">
        <f t="shared" si="392"/>
        <v>1</v>
      </c>
      <c r="O2808" s="92">
        <f t="shared" si="393"/>
        <v>217600</v>
      </c>
      <c r="P2808" s="93" t="str">
        <f t="shared" si="394"/>
        <v>H2_2013</v>
      </c>
      <c r="Q2808" s="94">
        <f t="shared" si="395"/>
        <v>0</v>
      </c>
      <c r="R2808" s="95" t="str">
        <f t="shared" si="396"/>
        <v>H2_2013_0</v>
      </c>
    </row>
    <row r="2809" spans="1:18">
      <c r="A2809" s="102">
        <v>1002460</v>
      </c>
      <c r="B2809" s="103">
        <v>27329.345964398621</v>
      </c>
      <c r="C2809" s="104" t="s">
        <v>22</v>
      </c>
      <c r="D2809" s="103">
        <v>41587.762888487297</v>
      </c>
      <c r="E2809" s="103">
        <v>41592.502474520486</v>
      </c>
      <c r="F2809" s="104" t="s">
        <v>20</v>
      </c>
      <c r="G2809" s="105">
        <v>558400</v>
      </c>
      <c r="H2809" s="106" t="s">
        <v>16</v>
      </c>
      <c r="I2809" s="118">
        <v>1</v>
      </c>
      <c r="J2809" s="80">
        <f t="shared" si="388"/>
        <v>558400</v>
      </c>
      <c r="K2809" s="76" t="str">
        <f t="shared" si="389"/>
        <v>H2_2013</v>
      </c>
      <c r="L2809" s="77">
        <f t="shared" si="390"/>
        <v>0</v>
      </c>
      <c r="M2809" s="78" t="str">
        <f t="shared" si="391"/>
        <v>H2_2013_0</v>
      </c>
      <c r="N2809" s="120">
        <f t="shared" si="392"/>
        <v>1</v>
      </c>
      <c r="O2809" s="92">
        <f t="shared" si="393"/>
        <v>558400</v>
      </c>
      <c r="P2809" s="93" t="str">
        <f t="shared" si="394"/>
        <v>H2_2013</v>
      </c>
      <c r="Q2809" s="94">
        <f t="shared" si="395"/>
        <v>0</v>
      </c>
      <c r="R2809" s="95" t="str">
        <f t="shared" si="396"/>
        <v>H2_2013_0</v>
      </c>
    </row>
    <row r="2810" spans="1:18">
      <c r="A2810" s="102">
        <v>1002461</v>
      </c>
      <c r="B2810" s="103">
        <v>26780.056170785152</v>
      </c>
      <c r="C2810" s="104" t="s">
        <v>22</v>
      </c>
      <c r="D2810" s="103">
        <v>41137.71178604399</v>
      </c>
      <c r="E2810" s="103">
        <v>41594.037738931038</v>
      </c>
      <c r="F2810" s="104" t="s">
        <v>20</v>
      </c>
      <c r="G2810" s="105">
        <v>26000</v>
      </c>
      <c r="H2810" s="106" t="s">
        <v>16</v>
      </c>
      <c r="I2810" s="118">
        <v>1</v>
      </c>
      <c r="J2810" s="80">
        <f t="shared" si="388"/>
        <v>26000</v>
      </c>
      <c r="K2810" s="76" t="str">
        <f t="shared" si="389"/>
        <v>H2_2012</v>
      </c>
      <c r="L2810" s="77">
        <f t="shared" si="390"/>
        <v>2</v>
      </c>
      <c r="M2810" s="78" t="str">
        <f t="shared" si="391"/>
        <v>H2_2012_2</v>
      </c>
      <c r="N2810" s="120">
        <f t="shared" si="392"/>
        <v>1</v>
      </c>
      <c r="O2810" s="92">
        <f t="shared" si="393"/>
        <v>26000</v>
      </c>
      <c r="P2810" s="93" t="str">
        <f t="shared" si="394"/>
        <v>H2_2012</v>
      </c>
      <c r="Q2810" s="94">
        <f t="shared" si="395"/>
        <v>2</v>
      </c>
      <c r="R2810" s="95" t="str">
        <f t="shared" si="396"/>
        <v>H2_2012_2</v>
      </c>
    </row>
    <row r="2811" spans="1:18">
      <c r="A2811" s="102">
        <v>1002462</v>
      </c>
      <c r="B2811" s="103">
        <v>21718.093379026555</v>
      </c>
      <c r="C2811" s="104" t="s">
        <v>19</v>
      </c>
      <c r="D2811" s="103">
        <v>41440.939892655086</v>
      </c>
      <c r="E2811" s="103">
        <v>41594.349054249265</v>
      </c>
      <c r="F2811" s="104" t="s">
        <v>20</v>
      </c>
      <c r="G2811" s="105">
        <v>200000</v>
      </c>
      <c r="H2811" s="106" t="s">
        <v>16</v>
      </c>
      <c r="I2811" s="118">
        <v>1</v>
      </c>
      <c r="J2811" s="80">
        <f t="shared" si="388"/>
        <v>200000</v>
      </c>
      <c r="K2811" s="76" t="str">
        <f t="shared" si="389"/>
        <v>H1_2013</v>
      </c>
      <c r="L2811" s="77">
        <f t="shared" si="390"/>
        <v>0</v>
      </c>
      <c r="M2811" s="78" t="str">
        <f t="shared" si="391"/>
        <v>H1_2013_0</v>
      </c>
      <c r="N2811" s="120">
        <f t="shared" si="392"/>
        <v>1</v>
      </c>
      <c r="O2811" s="92">
        <f t="shared" si="393"/>
        <v>200000</v>
      </c>
      <c r="P2811" s="93" t="str">
        <f t="shared" si="394"/>
        <v>H1_2013</v>
      </c>
      <c r="Q2811" s="94">
        <f t="shared" si="395"/>
        <v>0</v>
      </c>
      <c r="R2811" s="95" t="str">
        <f t="shared" si="396"/>
        <v>H1_2013_0</v>
      </c>
    </row>
    <row r="2812" spans="1:18">
      <c r="A2812" s="102">
        <v>1002463</v>
      </c>
      <c r="B2812" s="103">
        <v>21875.974099854793</v>
      </c>
      <c r="C2812" s="104" t="s">
        <v>19</v>
      </c>
      <c r="D2812" s="103">
        <v>41490.936951848031</v>
      </c>
      <c r="E2812" s="103">
        <v>41594.49800226924</v>
      </c>
      <c r="F2812" s="104" t="s">
        <v>20</v>
      </c>
      <c r="G2812" s="105">
        <v>560000</v>
      </c>
      <c r="H2812" s="106" t="s">
        <v>16</v>
      </c>
      <c r="I2812" s="118">
        <v>1</v>
      </c>
      <c r="J2812" s="80">
        <f t="shared" si="388"/>
        <v>560000</v>
      </c>
      <c r="K2812" s="76" t="str">
        <f t="shared" si="389"/>
        <v>H2_2013</v>
      </c>
      <c r="L2812" s="77">
        <f t="shared" si="390"/>
        <v>0</v>
      </c>
      <c r="M2812" s="78" t="str">
        <f t="shared" si="391"/>
        <v>H2_2013_0</v>
      </c>
      <c r="N2812" s="120">
        <f t="shared" si="392"/>
        <v>1</v>
      </c>
      <c r="O2812" s="92">
        <f t="shared" si="393"/>
        <v>560000</v>
      </c>
      <c r="P2812" s="93" t="str">
        <f t="shared" si="394"/>
        <v>H2_2013</v>
      </c>
      <c r="Q2812" s="94">
        <f t="shared" si="395"/>
        <v>0</v>
      </c>
      <c r="R2812" s="95" t="str">
        <f t="shared" si="396"/>
        <v>H2_2013_0</v>
      </c>
    </row>
    <row r="2813" spans="1:18">
      <c r="A2813" s="102">
        <v>1002464</v>
      </c>
      <c r="B2813" s="103">
        <v>24351.310159220993</v>
      </c>
      <c r="C2813" s="104" t="s">
        <v>22</v>
      </c>
      <c r="D2813" s="103">
        <v>41005.206775455787</v>
      </c>
      <c r="E2813" s="103">
        <v>41594.830292144223</v>
      </c>
      <c r="F2813" s="104" t="s">
        <v>20</v>
      </c>
      <c r="G2813" s="105">
        <v>95000</v>
      </c>
      <c r="H2813" s="106" t="s">
        <v>16</v>
      </c>
      <c r="I2813" s="118">
        <v>1</v>
      </c>
      <c r="J2813" s="80">
        <f t="shared" si="388"/>
        <v>95000</v>
      </c>
      <c r="K2813" s="76" t="str">
        <f t="shared" si="389"/>
        <v>H1_2012</v>
      </c>
      <c r="L2813" s="77">
        <f t="shared" si="390"/>
        <v>3</v>
      </c>
      <c r="M2813" s="78" t="str">
        <f t="shared" si="391"/>
        <v>H1_2012_3</v>
      </c>
      <c r="N2813" s="120">
        <f t="shared" si="392"/>
        <v>1</v>
      </c>
      <c r="O2813" s="92">
        <f t="shared" si="393"/>
        <v>95000</v>
      </c>
      <c r="P2813" s="93" t="str">
        <f t="shared" si="394"/>
        <v>H1_2012</v>
      </c>
      <c r="Q2813" s="94">
        <f t="shared" si="395"/>
        <v>3</v>
      </c>
      <c r="R2813" s="95" t="str">
        <f t="shared" si="396"/>
        <v>H1_2012_3</v>
      </c>
    </row>
    <row r="2814" spans="1:18">
      <c r="A2814" s="102">
        <v>1002465</v>
      </c>
      <c r="B2814" s="103">
        <v>26664.607933240797</v>
      </c>
      <c r="C2814" s="104" t="s">
        <v>19</v>
      </c>
      <c r="D2814" s="103">
        <v>41444.690713720425</v>
      </c>
      <c r="E2814" s="103">
        <v>41594.881180230332</v>
      </c>
      <c r="F2814" s="104" t="s">
        <v>20</v>
      </c>
      <c r="G2814" s="105">
        <v>908800</v>
      </c>
      <c r="H2814" s="106" t="s">
        <v>16</v>
      </c>
      <c r="I2814" s="118">
        <v>1</v>
      </c>
      <c r="J2814" s="80">
        <f t="shared" si="388"/>
        <v>908800</v>
      </c>
      <c r="K2814" s="76" t="str">
        <f t="shared" si="389"/>
        <v>H1_2013</v>
      </c>
      <c r="L2814" s="77">
        <f t="shared" si="390"/>
        <v>0</v>
      </c>
      <c r="M2814" s="78" t="str">
        <f t="shared" si="391"/>
        <v>H1_2013_0</v>
      </c>
      <c r="N2814" s="120">
        <f t="shared" si="392"/>
        <v>1</v>
      </c>
      <c r="O2814" s="92">
        <f t="shared" si="393"/>
        <v>908800</v>
      </c>
      <c r="P2814" s="93" t="str">
        <f t="shared" si="394"/>
        <v>H1_2013</v>
      </c>
      <c r="Q2814" s="94">
        <f t="shared" si="395"/>
        <v>0</v>
      </c>
      <c r="R2814" s="95" t="str">
        <f t="shared" si="396"/>
        <v>H1_2013_0</v>
      </c>
    </row>
    <row r="2815" spans="1:18">
      <c r="A2815" s="102">
        <v>1002466</v>
      </c>
      <c r="B2815" s="103">
        <v>21375.000835057617</v>
      </c>
      <c r="C2815" s="104" t="s">
        <v>19</v>
      </c>
      <c r="D2815" s="103">
        <v>41576.994151217266</v>
      </c>
      <c r="E2815" s="103">
        <v>41596.149428150566</v>
      </c>
      <c r="F2815" s="104" t="s">
        <v>25</v>
      </c>
      <c r="G2815" s="105">
        <v>728000</v>
      </c>
      <c r="H2815" s="106" t="s">
        <v>16</v>
      </c>
      <c r="I2815" s="118">
        <v>1</v>
      </c>
      <c r="J2815" s="80">
        <f t="shared" si="388"/>
        <v>728000</v>
      </c>
      <c r="K2815" s="76" t="str">
        <f t="shared" si="389"/>
        <v>H2_2013</v>
      </c>
      <c r="L2815" s="77">
        <f t="shared" si="390"/>
        <v>0</v>
      </c>
      <c r="M2815" s="78" t="str">
        <f t="shared" si="391"/>
        <v>H2_2013_0</v>
      </c>
      <c r="N2815" s="120">
        <f t="shared" si="392"/>
        <v>1</v>
      </c>
      <c r="O2815" s="92">
        <f t="shared" si="393"/>
        <v>728000</v>
      </c>
      <c r="P2815" s="93" t="str">
        <f t="shared" si="394"/>
        <v>H2_2013</v>
      </c>
      <c r="Q2815" s="94">
        <f t="shared" si="395"/>
        <v>0</v>
      </c>
      <c r="R2815" s="95" t="str">
        <f t="shared" si="396"/>
        <v>H2_2013_0</v>
      </c>
    </row>
    <row r="2816" spans="1:18">
      <c r="A2816" s="102">
        <v>1002467</v>
      </c>
      <c r="B2816" s="103">
        <v>23669.639857274055</v>
      </c>
      <c r="C2816" s="104" t="s">
        <v>22</v>
      </c>
      <c r="D2816" s="103">
        <v>41011.167242682706</v>
      </c>
      <c r="E2816" s="103">
        <v>41597.352282978187</v>
      </c>
      <c r="F2816" s="104" t="s">
        <v>20</v>
      </c>
      <c r="G2816" s="105">
        <v>379000</v>
      </c>
      <c r="H2816" s="106" t="s">
        <v>16</v>
      </c>
      <c r="I2816" s="118">
        <v>1</v>
      </c>
      <c r="J2816" s="80">
        <f t="shared" si="388"/>
        <v>379000</v>
      </c>
      <c r="K2816" s="76" t="str">
        <f t="shared" si="389"/>
        <v>H1_2012</v>
      </c>
      <c r="L2816" s="77">
        <f t="shared" si="390"/>
        <v>3</v>
      </c>
      <c r="M2816" s="78" t="str">
        <f t="shared" si="391"/>
        <v>H1_2012_3</v>
      </c>
      <c r="N2816" s="120">
        <f t="shared" si="392"/>
        <v>1</v>
      </c>
      <c r="O2816" s="92">
        <f t="shared" si="393"/>
        <v>379000</v>
      </c>
      <c r="P2816" s="93" t="str">
        <f t="shared" si="394"/>
        <v>H1_2012</v>
      </c>
      <c r="Q2816" s="94">
        <f t="shared" si="395"/>
        <v>3</v>
      </c>
      <c r="R2816" s="95" t="str">
        <f t="shared" si="396"/>
        <v>H1_2012_3</v>
      </c>
    </row>
    <row r="2817" spans="1:18">
      <c r="A2817" s="102">
        <v>1002468</v>
      </c>
      <c r="B2817" s="103">
        <v>28674.163080020087</v>
      </c>
      <c r="C2817" s="104" t="s">
        <v>19</v>
      </c>
      <c r="D2817" s="103">
        <v>41579.840620427152</v>
      </c>
      <c r="E2817" s="103">
        <v>41597.464729044099</v>
      </c>
      <c r="F2817" s="104" t="s">
        <v>20</v>
      </c>
      <c r="G2817" s="105">
        <v>369600</v>
      </c>
      <c r="H2817" s="106" t="s">
        <v>16</v>
      </c>
      <c r="I2817" s="118">
        <v>1</v>
      </c>
      <c r="J2817" s="80">
        <f t="shared" si="388"/>
        <v>369600</v>
      </c>
      <c r="K2817" s="76" t="str">
        <f t="shared" si="389"/>
        <v>H2_2013</v>
      </c>
      <c r="L2817" s="77">
        <f t="shared" si="390"/>
        <v>0</v>
      </c>
      <c r="M2817" s="78" t="str">
        <f t="shared" si="391"/>
        <v>H2_2013_0</v>
      </c>
      <c r="N2817" s="120">
        <f t="shared" si="392"/>
        <v>1</v>
      </c>
      <c r="O2817" s="92">
        <f t="shared" si="393"/>
        <v>369600</v>
      </c>
      <c r="P2817" s="93" t="str">
        <f t="shared" si="394"/>
        <v>H2_2013</v>
      </c>
      <c r="Q2817" s="94">
        <f t="shared" si="395"/>
        <v>0</v>
      </c>
      <c r="R2817" s="95" t="str">
        <f t="shared" si="396"/>
        <v>H2_2013_0</v>
      </c>
    </row>
    <row r="2818" spans="1:18">
      <c r="A2818" s="102">
        <v>1002469</v>
      </c>
      <c r="B2818" s="103">
        <v>28059.603557089551</v>
      </c>
      <c r="C2818" s="104" t="s">
        <v>19</v>
      </c>
      <c r="D2818" s="103">
        <v>41460.924480592344</v>
      </c>
      <c r="E2818" s="103">
        <v>41597.491135754608</v>
      </c>
      <c r="F2818" s="104" t="s">
        <v>20</v>
      </c>
      <c r="G2818" s="105">
        <v>820800</v>
      </c>
      <c r="H2818" s="106" t="s">
        <v>16</v>
      </c>
      <c r="I2818" s="118">
        <v>1</v>
      </c>
      <c r="J2818" s="80">
        <f t="shared" si="388"/>
        <v>820800</v>
      </c>
      <c r="K2818" s="76" t="str">
        <f t="shared" si="389"/>
        <v>H2_2013</v>
      </c>
      <c r="L2818" s="77">
        <f t="shared" si="390"/>
        <v>0</v>
      </c>
      <c r="M2818" s="78" t="str">
        <f t="shared" si="391"/>
        <v>H2_2013_0</v>
      </c>
      <c r="N2818" s="120">
        <f t="shared" si="392"/>
        <v>1</v>
      </c>
      <c r="O2818" s="92">
        <f t="shared" si="393"/>
        <v>820800</v>
      </c>
      <c r="P2818" s="93" t="str">
        <f t="shared" si="394"/>
        <v>H2_2013</v>
      </c>
      <c r="Q2818" s="94">
        <f t="shared" si="395"/>
        <v>0</v>
      </c>
      <c r="R2818" s="95" t="str">
        <f t="shared" si="396"/>
        <v>H2_2013_0</v>
      </c>
    </row>
    <row r="2819" spans="1:18">
      <c r="A2819" s="102">
        <v>1002470</v>
      </c>
      <c r="B2819" s="103">
        <v>26230.867021305887</v>
      </c>
      <c r="C2819" s="104" t="s">
        <v>19</v>
      </c>
      <c r="D2819" s="103">
        <v>41452.187861755789</v>
      </c>
      <c r="E2819" s="103">
        <v>41600.650049735908</v>
      </c>
      <c r="F2819" s="104" t="s">
        <v>20</v>
      </c>
      <c r="G2819" s="105">
        <v>304000</v>
      </c>
      <c r="H2819" s="106" t="s">
        <v>16</v>
      </c>
      <c r="I2819" s="118">
        <v>1</v>
      </c>
      <c r="J2819" s="80">
        <f t="shared" ref="J2819:J2882" si="397">$G2819</f>
        <v>304000</v>
      </c>
      <c r="K2819" s="76" t="str">
        <f t="shared" ref="K2819:K2882" si="398">"H"&amp;INT((MONTH($D2819)-1)/6)+1&amp;"_"&amp;YEAR($D2819)</f>
        <v>H1_2013</v>
      </c>
      <c r="L2819" s="77">
        <f t="shared" ref="L2819:L2882" si="399">INT(($E2819-$D2819)/(365/2))</f>
        <v>0</v>
      </c>
      <c r="M2819" s="78" t="str">
        <f t="shared" ref="M2819:M2882" si="400">$K2819&amp;"_"&amp;IF($L2819&gt;5,"6+",$L2819)</f>
        <v>H1_2013_0</v>
      </c>
      <c r="N2819" s="120">
        <f t="shared" si="392"/>
        <v>1</v>
      </c>
      <c r="O2819" s="92">
        <f t="shared" si="393"/>
        <v>304000</v>
      </c>
      <c r="P2819" s="93" t="str">
        <f t="shared" si="394"/>
        <v>H1_2013</v>
      </c>
      <c r="Q2819" s="94">
        <f t="shared" si="395"/>
        <v>0</v>
      </c>
      <c r="R2819" s="95" t="str">
        <f t="shared" si="396"/>
        <v>H1_2013_0</v>
      </c>
    </row>
    <row r="2820" spans="1:18">
      <c r="A2820" s="102">
        <v>1002471</v>
      </c>
      <c r="B2820" s="103">
        <v>29682.885312597755</v>
      </c>
      <c r="C2820" s="104" t="s">
        <v>19</v>
      </c>
      <c r="D2820" s="103">
        <v>41480.781781163874</v>
      </c>
      <c r="E2820" s="103">
        <v>41601.486780542611</v>
      </c>
      <c r="F2820" s="104" t="s">
        <v>20</v>
      </c>
      <c r="G2820" s="105">
        <v>718400</v>
      </c>
      <c r="H2820" s="106" t="s">
        <v>16</v>
      </c>
      <c r="I2820" s="118">
        <v>1</v>
      </c>
      <c r="J2820" s="80">
        <f t="shared" si="397"/>
        <v>718400</v>
      </c>
      <c r="K2820" s="76" t="str">
        <f t="shared" si="398"/>
        <v>H2_2013</v>
      </c>
      <c r="L2820" s="77">
        <f t="shared" si="399"/>
        <v>0</v>
      </c>
      <c r="M2820" s="78" t="str">
        <f t="shared" si="400"/>
        <v>H2_2013_0</v>
      </c>
      <c r="N2820" s="120">
        <f t="shared" ref="N2820:N2883" si="401">I2820</f>
        <v>1</v>
      </c>
      <c r="O2820" s="92">
        <f t="shared" ref="O2820:O2883" si="402">J2820</f>
        <v>718400</v>
      </c>
      <c r="P2820" s="93" t="str">
        <f t="shared" ref="P2820:P2883" si="403">K2820</f>
        <v>H2_2013</v>
      </c>
      <c r="Q2820" s="94">
        <f t="shared" ref="Q2820:Q2883" si="404">L2820</f>
        <v>0</v>
      </c>
      <c r="R2820" s="95" t="str">
        <f t="shared" ref="R2820:R2883" si="405">M2820</f>
        <v>H2_2013_0</v>
      </c>
    </row>
    <row r="2821" spans="1:18">
      <c r="A2821" s="102">
        <v>1002472</v>
      </c>
      <c r="B2821" s="103">
        <v>20358.55890483021</v>
      </c>
      <c r="C2821" s="104" t="s">
        <v>19</v>
      </c>
      <c r="D2821" s="103">
        <v>41594.724079595973</v>
      </c>
      <c r="E2821" s="103">
        <v>41604.6694693502</v>
      </c>
      <c r="F2821" s="104" t="s">
        <v>20</v>
      </c>
      <c r="G2821" s="105">
        <v>524800</v>
      </c>
      <c r="H2821" s="106" t="s">
        <v>16</v>
      </c>
      <c r="I2821" s="118">
        <v>1</v>
      </c>
      <c r="J2821" s="80">
        <f t="shared" si="397"/>
        <v>524800</v>
      </c>
      <c r="K2821" s="76" t="str">
        <f t="shared" si="398"/>
        <v>H2_2013</v>
      </c>
      <c r="L2821" s="77">
        <f t="shared" si="399"/>
        <v>0</v>
      </c>
      <c r="M2821" s="78" t="str">
        <f t="shared" si="400"/>
        <v>H2_2013_0</v>
      </c>
      <c r="N2821" s="120">
        <f t="shared" si="401"/>
        <v>1</v>
      </c>
      <c r="O2821" s="92">
        <f t="shared" si="402"/>
        <v>524800</v>
      </c>
      <c r="P2821" s="93" t="str">
        <f t="shared" si="403"/>
        <v>H2_2013</v>
      </c>
      <c r="Q2821" s="94">
        <f t="shared" si="404"/>
        <v>0</v>
      </c>
      <c r="R2821" s="95" t="str">
        <f t="shared" si="405"/>
        <v>H2_2013_0</v>
      </c>
    </row>
    <row r="2822" spans="1:18">
      <c r="A2822" s="102">
        <v>1002473</v>
      </c>
      <c r="B2822" s="103">
        <v>21621.984167860093</v>
      </c>
      <c r="C2822" s="104" t="s">
        <v>19</v>
      </c>
      <c r="D2822" s="103">
        <v>41587.083129840379</v>
      </c>
      <c r="E2822" s="103">
        <v>41605.047344625964</v>
      </c>
      <c r="F2822" s="104" t="s">
        <v>20</v>
      </c>
      <c r="G2822" s="105">
        <v>361600</v>
      </c>
      <c r="H2822" s="106" t="s">
        <v>16</v>
      </c>
      <c r="I2822" s="118">
        <v>1</v>
      </c>
      <c r="J2822" s="80">
        <f t="shared" si="397"/>
        <v>361600</v>
      </c>
      <c r="K2822" s="76" t="str">
        <f t="shared" si="398"/>
        <v>H2_2013</v>
      </c>
      <c r="L2822" s="77">
        <f t="shared" si="399"/>
        <v>0</v>
      </c>
      <c r="M2822" s="78" t="str">
        <f t="shared" si="400"/>
        <v>H2_2013_0</v>
      </c>
      <c r="N2822" s="120">
        <f t="shared" si="401"/>
        <v>1</v>
      </c>
      <c r="O2822" s="92">
        <f t="shared" si="402"/>
        <v>361600</v>
      </c>
      <c r="P2822" s="93" t="str">
        <f t="shared" si="403"/>
        <v>H2_2013</v>
      </c>
      <c r="Q2822" s="94">
        <f t="shared" si="404"/>
        <v>0</v>
      </c>
      <c r="R2822" s="95" t="str">
        <f t="shared" si="405"/>
        <v>H2_2013_0</v>
      </c>
    </row>
    <row r="2823" spans="1:18">
      <c r="A2823" s="102">
        <v>1002474</v>
      </c>
      <c r="B2823" s="103">
        <v>26833.378854606439</v>
      </c>
      <c r="C2823" s="104" t="s">
        <v>19</v>
      </c>
      <c r="D2823" s="103">
        <v>41532.982118175853</v>
      </c>
      <c r="E2823" s="103">
        <v>41606.884595658223</v>
      </c>
      <c r="F2823" s="104" t="s">
        <v>20</v>
      </c>
      <c r="G2823" s="105">
        <v>32000</v>
      </c>
      <c r="H2823" s="106" t="s">
        <v>16</v>
      </c>
      <c r="I2823" s="118">
        <v>1</v>
      </c>
      <c r="J2823" s="80">
        <f t="shared" si="397"/>
        <v>32000</v>
      </c>
      <c r="K2823" s="76" t="str">
        <f t="shared" si="398"/>
        <v>H2_2013</v>
      </c>
      <c r="L2823" s="77">
        <f t="shared" si="399"/>
        <v>0</v>
      </c>
      <c r="M2823" s="78" t="str">
        <f t="shared" si="400"/>
        <v>H2_2013_0</v>
      </c>
      <c r="N2823" s="120">
        <f t="shared" si="401"/>
        <v>1</v>
      </c>
      <c r="O2823" s="92">
        <f t="shared" si="402"/>
        <v>32000</v>
      </c>
      <c r="P2823" s="93" t="str">
        <f t="shared" si="403"/>
        <v>H2_2013</v>
      </c>
      <c r="Q2823" s="94">
        <f t="shared" si="404"/>
        <v>0</v>
      </c>
      <c r="R2823" s="95" t="str">
        <f t="shared" si="405"/>
        <v>H2_2013_0</v>
      </c>
    </row>
    <row r="2824" spans="1:18">
      <c r="A2824" s="102">
        <v>1002475</v>
      </c>
      <c r="B2824" s="103">
        <v>22919.742968474595</v>
      </c>
      <c r="C2824" s="104" t="s">
        <v>19</v>
      </c>
      <c r="D2824" s="103">
        <v>41554.471438044893</v>
      </c>
      <c r="E2824" s="103">
        <v>41609.014891454266</v>
      </c>
      <c r="F2824" s="104" t="s">
        <v>20</v>
      </c>
      <c r="G2824" s="105">
        <v>838400</v>
      </c>
      <c r="H2824" s="106" t="s">
        <v>16</v>
      </c>
      <c r="I2824" s="118">
        <v>1</v>
      </c>
      <c r="J2824" s="80">
        <f t="shared" si="397"/>
        <v>838400</v>
      </c>
      <c r="K2824" s="76" t="str">
        <f t="shared" si="398"/>
        <v>H2_2013</v>
      </c>
      <c r="L2824" s="77">
        <f t="shared" si="399"/>
        <v>0</v>
      </c>
      <c r="M2824" s="78" t="str">
        <f t="shared" si="400"/>
        <v>H2_2013_0</v>
      </c>
      <c r="N2824" s="120">
        <f t="shared" si="401"/>
        <v>1</v>
      </c>
      <c r="O2824" s="92">
        <f t="shared" si="402"/>
        <v>838400</v>
      </c>
      <c r="P2824" s="93" t="str">
        <f t="shared" si="403"/>
        <v>H2_2013</v>
      </c>
      <c r="Q2824" s="94">
        <f t="shared" si="404"/>
        <v>0</v>
      </c>
      <c r="R2824" s="95" t="str">
        <f t="shared" si="405"/>
        <v>H2_2013_0</v>
      </c>
    </row>
    <row r="2825" spans="1:18">
      <c r="A2825" s="102">
        <v>1002476</v>
      </c>
      <c r="B2825" s="103">
        <v>30296.998285896359</v>
      </c>
      <c r="C2825" s="104" t="s">
        <v>19</v>
      </c>
      <c r="D2825" s="103">
        <v>41474.671987592192</v>
      </c>
      <c r="E2825" s="103">
        <v>41609.853714091158</v>
      </c>
      <c r="F2825" s="104" t="s">
        <v>20</v>
      </c>
      <c r="G2825" s="105">
        <v>32000</v>
      </c>
      <c r="H2825" s="106" t="s">
        <v>16</v>
      </c>
      <c r="I2825" s="118">
        <v>1</v>
      </c>
      <c r="J2825" s="80">
        <f t="shared" si="397"/>
        <v>32000</v>
      </c>
      <c r="K2825" s="76" t="str">
        <f t="shared" si="398"/>
        <v>H2_2013</v>
      </c>
      <c r="L2825" s="77">
        <f t="shared" si="399"/>
        <v>0</v>
      </c>
      <c r="M2825" s="78" t="str">
        <f t="shared" si="400"/>
        <v>H2_2013_0</v>
      </c>
      <c r="N2825" s="120">
        <f t="shared" si="401"/>
        <v>1</v>
      </c>
      <c r="O2825" s="92">
        <f t="shared" si="402"/>
        <v>32000</v>
      </c>
      <c r="P2825" s="93" t="str">
        <f t="shared" si="403"/>
        <v>H2_2013</v>
      </c>
      <c r="Q2825" s="94">
        <f t="shared" si="404"/>
        <v>0</v>
      </c>
      <c r="R2825" s="95" t="str">
        <f t="shared" si="405"/>
        <v>H2_2013_0</v>
      </c>
    </row>
    <row r="2826" spans="1:18">
      <c r="A2826" s="102">
        <v>1002477</v>
      </c>
      <c r="B2826" s="103">
        <v>30435.597212693967</v>
      </c>
      <c r="C2826" s="104" t="s">
        <v>19</v>
      </c>
      <c r="D2826" s="103">
        <v>41595.643189195929</v>
      </c>
      <c r="E2826" s="103">
        <v>41610.176627776229</v>
      </c>
      <c r="F2826" s="104" t="s">
        <v>20</v>
      </c>
      <c r="G2826" s="105">
        <v>188800</v>
      </c>
      <c r="H2826" s="106" t="s">
        <v>16</v>
      </c>
      <c r="I2826" s="118">
        <v>1</v>
      </c>
      <c r="J2826" s="80">
        <f t="shared" si="397"/>
        <v>188800</v>
      </c>
      <c r="K2826" s="76" t="str">
        <f t="shared" si="398"/>
        <v>H2_2013</v>
      </c>
      <c r="L2826" s="77">
        <f t="shared" si="399"/>
        <v>0</v>
      </c>
      <c r="M2826" s="78" t="str">
        <f t="shared" si="400"/>
        <v>H2_2013_0</v>
      </c>
      <c r="N2826" s="120">
        <f t="shared" si="401"/>
        <v>1</v>
      </c>
      <c r="O2826" s="92">
        <f t="shared" si="402"/>
        <v>188800</v>
      </c>
      <c r="P2826" s="93" t="str">
        <f t="shared" si="403"/>
        <v>H2_2013</v>
      </c>
      <c r="Q2826" s="94">
        <f t="shared" si="404"/>
        <v>0</v>
      </c>
      <c r="R2826" s="95" t="str">
        <f t="shared" si="405"/>
        <v>H2_2013_0</v>
      </c>
    </row>
    <row r="2827" spans="1:18">
      <c r="A2827" s="102">
        <v>1002478</v>
      </c>
      <c r="B2827" s="103">
        <v>28187.50541211414</v>
      </c>
      <c r="C2827" s="104" t="s">
        <v>19</v>
      </c>
      <c r="D2827" s="103">
        <v>41571.62053457131</v>
      </c>
      <c r="E2827" s="103">
        <v>41610.873936139673</v>
      </c>
      <c r="F2827" s="104" t="s">
        <v>20</v>
      </c>
      <c r="G2827" s="105">
        <v>176000</v>
      </c>
      <c r="H2827" s="106" t="s">
        <v>16</v>
      </c>
      <c r="I2827" s="118">
        <v>1</v>
      </c>
      <c r="J2827" s="80">
        <f t="shared" si="397"/>
        <v>176000</v>
      </c>
      <c r="K2827" s="76" t="str">
        <f t="shared" si="398"/>
        <v>H2_2013</v>
      </c>
      <c r="L2827" s="77">
        <f t="shared" si="399"/>
        <v>0</v>
      </c>
      <c r="M2827" s="78" t="str">
        <f t="shared" si="400"/>
        <v>H2_2013_0</v>
      </c>
      <c r="N2827" s="120">
        <f t="shared" si="401"/>
        <v>1</v>
      </c>
      <c r="O2827" s="92">
        <f t="shared" si="402"/>
        <v>176000</v>
      </c>
      <c r="P2827" s="93" t="str">
        <f t="shared" si="403"/>
        <v>H2_2013</v>
      </c>
      <c r="Q2827" s="94">
        <f t="shared" si="404"/>
        <v>0</v>
      </c>
      <c r="R2827" s="95" t="str">
        <f t="shared" si="405"/>
        <v>H2_2013_0</v>
      </c>
    </row>
    <row r="2828" spans="1:18">
      <c r="A2828" s="102">
        <v>1002479</v>
      </c>
      <c r="B2828" s="103">
        <v>20381.941170054877</v>
      </c>
      <c r="C2828" s="104" t="s">
        <v>19</v>
      </c>
      <c r="D2828" s="103">
        <v>41516.247791016031</v>
      </c>
      <c r="E2828" s="103">
        <v>41610.958747565579</v>
      </c>
      <c r="F2828" s="104" t="s">
        <v>20</v>
      </c>
      <c r="G2828" s="105">
        <v>196800</v>
      </c>
      <c r="H2828" s="106" t="s">
        <v>16</v>
      </c>
      <c r="I2828" s="118">
        <v>1</v>
      </c>
      <c r="J2828" s="80">
        <f t="shared" si="397"/>
        <v>196800</v>
      </c>
      <c r="K2828" s="76" t="str">
        <f t="shared" si="398"/>
        <v>H2_2013</v>
      </c>
      <c r="L2828" s="77">
        <f t="shared" si="399"/>
        <v>0</v>
      </c>
      <c r="M2828" s="78" t="str">
        <f t="shared" si="400"/>
        <v>H2_2013_0</v>
      </c>
      <c r="N2828" s="120">
        <f t="shared" si="401"/>
        <v>1</v>
      </c>
      <c r="O2828" s="92">
        <f t="shared" si="402"/>
        <v>196800</v>
      </c>
      <c r="P2828" s="93" t="str">
        <f t="shared" si="403"/>
        <v>H2_2013</v>
      </c>
      <c r="Q2828" s="94">
        <f t="shared" si="404"/>
        <v>0</v>
      </c>
      <c r="R2828" s="95" t="str">
        <f t="shared" si="405"/>
        <v>H2_2013_0</v>
      </c>
    </row>
    <row r="2829" spans="1:18">
      <c r="A2829" s="102">
        <v>1002480</v>
      </c>
      <c r="B2829" s="103">
        <v>30677.081368728817</v>
      </c>
      <c r="C2829" s="104" t="s">
        <v>22</v>
      </c>
      <c r="D2829" s="103">
        <v>41382.737500049523</v>
      </c>
      <c r="E2829" s="103">
        <v>41612.589070435737</v>
      </c>
      <c r="F2829" s="104" t="s">
        <v>20</v>
      </c>
      <c r="G2829" s="105">
        <v>227200</v>
      </c>
      <c r="H2829" s="106" t="s">
        <v>16</v>
      </c>
      <c r="I2829" s="118">
        <v>1</v>
      </c>
      <c r="J2829" s="80">
        <f t="shared" si="397"/>
        <v>227200</v>
      </c>
      <c r="K2829" s="76" t="str">
        <f t="shared" si="398"/>
        <v>H1_2013</v>
      </c>
      <c r="L2829" s="77">
        <f t="shared" si="399"/>
        <v>1</v>
      </c>
      <c r="M2829" s="78" t="str">
        <f t="shared" si="400"/>
        <v>H1_2013_1</v>
      </c>
      <c r="N2829" s="120">
        <f t="shared" si="401"/>
        <v>1</v>
      </c>
      <c r="O2829" s="92">
        <f t="shared" si="402"/>
        <v>227200</v>
      </c>
      <c r="P2829" s="93" t="str">
        <f t="shared" si="403"/>
        <v>H1_2013</v>
      </c>
      <c r="Q2829" s="94">
        <f t="shared" si="404"/>
        <v>1</v>
      </c>
      <c r="R2829" s="95" t="str">
        <f t="shared" si="405"/>
        <v>H1_2013_1</v>
      </c>
    </row>
    <row r="2830" spans="1:18">
      <c r="A2830" s="102">
        <v>1002481</v>
      </c>
      <c r="B2830" s="103">
        <v>19678.857446852769</v>
      </c>
      <c r="C2830" s="104" t="s">
        <v>19</v>
      </c>
      <c r="D2830" s="103">
        <v>41453.247366842719</v>
      </c>
      <c r="E2830" s="103">
        <v>41613.786332690499</v>
      </c>
      <c r="F2830" s="104" t="s">
        <v>20</v>
      </c>
      <c r="G2830" s="105">
        <v>284800</v>
      </c>
      <c r="H2830" s="106" t="s">
        <v>16</v>
      </c>
      <c r="I2830" s="118">
        <v>1</v>
      </c>
      <c r="J2830" s="80">
        <f t="shared" si="397"/>
        <v>284800</v>
      </c>
      <c r="K2830" s="76" t="str">
        <f t="shared" si="398"/>
        <v>H1_2013</v>
      </c>
      <c r="L2830" s="77">
        <f t="shared" si="399"/>
        <v>0</v>
      </c>
      <c r="M2830" s="78" t="str">
        <f t="shared" si="400"/>
        <v>H1_2013_0</v>
      </c>
      <c r="N2830" s="120">
        <f t="shared" si="401"/>
        <v>1</v>
      </c>
      <c r="O2830" s="92">
        <f t="shared" si="402"/>
        <v>284800</v>
      </c>
      <c r="P2830" s="93" t="str">
        <f t="shared" si="403"/>
        <v>H1_2013</v>
      </c>
      <c r="Q2830" s="94">
        <f t="shared" si="404"/>
        <v>0</v>
      </c>
      <c r="R2830" s="95" t="str">
        <f t="shared" si="405"/>
        <v>H1_2013_0</v>
      </c>
    </row>
    <row r="2831" spans="1:18">
      <c r="A2831" s="102">
        <v>1002482</v>
      </c>
      <c r="B2831" s="103">
        <v>24568.716284964583</v>
      </c>
      <c r="C2831" s="104" t="s">
        <v>22</v>
      </c>
      <c r="D2831" s="103">
        <v>41517.465577056799</v>
      </c>
      <c r="E2831" s="103">
        <v>41613.836889166094</v>
      </c>
      <c r="F2831" s="104" t="s">
        <v>25</v>
      </c>
      <c r="G2831" s="105">
        <v>156800</v>
      </c>
      <c r="H2831" s="106" t="s">
        <v>16</v>
      </c>
      <c r="I2831" s="118">
        <v>1</v>
      </c>
      <c r="J2831" s="80">
        <f t="shared" si="397"/>
        <v>156800</v>
      </c>
      <c r="K2831" s="76" t="str">
        <f t="shared" si="398"/>
        <v>H2_2013</v>
      </c>
      <c r="L2831" s="77">
        <f t="shared" si="399"/>
        <v>0</v>
      </c>
      <c r="M2831" s="78" t="str">
        <f t="shared" si="400"/>
        <v>H2_2013_0</v>
      </c>
      <c r="N2831" s="120">
        <f t="shared" si="401"/>
        <v>1</v>
      </c>
      <c r="O2831" s="92">
        <f t="shared" si="402"/>
        <v>156800</v>
      </c>
      <c r="P2831" s="93" t="str">
        <f t="shared" si="403"/>
        <v>H2_2013</v>
      </c>
      <c r="Q2831" s="94">
        <f t="shared" si="404"/>
        <v>0</v>
      </c>
      <c r="R2831" s="95" t="str">
        <f t="shared" si="405"/>
        <v>H2_2013_0</v>
      </c>
    </row>
    <row r="2832" spans="1:18">
      <c r="A2832" s="102">
        <v>1002483</v>
      </c>
      <c r="B2832" s="103">
        <v>32264.60768327221</v>
      </c>
      <c r="C2832" s="104" t="s">
        <v>22</v>
      </c>
      <c r="D2832" s="103">
        <v>41034.64599905708</v>
      </c>
      <c r="E2832" s="103">
        <v>41615.155939748365</v>
      </c>
      <c r="F2832" s="104" t="s">
        <v>57</v>
      </c>
      <c r="G2832" s="105">
        <v>179000</v>
      </c>
      <c r="H2832" s="106" t="s">
        <v>16</v>
      </c>
      <c r="I2832" s="118">
        <v>1</v>
      </c>
      <c r="J2832" s="80">
        <f t="shared" si="397"/>
        <v>179000</v>
      </c>
      <c r="K2832" s="76" t="str">
        <f t="shared" si="398"/>
        <v>H1_2012</v>
      </c>
      <c r="L2832" s="77">
        <f t="shared" si="399"/>
        <v>3</v>
      </c>
      <c r="M2832" s="78" t="str">
        <f t="shared" si="400"/>
        <v>H1_2012_3</v>
      </c>
      <c r="N2832" s="120">
        <f t="shared" si="401"/>
        <v>1</v>
      </c>
      <c r="O2832" s="92">
        <f t="shared" si="402"/>
        <v>179000</v>
      </c>
      <c r="P2832" s="93" t="str">
        <f t="shared" si="403"/>
        <v>H1_2012</v>
      </c>
      <c r="Q2832" s="94">
        <f t="shared" si="404"/>
        <v>3</v>
      </c>
      <c r="R2832" s="95" t="str">
        <f t="shared" si="405"/>
        <v>H1_2012_3</v>
      </c>
    </row>
    <row r="2833" spans="1:18">
      <c r="A2833" s="102">
        <v>1002484</v>
      </c>
      <c r="B2833" s="103">
        <v>24203.097614536509</v>
      </c>
      <c r="C2833" s="104" t="s">
        <v>19</v>
      </c>
      <c r="D2833" s="103">
        <v>41540.162731375603</v>
      </c>
      <c r="E2833" s="103">
        <v>41615.894068178153</v>
      </c>
      <c r="F2833" s="104" t="s">
        <v>20</v>
      </c>
      <c r="G2833" s="105">
        <v>825600</v>
      </c>
      <c r="H2833" s="106" t="s">
        <v>16</v>
      </c>
      <c r="I2833" s="118">
        <v>1</v>
      </c>
      <c r="J2833" s="80">
        <f t="shared" si="397"/>
        <v>825600</v>
      </c>
      <c r="K2833" s="76" t="str">
        <f t="shared" si="398"/>
        <v>H2_2013</v>
      </c>
      <c r="L2833" s="77">
        <f t="shared" si="399"/>
        <v>0</v>
      </c>
      <c r="M2833" s="78" t="str">
        <f t="shared" si="400"/>
        <v>H2_2013_0</v>
      </c>
      <c r="N2833" s="120">
        <f t="shared" si="401"/>
        <v>1</v>
      </c>
      <c r="O2833" s="92">
        <f t="shared" si="402"/>
        <v>825600</v>
      </c>
      <c r="P2833" s="93" t="str">
        <f t="shared" si="403"/>
        <v>H2_2013</v>
      </c>
      <c r="Q2833" s="94">
        <f t="shared" si="404"/>
        <v>0</v>
      </c>
      <c r="R2833" s="95" t="str">
        <f t="shared" si="405"/>
        <v>H2_2013_0</v>
      </c>
    </row>
    <row r="2834" spans="1:18">
      <c r="A2834" s="102">
        <v>1002485</v>
      </c>
      <c r="B2834" s="103">
        <v>22853.854461960142</v>
      </c>
      <c r="C2834" s="104" t="s">
        <v>22</v>
      </c>
      <c r="D2834" s="103">
        <v>41208.736868320826</v>
      </c>
      <c r="E2834" s="103">
        <v>41616.017262523361</v>
      </c>
      <c r="F2834" s="104" t="s">
        <v>20</v>
      </c>
      <c r="G2834" s="105">
        <v>546000</v>
      </c>
      <c r="H2834" s="106" t="s">
        <v>16</v>
      </c>
      <c r="I2834" s="118">
        <v>1</v>
      </c>
      <c r="J2834" s="80">
        <f t="shared" si="397"/>
        <v>546000</v>
      </c>
      <c r="K2834" s="76" t="str">
        <f t="shared" si="398"/>
        <v>H2_2012</v>
      </c>
      <c r="L2834" s="77">
        <f t="shared" si="399"/>
        <v>2</v>
      </c>
      <c r="M2834" s="78" t="str">
        <f t="shared" si="400"/>
        <v>H2_2012_2</v>
      </c>
      <c r="N2834" s="120">
        <f t="shared" si="401"/>
        <v>1</v>
      </c>
      <c r="O2834" s="92">
        <f t="shared" si="402"/>
        <v>546000</v>
      </c>
      <c r="P2834" s="93" t="str">
        <f t="shared" si="403"/>
        <v>H2_2012</v>
      </c>
      <c r="Q2834" s="94">
        <f t="shared" si="404"/>
        <v>2</v>
      </c>
      <c r="R2834" s="95" t="str">
        <f t="shared" si="405"/>
        <v>H2_2012_2</v>
      </c>
    </row>
    <row r="2835" spans="1:18">
      <c r="A2835" s="102">
        <v>1002486</v>
      </c>
      <c r="B2835" s="103">
        <v>20991.13639315308</v>
      </c>
      <c r="C2835" s="104" t="s">
        <v>19</v>
      </c>
      <c r="D2835" s="103">
        <v>41501.80477023017</v>
      </c>
      <c r="E2835" s="103">
        <v>41619.601290850078</v>
      </c>
      <c r="F2835" s="104" t="s">
        <v>20</v>
      </c>
      <c r="G2835" s="105">
        <v>392000</v>
      </c>
      <c r="H2835" s="106" t="s">
        <v>16</v>
      </c>
      <c r="I2835" s="118">
        <v>1</v>
      </c>
      <c r="J2835" s="80">
        <f t="shared" si="397"/>
        <v>392000</v>
      </c>
      <c r="K2835" s="76" t="str">
        <f t="shared" si="398"/>
        <v>H2_2013</v>
      </c>
      <c r="L2835" s="77">
        <f t="shared" si="399"/>
        <v>0</v>
      </c>
      <c r="M2835" s="78" t="str">
        <f t="shared" si="400"/>
        <v>H2_2013_0</v>
      </c>
      <c r="N2835" s="120">
        <f t="shared" si="401"/>
        <v>1</v>
      </c>
      <c r="O2835" s="92">
        <f t="shared" si="402"/>
        <v>392000</v>
      </c>
      <c r="P2835" s="93" t="str">
        <f t="shared" si="403"/>
        <v>H2_2013</v>
      </c>
      <c r="Q2835" s="94">
        <f t="shared" si="404"/>
        <v>0</v>
      </c>
      <c r="R2835" s="95" t="str">
        <f t="shared" si="405"/>
        <v>H2_2013_0</v>
      </c>
    </row>
    <row r="2836" spans="1:18">
      <c r="A2836" s="102">
        <v>1002487</v>
      </c>
      <c r="B2836" s="103">
        <v>20503.748918432091</v>
      </c>
      <c r="C2836" s="104" t="s">
        <v>22</v>
      </c>
      <c r="D2836" s="103">
        <v>41375.081448694145</v>
      </c>
      <c r="E2836" s="103">
        <v>41620.279426169749</v>
      </c>
      <c r="F2836" s="104" t="s">
        <v>20</v>
      </c>
      <c r="G2836" s="105">
        <v>769600</v>
      </c>
      <c r="H2836" s="106" t="s">
        <v>16</v>
      </c>
      <c r="I2836" s="118">
        <v>1</v>
      </c>
      <c r="J2836" s="80">
        <f t="shared" si="397"/>
        <v>769600</v>
      </c>
      <c r="K2836" s="76" t="str">
        <f t="shared" si="398"/>
        <v>H1_2013</v>
      </c>
      <c r="L2836" s="77">
        <f t="shared" si="399"/>
        <v>1</v>
      </c>
      <c r="M2836" s="78" t="str">
        <f t="shared" si="400"/>
        <v>H1_2013_1</v>
      </c>
      <c r="N2836" s="120">
        <f t="shared" si="401"/>
        <v>1</v>
      </c>
      <c r="O2836" s="92">
        <f t="shared" si="402"/>
        <v>769600</v>
      </c>
      <c r="P2836" s="93" t="str">
        <f t="shared" si="403"/>
        <v>H1_2013</v>
      </c>
      <c r="Q2836" s="94">
        <f t="shared" si="404"/>
        <v>1</v>
      </c>
      <c r="R2836" s="95" t="str">
        <f t="shared" si="405"/>
        <v>H1_2013_1</v>
      </c>
    </row>
    <row r="2837" spans="1:18">
      <c r="A2837" s="102">
        <v>1002488</v>
      </c>
      <c r="B2837" s="103">
        <v>23769.625144835871</v>
      </c>
      <c r="C2837" s="104" t="s">
        <v>19</v>
      </c>
      <c r="D2837" s="103">
        <v>41527.895591575871</v>
      </c>
      <c r="E2837" s="103">
        <v>41621.304680166388</v>
      </c>
      <c r="F2837" s="104" t="s">
        <v>20</v>
      </c>
      <c r="G2837" s="105">
        <v>32000</v>
      </c>
      <c r="H2837" s="106" t="s">
        <v>16</v>
      </c>
      <c r="I2837" s="118">
        <v>1</v>
      </c>
      <c r="J2837" s="80">
        <f t="shared" si="397"/>
        <v>32000</v>
      </c>
      <c r="K2837" s="76" t="str">
        <f t="shared" si="398"/>
        <v>H2_2013</v>
      </c>
      <c r="L2837" s="77">
        <f t="shared" si="399"/>
        <v>0</v>
      </c>
      <c r="M2837" s="78" t="str">
        <f t="shared" si="400"/>
        <v>H2_2013_0</v>
      </c>
      <c r="N2837" s="120">
        <f t="shared" si="401"/>
        <v>1</v>
      </c>
      <c r="O2837" s="92">
        <f t="shared" si="402"/>
        <v>32000</v>
      </c>
      <c r="P2837" s="93" t="str">
        <f t="shared" si="403"/>
        <v>H2_2013</v>
      </c>
      <c r="Q2837" s="94">
        <f t="shared" si="404"/>
        <v>0</v>
      </c>
      <c r="R2837" s="95" t="str">
        <f t="shared" si="405"/>
        <v>H2_2013_0</v>
      </c>
    </row>
    <row r="2838" spans="1:18">
      <c r="A2838" s="102">
        <v>1002489</v>
      </c>
      <c r="B2838" s="103">
        <v>20693.903268592101</v>
      </c>
      <c r="C2838" s="104" t="s">
        <v>19</v>
      </c>
      <c r="D2838" s="103">
        <v>41458.62496180609</v>
      </c>
      <c r="E2838" s="103">
        <v>41622.037402380985</v>
      </c>
      <c r="F2838" s="104" t="s">
        <v>20</v>
      </c>
      <c r="G2838" s="105">
        <v>654400</v>
      </c>
      <c r="H2838" s="106" t="s">
        <v>16</v>
      </c>
      <c r="I2838" s="118">
        <v>1</v>
      </c>
      <c r="J2838" s="80">
        <f t="shared" si="397"/>
        <v>654400</v>
      </c>
      <c r="K2838" s="76" t="str">
        <f t="shared" si="398"/>
        <v>H2_2013</v>
      </c>
      <c r="L2838" s="77">
        <f t="shared" si="399"/>
        <v>0</v>
      </c>
      <c r="M2838" s="78" t="str">
        <f t="shared" si="400"/>
        <v>H2_2013_0</v>
      </c>
      <c r="N2838" s="120">
        <f t="shared" si="401"/>
        <v>1</v>
      </c>
      <c r="O2838" s="92">
        <f t="shared" si="402"/>
        <v>654400</v>
      </c>
      <c r="P2838" s="93" t="str">
        <f t="shared" si="403"/>
        <v>H2_2013</v>
      </c>
      <c r="Q2838" s="94">
        <f t="shared" si="404"/>
        <v>0</v>
      </c>
      <c r="R2838" s="95" t="str">
        <f t="shared" si="405"/>
        <v>H2_2013_0</v>
      </c>
    </row>
    <row r="2839" spans="1:18">
      <c r="A2839" s="102">
        <v>1002490</v>
      </c>
      <c r="B2839" s="103">
        <v>30855.158484301428</v>
      </c>
      <c r="C2839" s="104" t="s">
        <v>22</v>
      </c>
      <c r="D2839" s="103">
        <v>41119.297999850387</v>
      </c>
      <c r="E2839" s="103">
        <v>41622.073965807773</v>
      </c>
      <c r="F2839" s="104" t="s">
        <v>20</v>
      </c>
      <c r="G2839" s="105">
        <v>171000</v>
      </c>
      <c r="H2839" s="106" t="s">
        <v>16</v>
      </c>
      <c r="I2839" s="118">
        <v>1</v>
      </c>
      <c r="J2839" s="80">
        <f t="shared" si="397"/>
        <v>171000</v>
      </c>
      <c r="K2839" s="76" t="str">
        <f t="shared" si="398"/>
        <v>H2_2012</v>
      </c>
      <c r="L2839" s="77">
        <f t="shared" si="399"/>
        <v>2</v>
      </c>
      <c r="M2839" s="78" t="str">
        <f t="shared" si="400"/>
        <v>H2_2012_2</v>
      </c>
      <c r="N2839" s="120">
        <f t="shared" si="401"/>
        <v>1</v>
      </c>
      <c r="O2839" s="92">
        <f t="shared" si="402"/>
        <v>171000</v>
      </c>
      <c r="P2839" s="93" t="str">
        <f t="shared" si="403"/>
        <v>H2_2012</v>
      </c>
      <c r="Q2839" s="94">
        <f t="shared" si="404"/>
        <v>2</v>
      </c>
      <c r="R2839" s="95" t="str">
        <f t="shared" si="405"/>
        <v>H2_2012_2</v>
      </c>
    </row>
    <row r="2840" spans="1:18">
      <c r="A2840" s="102">
        <v>1002491</v>
      </c>
      <c r="B2840" s="103">
        <v>24049.736094357559</v>
      </c>
      <c r="C2840" s="104" t="s">
        <v>19</v>
      </c>
      <c r="D2840" s="103">
        <v>41592.395722987931</v>
      </c>
      <c r="E2840" s="103">
        <v>41622.887268349281</v>
      </c>
      <c r="F2840" s="104" t="s">
        <v>20</v>
      </c>
      <c r="G2840" s="105">
        <v>484800</v>
      </c>
      <c r="H2840" s="106" t="s">
        <v>16</v>
      </c>
      <c r="I2840" s="118">
        <v>1</v>
      </c>
      <c r="J2840" s="80">
        <f t="shared" si="397"/>
        <v>484800</v>
      </c>
      <c r="K2840" s="76" t="str">
        <f t="shared" si="398"/>
        <v>H2_2013</v>
      </c>
      <c r="L2840" s="77">
        <f t="shared" si="399"/>
        <v>0</v>
      </c>
      <c r="M2840" s="78" t="str">
        <f t="shared" si="400"/>
        <v>H2_2013_0</v>
      </c>
      <c r="N2840" s="120">
        <f t="shared" si="401"/>
        <v>1</v>
      </c>
      <c r="O2840" s="92">
        <f t="shared" si="402"/>
        <v>484800</v>
      </c>
      <c r="P2840" s="93" t="str">
        <f t="shared" si="403"/>
        <v>H2_2013</v>
      </c>
      <c r="Q2840" s="94">
        <f t="shared" si="404"/>
        <v>0</v>
      </c>
      <c r="R2840" s="95" t="str">
        <f t="shared" si="405"/>
        <v>H2_2013_0</v>
      </c>
    </row>
    <row r="2841" spans="1:18">
      <c r="A2841" s="102">
        <v>1002492</v>
      </c>
      <c r="B2841" s="103">
        <v>23874.046025666001</v>
      </c>
      <c r="C2841" s="104" t="s">
        <v>19</v>
      </c>
      <c r="D2841" s="103">
        <v>41617.446868222294</v>
      </c>
      <c r="E2841" s="103">
        <v>41623.149486149094</v>
      </c>
      <c r="F2841" s="104" t="s">
        <v>20</v>
      </c>
      <c r="G2841" s="105">
        <v>763200</v>
      </c>
      <c r="H2841" s="106" t="s">
        <v>16</v>
      </c>
      <c r="I2841" s="118">
        <v>1</v>
      </c>
      <c r="J2841" s="80">
        <f t="shared" si="397"/>
        <v>763200</v>
      </c>
      <c r="K2841" s="76" t="str">
        <f t="shared" si="398"/>
        <v>H2_2013</v>
      </c>
      <c r="L2841" s="77">
        <f t="shared" si="399"/>
        <v>0</v>
      </c>
      <c r="M2841" s="78" t="str">
        <f t="shared" si="400"/>
        <v>H2_2013_0</v>
      </c>
      <c r="N2841" s="120">
        <f t="shared" si="401"/>
        <v>1</v>
      </c>
      <c r="O2841" s="92">
        <f t="shared" si="402"/>
        <v>763200</v>
      </c>
      <c r="P2841" s="93" t="str">
        <f t="shared" si="403"/>
        <v>H2_2013</v>
      </c>
      <c r="Q2841" s="94">
        <f t="shared" si="404"/>
        <v>0</v>
      </c>
      <c r="R2841" s="95" t="str">
        <f t="shared" si="405"/>
        <v>H2_2013_0</v>
      </c>
    </row>
    <row r="2842" spans="1:18">
      <c r="A2842" s="102">
        <v>1002493</v>
      </c>
      <c r="B2842" s="103">
        <v>21584.669444813459</v>
      </c>
      <c r="C2842" s="104" t="s">
        <v>19</v>
      </c>
      <c r="D2842" s="103">
        <v>41481.678199417969</v>
      </c>
      <c r="E2842" s="103">
        <v>41624.269982255639</v>
      </c>
      <c r="F2842" s="104" t="s">
        <v>20</v>
      </c>
      <c r="G2842" s="105">
        <v>894400</v>
      </c>
      <c r="H2842" s="106" t="s">
        <v>16</v>
      </c>
      <c r="I2842" s="118">
        <v>1</v>
      </c>
      <c r="J2842" s="80">
        <f t="shared" si="397"/>
        <v>894400</v>
      </c>
      <c r="K2842" s="76" t="str">
        <f t="shared" si="398"/>
        <v>H2_2013</v>
      </c>
      <c r="L2842" s="77">
        <f t="shared" si="399"/>
        <v>0</v>
      </c>
      <c r="M2842" s="78" t="str">
        <f t="shared" si="400"/>
        <v>H2_2013_0</v>
      </c>
      <c r="N2842" s="120">
        <f t="shared" si="401"/>
        <v>1</v>
      </c>
      <c r="O2842" s="92">
        <f t="shared" si="402"/>
        <v>894400</v>
      </c>
      <c r="P2842" s="93" t="str">
        <f t="shared" si="403"/>
        <v>H2_2013</v>
      </c>
      <c r="Q2842" s="94">
        <f t="shared" si="404"/>
        <v>0</v>
      </c>
      <c r="R2842" s="95" t="str">
        <f t="shared" si="405"/>
        <v>H2_2013_0</v>
      </c>
    </row>
    <row r="2843" spans="1:18">
      <c r="A2843" s="102">
        <v>1002494</v>
      </c>
      <c r="B2843" s="103">
        <v>29348.383525147659</v>
      </c>
      <c r="C2843" s="104" t="s">
        <v>19</v>
      </c>
      <c r="D2843" s="103">
        <v>41569.595848367782</v>
      </c>
      <c r="E2843" s="103">
        <v>41625.308137904591</v>
      </c>
      <c r="F2843" s="104" t="s">
        <v>20</v>
      </c>
      <c r="G2843" s="105">
        <v>465600</v>
      </c>
      <c r="H2843" s="106" t="s">
        <v>16</v>
      </c>
      <c r="I2843" s="118">
        <v>1</v>
      </c>
      <c r="J2843" s="80">
        <f t="shared" si="397"/>
        <v>465600</v>
      </c>
      <c r="K2843" s="76" t="str">
        <f t="shared" si="398"/>
        <v>H2_2013</v>
      </c>
      <c r="L2843" s="77">
        <f t="shared" si="399"/>
        <v>0</v>
      </c>
      <c r="M2843" s="78" t="str">
        <f t="shared" si="400"/>
        <v>H2_2013_0</v>
      </c>
      <c r="N2843" s="120">
        <f t="shared" si="401"/>
        <v>1</v>
      </c>
      <c r="O2843" s="92">
        <f t="shared" si="402"/>
        <v>465600</v>
      </c>
      <c r="P2843" s="93" t="str">
        <f t="shared" si="403"/>
        <v>H2_2013</v>
      </c>
      <c r="Q2843" s="94">
        <f t="shared" si="404"/>
        <v>0</v>
      </c>
      <c r="R2843" s="95" t="str">
        <f t="shared" si="405"/>
        <v>H2_2013_0</v>
      </c>
    </row>
    <row r="2844" spans="1:18">
      <c r="A2844" s="102">
        <v>1002495</v>
      </c>
      <c r="B2844" s="103">
        <v>26001.509135299184</v>
      </c>
      <c r="C2844" s="104" t="s">
        <v>19</v>
      </c>
      <c r="D2844" s="103">
        <v>41556.848072053901</v>
      </c>
      <c r="E2844" s="103">
        <v>41628.108628559516</v>
      </c>
      <c r="F2844" s="104" t="s">
        <v>20</v>
      </c>
      <c r="G2844" s="105">
        <v>193600</v>
      </c>
      <c r="H2844" s="106" t="s">
        <v>16</v>
      </c>
      <c r="I2844" s="118">
        <v>1</v>
      </c>
      <c r="J2844" s="80">
        <f t="shared" si="397"/>
        <v>193600</v>
      </c>
      <c r="K2844" s="76" t="str">
        <f t="shared" si="398"/>
        <v>H2_2013</v>
      </c>
      <c r="L2844" s="77">
        <f t="shared" si="399"/>
        <v>0</v>
      </c>
      <c r="M2844" s="78" t="str">
        <f t="shared" si="400"/>
        <v>H2_2013_0</v>
      </c>
      <c r="N2844" s="120">
        <f t="shared" si="401"/>
        <v>1</v>
      </c>
      <c r="O2844" s="92">
        <f t="shared" si="402"/>
        <v>193600</v>
      </c>
      <c r="P2844" s="93" t="str">
        <f t="shared" si="403"/>
        <v>H2_2013</v>
      </c>
      <c r="Q2844" s="94">
        <f t="shared" si="404"/>
        <v>0</v>
      </c>
      <c r="R2844" s="95" t="str">
        <f t="shared" si="405"/>
        <v>H2_2013_0</v>
      </c>
    </row>
    <row r="2845" spans="1:18">
      <c r="A2845" s="102">
        <v>1002496</v>
      </c>
      <c r="B2845" s="103">
        <v>20899.505059399533</v>
      </c>
      <c r="C2845" s="104" t="s">
        <v>22</v>
      </c>
      <c r="D2845" s="103">
        <v>41234.914909546322</v>
      </c>
      <c r="E2845" s="103">
        <v>41628.321962503229</v>
      </c>
      <c r="F2845" s="104" t="s">
        <v>25</v>
      </c>
      <c r="G2845" s="105">
        <v>490000</v>
      </c>
      <c r="H2845" s="106" t="s">
        <v>16</v>
      </c>
      <c r="I2845" s="118">
        <v>1</v>
      </c>
      <c r="J2845" s="80">
        <f t="shared" si="397"/>
        <v>490000</v>
      </c>
      <c r="K2845" s="76" t="str">
        <f t="shared" si="398"/>
        <v>H2_2012</v>
      </c>
      <c r="L2845" s="77">
        <f t="shared" si="399"/>
        <v>2</v>
      </c>
      <c r="M2845" s="78" t="str">
        <f t="shared" si="400"/>
        <v>H2_2012_2</v>
      </c>
      <c r="N2845" s="120">
        <f t="shared" si="401"/>
        <v>1</v>
      </c>
      <c r="O2845" s="92">
        <f t="shared" si="402"/>
        <v>490000</v>
      </c>
      <c r="P2845" s="93" t="str">
        <f t="shared" si="403"/>
        <v>H2_2012</v>
      </c>
      <c r="Q2845" s="94">
        <f t="shared" si="404"/>
        <v>2</v>
      </c>
      <c r="R2845" s="95" t="str">
        <f t="shared" si="405"/>
        <v>H2_2012_2</v>
      </c>
    </row>
    <row r="2846" spans="1:18">
      <c r="A2846" s="102">
        <v>1002497</v>
      </c>
      <c r="B2846" s="103">
        <v>21251.117092458575</v>
      </c>
      <c r="C2846" s="104" t="s">
        <v>22</v>
      </c>
      <c r="D2846" s="103">
        <v>41303.100442242619</v>
      </c>
      <c r="E2846" s="103">
        <v>41629.163406933665</v>
      </c>
      <c r="F2846" s="104" t="s">
        <v>57</v>
      </c>
      <c r="G2846" s="105">
        <v>904000</v>
      </c>
      <c r="H2846" s="106" t="s">
        <v>16</v>
      </c>
      <c r="I2846" s="118">
        <v>1</v>
      </c>
      <c r="J2846" s="80">
        <f t="shared" si="397"/>
        <v>904000</v>
      </c>
      <c r="K2846" s="76" t="str">
        <f t="shared" si="398"/>
        <v>H1_2013</v>
      </c>
      <c r="L2846" s="77">
        <f t="shared" si="399"/>
        <v>1</v>
      </c>
      <c r="M2846" s="78" t="str">
        <f t="shared" si="400"/>
        <v>H1_2013_1</v>
      </c>
      <c r="N2846" s="120">
        <f t="shared" si="401"/>
        <v>1</v>
      </c>
      <c r="O2846" s="92">
        <f t="shared" si="402"/>
        <v>904000</v>
      </c>
      <c r="P2846" s="93" t="str">
        <f t="shared" si="403"/>
        <v>H1_2013</v>
      </c>
      <c r="Q2846" s="94">
        <f t="shared" si="404"/>
        <v>1</v>
      </c>
      <c r="R2846" s="95" t="str">
        <f t="shared" si="405"/>
        <v>H1_2013_1</v>
      </c>
    </row>
    <row r="2847" spans="1:18">
      <c r="A2847" s="102">
        <v>1002498</v>
      </c>
      <c r="B2847" s="103">
        <v>25395.472522652461</v>
      </c>
      <c r="C2847" s="104" t="s">
        <v>22</v>
      </c>
      <c r="D2847" s="103">
        <v>40956.231397468735</v>
      </c>
      <c r="E2847" s="103">
        <v>41629.853333157465</v>
      </c>
      <c r="F2847" s="104" t="s">
        <v>57</v>
      </c>
      <c r="G2847" s="105">
        <v>299000</v>
      </c>
      <c r="H2847" s="106" t="s">
        <v>16</v>
      </c>
      <c r="I2847" s="118">
        <v>1</v>
      </c>
      <c r="J2847" s="80">
        <f t="shared" si="397"/>
        <v>299000</v>
      </c>
      <c r="K2847" s="76" t="str">
        <f t="shared" si="398"/>
        <v>H1_2012</v>
      </c>
      <c r="L2847" s="77">
        <f t="shared" si="399"/>
        <v>3</v>
      </c>
      <c r="M2847" s="78" t="str">
        <f t="shared" si="400"/>
        <v>H1_2012_3</v>
      </c>
      <c r="N2847" s="120">
        <f t="shared" si="401"/>
        <v>1</v>
      </c>
      <c r="O2847" s="92">
        <f t="shared" si="402"/>
        <v>299000</v>
      </c>
      <c r="P2847" s="93" t="str">
        <f t="shared" si="403"/>
        <v>H1_2012</v>
      </c>
      <c r="Q2847" s="94">
        <f t="shared" si="404"/>
        <v>3</v>
      </c>
      <c r="R2847" s="95" t="str">
        <f t="shared" si="405"/>
        <v>H1_2012_3</v>
      </c>
    </row>
    <row r="2848" spans="1:18">
      <c r="A2848" s="102">
        <v>1002499</v>
      </c>
      <c r="B2848" s="103">
        <v>30396.891078444933</v>
      </c>
      <c r="C2848" s="104" t="s">
        <v>19</v>
      </c>
      <c r="D2848" s="103">
        <v>41473.135228558502</v>
      </c>
      <c r="E2848" s="103">
        <v>41631.791966524674</v>
      </c>
      <c r="F2848" s="104" t="s">
        <v>20</v>
      </c>
      <c r="G2848" s="105">
        <v>32000</v>
      </c>
      <c r="H2848" s="106" t="s">
        <v>16</v>
      </c>
      <c r="I2848" s="118">
        <v>1</v>
      </c>
      <c r="J2848" s="80">
        <f t="shared" si="397"/>
        <v>32000</v>
      </c>
      <c r="K2848" s="76" t="str">
        <f t="shared" si="398"/>
        <v>H2_2013</v>
      </c>
      <c r="L2848" s="77">
        <f t="shared" si="399"/>
        <v>0</v>
      </c>
      <c r="M2848" s="78" t="str">
        <f t="shared" si="400"/>
        <v>H2_2013_0</v>
      </c>
      <c r="N2848" s="120">
        <f t="shared" si="401"/>
        <v>1</v>
      </c>
      <c r="O2848" s="92">
        <f t="shared" si="402"/>
        <v>32000</v>
      </c>
      <c r="P2848" s="93" t="str">
        <f t="shared" si="403"/>
        <v>H2_2013</v>
      </c>
      <c r="Q2848" s="94">
        <f t="shared" si="404"/>
        <v>0</v>
      </c>
      <c r="R2848" s="95" t="str">
        <f t="shared" si="405"/>
        <v>H2_2013_0</v>
      </c>
    </row>
    <row r="2849" spans="1:18">
      <c r="A2849" s="102">
        <v>1002500</v>
      </c>
      <c r="B2849" s="103">
        <v>26806.816972508575</v>
      </c>
      <c r="C2849" s="104" t="s">
        <v>19</v>
      </c>
      <c r="D2849" s="103">
        <v>41497.855529331406</v>
      </c>
      <c r="E2849" s="103">
        <v>41633.169468913096</v>
      </c>
      <c r="F2849" s="104" t="s">
        <v>20</v>
      </c>
      <c r="G2849" s="105">
        <v>593600</v>
      </c>
      <c r="H2849" s="106" t="s">
        <v>16</v>
      </c>
      <c r="I2849" s="118">
        <v>1</v>
      </c>
      <c r="J2849" s="80">
        <f t="shared" si="397"/>
        <v>593600</v>
      </c>
      <c r="K2849" s="76" t="str">
        <f t="shared" si="398"/>
        <v>H2_2013</v>
      </c>
      <c r="L2849" s="77">
        <f t="shared" si="399"/>
        <v>0</v>
      </c>
      <c r="M2849" s="78" t="str">
        <f t="shared" si="400"/>
        <v>H2_2013_0</v>
      </c>
      <c r="N2849" s="120">
        <f t="shared" si="401"/>
        <v>1</v>
      </c>
      <c r="O2849" s="92">
        <f t="shared" si="402"/>
        <v>593600</v>
      </c>
      <c r="P2849" s="93" t="str">
        <f t="shared" si="403"/>
        <v>H2_2013</v>
      </c>
      <c r="Q2849" s="94">
        <f t="shared" si="404"/>
        <v>0</v>
      </c>
      <c r="R2849" s="95" t="str">
        <f t="shared" si="405"/>
        <v>H2_2013_0</v>
      </c>
    </row>
    <row r="2850" spans="1:18">
      <c r="A2850" s="102">
        <v>1002501</v>
      </c>
      <c r="B2850" s="103">
        <v>27588.793826605102</v>
      </c>
      <c r="C2850" s="104" t="s">
        <v>19</v>
      </c>
      <c r="D2850" s="103">
        <v>41514.501613523134</v>
      </c>
      <c r="E2850" s="103">
        <v>41633.339706485152</v>
      </c>
      <c r="F2850" s="104" t="s">
        <v>20</v>
      </c>
      <c r="G2850" s="105">
        <v>380800</v>
      </c>
      <c r="H2850" s="106" t="s">
        <v>16</v>
      </c>
      <c r="I2850" s="118">
        <v>1</v>
      </c>
      <c r="J2850" s="80">
        <f t="shared" si="397"/>
        <v>380800</v>
      </c>
      <c r="K2850" s="76" t="str">
        <f t="shared" si="398"/>
        <v>H2_2013</v>
      </c>
      <c r="L2850" s="77">
        <f t="shared" si="399"/>
        <v>0</v>
      </c>
      <c r="M2850" s="78" t="str">
        <f t="shared" si="400"/>
        <v>H2_2013_0</v>
      </c>
      <c r="N2850" s="120">
        <f t="shared" si="401"/>
        <v>1</v>
      </c>
      <c r="O2850" s="92">
        <f t="shared" si="402"/>
        <v>380800</v>
      </c>
      <c r="P2850" s="93" t="str">
        <f t="shared" si="403"/>
        <v>H2_2013</v>
      </c>
      <c r="Q2850" s="94">
        <f t="shared" si="404"/>
        <v>0</v>
      </c>
      <c r="R2850" s="95" t="str">
        <f t="shared" si="405"/>
        <v>H2_2013_0</v>
      </c>
    </row>
    <row r="2851" spans="1:18">
      <c r="A2851" s="102">
        <v>1002502</v>
      </c>
      <c r="B2851" s="103">
        <v>25984.027416648922</v>
      </c>
      <c r="C2851" s="104" t="s">
        <v>19</v>
      </c>
      <c r="D2851" s="103">
        <v>41466.13083299913</v>
      </c>
      <c r="E2851" s="103">
        <v>41634.183356421134</v>
      </c>
      <c r="F2851" s="104" t="s">
        <v>20</v>
      </c>
      <c r="G2851" s="105">
        <v>716800</v>
      </c>
      <c r="H2851" s="106" t="s">
        <v>16</v>
      </c>
      <c r="I2851" s="118">
        <v>1</v>
      </c>
      <c r="J2851" s="80">
        <f t="shared" si="397"/>
        <v>716800</v>
      </c>
      <c r="K2851" s="76" t="str">
        <f t="shared" si="398"/>
        <v>H2_2013</v>
      </c>
      <c r="L2851" s="77">
        <f t="shared" si="399"/>
        <v>0</v>
      </c>
      <c r="M2851" s="78" t="str">
        <f t="shared" si="400"/>
        <v>H2_2013_0</v>
      </c>
      <c r="N2851" s="120">
        <f t="shared" si="401"/>
        <v>1</v>
      </c>
      <c r="O2851" s="92">
        <f t="shared" si="402"/>
        <v>716800</v>
      </c>
      <c r="P2851" s="93" t="str">
        <f t="shared" si="403"/>
        <v>H2_2013</v>
      </c>
      <c r="Q2851" s="94">
        <f t="shared" si="404"/>
        <v>0</v>
      </c>
      <c r="R2851" s="95" t="str">
        <f t="shared" si="405"/>
        <v>H2_2013_0</v>
      </c>
    </row>
    <row r="2852" spans="1:18">
      <c r="A2852" s="102">
        <v>1002503</v>
      </c>
      <c r="B2852" s="103">
        <v>31492.896320494896</v>
      </c>
      <c r="C2852" s="104" t="s">
        <v>22</v>
      </c>
      <c r="D2852" s="103">
        <v>41327.091301893968</v>
      </c>
      <c r="E2852" s="103">
        <v>41635.642621815481</v>
      </c>
      <c r="F2852" s="104" t="s">
        <v>25</v>
      </c>
      <c r="G2852" s="105">
        <v>72000</v>
      </c>
      <c r="H2852" s="106" t="s">
        <v>16</v>
      </c>
      <c r="I2852" s="118">
        <v>1</v>
      </c>
      <c r="J2852" s="80">
        <f t="shared" si="397"/>
        <v>72000</v>
      </c>
      <c r="K2852" s="76" t="str">
        <f t="shared" si="398"/>
        <v>H1_2013</v>
      </c>
      <c r="L2852" s="77">
        <f t="shared" si="399"/>
        <v>1</v>
      </c>
      <c r="M2852" s="78" t="str">
        <f t="shared" si="400"/>
        <v>H1_2013_1</v>
      </c>
      <c r="N2852" s="120">
        <f t="shared" si="401"/>
        <v>1</v>
      </c>
      <c r="O2852" s="92">
        <f t="shared" si="402"/>
        <v>72000</v>
      </c>
      <c r="P2852" s="93" t="str">
        <f t="shared" si="403"/>
        <v>H1_2013</v>
      </c>
      <c r="Q2852" s="94">
        <f t="shared" si="404"/>
        <v>1</v>
      </c>
      <c r="R2852" s="95" t="str">
        <f t="shared" si="405"/>
        <v>H1_2013_1</v>
      </c>
    </row>
    <row r="2853" spans="1:18">
      <c r="A2853" s="102">
        <v>1002504</v>
      </c>
      <c r="B2853" s="103">
        <v>24594.850239845473</v>
      </c>
      <c r="C2853" s="104" t="s">
        <v>22</v>
      </c>
      <c r="D2853" s="103">
        <v>40976.030441955307</v>
      </c>
      <c r="E2853" s="103">
        <v>41636.816084317659</v>
      </c>
      <c r="F2853" s="104" t="s">
        <v>20</v>
      </c>
      <c r="G2853" s="105">
        <v>391000</v>
      </c>
      <c r="H2853" s="106" t="s">
        <v>16</v>
      </c>
      <c r="I2853" s="118">
        <v>1</v>
      </c>
      <c r="J2853" s="80">
        <f t="shared" si="397"/>
        <v>391000</v>
      </c>
      <c r="K2853" s="76" t="str">
        <f t="shared" si="398"/>
        <v>H1_2012</v>
      </c>
      <c r="L2853" s="77">
        <f t="shared" si="399"/>
        <v>3</v>
      </c>
      <c r="M2853" s="78" t="str">
        <f t="shared" si="400"/>
        <v>H1_2012_3</v>
      </c>
      <c r="N2853" s="120">
        <f t="shared" si="401"/>
        <v>1</v>
      </c>
      <c r="O2853" s="92">
        <f t="shared" si="402"/>
        <v>391000</v>
      </c>
      <c r="P2853" s="93" t="str">
        <f t="shared" si="403"/>
        <v>H1_2012</v>
      </c>
      <c r="Q2853" s="94">
        <f t="shared" si="404"/>
        <v>3</v>
      </c>
      <c r="R2853" s="95" t="str">
        <f t="shared" si="405"/>
        <v>H1_2012_3</v>
      </c>
    </row>
    <row r="2854" spans="1:18">
      <c r="A2854" s="102">
        <v>1002505</v>
      </c>
      <c r="B2854" s="103">
        <v>31282.884238585757</v>
      </c>
      <c r="C2854" s="104" t="s">
        <v>22</v>
      </c>
      <c r="D2854" s="103">
        <v>41606.260062247886</v>
      </c>
      <c r="E2854" s="103">
        <v>41636.872355162632</v>
      </c>
      <c r="F2854" s="104" t="s">
        <v>57</v>
      </c>
      <c r="G2854" s="105">
        <v>868800</v>
      </c>
      <c r="H2854" s="106" t="s">
        <v>16</v>
      </c>
      <c r="I2854" s="118">
        <v>1</v>
      </c>
      <c r="J2854" s="80">
        <f t="shared" si="397"/>
        <v>868800</v>
      </c>
      <c r="K2854" s="76" t="str">
        <f t="shared" si="398"/>
        <v>H2_2013</v>
      </c>
      <c r="L2854" s="77">
        <f t="shared" si="399"/>
        <v>0</v>
      </c>
      <c r="M2854" s="78" t="str">
        <f t="shared" si="400"/>
        <v>H2_2013_0</v>
      </c>
      <c r="N2854" s="120">
        <f t="shared" si="401"/>
        <v>1</v>
      </c>
      <c r="O2854" s="92">
        <f t="shared" si="402"/>
        <v>868800</v>
      </c>
      <c r="P2854" s="93" t="str">
        <f t="shared" si="403"/>
        <v>H2_2013</v>
      </c>
      <c r="Q2854" s="94">
        <f t="shared" si="404"/>
        <v>0</v>
      </c>
      <c r="R2854" s="95" t="str">
        <f t="shared" si="405"/>
        <v>H2_2013_0</v>
      </c>
    </row>
    <row r="2855" spans="1:18">
      <c r="A2855" s="102">
        <v>1002506</v>
      </c>
      <c r="B2855" s="103">
        <v>32044.591461200165</v>
      </c>
      <c r="C2855" s="104" t="s">
        <v>22</v>
      </c>
      <c r="D2855" s="103">
        <v>41487.859179290812</v>
      </c>
      <c r="E2855" s="103">
        <v>41636.900382107044</v>
      </c>
      <c r="F2855" s="104" t="s">
        <v>20</v>
      </c>
      <c r="G2855" s="105">
        <v>499200</v>
      </c>
      <c r="H2855" s="106" t="s">
        <v>16</v>
      </c>
      <c r="I2855" s="118">
        <v>1</v>
      </c>
      <c r="J2855" s="80">
        <f t="shared" si="397"/>
        <v>499200</v>
      </c>
      <c r="K2855" s="76" t="str">
        <f t="shared" si="398"/>
        <v>H2_2013</v>
      </c>
      <c r="L2855" s="77">
        <f t="shared" si="399"/>
        <v>0</v>
      </c>
      <c r="M2855" s="78" t="str">
        <f t="shared" si="400"/>
        <v>H2_2013_0</v>
      </c>
      <c r="N2855" s="120">
        <f t="shared" si="401"/>
        <v>1</v>
      </c>
      <c r="O2855" s="92">
        <f t="shared" si="402"/>
        <v>499200</v>
      </c>
      <c r="P2855" s="93" t="str">
        <f t="shared" si="403"/>
        <v>H2_2013</v>
      </c>
      <c r="Q2855" s="94">
        <f t="shared" si="404"/>
        <v>0</v>
      </c>
      <c r="R2855" s="95" t="str">
        <f t="shared" si="405"/>
        <v>H2_2013_0</v>
      </c>
    </row>
    <row r="2856" spans="1:18">
      <c r="A2856" s="102">
        <v>1002507</v>
      </c>
      <c r="B2856" s="103">
        <v>30374.395834869269</v>
      </c>
      <c r="C2856" s="104" t="s">
        <v>22</v>
      </c>
      <c r="D2856" s="103">
        <v>41043.22984540242</v>
      </c>
      <c r="E2856" s="103">
        <v>41637.280637635282</v>
      </c>
      <c r="F2856" s="104" t="s">
        <v>57</v>
      </c>
      <c r="G2856" s="105">
        <v>20000</v>
      </c>
      <c r="H2856" s="106" t="s">
        <v>16</v>
      </c>
      <c r="I2856" s="118">
        <v>1</v>
      </c>
      <c r="J2856" s="80">
        <f t="shared" si="397"/>
        <v>20000</v>
      </c>
      <c r="K2856" s="76" t="str">
        <f t="shared" si="398"/>
        <v>H1_2012</v>
      </c>
      <c r="L2856" s="77">
        <f t="shared" si="399"/>
        <v>3</v>
      </c>
      <c r="M2856" s="78" t="str">
        <f t="shared" si="400"/>
        <v>H1_2012_3</v>
      </c>
      <c r="N2856" s="120">
        <f t="shared" si="401"/>
        <v>1</v>
      </c>
      <c r="O2856" s="92">
        <f t="shared" si="402"/>
        <v>20000</v>
      </c>
      <c r="P2856" s="93" t="str">
        <f t="shared" si="403"/>
        <v>H1_2012</v>
      </c>
      <c r="Q2856" s="94">
        <f t="shared" si="404"/>
        <v>3</v>
      </c>
      <c r="R2856" s="95" t="str">
        <f t="shared" si="405"/>
        <v>H1_2012_3</v>
      </c>
    </row>
    <row r="2857" spans="1:18">
      <c r="A2857" s="102">
        <v>1002508</v>
      </c>
      <c r="B2857" s="103">
        <v>27739.676857384318</v>
      </c>
      <c r="C2857" s="104" t="s">
        <v>22</v>
      </c>
      <c r="D2857" s="103">
        <v>40987.003542742292</v>
      </c>
      <c r="E2857" s="103">
        <v>41638.554462959713</v>
      </c>
      <c r="F2857" s="104" t="s">
        <v>57</v>
      </c>
      <c r="G2857" s="105">
        <v>263000</v>
      </c>
      <c r="H2857" s="106" t="s">
        <v>16</v>
      </c>
      <c r="I2857" s="118">
        <v>1</v>
      </c>
      <c r="J2857" s="80">
        <f t="shared" si="397"/>
        <v>263000</v>
      </c>
      <c r="K2857" s="76" t="str">
        <f t="shared" si="398"/>
        <v>H1_2012</v>
      </c>
      <c r="L2857" s="77">
        <f t="shared" si="399"/>
        <v>3</v>
      </c>
      <c r="M2857" s="78" t="str">
        <f t="shared" si="400"/>
        <v>H1_2012_3</v>
      </c>
      <c r="N2857" s="120">
        <f t="shared" si="401"/>
        <v>1</v>
      </c>
      <c r="O2857" s="92">
        <f t="shared" si="402"/>
        <v>263000</v>
      </c>
      <c r="P2857" s="93" t="str">
        <f t="shared" si="403"/>
        <v>H1_2012</v>
      </c>
      <c r="Q2857" s="94">
        <f t="shared" si="404"/>
        <v>3</v>
      </c>
      <c r="R2857" s="95" t="str">
        <f t="shared" si="405"/>
        <v>H1_2012_3</v>
      </c>
    </row>
    <row r="2858" spans="1:18">
      <c r="A2858" s="102">
        <v>1002509</v>
      </c>
      <c r="B2858" s="103">
        <v>25603.154351135658</v>
      </c>
      <c r="C2858" s="104" t="s">
        <v>22</v>
      </c>
      <c r="D2858" s="103">
        <v>41294.756148578679</v>
      </c>
      <c r="E2858" s="103">
        <v>41638.791969208607</v>
      </c>
      <c r="F2858" s="104" t="s">
        <v>57</v>
      </c>
      <c r="G2858" s="105">
        <v>457600</v>
      </c>
      <c r="H2858" s="106" t="s">
        <v>16</v>
      </c>
      <c r="I2858" s="118">
        <v>1</v>
      </c>
      <c r="J2858" s="80">
        <f t="shared" si="397"/>
        <v>457600</v>
      </c>
      <c r="K2858" s="76" t="str">
        <f t="shared" si="398"/>
        <v>H1_2013</v>
      </c>
      <c r="L2858" s="77">
        <f t="shared" si="399"/>
        <v>1</v>
      </c>
      <c r="M2858" s="78" t="str">
        <f t="shared" si="400"/>
        <v>H1_2013_1</v>
      </c>
      <c r="N2858" s="120">
        <f t="shared" si="401"/>
        <v>1</v>
      </c>
      <c r="O2858" s="92">
        <f t="shared" si="402"/>
        <v>457600</v>
      </c>
      <c r="P2858" s="93" t="str">
        <f t="shared" si="403"/>
        <v>H1_2013</v>
      </c>
      <c r="Q2858" s="94">
        <f t="shared" si="404"/>
        <v>1</v>
      </c>
      <c r="R2858" s="95" t="str">
        <f t="shared" si="405"/>
        <v>H1_2013_1</v>
      </c>
    </row>
    <row r="2859" spans="1:18">
      <c r="A2859" s="102">
        <v>1002510</v>
      </c>
      <c r="B2859" s="103">
        <v>22647.399938091439</v>
      </c>
      <c r="C2859" s="104" t="s">
        <v>19</v>
      </c>
      <c r="D2859" s="103">
        <v>41531.194097668296</v>
      </c>
      <c r="E2859" s="103">
        <v>41638.975837293168</v>
      </c>
      <c r="F2859" s="104" t="s">
        <v>20</v>
      </c>
      <c r="G2859" s="105">
        <v>928000</v>
      </c>
      <c r="H2859" s="106" t="s">
        <v>16</v>
      </c>
      <c r="I2859" s="118">
        <v>1</v>
      </c>
      <c r="J2859" s="80">
        <f t="shared" si="397"/>
        <v>928000</v>
      </c>
      <c r="K2859" s="76" t="str">
        <f t="shared" si="398"/>
        <v>H2_2013</v>
      </c>
      <c r="L2859" s="77">
        <f t="shared" si="399"/>
        <v>0</v>
      </c>
      <c r="M2859" s="78" t="str">
        <f t="shared" si="400"/>
        <v>H2_2013_0</v>
      </c>
      <c r="N2859" s="120">
        <f t="shared" si="401"/>
        <v>1</v>
      </c>
      <c r="O2859" s="92">
        <f t="shared" si="402"/>
        <v>928000</v>
      </c>
      <c r="P2859" s="93" t="str">
        <f t="shared" si="403"/>
        <v>H2_2013</v>
      </c>
      <c r="Q2859" s="94">
        <f t="shared" si="404"/>
        <v>0</v>
      </c>
      <c r="R2859" s="95" t="str">
        <f t="shared" si="405"/>
        <v>H2_2013_0</v>
      </c>
    </row>
    <row r="2860" spans="1:18">
      <c r="A2860" s="102">
        <v>1002511</v>
      </c>
      <c r="B2860" s="103">
        <v>20500.419490738161</v>
      </c>
      <c r="C2860" s="104" t="s">
        <v>22</v>
      </c>
      <c r="D2860" s="103">
        <v>41367.192137624595</v>
      </c>
      <c r="E2860" s="103">
        <v>41639</v>
      </c>
      <c r="F2860" s="104" t="s">
        <v>57</v>
      </c>
      <c r="G2860" s="105">
        <v>244800</v>
      </c>
      <c r="H2860" s="106" t="s">
        <v>16</v>
      </c>
      <c r="I2860" s="118">
        <v>1</v>
      </c>
      <c r="J2860" s="80">
        <f t="shared" si="397"/>
        <v>244800</v>
      </c>
      <c r="K2860" s="76" t="str">
        <f t="shared" si="398"/>
        <v>H1_2013</v>
      </c>
      <c r="L2860" s="77">
        <f t="shared" si="399"/>
        <v>1</v>
      </c>
      <c r="M2860" s="78" t="str">
        <f t="shared" si="400"/>
        <v>H1_2013_1</v>
      </c>
      <c r="N2860" s="120">
        <f t="shared" si="401"/>
        <v>1</v>
      </c>
      <c r="O2860" s="92">
        <f t="shared" si="402"/>
        <v>244800</v>
      </c>
      <c r="P2860" s="93" t="str">
        <f t="shared" si="403"/>
        <v>H1_2013</v>
      </c>
      <c r="Q2860" s="94">
        <f t="shared" si="404"/>
        <v>1</v>
      </c>
      <c r="R2860" s="95" t="str">
        <f t="shared" si="405"/>
        <v>H1_2013_1</v>
      </c>
    </row>
    <row r="2861" spans="1:18">
      <c r="A2861" s="102">
        <v>1002512</v>
      </c>
      <c r="B2861" s="103">
        <v>20974.79354265373</v>
      </c>
      <c r="C2861" s="104" t="s">
        <v>22</v>
      </c>
      <c r="D2861" s="103">
        <v>41411.067795471921</v>
      </c>
      <c r="E2861" s="103">
        <v>41639</v>
      </c>
      <c r="F2861" s="104" t="s">
        <v>57</v>
      </c>
      <c r="G2861" s="105">
        <v>811200</v>
      </c>
      <c r="H2861" s="106" t="s">
        <v>16</v>
      </c>
      <c r="I2861" s="118">
        <v>1</v>
      </c>
      <c r="J2861" s="80">
        <f t="shared" si="397"/>
        <v>811200</v>
      </c>
      <c r="K2861" s="76" t="str">
        <f t="shared" si="398"/>
        <v>H1_2013</v>
      </c>
      <c r="L2861" s="77">
        <f t="shared" si="399"/>
        <v>1</v>
      </c>
      <c r="M2861" s="78" t="str">
        <f t="shared" si="400"/>
        <v>H1_2013_1</v>
      </c>
      <c r="N2861" s="120">
        <f t="shared" si="401"/>
        <v>1</v>
      </c>
      <c r="O2861" s="92">
        <f t="shared" si="402"/>
        <v>811200</v>
      </c>
      <c r="P2861" s="93" t="str">
        <f t="shared" si="403"/>
        <v>H1_2013</v>
      </c>
      <c r="Q2861" s="94">
        <f t="shared" si="404"/>
        <v>1</v>
      </c>
      <c r="R2861" s="95" t="str">
        <f t="shared" si="405"/>
        <v>H1_2013_1</v>
      </c>
    </row>
    <row r="2862" spans="1:18">
      <c r="A2862" s="102">
        <v>1002513</v>
      </c>
      <c r="B2862" s="103">
        <v>26238.904525081984</v>
      </c>
      <c r="C2862" s="104" t="s">
        <v>22</v>
      </c>
      <c r="D2862" s="103">
        <v>41357.904937272608</v>
      </c>
      <c r="E2862" s="103">
        <v>41639</v>
      </c>
      <c r="F2862" s="104" t="s">
        <v>57</v>
      </c>
      <c r="G2862" s="105">
        <v>32000</v>
      </c>
      <c r="H2862" s="106" t="s">
        <v>16</v>
      </c>
      <c r="I2862" s="118">
        <v>1</v>
      </c>
      <c r="J2862" s="80">
        <f t="shared" si="397"/>
        <v>32000</v>
      </c>
      <c r="K2862" s="76" t="str">
        <f t="shared" si="398"/>
        <v>H1_2013</v>
      </c>
      <c r="L2862" s="77">
        <f t="shared" si="399"/>
        <v>1</v>
      </c>
      <c r="M2862" s="78" t="str">
        <f t="shared" si="400"/>
        <v>H1_2013_1</v>
      </c>
      <c r="N2862" s="120">
        <f t="shared" si="401"/>
        <v>1</v>
      </c>
      <c r="O2862" s="92">
        <f t="shared" si="402"/>
        <v>32000</v>
      </c>
      <c r="P2862" s="93" t="str">
        <f t="shared" si="403"/>
        <v>H1_2013</v>
      </c>
      <c r="Q2862" s="94">
        <f t="shared" si="404"/>
        <v>1</v>
      </c>
      <c r="R2862" s="95" t="str">
        <f t="shared" si="405"/>
        <v>H1_2013_1</v>
      </c>
    </row>
    <row r="2863" spans="1:18">
      <c r="A2863" s="102">
        <v>1002514</v>
      </c>
      <c r="B2863" s="103">
        <v>27634.878857501601</v>
      </c>
      <c r="C2863" s="104" t="s">
        <v>19</v>
      </c>
      <c r="D2863" s="103">
        <v>41380.565283461052</v>
      </c>
      <c r="E2863" s="103">
        <v>41639</v>
      </c>
      <c r="F2863" s="104" t="s">
        <v>20</v>
      </c>
      <c r="G2863" s="105">
        <v>803200</v>
      </c>
      <c r="H2863" s="106" t="s">
        <v>16</v>
      </c>
      <c r="I2863" s="118">
        <v>1</v>
      </c>
      <c r="J2863" s="80">
        <f t="shared" si="397"/>
        <v>803200</v>
      </c>
      <c r="K2863" s="76" t="str">
        <f t="shared" si="398"/>
        <v>H1_2013</v>
      </c>
      <c r="L2863" s="77">
        <f t="shared" si="399"/>
        <v>1</v>
      </c>
      <c r="M2863" s="78" t="str">
        <f t="shared" si="400"/>
        <v>H1_2013_1</v>
      </c>
      <c r="N2863" s="120">
        <f t="shared" si="401"/>
        <v>1</v>
      </c>
      <c r="O2863" s="92">
        <f t="shared" si="402"/>
        <v>803200</v>
      </c>
      <c r="P2863" s="93" t="str">
        <f t="shared" si="403"/>
        <v>H1_2013</v>
      </c>
      <c r="Q2863" s="94">
        <f t="shared" si="404"/>
        <v>1</v>
      </c>
      <c r="R2863" s="95" t="str">
        <f t="shared" si="405"/>
        <v>H1_2013_1</v>
      </c>
    </row>
    <row r="2864" spans="1:18">
      <c r="A2864" s="102">
        <v>1002515</v>
      </c>
      <c r="B2864" s="103">
        <v>25039.697137088966</v>
      </c>
      <c r="C2864" s="104" t="s">
        <v>22</v>
      </c>
      <c r="D2864" s="103">
        <v>41227.617222040833</v>
      </c>
      <c r="E2864" s="103">
        <v>41639</v>
      </c>
      <c r="F2864" s="104" t="s">
        <v>57</v>
      </c>
      <c r="G2864" s="105">
        <v>170000</v>
      </c>
      <c r="H2864" s="106" t="s">
        <v>16</v>
      </c>
      <c r="I2864" s="118">
        <v>1</v>
      </c>
      <c r="J2864" s="80">
        <f t="shared" si="397"/>
        <v>170000</v>
      </c>
      <c r="K2864" s="76" t="str">
        <f t="shared" si="398"/>
        <v>H2_2012</v>
      </c>
      <c r="L2864" s="77">
        <f t="shared" si="399"/>
        <v>2</v>
      </c>
      <c r="M2864" s="78" t="str">
        <f t="shared" si="400"/>
        <v>H2_2012_2</v>
      </c>
      <c r="N2864" s="120">
        <f t="shared" si="401"/>
        <v>1</v>
      </c>
      <c r="O2864" s="92">
        <f t="shared" si="402"/>
        <v>170000</v>
      </c>
      <c r="P2864" s="93" t="str">
        <f t="shared" si="403"/>
        <v>H2_2012</v>
      </c>
      <c r="Q2864" s="94">
        <f t="shared" si="404"/>
        <v>2</v>
      </c>
      <c r="R2864" s="95" t="str">
        <f t="shared" si="405"/>
        <v>H2_2012_2</v>
      </c>
    </row>
    <row r="2865" spans="1:18">
      <c r="A2865" s="102">
        <v>1002516</v>
      </c>
      <c r="B2865" s="103">
        <v>26943.589628507732</v>
      </c>
      <c r="C2865" s="104" t="s">
        <v>22</v>
      </c>
      <c r="D2865" s="103">
        <v>41210.91624747774</v>
      </c>
      <c r="E2865" s="103">
        <v>41639</v>
      </c>
      <c r="F2865" s="104" t="s">
        <v>57</v>
      </c>
      <c r="G2865" s="105">
        <v>20000</v>
      </c>
      <c r="H2865" s="106" t="s">
        <v>16</v>
      </c>
      <c r="I2865" s="118">
        <v>1</v>
      </c>
      <c r="J2865" s="80">
        <f t="shared" si="397"/>
        <v>20000</v>
      </c>
      <c r="K2865" s="76" t="str">
        <f t="shared" si="398"/>
        <v>H2_2012</v>
      </c>
      <c r="L2865" s="77">
        <f t="shared" si="399"/>
        <v>2</v>
      </c>
      <c r="M2865" s="78" t="str">
        <f t="shared" si="400"/>
        <v>H2_2012_2</v>
      </c>
      <c r="N2865" s="120">
        <f t="shared" si="401"/>
        <v>1</v>
      </c>
      <c r="O2865" s="92">
        <f t="shared" si="402"/>
        <v>20000</v>
      </c>
      <c r="P2865" s="93" t="str">
        <f t="shared" si="403"/>
        <v>H2_2012</v>
      </c>
      <c r="Q2865" s="94">
        <f t="shared" si="404"/>
        <v>2</v>
      </c>
      <c r="R2865" s="95" t="str">
        <f t="shared" si="405"/>
        <v>H2_2012_2</v>
      </c>
    </row>
    <row r="2866" spans="1:18">
      <c r="A2866" s="102">
        <v>1002517</v>
      </c>
      <c r="B2866" s="103">
        <v>19600.972930958247</v>
      </c>
      <c r="C2866" s="104" t="s">
        <v>22</v>
      </c>
      <c r="D2866" s="103">
        <v>41426.237521932693</v>
      </c>
      <c r="E2866" s="103">
        <v>41639</v>
      </c>
      <c r="F2866" s="104" t="s">
        <v>57</v>
      </c>
      <c r="G2866" s="105">
        <v>825600</v>
      </c>
      <c r="H2866" s="106" t="s">
        <v>16</v>
      </c>
      <c r="I2866" s="118">
        <v>1</v>
      </c>
      <c r="J2866" s="80">
        <f t="shared" si="397"/>
        <v>825600</v>
      </c>
      <c r="K2866" s="76" t="str">
        <f t="shared" si="398"/>
        <v>H1_2013</v>
      </c>
      <c r="L2866" s="77">
        <f t="shared" si="399"/>
        <v>1</v>
      </c>
      <c r="M2866" s="78" t="str">
        <f t="shared" si="400"/>
        <v>H1_2013_1</v>
      </c>
      <c r="N2866" s="120">
        <f t="shared" si="401"/>
        <v>1</v>
      </c>
      <c r="O2866" s="92">
        <f t="shared" si="402"/>
        <v>825600</v>
      </c>
      <c r="P2866" s="93" t="str">
        <f t="shared" si="403"/>
        <v>H1_2013</v>
      </c>
      <c r="Q2866" s="94">
        <f t="shared" si="404"/>
        <v>1</v>
      </c>
      <c r="R2866" s="95" t="str">
        <f t="shared" si="405"/>
        <v>H1_2013_1</v>
      </c>
    </row>
    <row r="2867" spans="1:18">
      <c r="A2867" s="102">
        <v>1002518</v>
      </c>
      <c r="B2867" s="103">
        <v>22597.511820251857</v>
      </c>
      <c r="C2867" s="104" t="s">
        <v>22</v>
      </c>
      <c r="D2867" s="103">
        <v>41427.554942120099</v>
      </c>
      <c r="E2867" s="103">
        <v>41639</v>
      </c>
      <c r="F2867" s="104" t="s">
        <v>57</v>
      </c>
      <c r="G2867" s="105">
        <v>227200</v>
      </c>
      <c r="H2867" s="106" t="s">
        <v>16</v>
      </c>
      <c r="I2867" s="118">
        <v>1</v>
      </c>
      <c r="J2867" s="80">
        <f t="shared" si="397"/>
        <v>227200</v>
      </c>
      <c r="K2867" s="76" t="str">
        <f t="shared" si="398"/>
        <v>H1_2013</v>
      </c>
      <c r="L2867" s="77">
        <f t="shared" si="399"/>
        <v>1</v>
      </c>
      <c r="M2867" s="78" t="str">
        <f t="shared" si="400"/>
        <v>H1_2013_1</v>
      </c>
      <c r="N2867" s="120">
        <f t="shared" si="401"/>
        <v>1</v>
      </c>
      <c r="O2867" s="92">
        <f t="shared" si="402"/>
        <v>227200</v>
      </c>
      <c r="P2867" s="93" t="str">
        <f t="shared" si="403"/>
        <v>H1_2013</v>
      </c>
      <c r="Q2867" s="94">
        <f t="shared" si="404"/>
        <v>1</v>
      </c>
      <c r="R2867" s="95" t="str">
        <f t="shared" si="405"/>
        <v>H1_2013_1</v>
      </c>
    </row>
    <row r="2868" spans="1:18">
      <c r="A2868" s="102">
        <v>1002519</v>
      </c>
      <c r="B2868" s="103">
        <v>21225.734117944838</v>
      </c>
      <c r="C2868" s="104" t="s">
        <v>19</v>
      </c>
      <c r="D2868" s="103">
        <v>41535.661320537089</v>
      </c>
      <c r="E2868" s="103">
        <v>41639</v>
      </c>
      <c r="F2868" s="104" t="s">
        <v>20</v>
      </c>
      <c r="G2868" s="105">
        <v>630400</v>
      </c>
      <c r="H2868" s="106" t="s">
        <v>16</v>
      </c>
      <c r="I2868" s="118">
        <v>1</v>
      </c>
      <c r="J2868" s="80">
        <f t="shared" si="397"/>
        <v>630400</v>
      </c>
      <c r="K2868" s="76" t="str">
        <f t="shared" si="398"/>
        <v>H2_2013</v>
      </c>
      <c r="L2868" s="77">
        <f t="shared" si="399"/>
        <v>0</v>
      </c>
      <c r="M2868" s="78" t="str">
        <f t="shared" si="400"/>
        <v>H2_2013_0</v>
      </c>
      <c r="N2868" s="120">
        <f t="shared" si="401"/>
        <v>1</v>
      </c>
      <c r="O2868" s="92">
        <f t="shared" si="402"/>
        <v>630400</v>
      </c>
      <c r="P2868" s="93" t="str">
        <f t="shared" si="403"/>
        <v>H2_2013</v>
      </c>
      <c r="Q2868" s="94">
        <f t="shared" si="404"/>
        <v>0</v>
      </c>
      <c r="R2868" s="95" t="str">
        <f t="shared" si="405"/>
        <v>H2_2013_0</v>
      </c>
    </row>
    <row r="2869" spans="1:18">
      <c r="A2869" s="102">
        <v>1002520</v>
      </c>
      <c r="B2869" s="103">
        <v>23943.476063839244</v>
      </c>
      <c r="C2869" s="104" t="s">
        <v>19</v>
      </c>
      <c r="D2869" s="103">
        <v>41540.191229119344</v>
      </c>
      <c r="E2869" s="103">
        <v>41639</v>
      </c>
      <c r="F2869" s="104" t="s">
        <v>20</v>
      </c>
      <c r="G2869" s="105">
        <v>752000</v>
      </c>
      <c r="H2869" s="106" t="s">
        <v>16</v>
      </c>
      <c r="I2869" s="118">
        <v>1</v>
      </c>
      <c r="J2869" s="80">
        <f t="shared" si="397"/>
        <v>752000</v>
      </c>
      <c r="K2869" s="76" t="str">
        <f t="shared" si="398"/>
        <v>H2_2013</v>
      </c>
      <c r="L2869" s="77">
        <f t="shared" si="399"/>
        <v>0</v>
      </c>
      <c r="M2869" s="78" t="str">
        <f t="shared" si="400"/>
        <v>H2_2013_0</v>
      </c>
      <c r="N2869" s="120">
        <f t="shared" si="401"/>
        <v>1</v>
      </c>
      <c r="O2869" s="92">
        <f t="shared" si="402"/>
        <v>752000</v>
      </c>
      <c r="P2869" s="93" t="str">
        <f t="shared" si="403"/>
        <v>H2_2013</v>
      </c>
      <c r="Q2869" s="94">
        <f t="shared" si="404"/>
        <v>0</v>
      </c>
      <c r="R2869" s="95" t="str">
        <f t="shared" si="405"/>
        <v>H2_2013_0</v>
      </c>
    </row>
    <row r="2870" spans="1:18">
      <c r="A2870" s="102">
        <v>1002521</v>
      </c>
      <c r="B2870" s="103">
        <v>25403.054480189814</v>
      </c>
      <c r="C2870" s="104" t="s">
        <v>19</v>
      </c>
      <c r="D2870" s="103">
        <v>41603.616896667554</v>
      </c>
      <c r="E2870" s="103">
        <v>41639</v>
      </c>
      <c r="F2870" s="104" t="s">
        <v>20</v>
      </c>
      <c r="G2870" s="105">
        <v>140800</v>
      </c>
      <c r="H2870" s="106" t="s">
        <v>16</v>
      </c>
      <c r="I2870" s="118">
        <v>1</v>
      </c>
      <c r="J2870" s="80">
        <f t="shared" si="397"/>
        <v>140800</v>
      </c>
      <c r="K2870" s="76" t="str">
        <f t="shared" si="398"/>
        <v>H2_2013</v>
      </c>
      <c r="L2870" s="77">
        <f t="shared" si="399"/>
        <v>0</v>
      </c>
      <c r="M2870" s="78" t="str">
        <f t="shared" si="400"/>
        <v>H2_2013_0</v>
      </c>
      <c r="N2870" s="120">
        <f t="shared" si="401"/>
        <v>1</v>
      </c>
      <c r="O2870" s="92">
        <f t="shared" si="402"/>
        <v>140800</v>
      </c>
      <c r="P2870" s="93" t="str">
        <f t="shared" si="403"/>
        <v>H2_2013</v>
      </c>
      <c r="Q2870" s="94">
        <f t="shared" si="404"/>
        <v>0</v>
      </c>
      <c r="R2870" s="95" t="str">
        <f t="shared" si="405"/>
        <v>H2_2013_0</v>
      </c>
    </row>
    <row r="2871" spans="1:18">
      <c r="A2871" s="102">
        <v>1002522</v>
      </c>
      <c r="B2871" s="103">
        <v>31322.755415318392</v>
      </c>
      <c r="C2871" s="104" t="s">
        <v>22</v>
      </c>
      <c r="D2871" s="103">
        <v>41547.219116203458</v>
      </c>
      <c r="E2871" s="103">
        <v>41639</v>
      </c>
      <c r="F2871" s="104" t="s">
        <v>57</v>
      </c>
      <c r="G2871" s="105">
        <v>905600</v>
      </c>
      <c r="H2871" s="106" t="s">
        <v>16</v>
      </c>
      <c r="I2871" s="118">
        <v>1</v>
      </c>
      <c r="J2871" s="80">
        <f t="shared" si="397"/>
        <v>905600</v>
      </c>
      <c r="K2871" s="76" t="str">
        <f t="shared" si="398"/>
        <v>H2_2013</v>
      </c>
      <c r="L2871" s="77">
        <f t="shared" si="399"/>
        <v>0</v>
      </c>
      <c r="M2871" s="78" t="str">
        <f t="shared" si="400"/>
        <v>H2_2013_0</v>
      </c>
      <c r="N2871" s="120">
        <f t="shared" si="401"/>
        <v>1</v>
      </c>
      <c r="O2871" s="92">
        <f t="shared" si="402"/>
        <v>905600</v>
      </c>
      <c r="P2871" s="93" t="str">
        <f t="shared" si="403"/>
        <v>H2_2013</v>
      </c>
      <c r="Q2871" s="94">
        <f t="shared" si="404"/>
        <v>0</v>
      </c>
      <c r="R2871" s="95" t="str">
        <f t="shared" si="405"/>
        <v>H2_2013_0</v>
      </c>
    </row>
    <row r="2872" spans="1:18">
      <c r="A2872" s="102">
        <v>1002523</v>
      </c>
      <c r="B2872" s="103">
        <v>22946.168322684578</v>
      </c>
      <c r="C2872" s="104" t="s">
        <v>22</v>
      </c>
      <c r="D2872" s="103">
        <v>41257.973662318858</v>
      </c>
      <c r="E2872" s="103">
        <v>41639</v>
      </c>
      <c r="F2872" s="104" t="s">
        <v>57</v>
      </c>
      <c r="G2872" s="105">
        <v>69000</v>
      </c>
      <c r="H2872" s="106" t="s">
        <v>16</v>
      </c>
      <c r="I2872" s="118">
        <v>1</v>
      </c>
      <c r="J2872" s="80">
        <f t="shared" si="397"/>
        <v>69000</v>
      </c>
      <c r="K2872" s="76" t="str">
        <f t="shared" si="398"/>
        <v>H2_2012</v>
      </c>
      <c r="L2872" s="77">
        <f t="shared" si="399"/>
        <v>2</v>
      </c>
      <c r="M2872" s="78" t="str">
        <f t="shared" si="400"/>
        <v>H2_2012_2</v>
      </c>
      <c r="N2872" s="120">
        <f t="shared" si="401"/>
        <v>1</v>
      </c>
      <c r="O2872" s="92">
        <f t="shared" si="402"/>
        <v>69000</v>
      </c>
      <c r="P2872" s="93" t="str">
        <f t="shared" si="403"/>
        <v>H2_2012</v>
      </c>
      <c r="Q2872" s="94">
        <f t="shared" si="404"/>
        <v>2</v>
      </c>
      <c r="R2872" s="95" t="str">
        <f t="shared" si="405"/>
        <v>H2_2012_2</v>
      </c>
    </row>
    <row r="2873" spans="1:18">
      <c r="A2873" s="102">
        <v>1002524</v>
      </c>
      <c r="B2873" s="103">
        <v>30994.228378160726</v>
      </c>
      <c r="C2873" s="104" t="s">
        <v>19</v>
      </c>
      <c r="D2873" s="103">
        <v>41580.867303411345</v>
      </c>
      <c r="E2873" s="103">
        <v>41639</v>
      </c>
      <c r="F2873" s="104" t="s">
        <v>20</v>
      </c>
      <c r="G2873" s="105">
        <v>684800</v>
      </c>
      <c r="H2873" s="106" t="s">
        <v>16</v>
      </c>
      <c r="I2873" s="118">
        <v>1</v>
      </c>
      <c r="J2873" s="80">
        <f t="shared" si="397"/>
        <v>684800</v>
      </c>
      <c r="K2873" s="76" t="str">
        <f t="shared" si="398"/>
        <v>H2_2013</v>
      </c>
      <c r="L2873" s="77">
        <f t="shared" si="399"/>
        <v>0</v>
      </c>
      <c r="M2873" s="78" t="str">
        <f t="shared" si="400"/>
        <v>H2_2013_0</v>
      </c>
      <c r="N2873" s="120">
        <f t="shared" si="401"/>
        <v>1</v>
      </c>
      <c r="O2873" s="92">
        <f t="shared" si="402"/>
        <v>684800</v>
      </c>
      <c r="P2873" s="93" t="str">
        <f t="shared" si="403"/>
        <v>H2_2013</v>
      </c>
      <c r="Q2873" s="94">
        <f t="shared" si="404"/>
        <v>0</v>
      </c>
      <c r="R2873" s="95" t="str">
        <f t="shared" si="405"/>
        <v>H2_2013_0</v>
      </c>
    </row>
    <row r="2874" spans="1:18">
      <c r="A2874" s="102">
        <v>1002525</v>
      </c>
      <c r="B2874" s="103">
        <v>19716.045310726593</v>
      </c>
      <c r="C2874" s="104" t="s">
        <v>22</v>
      </c>
      <c r="D2874" s="103">
        <v>41607.762588608501</v>
      </c>
      <c r="E2874" s="103">
        <v>41639</v>
      </c>
      <c r="F2874" s="104" t="s">
        <v>57</v>
      </c>
      <c r="G2874" s="105">
        <v>672000</v>
      </c>
      <c r="H2874" s="106" t="s">
        <v>16</v>
      </c>
      <c r="I2874" s="118">
        <v>1</v>
      </c>
      <c r="J2874" s="80">
        <f t="shared" si="397"/>
        <v>672000</v>
      </c>
      <c r="K2874" s="76" t="str">
        <f t="shared" si="398"/>
        <v>H2_2013</v>
      </c>
      <c r="L2874" s="77">
        <f t="shared" si="399"/>
        <v>0</v>
      </c>
      <c r="M2874" s="78" t="str">
        <f t="shared" si="400"/>
        <v>H2_2013_0</v>
      </c>
      <c r="N2874" s="120">
        <f t="shared" si="401"/>
        <v>1</v>
      </c>
      <c r="O2874" s="92">
        <f t="shared" si="402"/>
        <v>672000</v>
      </c>
      <c r="P2874" s="93" t="str">
        <f t="shared" si="403"/>
        <v>H2_2013</v>
      </c>
      <c r="Q2874" s="94">
        <f t="shared" si="404"/>
        <v>0</v>
      </c>
      <c r="R2874" s="95" t="str">
        <f t="shared" si="405"/>
        <v>H2_2013_0</v>
      </c>
    </row>
    <row r="2875" spans="1:18">
      <c r="A2875" s="102">
        <v>1002526</v>
      </c>
      <c r="B2875" s="103">
        <v>21094.930123566181</v>
      </c>
      <c r="C2875" s="104" t="s">
        <v>22</v>
      </c>
      <c r="D2875" s="103">
        <v>41367.307951694776</v>
      </c>
      <c r="E2875" s="103">
        <v>41639</v>
      </c>
      <c r="F2875" s="104" t="s">
        <v>57</v>
      </c>
      <c r="G2875" s="105">
        <v>121600</v>
      </c>
      <c r="H2875" s="106" t="s">
        <v>16</v>
      </c>
      <c r="I2875" s="118">
        <v>1</v>
      </c>
      <c r="J2875" s="80">
        <f t="shared" si="397"/>
        <v>121600</v>
      </c>
      <c r="K2875" s="76" t="str">
        <f t="shared" si="398"/>
        <v>H1_2013</v>
      </c>
      <c r="L2875" s="77">
        <f t="shared" si="399"/>
        <v>1</v>
      </c>
      <c r="M2875" s="78" t="str">
        <f t="shared" si="400"/>
        <v>H1_2013_1</v>
      </c>
      <c r="N2875" s="120">
        <f t="shared" si="401"/>
        <v>1</v>
      </c>
      <c r="O2875" s="92">
        <f t="shared" si="402"/>
        <v>121600</v>
      </c>
      <c r="P2875" s="93" t="str">
        <f t="shared" si="403"/>
        <v>H1_2013</v>
      </c>
      <c r="Q2875" s="94">
        <f t="shared" si="404"/>
        <v>1</v>
      </c>
      <c r="R2875" s="95" t="str">
        <f t="shared" si="405"/>
        <v>H1_2013_1</v>
      </c>
    </row>
    <row r="2876" spans="1:18">
      <c r="A2876" s="102">
        <v>1002527</v>
      </c>
      <c r="B2876" s="103">
        <v>31789.689489209035</v>
      </c>
      <c r="C2876" s="104" t="s">
        <v>22</v>
      </c>
      <c r="D2876" s="103">
        <v>40873.86993991561</v>
      </c>
      <c r="E2876" s="103">
        <v>41639</v>
      </c>
      <c r="F2876" s="104" t="s">
        <v>57</v>
      </c>
      <c r="G2876" s="105">
        <v>193000</v>
      </c>
      <c r="H2876" s="106" t="s">
        <v>16</v>
      </c>
      <c r="I2876" s="118">
        <v>1</v>
      </c>
      <c r="J2876" s="80">
        <f t="shared" si="397"/>
        <v>193000</v>
      </c>
      <c r="K2876" s="76" t="str">
        <f t="shared" si="398"/>
        <v>H2_2011</v>
      </c>
      <c r="L2876" s="77">
        <f t="shared" si="399"/>
        <v>4</v>
      </c>
      <c r="M2876" s="78" t="str">
        <f t="shared" si="400"/>
        <v>H2_2011_4</v>
      </c>
      <c r="N2876" s="120">
        <f t="shared" si="401"/>
        <v>1</v>
      </c>
      <c r="O2876" s="92">
        <f t="shared" si="402"/>
        <v>193000</v>
      </c>
      <c r="P2876" s="93" t="str">
        <f t="shared" si="403"/>
        <v>H2_2011</v>
      </c>
      <c r="Q2876" s="94">
        <f t="shared" si="404"/>
        <v>4</v>
      </c>
      <c r="R2876" s="95" t="str">
        <f t="shared" si="405"/>
        <v>H2_2011_4</v>
      </c>
    </row>
    <row r="2877" spans="1:18">
      <c r="A2877" s="102">
        <v>1002528</v>
      </c>
      <c r="B2877" s="103">
        <v>24753.825944807497</v>
      </c>
      <c r="C2877" s="104" t="s">
        <v>22</v>
      </c>
      <c r="D2877" s="103">
        <v>41503.439485450901</v>
      </c>
      <c r="E2877" s="103">
        <v>41639</v>
      </c>
      <c r="F2877" s="104" t="s">
        <v>57</v>
      </c>
      <c r="G2877" s="105">
        <v>548800</v>
      </c>
      <c r="H2877" s="106" t="s">
        <v>16</v>
      </c>
      <c r="I2877" s="118">
        <v>1</v>
      </c>
      <c r="J2877" s="80">
        <f t="shared" si="397"/>
        <v>548800</v>
      </c>
      <c r="K2877" s="76" t="str">
        <f t="shared" si="398"/>
        <v>H2_2013</v>
      </c>
      <c r="L2877" s="77">
        <f t="shared" si="399"/>
        <v>0</v>
      </c>
      <c r="M2877" s="78" t="str">
        <f t="shared" si="400"/>
        <v>H2_2013_0</v>
      </c>
      <c r="N2877" s="120">
        <f t="shared" si="401"/>
        <v>1</v>
      </c>
      <c r="O2877" s="92">
        <f t="shared" si="402"/>
        <v>548800</v>
      </c>
      <c r="P2877" s="93" t="str">
        <f t="shared" si="403"/>
        <v>H2_2013</v>
      </c>
      <c r="Q2877" s="94">
        <f t="shared" si="404"/>
        <v>0</v>
      </c>
      <c r="R2877" s="95" t="str">
        <f t="shared" si="405"/>
        <v>H2_2013_0</v>
      </c>
    </row>
    <row r="2878" spans="1:18">
      <c r="A2878" s="102">
        <v>1002529</v>
      </c>
      <c r="B2878" s="103">
        <v>20841.138665234397</v>
      </c>
      <c r="C2878" s="104" t="s">
        <v>22</v>
      </c>
      <c r="D2878" s="103">
        <v>41190.263984048353</v>
      </c>
      <c r="E2878" s="103">
        <v>41639</v>
      </c>
      <c r="F2878" s="104" t="s">
        <v>57</v>
      </c>
      <c r="G2878" s="105">
        <v>284000</v>
      </c>
      <c r="H2878" s="106" t="s">
        <v>16</v>
      </c>
      <c r="I2878" s="118">
        <v>1</v>
      </c>
      <c r="J2878" s="80">
        <f t="shared" si="397"/>
        <v>284000</v>
      </c>
      <c r="K2878" s="76" t="str">
        <f t="shared" si="398"/>
        <v>H2_2012</v>
      </c>
      <c r="L2878" s="77">
        <f t="shared" si="399"/>
        <v>2</v>
      </c>
      <c r="M2878" s="78" t="str">
        <f t="shared" si="400"/>
        <v>H2_2012_2</v>
      </c>
      <c r="N2878" s="120">
        <f t="shared" si="401"/>
        <v>1</v>
      </c>
      <c r="O2878" s="92">
        <f t="shared" si="402"/>
        <v>284000</v>
      </c>
      <c r="P2878" s="93" t="str">
        <f t="shared" si="403"/>
        <v>H2_2012</v>
      </c>
      <c r="Q2878" s="94">
        <f t="shared" si="404"/>
        <v>2</v>
      </c>
      <c r="R2878" s="95" t="str">
        <f t="shared" si="405"/>
        <v>H2_2012_2</v>
      </c>
    </row>
    <row r="2879" spans="1:18">
      <c r="A2879" s="102">
        <v>1002530</v>
      </c>
      <c r="B2879" s="103">
        <v>25444.713475116063</v>
      </c>
      <c r="C2879" s="104" t="s">
        <v>22</v>
      </c>
      <c r="D2879" s="103">
        <v>40805.585189484766</v>
      </c>
      <c r="E2879" s="103">
        <v>41639</v>
      </c>
      <c r="F2879" s="104" t="s">
        <v>57</v>
      </c>
      <c r="G2879" s="105">
        <v>162000</v>
      </c>
      <c r="H2879" s="106" t="s">
        <v>16</v>
      </c>
      <c r="I2879" s="118">
        <v>1</v>
      </c>
      <c r="J2879" s="80">
        <f t="shared" si="397"/>
        <v>162000</v>
      </c>
      <c r="K2879" s="76" t="str">
        <f t="shared" si="398"/>
        <v>H2_2011</v>
      </c>
      <c r="L2879" s="77">
        <f t="shared" si="399"/>
        <v>4</v>
      </c>
      <c r="M2879" s="78" t="str">
        <f t="shared" si="400"/>
        <v>H2_2011_4</v>
      </c>
      <c r="N2879" s="120">
        <f t="shared" si="401"/>
        <v>1</v>
      </c>
      <c r="O2879" s="92">
        <f t="shared" si="402"/>
        <v>162000</v>
      </c>
      <c r="P2879" s="93" t="str">
        <f t="shared" si="403"/>
        <v>H2_2011</v>
      </c>
      <c r="Q2879" s="94">
        <f t="shared" si="404"/>
        <v>4</v>
      </c>
      <c r="R2879" s="95" t="str">
        <f t="shared" si="405"/>
        <v>H2_2011_4</v>
      </c>
    </row>
    <row r="2880" spans="1:18">
      <c r="A2880" s="102">
        <v>1002531</v>
      </c>
      <c r="B2880" s="103">
        <v>21003.595571521022</v>
      </c>
      <c r="C2880" s="104" t="s">
        <v>19</v>
      </c>
      <c r="D2880" s="103">
        <v>41515.987670181552</v>
      </c>
      <c r="E2880" s="103">
        <v>41639</v>
      </c>
      <c r="F2880" s="104" t="s">
        <v>20</v>
      </c>
      <c r="G2880" s="105">
        <v>328000</v>
      </c>
      <c r="H2880" s="106" t="s">
        <v>16</v>
      </c>
      <c r="I2880" s="118">
        <v>1</v>
      </c>
      <c r="J2880" s="80">
        <f t="shared" si="397"/>
        <v>328000</v>
      </c>
      <c r="K2880" s="76" t="str">
        <f t="shared" si="398"/>
        <v>H2_2013</v>
      </c>
      <c r="L2880" s="77">
        <f t="shared" si="399"/>
        <v>0</v>
      </c>
      <c r="M2880" s="78" t="str">
        <f t="shared" si="400"/>
        <v>H2_2013_0</v>
      </c>
      <c r="N2880" s="120">
        <f t="shared" si="401"/>
        <v>1</v>
      </c>
      <c r="O2880" s="92">
        <f t="shared" si="402"/>
        <v>328000</v>
      </c>
      <c r="P2880" s="93" t="str">
        <f t="shared" si="403"/>
        <v>H2_2013</v>
      </c>
      <c r="Q2880" s="94">
        <f t="shared" si="404"/>
        <v>0</v>
      </c>
      <c r="R2880" s="95" t="str">
        <f t="shared" si="405"/>
        <v>H2_2013_0</v>
      </c>
    </row>
    <row r="2881" spans="1:18">
      <c r="A2881" s="102">
        <v>1002532</v>
      </c>
      <c r="B2881" s="103">
        <v>30897.066034561314</v>
      </c>
      <c r="C2881" s="104" t="s">
        <v>22</v>
      </c>
      <c r="D2881" s="103">
        <v>41539.587610578099</v>
      </c>
      <c r="E2881" s="103">
        <v>41639</v>
      </c>
      <c r="F2881" s="104" t="s">
        <v>57</v>
      </c>
      <c r="G2881" s="105">
        <v>248000</v>
      </c>
      <c r="H2881" s="106" t="s">
        <v>16</v>
      </c>
      <c r="I2881" s="118">
        <v>1</v>
      </c>
      <c r="J2881" s="80">
        <f t="shared" si="397"/>
        <v>248000</v>
      </c>
      <c r="K2881" s="76" t="str">
        <f t="shared" si="398"/>
        <v>H2_2013</v>
      </c>
      <c r="L2881" s="77">
        <f t="shared" si="399"/>
        <v>0</v>
      </c>
      <c r="M2881" s="78" t="str">
        <f t="shared" si="400"/>
        <v>H2_2013_0</v>
      </c>
      <c r="N2881" s="120">
        <f t="shared" si="401"/>
        <v>1</v>
      </c>
      <c r="O2881" s="92">
        <f t="shared" si="402"/>
        <v>248000</v>
      </c>
      <c r="P2881" s="93" t="str">
        <f t="shared" si="403"/>
        <v>H2_2013</v>
      </c>
      <c r="Q2881" s="94">
        <f t="shared" si="404"/>
        <v>0</v>
      </c>
      <c r="R2881" s="95" t="str">
        <f t="shared" si="405"/>
        <v>H2_2013_0</v>
      </c>
    </row>
    <row r="2882" spans="1:18">
      <c r="A2882" s="102">
        <v>1002533</v>
      </c>
      <c r="B2882" s="103">
        <v>23378.571523490249</v>
      </c>
      <c r="C2882" s="104" t="s">
        <v>22</v>
      </c>
      <c r="D2882" s="103">
        <v>41242.96417040869</v>
      </c>
      <c r="E2882" s="103">
        <v>41639</v>
      </c>
      <c r="F2882" s="104" t="s">
        <v>57</v>
      </c>
      <c r="G2882" s="105">
        <v>72000</v>
      </c>
      <c r="H2882" s="106" t="s">
        <v>16</v>
      </c>
      <c r="I2882" s="118">
        <v>1</v>
      </c>
      <c r="J2882" s="80">
        <f t="shared" si="397"/>
        <v>72000</v>
      </c>
      <c r="K2882" s="76" t="str">
        <f t="shared" si="398"/>
        <v>H2_2012</v>
      </c>
      <c r="L2882" s="77">
        <f t="shared" si="399"/>
        <v>2</v>
      </c>
      <c r="M2882" s="78" t="str">
        <f t="shared" si="400"/>
        <v>H2_2012_2</v>
      </c>
      <c r="N2882" s="120">
        <f t="shared" si="401"/>
        <v>1</v>
      </c>
      <c r="O2882" s="92">
        <f t="shared" si="402"/>
        <v>72000</v>
      </c>
      <c r="P2882" s="93" t="str">
        <f t="shared" si="403"/>
        <v>H2_2012</v>
      </c>
      <c r="Q2882" s="94">
        <f t="shared" si="404"/>
        <v>2</v>
      </c>
      <c r="R2882" s="95" t="str">
        <f t="shared" si="405"/>
        <v>H2_2012_2</v>
      </c>
    </row>
    <row r="2883" spans="1:18">
      <c r="A2883" s="102">
        <v>1002534</v>
      </c>
      <c r="B2883" s="103">
        <v>31748.606457608505</v>
      </c>
      <c r="C2883" s="104" t="s">
        <v>22</v>
      </c>
      <c r="D2883" s="103">
        <v>41381.784591589843</v>
      </c>
      <c r="E2883" s="103">
        <v>41639</v>
      </c>
      <c r="F2883" s="104" t="s">
        <v>25</v>
      </c>
      <c r="G2883" s="105">
        <v>800000</v>
      </c>
      <c r="H2883" s="106" t="s">
        <v>16</v>
      </c>
      <c r="I2883" s="118">
        <v>1</v>
      </c>
      <c r="J2883" s="80">
        <f t="shared" ref="J2883:J2946" si="406">$G2883</f>
        <v>800000</v>
      </c>
      <c r="K2883" s="76" t="str">
        <f t="shared" ref="K2883:K2946" si="407">"H"&amp;INT((MONTH($D2883)-1)/6)+1&amp;"_"&amp;YEAR($D2883)</f>
        <v>H1_2013</v>
      </c>
      <c r="L2883" s="77">
        <f t="shared" ref="L2883:L2946" si="408">INT(($E2883-$D2883)/(365/2))</f>
        <v>1</v>
      </c>
      <c r="M2883" s="78" t="str">
        <f t="shared" ref="M2883:M2946" si="409">$K2883&amp;"_"&amp;IF($L2883&gt;5,"6+",$L2883)</f>
        <v>H1_2013_1</v>
      </c>
      <c r="N2883" s="120">
        <f t="shared" si="401"/>
        <v>1</v>
      </c>
      <c r="O2883" s="92">
        <f t="shared" si="402"/>
        <v>800000</v>
      </c>
      <c r="P2883" s="93" t="str">
        <f t="shared" si="403"/>
        <v>H1_2013</v>
      </c>
      <c r="Q2883" s="94">
        <f t="shared" si="404"/>
        <v>1</v>
      </c>
      <c r="R2883" s="95" t="str">
        <f t="shared" si="405"/>
        <v>H1_2013_1</v>
      </c>
    </row>
    <row r="2884" spans="1:18">
      <c r="A2884" s="102">
        <v>1002535</v>
      </c>
      <c r="B2884" s="103">
        <v>25354.398575122224</v>
      </c>
      <c r="C2884" s="104" t="s">
        <v>22</v>
      </c>
      <c r="D2884" s="103">
        <v>41506.872119973428</v>
      </c>
      <c r="E2884" s="103">
        <v>41639</v>
      </c>
      <c r="F2884" s="104" t="s">
        <v>57</v>
      </c>
      <c r="G2884" s="105">
        <v>296000</v>
      </c>
      <c r="H2884" s="106" t="s">
        <v>16</v>
      </c>
      <c r="I2884" s="118">
        <v>1</v>
      </c>
      <c r="J2884" s="80">
        <f t="shared" si="406"/>
        <v>296000</v>
      </c>
      <c r="K2884" s="76" t="str">
        <f t="shared" si="407"/>
        <v>H2_2013</v>
      </c>
      <c r="L2884" s="77">
        <f t="shared" si="408"/>
        <v>0</v>
      </c>
      <c r="M2884" s="78" t="str">
        <f t="shared" si="409"/>
        <v>H2_2013_0</v>
      </c>
      <c r="N2884" s="120">
        <f t="shared" ref="N2884:N2947" si="410">I2884</f>
        <v>1</v>
      </c>
      <c r="O2884" s="92">
        <f t="shared" ref="O2884:O2947" si="411">J2884</f>
        <v>296000</v>
      </c>
      <c r="P2884" s="93" t="str">
        <f t="shared" ref="P2884:P2947" si="412">K2884</f>
        <v>H2_2013</v>
      </c>
      <c r="Q2884" s="94">
        <f t="shared" ref="Q2884:Q2947" si="413">L2884</f>
        <v>0</v>
      </c>
      <c r="R2884" s="95" t="str">
        <f t="shared" ref="R2884:R2947" si="414">M2884</f>
        <v>H2_2013_0</v>
      </c>
    </row>
    <row r="2885" spans="1:18">
      <c r="A2885" s="102">
        <v>1002536</v>
      </c>
      <c r="B2885" s="103">
        <v>29060.213347647823</v>
      </c>
      <c r="C2885" s="104" t="s">
        <v>22</v>
      </c>
      <c r="D2885" s="103">
        <v>41517.039372042447</v>
      </c>
      <c r="E2885" s="103">
        <v>41639</v>
      </c>
      <c r="F2885" s="104" t="s">
        <v>57</v>
      </c>
      <c r="G2885" s="105">
        <v>624000</v>
      </c>
      <c r="H2885" s="106" t="s">
        <v>16</v>
      </c>
      <c r="I2885" s="118">
        <v>1</v>
      </c>
      <c r="J2885" s="80">
        <f t="shared" si="406"/>
        <v>624000</v>
      </c>
      <c r="K2885" s="76" t="str">
        <f t="shared" si="407"/>
        <v>H2_2013</v>
      </c>
      <c r="L2885" s="77">
        <f t="shared" si="408"/>
        <v>0</v>
      </c>
      <c r="M2885" s="78" t="str">
        <f t="shared" si="409"/>
        <v>H2_2013_0</v>
      </c>
      <c r="N2885" s="120">
        <f t="shared" si="410"/>
        <v>1</v>
      </c>
      <c r="O2885" s="92">
        <f t="shared" si="411"/>
        <v>624000</v>
      </c>
      <c r="P2885" s="93" t="str">
        <f t="shared" si="412"/>
        <v>H2_2013</v>
      </c>
      <c r="Q2885" s="94">
        <f t="shared" si="413"/>
        <v>0</v>
      </c>
      <c r="R2885" s="95" t="str">
        <f t="shared" si="414"/>
        <v>H2_2013_0</v>
      </c>
    </row>
    <row r="2886" spans="1:18">
      <c r="A2886" s="102">
        <v>1002537</v>
      </c>
      <c r="B2886" s="103">
        <v>24646.417023074624</v>
      </c>
      <c r="C2886" s="104" t="s">
        <v>22</v>
      </c>
      <c r="D2886" s="103">
        <v>41211.59671224888</v>
      </c>
      <c r="E2886" s="103">
        <v>41639</v>
      </c>
      <c r="F2886" s="104" t="s">
        <v>57</v>
      </c>
      <c r="G2886" s="105">
        <v>151000</v>
      </c>
      <c r="H2886" s="106" t="s">
        <v>16</v>
      </c>
      <c r="I2886" s="118">
        <v>1</v>
      </c>
      <c r="J2886" s="80">
        <f t="shared" si="406"/>
        <v>151000</v>
      </c>
      <c r="K2886" s="76" t="str">
        <f t="shared" si="407"/>
        <v>H2_2012</v>
      </c>
      <c r="L2886" s="77">
        <f t="shared" si="408"/>
        <v>2</v>
      </c>
      <c r="M2886" s="78" t="str">
        <f t="shared" si="409"/>
        <v>H2_2012_2</v>
      </c>
      <c r="N2886" s="120">
        <f t="shared" si="410"/>
        <v>1</v>
      </c>
      <c r="O2886" s="92">
        <f t="shared" si="411"/>
        <v>151000</v>
      </c>
      <c r="P2886" s="93" t="str">
        <f t="shared" si="412"/>
        <v>H2_2012</v>
      </c>
      <c r="Q2886" s="94">
        <f t="shared" si="413"/>
        <v>2</v>
      </c>
      <c r="R2886" s="95" t="str">
        <f t="shared" si="414"/>
        <v>H2_2012_2</v>
      </c>
    </row>
    <row r="2887" spans="1:18">
      <c r="A2887" s="102">
        <v>1002538</v>
      </c>
      <c r="B2887" s="103">
        <v>19886.505058684612</v>
      </c>
      <c r="C2887" s="104" t="s">
        <v>19</v>
      </c>
      <c r="D2887" s="103">
        <v>41580.019246740347</v>
      </c>
      <c r="E2887" s="103">
        <v>41639</v>
      </c>
      <c r="F2887" s="104" t="s">
        <v>20</v>
      </c>
      <c r="G2887" s="105">
        <v>416000</v>
      </c>
      <c r="H2887" s="106" t="s">
        <v>16</v>
      </c>
      <c r="I2887" s="118">
        <v>1</v>
      </c>
      <c r="J2887" s="80">
        <f t="shared" si="406"/>
        <v>416000</v>
      </c>
      <c r="K2887" s="76" t="str">
        <f t="shared" si="407"/>
        <v>H2_2013</v>
      </c>
      <c r="L2887" s="77">
        <f t="shared" si="408"/>
        <v>0</v>
      </c>
      <c r="M2887" s="78" t="str">
        <f t="shared" si="409"/>
        <v>H2_2013_0</v>
      </c>
      <c r="N2887" s="120">
        <f t="shared" si="410"/>
        <v>1</v>
      </c>
      <c r="O2887" s="92">
        <f t="shared" si="411"/>
        <v>416000</v>
      </c>
      <c r="P2887" s="93" t="str">
        <f t="shared" si="412"/>
        <v>H2_2013</v>
      </c>
      <c r="Q2887" s="94">
        <f t="shared" si="413"/>
        <v>0</v>
      </c>
      <c r="R2887" s="95" t="str">
        <f t="shared" si="414"/>
        <v>H2_2013_0</v>
      </c>
    </row>
    <row r="2888" spans="1:18">
      <c r="A2888" s="102">
        <v>1002539</v>
      </c>
      <c r="B2888" s="103">
        <v>21576.070795429052</v>
      </c>
      <c r="C2888" s="104" t="s">
        <v>22</v>
      </c>
      <c r="D2888" s="103">
        <v>41526.833667431762</v>
      </c>
      <c r="E2888" s="103">
        <v>41639</v>
      </c>
      <c r="F2888" s="104" t="s">
        <v>57</v>
      </c>
      <c r="G2888" s="105">
        <v>148800</v>
      </c>
      <c r="H2888" s="106" t="s">
        <v>16</v>
      </c>
      <c r="I2888" s="118">
        <v>1</v>
      </c>
      <c r="J2888" s="80">
        <f t="shared" si="406"/>
        <v>148800</v>
      </c>
      <c r="K2888" s="76" t="str">
        <f t="shared" si="407"/>
        <v>H2_2013</v>
      </c>
      <c r="L2888" s="77">
        <f t="shared" si="408"/>
        <v>0</v>
      </c>
      <c r="M2888" s="78" t="str">
        <f t="shared" si="409"/>
        <v>H2_2013_0</v>
      </c>
      <c r="N2888" s="120">
        <f t="shared" si="410"/>
        <v>1</v>
      </c>
      <c r="O2888" s="92">
        <f t="shared" si="411"/>
        <v>148800</v>
      </c>
      <c r="P2888" s="93" t="str">
        <f t="shared" si="412"/>
        <v>H2_2013</v>
      </c>
      <c r="Q2888" s="94">
        <f t="shared" si="413"/>
        <v>0</v>
      </c>
      <c r="R2888" s="95" t="str">
        <f t="shared" si="414"/>
        <v>H2_2013_0</v>
      </c>
    </row>
    <row r="2889" spans="1:18">
      <c r="A2889" s="102">
        <v>1002540</v>
      </c>
      <c r="B2889" s="103">
        <v>21080.204774676058</v>
      </c>
      <c r="C2889" s="104" t="s">
        <v>22</v>
      </c>
      <c r="D2889" s="103">
        <v>41319.121312270589</v>
      </c>
      <c r="E2889" s="103">
        <v>41639</v>
      </c>
      <c r="F2889" s="104" t="s">
        <v>57</v>
      </c>
      <c r="G2889" s="105">
        <v>553600</v>
      </c>
      <c r="H2889" s="106" t="s">
        <v>16</v>
      </c>
      <c r="I2889" s="118">
        <v>1</v>
      </c>
      <c r="J2889" s="80">
        <f t="shared" si="406"/>
        <v>553600</v>
      </c>
      <c r="K2889" s="76" t="str">
        <f t="shared" si="407"/>
        <v>H1_2013</v>
      </c>
      <c r="L2889" s="77">
        <f t="shared" si="408"/>
        <v>1</v>
      </c>
      <c r="M2889" s="78" t="str">
        <f t="shared" si="409"/>
        <v>H1_2013_1</v>
      </c>
      <c r="N2889" s="120">
        <f t="shared" si="410"/>
        <v>1</v>
      </c>
      <c r="O2889" s="92">
        <f t="shared" si="411"/>
        <v>553600</v>
      </c>
      <c r="P2889" s="93" t="str">
        <f t="shared" si="412"/>
        <v>H1_2013</v>
      </c>
      <c r="Q2889" s="94">
        <f t="shared" si="413"/>
        <v>1</v>
      </c>
      <c r="R2889" s="95" t="str">
        <f t="shared" si="414"/>
        <v>H1_2013_1</v>
      </c>
    </row>
    <row r="2890" spans="1:18">
      <c r="A2890" s="102">
        <v>1002541</v>
      </c>
      <c r="B2890" s="103">
        <v>19434.372194764372</v>
      </c>
      <c r="C2890" s="104" t="s">
        <v>22</v>
      </c>
      <c r="D2890" s="103">
        <v>41479.813441470127</v>
      </c>
      <c r="E2890" s="103">
        <v>41639</v>
      </c>
      <c r="F2890" s="104" t="s">
        <v>57</v>
      </c>
      <c r="G2890" s="105">
        <v>32000</v>
      </c>
      <c r="H2890" s="106" t="s">
        <v>16</v>
      </c>
      <c r="I2890" s="118">
        <v>1</v>
      </c>
      <c r="J2890" s="80">
        <f t="shared" si="406"/>
        <v>32000</v>
      </c>
      <c r="K2890" s="76" t="str">
        <f t="shared" si="407"/>
        <v>H2_2013</v>
      </c>
      <c r="L2890" s="77">
        <f t="shared" si="408"/>
        <v>0</v>
      </c>
      <c r="M2890" s="78" t="str">
        <f t="shared" si="409"/>
        <v>H2_2013_0</v>
      </c>
      <c r="N2890" s="120">
        <f t="shared" si="410"/>
        <v>1</v>
      </c>
      <c r="O2890" s="92">
        <f t="shared" si="411"/>
        <v>32000</v>
      </c>
      <c r="P2890" s="93" t="str">
        <f t="shared" si="412"/>
        <v>H2_2013</v>
      </c>
      <c r="Q2890" s="94">
        <f t="shared" si="413"/>
        <v>0</v>
      </c>
      <c r="R2890" s="95" t="str">
        <f t="shared" si="414"/>
        <v>H2_2013_0</v>
      </c>
    </row>
    <row r="2891" spans="1:18">
      <c r="A2891" s="102">
        <v>1002542</v>
      </c>
      <c r="B2891" s="103">
        <v>25679.156949623757</v>
      </c>
      <c r="C2891" s="104" t="s">
        <v>19</v>
      </c>
      <c r="D2891" s="103">
        <v>41373.695495485292</v>
      </c>
      <c r="E2891" s="103">
        <v>41639</v>
      </c>
      <c r="F2891" s="104" t="s">
        <v>20</v>
      </c>
      <c r="G2891" s="105">
        <v>220800</v>
      </c>
      <c r="H2891" s="106" t="s">
        <v>16</v>
      </c>
      <c r="I2891" s="118">
        <v>1</v>
      </c>
      <c r="J2891" s="80">
        <f t="shared" si="406"/>
        <v>220800</v>
      </c>
      <c r="K2891" s="76" t="str">
        <f t="shared" si="407"/>
        <v>H1_2013</v>
      </c>
      <c r="L2891" s="77">
        <f t="shared" si="408"/>
        <v>1</v>
      </c>
      <c r="M2891" s="78" t="str">
        <f t="shared" si="409"/>
        <v>H1_2013_1</v>
      </c>
      <c r="N2891" s="120">
        <f t="shared" si="410"/>
        <v>1</v>
      </c>
      <c r="O2891" s="92">
        <f t="shared" si="411"/>
        <v>220800</v>
      </c>
      <c r="P2891" s="93" t="str">
        <f t="shared" si="412"/>
        <v>H1_2013</v>
      </c>
      <c r="Q2891" s="94">
        <f t="shared" si="413"/>
        <v>1</v>
      </c>
      <c r="R2891" s="95" t="str">
        <f t="shared" si="414"/>
        <v>H1_2013_1</v>
      </c>
    </row>
    <row r="2892" spans="1:18">
      <c r="A2892" s="102">
        <v>1002543</v>
      </c>
      <c r="B2892" s="103">
        <v>27840.140427052327</v>
      </c>
      <c r="C2892" s="104" t="s">
        <v>22</v>
      </c>
      <c r="D2892" s="103">
        <v>41343.519916543235</v>
      </c>
      <c r="E2892" s="103">
        <v>41639</v>
      </c>
      <c r="F2892" s="104" t="s">
        <v>25</v>
      </c>
      <c r="G2892" s="105">
        <v>932800</v>
      </c>
      <c r="H2892" s="106" t="s">
        <v>16</v>
      </c>
      <c r="I2892" s="118">
        <v>1</v>
      </c>
      <c r="J2892" s="80">
        <f t="shared" si="406"/>
        <v>932800</v>
      </c>
      <c r="K2892" s="76" t="str">
        <f t="shared" si="407"/>
        <v>H1_2013</v>
      </c>
      <c r="L2892" s="77">
        <f t="shared" si="408"/>
        <v>1</v>
      </c>
      <c r="M2892" s="78" t="str">
        <f t="shared" si="409"/>
        <v>H1_2013_1</v>
      </c>
      <c r="N2892" s="120">
        <f t="shared" si="410"/>
        <v>1</v>
      </c>
      <c r="O2892" s="92">
        <f t="shared" si="411"/>
        <v>932800</v>
      </c>
      <c r="P2892" s="93" t="str">
        <f t="shared" si="412"/>
        <v>H1_2013</v>
      </c>
      <c r="Q2892" s="94">
        <f t="shared" si="413"/>
        <v>1</v>
      </c>
      <c r="R2892" s="95" t="str">
        <f t="shared" si="414"/>
        <v>H1_2013_1</v>
      </c>
    </row>
    <row r="2893" spans="1:18">
      <c r="A2893" s="102">
        <v>1002544</v>
      </c>
      <c r="B2893" s="103">
        <v>30924.85089449443</v>
      </c>
      <c r="C2893" s="104" t="s">
        <v>22</v>
      </c>
      <c r="D2893" s="103">
        <v>41530.515804917944</v>
      </c>
      <c r="E2893" s="103">
        <v>41639</v>
      </c>
      <c r="F2893" s="104" t="s">
        <v>25</v>
      </c>
      <c r="G2893" s="105">
        <v>219200</v>
      </c>
      <c r="H2893" s="106" t="s">
        <v>16</v>
      </c>
      <c r="I2893" s="118">
        <v>1</v>
      </c>
      <c r="J2893" s="80">
        <f t="shared" si="406"/>
        <v>219200</v>
      </c>
      <c r="K2893" s="76" t="str">
        <f t="shared" si="407"/>
        <v>H2_2013</v>
      </c>
      <c r="L2893" s="77">
        <f t="shared" si="408"/>
        <v>0</v>
      </c>
      <c r="M2893" s="78" t="str">
        <f t="shared" si="409"/>
        <v>H2_2013_0</v>
      </c>
      <c r="N2893" s="120">
        <f t="shared" si="410"/>
        <v>1</v>
      </c>
      <c r="O2893" s="92">
        <f t="shared" si="411"/>
        <v>219200</v>
      </c>
      <c r="P2893" s="93" t="str">
        <f t="shared" si="412"/>
        <v>H2_2013</v>
      </c>
      <c r="Q2893" s="94">
        <f t="shared" si="413"/>
        <v>0</v>
      </c>
      <c r="R2893" s="95" t="str">
        <f t="shared" si="414"/>
        <v>H2_2013_0</v>
      </c>
    </row>
    <row r="2894" spans="1:18">
      <c r="A2894" s="102">
        <v>1002545</v>
      </c>
      <c r="B2894" s="103">
        <v>27591.758452544978</v>
      </c>
      <c r="C2894" s="104" t="s">
        <v>22</v>
      </c>
      <c r="D2894" s="103">
        <v>40604.310828030364</v>
      </c>
      <c r="E2894" s="103">
        <v>41639</v>
      </c>
      <c r="F2894" s="104" t="s">
        <v>57</v>
      </c>
      <c r="G2894" s="105">
        <v>436000</v>
      </c>
      <c r="H2894" s="106" t="s">
        <v>16</v>
      </c>
      <c r="I2894" s="118">
        <v>1</v>
      </c>
      <c r="J2894" s="80">
        <f t="shared" si="406"/>
        <v>436000</v>
      </c>
      <c r="K2894" s="76" t="str">
        <f t="shared" si="407"/>
        <v>H1_2011</v>
      </c>
      <c r="L2894" s="77">
        <f t="shared" si="408"/>
        <v>5</v>
      </c>
      <c r="M2894" s="78" t="str">
        <f t="shared" si="409"/>
        <v>H1_2011_5</v>
      </c>
      <c r="N2894" s="120">
        <f t="shared" si="410"/>
        <v>1</v>
      </c>
      <c r="O2894" s="92">
        <f t="shared" si="411"/>
        <v>436000</v>
      </c>
      <c r="P2894" s="93" t="str">
        <f t="shared" si="412"/>
        <v>H1_2011</v>
      </c>
      <c r="Q2894" s="94">
        <f t="shared" si="413"/>
        <v>5</v>
      </c>
      <c r="R2894" s="95" t="str">
        <f t="shared" si="414"/>
        <v>H1_2011_5</v>
      </c>
    </row>
    <row r="2895" spans="1:18">
      <c r="A2895" s="102">
        <v>1002546</v>
      </c>
      <c r="B2895" s="103">
        <v>30133.296472317699</v>
      </c>
      <c r="C2895" s="104" t="s">
        <v>19</v>
      </c>
      <c r="D2895" s="103">
        <v>41558.591746520433</v>
      </c>
      <c r="E2895" s="103">
        <v>41639</v>
      </c>
      <c r="F2895" s="104" t="s">
        <v>20</v>
      </c>
      <c r="G2895" s="105">
        <v>544000</v>
      </c>
      <c r="H2895" s="106" t="s">
        <v>16</v>
      </c>
      <c r="I2895" s="118">
        <v>1</v>
      </c>
      <c r="J2895" s="80">
        <f t="shared" si="406"/>
        <v>544000</v>
      </c>
      <c r="K2895" s="76" t="str">
        <f t="shared" si="407"/>
        <v>H2_2013</v>
      </c>
      <c r="L2895" s="77">
        <f t="shared" si="408"/>
        <v>0</v>
      </c>
      <c r="M2895" s="78" t="str">
        <f t="shared" si="409"/>
        <v>H2_2013_0</v>
      </c>
      <c r="N2895" s="120">
        <f t="shared" si="410"/>
        <v>1</v>
      </c>
      <c r="O2895" s="92">
        <f t="shared" si="411"/>
        <v>544000</v>
      </c>
      <c r="P2895" s="93" t="str">
        <f t="shared" si="412"/>
        <v>H2_2013</v>
      </c>
      <c r="Q2895" s="94">
        <f t="shared" si="413"/>
        <v>0</v>
      </c>
      <c r="R2895" s="95" t="str">
        <f t="shared" si="414"/>
        <v>H2_2013_0</v>
      </c>
    </row>
    <row r="2896" spans="1:18">
      <c r="A2896" s="102">
        <v>1002547</v>
      </c>
      <c r="B2896" s="103">
        <v>32729.274422743547</v>
      </c>
      <c r="C2896" s="104" t="s">
        <v>22</v>
      </c>
      <c r="D2896" s="103">
        <v>41464.685513945224</v>
      </c>
      <c r="E2896" s="103">
        <v>41639</v>
      </c>
      <c r="F2896" s="104" t="s">
        <v>57</v>
      </c>
      <c r="G2896" s="105">
        <v>715200</v>
      </c>
      <c r="H2896" s="106" t="s">
        <v>16</v>
      </c>
      <c r="I2896" s="118">
        <v>1</v>
      </c>
      <c r="J2896" s="80">
        <f t="shared" si="406"/>
        <v>715200</v>
      </c>
      <c r="K2896" s="76" t="str">
        <f t="shared" si="407"/>
        <v>H2_2013</v>
      </c>
      <c r="L2896" s="77">
        <f t="shared" si="408"/>
        <v>0</v>
      </c>
      <c r="M2896" s="78" t="str">
        <f t="shared" si="409"/>
        <v>H2_2013_0</v>
      </c>
      <c r="N2896" s="120">
        <f t="shared" si="410"/>
        <v>1</v>
      </c>
      <c r="O2896" s="92">
        <f t="shared" si="411"/>
        <v>715200</v>
      </c>
      <c r="P2896" s="93" t="str">
        <f t="shared" si="412"/>
        <v>H2_2013</v>
      </c>
      <c r="Q2896" s="94">
        <f t="shared" si="413"/>
        <v>0</v>
      </c>
      <c r="R2896" s="95" t="str">
        <f t="shared" si="414"/>
        <v>H2_2013_0</v>
      </c>
    </row>
    <row r="2897" spans="1:18">
      <c r="A2897" s="102">
        <v>1002548</v>
      </c>
      <c r="B2897" s="103">
        <v>27558.714244085924</v>
      </c>
      <c r="C2897" s="104" t="s">
        <v>22</v>
      </c>
      <c r="D2897" s="103">
        <v>40841.300356393484</v>
      </c>
      <c r="E2897" s="103">
        <v>41639</v>
      </c>
      <c r="F2897" s="104" t="s">
        <v>57</v>
      </c>
      <c r="G2897" s="105">
        <v>25000</v>
      </c>
      <c r="H2897" s="106" t="s">
        <v>16</v>
      </c>
      <c r="I2897" s="118">
        <v>1</v>
      </c>
      <c r="J2897" s="80">
        <f t="shared" si="406"/>
        <v>25000</v>
      </c>
      <c r="K2897" s="76" t="str">
        <f t="shared" si="407"/>
        <v>H2_2011</v>
      </c>
      <c r="L2897" s="77">
        <f t="shared" si="408"/>
        <v>4</v>
      </c>
      <c r="M2897" s="78" t="str">
        <f t="shared" si="409"/>
        <v>H2_2011_4</v>
      </c>
      <c r="N2897" s="120">
        <f t="shared" si="410"/>
        <v>1</v>
      </c>
      <c r="O2897" s="92">
        <f t="shared" si="411"/>
        <v>25000</v>
      </c>
      <c r="P2897" s="93" t="str">
        <f t="shared" si="412"/>
        <v>H2_2011</v>
      </c>
      <c r="Q2897" s="94">
        <f t="shared" si="413"/>
        <v>4</v>
      </c>
      <c r="R2897" s="95" t="str">
        <f t="shared" si="414"/>
        <v>H2_2011_4</v>
      </c>
    </row>
    <row r="2898" spans="1:18">
      <c r="A2898" s="102">
        <v>1002549</v>
      </c>
      <c r="B2898" s="103">
        <v>29020.840436490536</v>
      </c>
      <c r="C2898" s="104" t="s">
        <v>22</v>
      </c>
      <c r="D2898" s="103">
        <v>41545.596102173848</v>
      </c>
      <c r="E2898" s="103">
        <v>41639</v>
      </c>
      <c r="F2898" s="104" t="s">
        <v>57</v>
      </c>
      <c r="G2898" s="105">
        <v>156800</v>
      </c>
      <c r="H2898" s="106" t="s">
        <v>16</v>
      </c>
      <c r="I2898" s="118">
        <v>1</v>
      </c>
      <c r="J2898" s="80">
        <f t="shared" si="406"/>
        <v>156800</v>
      </c>
      <c r="K2898" s="76" t="str">
        <f t="shared" si="407"/>
        <v>H2_2013</v>
      </c>
      <c r="L2898" s="77">
        <f t="shared" si="408"/>
        <v>0</v>
      </c>
      <c r="M2898" s="78" t="str">
        <f t="shared" si="409"/>
        <v>H2_2013_0</v>
      </c>
      <c r="N2898" s="120">
        <f t="shared" si="410"/>
        <v>1</v>
      </c>
      <c r="O2898" s="92">
        <f t="shared" si="411"/>
        <v>156800</v>
      </c>
      <c r="P2898" s="93" t="str">
        <f t="shared" si="412"/>
        <v>H2_2013</v>
      </c>
      <c r="Q2898" s="94">
        <f t="shared" si="413"/>
        <v>0</v>
      </c>
      <c r="R2898" s="95" t="str">
        <f t="shared" si="414"/>
        <v>H2_2013_0</v>
      </c>
    </row>
    <row r="2899" spans="1:18">
      <c r="A2899" s="102">
        <v>1002550</v>
      </c>
      <c r="B2899" s="103">
        <v>19982.05907175352</v>
      </c>
      <c r="C2899" s="104" t="s">
        <v>22</v>
      </c>
      <c r="D2899" s="103">
        <v>41221.045947163111</v>
      </c>
      <c r="E2899" s="103">
        <v>41639</v>
      </c>
      <c r="F2899" s="104" t="s">
        <v>57</v>
      </c>
      <c r="G2899" s="105">
        <v>195000</v>
      </c>
      <c r="H2899" s="106" t="s">
        <v>16</v>
      </c>
      <c r="I2899" s="118">
        <v>1</v>
      </c>
      <c r="J2899" s="80">
        <f t="shared" si="406"/>
        <v>195000</v>
      </c>
      <c r="K2899" s="76" t="str">
        <f t="shared" si="407"/>
        <v>H2_2012</v>
      </c>
      <c r="L2899" s="77">
        <f t="shared" si="408"/>
        <v>2</v>
      </c>
      <c r="M2899" s="78" t="str">
        <f t="shared" si="409"/>
        <v>H2_2012_2</v>
      </c>
      <c r="N2899" s="120">
        <f t="shared" si="410"/>
        <v>1</v>
      </c>
      <c r="O2899" s="92">
        <f t="shared" si="411"/>
        <v>195000</v>
      </c>
      <c r="P2899" s="93" t="str">
        <f t="shared" si="412"/>
        <v>H2_2012</v>
      </c>
      <c r="Q2899" s="94">
        <f t="shared" si="413"/>
        <v>2</v>
      </c>
      <c r="R2899" s="95" t="str">
        <f t="shared" si="414"/>
        <v>H2_2012_2</v>
      </c>
    </row>
    <row r="2900" spans="1:18">
      <c r="A2900" s="102">
        <v>1002551</v>
      </c>
      <c r="B2900" s="103">
        <v>21306.841443164238</v>
      </c>
      <c r="C2900" s="104" t="s">
        <v>22</v>
      </c>
      <c r="D2900" s="103">
        <v>41335.957841733172</v>
      </c>
      <c r="E2900" s="103">
        <v>41639</v>
      </c>
      <c r="F2900" s="104" t="s">
        <v>57</v>
      </c>
      <c r="G2900" s="105">
        <v>67200</v>
      </c>
      <c r="H2900" s="106" t="s">
        <v>16</v>
      </c>
      <c r="I2900" s="118">
        <v>1</v>
      </c>
      <c r="J2900" s="80">
        <f t="shared" si="406"/>
        <v>67200</v>
      </c>
      <c r="K2900" s="76" t="str">
        <f t="shared" si="407"/>
        <v>H1_2013</v>
      </c>
      <c r="L2900" s="77">
        <f t="shared" si="408"/>
        <v>1</v>
      </c>
      <c r="M2900" s="78" t="str">
        <f t="shared" si="409"/>
        <v>H1_2013_1</v>
      </c>
      <c r="N2900" s="120">
        <f t="shared" si="410"/>
        <v>1</v>
      </c>
      <c r="O2900" s="92">
        <f t="shared" si="411"/>
        <v>67200</v>
      </c>
      <c r="P2900" s="93" t="str">
        <f t="shared" si="412"/>
        <v>H1_2013</v>
      </c>
      <c r="Q2900" s="94">
        <f t="shared" si="413"/>
        <v>1</v>
      </c>
      <c r="R2900" s="95" t="str">
        <f t="shared" si="414"/>
        <v>H1_2013_1</v>
      </c>
    </row>
    <row r="2901" spans="1:18">
      <c r="A2901" s="102">
        <v>1002552</v>
      </c>
      <c r="B2901" s="103">
        <v>26365.943974071211</v>
      </c>
      <c r="C2901" s="104" t="s">
        <v>22</v>
      </c>
      <c r="D2901" s="103">
        <v>41308.040003105285</v>
      </c>
      <c r="E2901" s="103">
        <v>41639</v>
      </c>
      <c r="F2901" s="104" t="s">
        <v>57</v>
      </c>
      <c r="G2901" s="105">
        <v>833600</v>
      </c>
      <c r="H2901" s="106" t="s">
        <v>16</v>
      </c>
      <c r="I2901" s="118">
        <v>1</v>
      </c>
      <c r="J2901" s="80">
        <f t="shared" si="406"/>
        <v>833600</v>
      </c>
      <c r="K2901" s="76" t="str">
        <f t="shared" si="407"/>
        <v>H1_2013</v>
      </c>
      <c r="L2901" s="77">
        <f t="shared" si="408"/>
        <v>1</v>
      </c>
      <c r="M2901" s="78" t="str">
        <f t="shared" si="409"/>
        <v>H1_2013_1</v>
      </c>
      <c r="N2901" s="120">
        <f t="shared" si="410"/>
        <v>1</v>
      </c>
      <c r="O2901" s="92">
        <f t="shared" si="411"/>
        <v>833600</v>
      </c>
      <c r="P2901" s="93" t="str">
        <f t="shared" si="412"/>
        <v>H1_2013</v>
      </c>
      <c r="Q2901" s="94">
        <f t="shared" si="413"/>
        <v>1</v>
      </c>
      <c r="R2901" s="95" t="str">
        <f t="shared" si="414"/>
        <v>H1_2013_1</v>
      </c>
    </row>
    <row r="2902" spans="1:18">
      <c r="A2902" s="102">
        <v>1002553</v>
      </c>
      <c r="B2902" s="103">
        <v>29828.309223526685</v>
      </c>
      <c r="C2902" s="104" t="s">
        <v>19</v>
      </c>
      <c r="D2902" s="103">
        <v>41547.193253511112</v>
      </c>
      <c r="E2902" s="103">
        <v>41639</v>
      </c>
      <c r="F2902" s="104" t="s">
        <v>20</v>
      </c>
      <c r="G2902" s="105">
        <v>536000</v>
      </c>
      <c r="H2902" s="106" t="s">
        <v>16</v>
      </c>
      <c r="I2902" s="118">
        <v>1</v>
      </c>
      <c r="J2902" s="80">
        <f t="shared" si="406"/>
        <v>536000</v>
      </c>
      <c r="K2902" s="76" t="str">
        <f t="shared" si="407"/>
        <v>H2_2013</v>
      </c>
      <c r="L2902" s="77">
        <f t="shared" si="408"/>
        <v>0</v>
      </c>
      <c r="M2902" s="78" t="str">
        <f t="shared" si="409"/>
        <v>H2_2013_0</v>
      </c>
      <c r="N2902" s="120">
        <f t="shared" si="410"/>
        <v>1</v>
      </c>
      <c r="O2902" s="92">
        <f t="shared" si="411"/>
        <v>536000</v>
      </c>
      <c r="P2902" s="93" t="str">
        <f t="shared" si="412"/>
        <v>H2_2013</v>
      </c>
      <c r="Q2902" s="94">
        <f t="shared" si="413"/>
        <v>0</v>
      </c>
      <c r="R2902" s="95" t="str">
        <f t="shared" si="414"/>
        <v>H2_2013_0</v>
      </c>
    </row>
    <row r="2903" spans="1:18">
      <c r="A2903" s="102">
        <v>1002554</v>
      </c>
      <c r="B2903" s="103">
        <v>20909.370482459279</v>
      </c>
      <c r="C2903" s="104" t="s">
        <v>22</v>
      </c>
      <c r="D2903" s="103">
        <v>41376.098679717099</v>
      </c>
      <c r="E2903" s="103">
        <v>41639</v>
      </c>
      <c r="F2903" s="104" t="s">
        <v>57</v>
      </c>
      <c r="G2903" s="105">
        <v>547200</v>
      </c>
      <c r="H2903" s="106" t="s">
        <v>16</v>
      </c>
      <c r="I2903" s="118">
        <v>1</v>
      </c>
      <c r="J2903" s="80">
        <f t="shared" si="406"/>
        <v>547200</v>
      </c>
      <c r="K2903" s="76" t="str">
        <f t="shared" si="407"/>
        <v>H1_2013</v>
      </c>
      <c r="L2903" s="77">
        <f t="shared" si="408"/>
        <v>1</v>
      </c>
      <c r="M2903" s="78" t="str">
        <f t="shared" si="409"/>
        <v>H1_2013_1</v>
      </c>
      <c r="N2903" s="120">
        <f t="shared" si="410"/>
        <v>1</v>
      </c>
      <c r="O2903" s="92">
        <f t="shared" si="411"/>
        <v>547200</v>
      </c>
      <c r="P2903" s="93" t="str">
        <f t="shared" si="412"/>
        <v>H1_2013</v>
      </c>
      <c r="Q2903" s="94">
        <f t="shared" si="413"/>
        <v>1</v>
      </c>
      <c r="R2903" s="95" t="str">
        <f t="shared" si="414"/>
        <v>H1_2013_1</v>
      </c>
    </row>
    <row r="2904" spans="1:18">
      <c r="A2904" s="102">
        <v>1002555</v>
      </c>
      <c r="B2904" s="103">
        <v>29176.575990010628</v>
      </c>
      <c r="C2904" s="104" t="s">
        <v>22</v>
      </c>
      <c r="D2904" s="103">
        <v>41595.986669198712</v>
      </c>
      <c r="E2904" s="103">
        <v>41639</v>
      </c>
      <c r="F2904" s="104" t="s">
        <v>57</v>
      </c>
      <c r="G2904" s="105">
        <v>945600</v>
      </c>
      <c r="H2904" s="106" t="s">
        <v>16</v>
      </c>
      <c r="I2904" s="118">
        <v>1</v>
      </c>
      <c r="J2904" s="80">
        <f t="shared" si="406"/>
        <v>945600</v>
      </c>
      <c r="K2904" s="76" t="str">
        <f t="shared" si="407"/>
        <v>H2_2013</v>
      </c>
      <c r="L2904" s="77">
        <f t="shared" si="408"/>
        <v>0</v>
      </c>
      <c r="M2904" s="78" t="str">
        <f t="shared" si="409"/>
        <v>H2_2013_0</v>
      </c>
      <c r="N2904" s="120">
        <f t="shared" si="410"/>
        <v>1</v>
      </c>
      <c r="O2904" s="92">
        <f t="shared" si="411"/>
        <v>945600</v>
      </c>
      <c r="P2904" s="93" t="str">
        <f t="shared" si="412"/>
        <v>H2_2013</v>
      </c>
      <c r="Q2904" s="94">
        <f t="shared" si="413"/>
        <v>0</v>
      </c>
      <c r="R2904" s="95" t="str">
        <f t="shared" si="414"/>
        <v>H2_2013_0</v>
      </c>
    </row>
    <row r="2905" spans="1:18">
      <c r="A2905" s="102">
        <v>1002556</v>
      </c>
      <c r="B2905" s="103">
        <v>22666.672028769026</v>
      </c>
      <c r="C2905" s="104" t="s">
        <v>19</v>
      </c>
      <c r="D2905" s="103">
        <v>41554.673835436115</v>
      </c>
      <c r="E2905" s="103">
        <v>41639</v>
      </c>
      <c r="F2905" s="104" t="s">
        <v>20</v>
      </c>
      <c r="G2905" s="105">
        <v>646400</v>
      </c>
      <c r="H2905" s="106" t="s">
        <v>16</v>
      </c>
      <c r="I2905" s="118">
        <v>1</v>
      </c>
      <c r="J2905" s="80">
        <f t="shared" si="406"/>
        <v>646400</v>
      </c>
      <c r="K2905" s="76" t="str">
        <f t="shared" si="407"/>
        <v>H2_2013</v>
      </c>
      <c r="L2905" s="77">
        <f t="shared" si="408"/>
        <v>0</v>
      </c>
      <c r="M2905" s="78" t="str">
        <f t="shared" si="409"/>
        <v>H2_2013_0</v>
      </c>
      <c r="N2905" s="120">
        <f t="shared" si="410"/>
        <v>1</v>
      </c>
      <c r="O2905" s="92">
        <f t="shared" si="411"/>
        <v>646400</v>
      </c>
      <c r="P2905" s="93" t="str">
        <f t="shared" si="412"/>
        <v>H2_2013</v>
      </c>
      <c r="Q2905" s="94">
        <f t="shared" si="413"/>
        <v>0</v>
      </c>
      <c r="R2905" s="95" t="str">
        <f t="shared" si="414"/>
        <v>H2_2013_0</v>
      </c>
    </row>
    <row r="2906" spans="1:18">
      <c r="A2906" s="102">
        <v>1002557</v>
      </c>
      <c r="B2906" s="103">
        <v>20530.837682937159</v>
      </c>
      <c r="C2906" s="104" t="s">
        <v>22</v>
      </c>
      <c r="D2906" s="103">
        <v>41472.295586900589</v>
      </c>
      <c r="E2906" s="103">
        <v>41639</v>
      </c>
      <c r="F2906" s="104" t="s">
        <v>25</v>
      </c>
      <c r="G2906" s="105">
        <v>460800</v>
      </c>
      <c r="H2906" s="106" t="s">
        <v>16</v>
      </c>
      <c r="I2906" s="118">
        <v>1</v>
      </c>
      <c r="J2906" s="80">
        <f t="shared" si="406"/>
        <v>460800</v>
      </c>
      <c r="K2906" s="76" t="str">
        <f t="shared" si="407"/>
        <v>H2_2013</v>
      </c>
      <c r="L2906" s="77">
        <f t="shared" si="408"/>
        <v>0</v>
      </c>
      <c r="M2906" s="78" t="str">
        <f t="shared" si="409"/>
        <v>H2_2013_0</v>
      </c>
      <c r="N2906" s="120">
        <f t="shared" si="410"/>
        <v>1</v>
      </c>
      <c r="O2906" s="92">
        <f t="shared" si="411"/>
        <v>460800</v>
      </c>
      <c r="P2906" s="93" t="str">
        <f t="shared" si="412"/>
        <v>H2_2013</v>
      </c>
      <c r="Q2906" s="94">
        <f t="shared" si="413"/>
        <v>0</v>
      </c>
      <c r="R2906" s="95" t="str">
        <f t="shared" si="414"/>
        <v>H2_2013_0</v>
      </c>
    </row>
    <row r="2907" spans="1:18">
      <c r="A2907" s="102">
        <v>1002558</v>
      </c>
      <c r="B2907" s="103">
        <v>28550.895580995184</v>
      </c>
      <c r="C2907" s="104" t="s">
        <v>22</v>
      </c>
      <c r="D2907" s="103">
        <v>41595.628617154594</v>
      </c>
      <c r="E2907" s="103">
        <v>41639</v>
      </c>
      <c r="F2907" s="104" t="s">
        <v>57</v>
      </c>
      <c r="G2907" s="105">
        <v>892800</v>
      </c>
      <c r="H2907" s="106" t="s">
        <v>16</v>
      </c>
      <c r="I2907" s="118">
        <v>1</v>
      </c>
      <c r="J2907" s="80">
        <f t="shared" si="406"/>
        <v>892800</v>
      </c>
      <c r="K2907" s="76" t="str">
        <f t="shared" si="407"/>
        <v>H2_2013</v>
      </c>
      <c r="L2907" s="77">
        <f t="shared" si="408"/>
        <v>0</v>
      </c>
      <c r="M2907" s="78" t="str">
        <f t="shared" si="409"/>
        <v>H2_2013_0</v>
      </c>
      <c r="N2907" s="120">
        <f t="shared" si="410"/>
        <v>1</v>
      </c>
      <c r="O2907" s="92">
        <f t="shared" si="411"/>
        <v>892800</v>
      </c>
      <c r="P2907" s="93" t="str">
        <f t="shared" si="412"/>
        <v>H2_2013</v>
      </c>
      <c r="Q2907" s="94">
        <f t="shared" si="413"/>
        <v>0</v>
      </c>
      <c r="R2907" s="95" t="str">
        <f t="shared" si="414"/>
        <v>H2_2013_0</v>
      </c>
    </row>
    <row r="2908" spans="1:18">
      <c r="A2908" s="102">
        <v>1002559</v>
      </c>
      <c r="B2908" s="103">
        <v>30366.533369059314</v>
      </c>
      <c r="C2908" s="104" t="s">
        <v>22</v>
      </c>
      <c r="D2908" s="103">
        <v>41560.772241908991</v>
      </c>
      <c r="E2908" s="103">
        <v>41639</v>
      </c>
      <c r="F2908" s="104" t="s">
        <v>57</v>
      </c>
      <c r="G2908" s="105">
        <v>54400</v>
      </c>
      <c r="H2908" s="106" t="s">
        <v>16</v>
      </c>
      <c r="I2908" s="118">
        <v>1</v>
      </c>
      <c r="J2908" s="80">
        <f t="shared" si="406"/>
        <v>54400</v>
      </c>
      <c r="K2908" s="76" t="str">
        <f t="shared" si="407"/>
        <v>H2_2013</v>
      </c>
      <c r="L2908" s="77">
        <f t="shared" si="408"/>
        <v>0</v>
      </c>
      <c r="M2908" s="78" t="str">
        <f t="shared" si="409"/>
        <v>H2_2013_0</v>
      </c>
      <c r="N2908" s="120">
        <f t="shared" si="410"/>
        <v>1</v>
      </c>
      <c r="O2908" s="92">
        <f t="shared" si="411"/>
        <v>54400</v>
      </c>
      <c r="P2908" s="93" t="str">
        <f t="shared" si="412"/>
        <v>H2_2013</v>
      </c>
      <c r="Q2908" s="94">
        <f t="shared" si="413"/>
        <v>0</v>
      </c>
      <c r="R2908" s="95" t="str">
        <f t="shared" si="414"/>
        <v>H2_2013_0</v>
      </c>
    </row>
    <row r="2909" spans="1:18">
      <c r="A2909" s="102">
        <v>1002560</v>
      </c>
      <c r="B2909" s="103">
        <v>20599.157906508506</v>
      </c>
      <c r="C2909" s="104" t="s">
        <v>22</v>
      </c>
      <c r="D2909" s="103">
        <v>41106.604766653218</v>
      </c>
      <c r="E2909" s="103">
        <v>41639</v>
      </c>
      <c r="F2909" s="104" t="s">
        <v>57</v>
      </c>
      <c r="G2909" s="105">
        <v>384000</v>
      </c>
      <c r="H2909" s="106" t="s">
        <v>16</v>
      </c>
      <c r="I2909" s="118">
        <v>1</v>
      </c>
      <c r="J2909" s="80">
        <f t="shared" si="406"/>
        <v>384000</v>
      </c>
      <c r="K2909" s="76" t="str">
        <f t="shared" si="407"/>
        <v>H2_2012</v>
      </c>
      <c r="L2909" s="77">
        <f t="shared" si="408"/>
        <v>2</v>
      </c>
      <c r="M2909" s="78" t="str">
        <f t="shared" si="409"/>
        <v>H2_2012_2</v>
      </c>
      <c r="N2909" s="120">
        <f t="shared" si="410"/>
        <v>1</v>
      </c>
      <c r="O2909" s="92">
        <f t="shared" si="411"/>
        <v>384000</v>
      </c>
      <c r="P2909" s="93" t="str">
        <f t="shared" si="412"/>
        <v>H2_2012</v>
      </c>
      <c r="Q2909" s="94">
        <f t="shared" si="413"/>
        <v>2</v>
      </c>
      <c r="R2909" s="95" t="str">
        <f t="shared" si="414"/>
        <v>H2_2012_2</v>
      </c>
    </row>
    <row r="2910" spans="1:18">
      <c r="A2910" s="102">
        <v>1002561</v>
      </c>
      <c r="B2910" s="103">
        <v>29785.582516127062</v>
      </c>
      <c r="C2910" s="104" t="s">
        <v>19</v>
      </c>
      <c r="D2910" s="103">
        <v>41592.184831748367</v>
      </c>
      <c r="E2910" s="103">
        <v>41639</v>
      </c>
      <c r="F2910" s="104" t="s">
        <v>20</v>
      </c>
      <c r="G2910" s="105">
        <v>526400</v>
      </c>
      <c r="H2910" s="106" t="s">
        <v>16</v>
      </c>
      <c r="I2910" s="118">
        <v>1</v>
      </c>
      <c r="J2910" s="80">
        <f t="shared" si="406"/>
        <v>526400</v>
      </c>
      <c r="K2910" s="76" t="str">
        <f t="shared" si="407"/>
        <v>H2_2013</v>
      </c>
      <c r="L2910" s="77">
        <f t="shared" si="408"/>
        <v>0</v>
      </c>
      <c r="M2910" s="78" t="str">
        <f t="shared" si="409"/>
        <v>H2_2013_0</v>
      </c>
      <c r="N2910" s="120">
        <f t="shared" si="410"/>
        <v>1</v>
      </c>
      <c r="O2910" s="92">
        <f t="shared" si="411"/>
        <v>526400</v>
      </c>
      <c r="P2910" s="93" t="str">
        <f t="shared" si="412"/>
        <v>H2_2013</v>
      </c>
      <c r="Q2910" s="94">
        <f t="shared" si="413"/>
        <v>0</v>
      </c>
      <c r="R2910" s="95" t="str">
        <f t="shared" si="414"/>
        <v>H2_2013_0</v>
      </c>
    </row>
    <row r="2911" spans="1:18">
      <c r="A2911" s="102">
        <v>1002562</v>
      </c>
      <c r="B2911" s="103">
        <v>20928.773517090136</v>
      </c>
      <c r="C2911" s="104" t="s">
        <v>22</v>
      </c>
      <c r="D2911" s="103">
        <v>40773.564995056833</v>
      </c>
      <c r="E2911" s="103">
        <v>41639</v>
      </c>
      <c r="F2911" s="104" t="s">
        <v>57</v>
      </c>
      <c r="G2911" s="105">
        <v>571000</v>
      </c>
      <c r="H2911" s="106" t="s">
        <v>16</v>
      </c>
      <c r="I2911" s="118">
        <v>1</v>
      </c>
      <c r="J2911" s="80">
        <f t="shared" si="406"/>
        <v>571000</v>
      </c>
      <c r="K2911" s="76" t="str">
        <f t="shared" si="407"/>
        <v>H2_2011</v>
      </c>
      <c r="L2911" s="77">
        <f t="shared" si="408"/>
        <v>4</v>
      </c>
      <c r="M2911" s="78" t="str">
        <f t="shared" si="409"/>
        <v>H2_2011_4</v>
      </c>
      <c r="N2911" s="120">
        <f t="shared" si="410"/>
        <v>1</v>
      </c>
      <c r="O2911" s="92">
        <f t="shared" si="411"/>
        <v>571000</v>
      </c>
      <c r="P2911" s="93" t="str">
        <f t="shared" si="412"/>
        <v>H2_2011</v>
      </c>
      <c r="Q2911" s="94">
        <f t="shared" si="413"/>
        <v>4</v>
      </c>
      <c r="R2911" s="95" t="str">
        <f t="shared" si="414"/>
        <v>H2_2011_4</v>
      </c>
    </row>
    <row r="2912" spans="1:18">
      <c r="A2912" s="102">
        <v>1002563</v>
      </c>
      <c r="B2912" s="103">
        <v>26023.646190438747</v>
      </c>
      <c r="C2912" s="104" t="s">
        <v>19</v>
      </c>
      <c r="D2912" s="103">
        <v>41578.603467827379</v>
      </c>
      <c r="E2912" s="103">
        <v>41639</v>
      </c>
      <c r="F2912" s="104" t="s">
        <v>20</v>
      </c>
      <c r="G2912" s="105">
        <v>329600</v>
      </c>
      <c r="H2912" s="106" t="s">
        <v>16</v>
      </c>
      <c r="I2912" s="118">
        <v>1</v>
      </c>
      <c r="J2912" s="80">
        <f t="shared" si="406"/>
        <v>329600</v>
      </c>
      <c r="K2912" s="76" t="str">
        <f t="shared" si="407"/>
        <v>H2_2013</v>
      </c>
      <c r="L2912" s="77">
        <f t="shared" si="408"/>
        <v>0</v>
      </c>
      <c r="M2912" s="78" t="str">
        <f t="shared" si="409"/>
        <v>H2_2013_0</v>
      </c>
      <c r="N2912" s="120">
        <f t="shared" si="410"/>
        <v>1</v>
      </c>
      <c r="O2912" s="92">
        <f t="shared" si="411"/>
        <v>329600</v>
      </c>
      <c r="P2912" s="93" t="str">
        <f t="shared" si="412"/>
        <v>H2_2013</v>
      </c>
      <c r="Q2912" s="94">
        <f t="shared" si="413"/>
        <v>0</v>
      </c>
      <c r="R2912" s="95" t="str">
        <f t="shared" si="414"/>
        <v>H2_2013_0</v>
      </c>
    </row>
    <row r="2913" spans="1:18">
      <c r="A2913" s="102">
        <v>1002564</v>
      </c>
      <c r="B2913" s="103">
        <v>20616.613214642144</v>
      </c>
      <c r="C2913" s="104" t="s">
        <v>22</v>
      </c>
      <c r="D2913" s="103">
        <v>41449.588219474332</v>
      </c>
      <c r="E2913" s="103">
        <v>41639</v>
      </c>
      <c r="F2913" s="104" t="s">
        <v>57</v>
      </c>
      <c r="G2913" s="105">
        <v>126400</v>
      </c>
      <c r="H2913" s="106" t="s">
        <v>16</v>
      </c>
      <c r="I2913" s="118">
        <v>1</v>
      </c>
      <c r="J2913" s="80">
        <f t="shared" si="406"/>
        <v>126400</v>
      </c>
      <c r="K2913" s="76" t="str">
        <f t="shared" si="407"/>
        <v>H1_2013</v>
      </c>
      <c r="L2913" s="77">
        <f t="shared" si="408"/>
        <v>1</v>
      </c>
      <c r="M2913" s="78" t="str">
        <f t="shared" si="409"/>
        <v>H1_2013_1</v>
      </c>
      <c r="N2913" s="120">
        <f t="shared" si="410"/>
        <v>1</v>
      </c>
      <c r="O2913" s="92">
        <f t="shared" si="411"/>
        <v>126400</v>
      </c>
      <c r="P2913" s="93" t="str">
        <f t="shared" si="412"/>
        <v>H1_2013</v>
      </c>
      <c r="Q2913" s="94">
        <f t="shared" si="413"/>
        <v>1</v>
      </c>
      <c r="R2913" s="95" t="str">
        <f t="shared" si="414"/>
        <v>H1_2013_1</v>
      </c>
    </row>
    <row r="2914" spans="1:18">
      <c r="A2914" s="102">
        <v>1002565</v>
      </c>
      <c r="B2914" s="103">
        <v>22418.303136863349</v>
      </c>
      <c r="C2914" s="104" t="s">
        <v>22</v>
      </c>
      <c r="D2914" s="103">
        <v>41413.811778301322</v>
      </c>
      <c r="E2914" s="103">
        <v>41639</v>
      </c>
      <c r="F2914" s="104" t="s">
        <v>57</v>
      </c>
      <c r="G2914" s="105">
        <v>577600</v>
      </c>
      <c r="H2914" s="106" t="s">
        <v>16</v>
      </c>
      <c r="I2914" s="118">
        <v>1</v>
      </c>
      <c r="J2914" s="80">
        <f t="shared" si="406"/>
        <v>577600</v>
      </c>
      <c r="K2914" s="76" t="str">
        <f t="shared" si="407"/>
        <v>H1_2013</v>
      </c>
      <c r="L2914" s="77">
        <f t="shared" si="408"/>
        <v>1</v>
      </c>
      <c r="M2914" s="78" t="str">
        <f t="shared" si="409"/>
        <v>H1_2013_1</v>
      </c>
      <c r="N2914" s="120">
        <f t="shared" si="410"/>
        <v>1</v>
      </c>
      <c r="O2914" s="92">
        <f t="shared" si="411"/>
        <v>577600</v>
      </c>
      <c r="P2914" s="93" t="str">
        <f t="shared" si="412"/>
        <v>H1_2013</v>
      </c>
      <c r="Q2914" s="94">
        <f t="shared" si="413"/>
        <v>1</v>
      </c>
      <c r="R2914" s="95" t="str">
        <f t="shared" si="414"/>
        <v>H1_2013_1</v>
      </c>
    </row>
    <row r="2915" spans="1:18">
      <c r="A2915" s="102">
        <v>1002566</v>
      </c>
      <c r="B2915" s="103">
        <v>28470.112213693974</v>
      </c>
      <c r="C2915" s="104" t="s">
        <v>19</v>
      </c>
      <c r="D2915" s="103">
        <v>41563.992872972223</v>
      </c>
      <c r="E2915" s="103">
        <v>41639</v>
      </c>
      <c r="F2915" s="104" t="s">
        <v>20</v>
      </c>
      <c r="G2915" s="105">
        <v>580800</v>
      </c>
      <c r="H2915" s="106" t="s">
        <v>16</v>
      </c>
      <c r="I2915" s="118">
        <v>1</v>
      </c>
      <c r="J2915" s="80">
        <f t="shared" si="406"/>
        <v>580800</v>
      </c>
      <c r="K2915" s="76" t="str">
        <f t="shared" si="407"/>
        <v>H2_2013</v>
      </c>
      <c r="L2915" s="77">
        <f t="shared" si="408"/>
        <v>0</v>
      </c>
      <c r="M2915" s="78" t="str">
        <f t="shared" si="409"/>
        <v>H2_2013_0</v>
      </c>
      <c r="N2915" s="120">
        <f t="shared" si="410"/>
        <v>1</v>
      </c>
      <c r="O2915" s="92">
        <f t="shared" si="411"/>
        <v>580800</v>
      </c>
      <c r="P2915" s="93" t="str">
        <f t="shared" si="412"/>
        <v>H2_2013</v>
      </c>
      <c r="Q2915" s="94">
        <f t="shared" si="413"/>
        <v>0</v>
      </c>
      <c r="R2915" s="95" t="str">
        <f t="shared" si="414"/>
        <v>H2_2013_0</v>
      </c>
    </row>
    <row r="2916" spans="1:18">
      <c r="A2916" s="102">
        <v>1002567</v>
      </c>
      <c r="B2916" s="103">
        <v>24936.095129854257</v>
      </c>
      <c r="C2916" s="104" t="s">
        <v>19</v>
      </c>
      <c r="D2916" s="103">
        <v>41598.395075103566</v>
      </c>
      <c r="E2916" s="103">
        <v>41639</v>
      </c>
      <c r="F2916" s="104" t="s">
        <v>20</v>
      </c>
      <c r="G2916" s="105">
        <v>147200</v>
      </c>
      <c r="H2916" s="106" t="s">
        <v>16</v>
      </c>
      <c r="I2916" s="118">
        <v>1</v>
      </c>
      <c r="J2916" s="80">
        <f t="shared" si="406"/>
        <v>147200</v>
      </c>
      <c r="K2916" s="76" t="str">
        <f t="shared" si="407"/>
        <v>H2_2013</v>
      </c>
      <c r="L2916" s="77">
        <f t="shared" si="408"/>
        <v>0</v>
      </c>
      <c r="M2916" s="78" t="str">
        <f t="shared" si="409"/>
        <v>H2_2013_0</v>
      </c>
      <c r="N2916" s="120">
        <f t="shared" si="410"/>
        <v>1</v>
      </c>
      <c r="O2916" s="92">
        <f t="shared" si="411"/>
        <v>147200</v>
      </c>
      <c r="P2916" s="93" t="str">
        <f t="shared" si="412"/>
        <v>H2_2013</v>
      </c>
      <c r="Q2916" s="94">
        <f t="shared" si="413"/>
        <v>0</v>
      </c>
      <c r="R2916" s="95" t="str">
        <f t="shared" si="414"/>
        <v>H2_2013_0</v>
      </c>
    </row>
    <row r="2917" spans="1:18">
      <c r="A2917" s="102">
        <v>1002568</v>
      </c>
      <c r="B2917" s="103">
        <v>27474.203416369215</v>
      </c>
      <c r="C2917" s="104" t="s">
        <v>22</v>
      </c>
      <c r="D2917" s="103">
        <v>41525.948492610187</v>
      </c>
      <c r="E2917" s="103">
        <v>41639</v>
      </c>
      <c r="F2917" s="104" t="s">
        <v>57</v>
      </c>
      <c r="G2917" s="105">
        <v>468800</v>
      </c>
      <c r="H2917" s="106" t="s">
        <v>16</v>
      </c>
      <c r="I2917" s="118">
        <v>1</v>
      </c>
      <c r="J2917" s="80">
        <f t="shared" si="406"/>
        <v>468800</v>
      </c>
      <c r="K2917" s="76" t="str">
        <f t="shared" si="407"/>
        <v>H2_2013</v>
      </c>
      <c r="L2917" s="77">
        <f t="shared" si="408"/>
        <v>0</v>
      </c>
      <c r="M2917" s="78" t="str">
        <f t="shared" si="409"/>
        <v>H2_2013_0</v>
      </c>
      <c r="N2917" s="120">
        <f t="shared" si="410"/>
        <v>1</v>
      </c>
      <c r="O2917" s="92">
        <f t="shared" si="411"/>
        <v>468800</v>
      </c>
      <c r="P2917" s="93" t="str">
        <f t="shared" si="412"/>
        <v>H2_2013</v>
      </c>
      <c r="Q2917" s="94">
        <f t="shared" si="413"/>
        <v>0</v>
      </c>
      <c r="R2917" s="95" t="str">
        <f t="shared" si="414"/>
        <v>H2_2013_0</v>
      </c>
    </row>
    <row r="2918" spans="1:18">
      <c r="A2918" s="102">
        <v>1002569</v>
      </c>
      <c r="B2918" s="103">
        <v>28011.131786939859</v>
      </c>
      <c r="C2918" s="104" t="s">
        <v>22</v>
      </c>
      <c r="D2918" s="103">
        <v>41493.321607600919</v>
      </c>
      <c r="E2918" s="103">
        <v>41639</v>
      </c>
      <c r="F2918" s="104" t="s">
        <v>57</v>
      </c>
      <c r="G2918" s="105">
        <v>532800</v>
      </c>
      <c r="H2918" s="106" t="s">
        <v>16</v>
      </c>
      <c r="I2918" s="118">
        <v>1</v>
      </c>
      <c r="J2918" s="80">
        <f t="shared" si="406"/>
        <v>532800</v>
      </c>
      <c r="K2918" s="76" t="str">
        <f t="shared" si="407"/>
        <v>H2_2013</v>
      </c>
      <c r="L2918" s="77">
        <f t="shared" si="408"/>
        <v>0</v>
      </c>
      <c r="M2918" s="78" t="str">
        <f t="shared" si="409"/>
        <v>H2_2013_0</v>
      </c>
      <c r="N2918" s="120">
        <f t="shared" si="410"/>
        <v>1</v>
      </c>
      <c r="O2918" s="92">
        <f t="shared" si="411"/>
        <v>532800</v>
      </c>
      <c r="P2918" s="93" t="str">
        <f t="shared" si="412"/>
        <v>H2_2013</v>
      </c>
      <c r="Q2918" s="94">
        <f t="shared" si="413"/>
        <v>0</v>
      </c>
      <c r="R2918" s="95" t="str">
        <f t="shared" si="414"/>
        <v>H2_2013_0</v>
      </c>
    </row>
    <row r="2919" spans="1:18">
      <c r="A2919" s="102">
        <v>1002570</v>
      </c>
      <c r="B2919" s="103">
        <v>30903.575279063545</v>
      </c>
      <c r="C2919" s="104" t="s">
        <v>22</v>
      </c>
      <c r="D2919" s="103">
        <v>41619.420896869</v>
      </c>
      <c r="E2919" s="103">
        <v>41639</v>
      </c>
      <c r="F2919" s="104" t="s">
        <v>57</v>
      </c>
      <c r="G2919" s="105">
        <v>385600</v>
      </c>
      <c r="H2919" s="106" t="s">
        <v>16</v>
      </c>
      <c r="I2919" s="118">
        <v>1</v>
      </c>
      <c r="J2919" s="80">
        <f t="shared" si="406"/>
        <v>385600</v>
      </c>
      <c r="K2919" s="76" t="str">
        <f t="shared" si="407"/>
        <v>H2_2013</v>
      </c>
      <c r="L2919" s="77">
        <f t="shared" si="408"/>
        <v>0</v>
      </c>
      <c r="M2919" s="78" t="str">
        <f t="shared" si="409"/>
        <v>H2_2013_0</v>
      </c>
      <c r="N2919" s="120">
        <f t="shared" si="410"/>
        <v>1</v>
      </c>
      <c r="O2919" s="92">
        <f t="shared" si="411"/>
        <v>385600</v>
      </c>
      <c r="P2919" s="93" t="str">
        <f t="shared" si="412"/>
        <v>H2_2013</v>
      </c>
      <c r="Q2919" s="94">
        <f t="shared" si="413"/>
        <v>0</v>
      </c>
      <c r="R2919" s="95" t="str">
        <f t="shared" si="414"/>
        <v>H2_2013_0</v>
      </c>
    </row>
    <row r="2920" spans="1:18">
      <c r="A2920" s="102">
        <v>1002571</v>
      </c>
      <c r="B2920" s="103">
        <v>32394.42608259205</v>
      </c>
      <c r="C2920" s="104" t="s">
        <v>22</v>
      </c>
      <c r="D2920" s="103">
        <v>41498.580624030372</v>
      </c>
      <c r="E2920" s="103">
        <v>41639</v>
      </c>
      <c r="F2920" s="104" t="s">
        <v>25</v>
      </c>
      <c r="G2920" s="105">
        <v>38400</v>
      </c>
      <c r="H2920" s="106" t="s">
        <v>16</v>
      </c>
      <c r="I2920" s="118">
        <v>1</v>
      </c>
      <c r="J2920" s="80">
        <f t="shared" si="406"/>
        <v>38400</v>
      </c>
      <c r="K2920" s="76" t="str">
        <f t="shared" si="407"/>
        <v>H2_2013</v>
      </c>
      <c r="L2920" s="77">
        <f t="shared" si="408"/>
        <v>0</v>
      </c>
      <c r="M2920" s="78" t="str">
        <f t="shared" si="409"/>
        <v>H2_2013_0</v>
      </c>
      <c r="N2920" s="120">
        <f t="shared" si="410"/>
        <v>1</v>
      </c>
      <c r="O2920" s="92">
        <f t="shared" si="411"/>
        <v>38400</v>
      </c>
      <c r="P2920" s="93" t="str">
        <f t="shared" si="412"/>
        <v>H2_2013</v>
      </c>
      <c r="Q2920" s="94">
        <f t="shared" si="413"/>
        <v>0</v>
      </c>
      <c r="R2920" s="95" t="str">
        <f t="shared" si="414"/>
        <v>H2_2013_0</v>
      </c>
    </row>
    <row r="2921" spans="1:18">
      <c r="A2921" s="102">
        <v>1002572</v>
      </c>
      <c r="B2921" s="103">
        <v>20017.600707191919</v>
      </c>
      <c r="C2921" s="104" t="s">
        <v>22</v>
      </c>
      <c r="D2921" s="103">
        <v>41276.953213502078</v>
      </c>
      <c r="E2921" s="103">
        <v>41639</v>
      </c>
      <c r="F2921" s="104" t="s">
        <v>57</v>
      </c>
      <c r="G2921" s="105">
        <v>270400</v>
      </c>
      <c r="H2921" s="106" t="s">
        <v>16</v>
      </c>
      <c r="I2921" s="118">
        <v>1</v>
      </c>
      <c r="J2921" s="80">
        <f t="shared" si="406"/>
        <v>270400</v>
      </c>
      <c r="K2921" s="76" t="str">
        <f t="shared" si="407"/>
        <v>H1_2013</v>
      </c>
      <c r="L2921" s="77">
        <f t="shared" si="408"/>
        <v>1</v>
      </c>
      <c r="M2921" s="78" t="str">
        <f t="shared" si="409"/>
        <v>H1_2013_1</v>
      </c>
      <c r="N2921" s="120">
        <f t="shared" si="410"/>
        <v>1</v>
      </c>
      <c r="O2921" s="92">
        <f t="shared" si="411"/>
        <v>270400</v>
      </c>
      <c r="P2921" s="93" t="str">
        <f t="shared" si="412"/>
        <v>H1_2013</v>
      </c>
      <c r="Q2921" s="94">
        <f t="shared" si="413"/>
        <v>1</v>
      </c>
      <c r="R2921" s="95" t="str">
        <f t="shared" si="414"/>
        <v>H1_2013_1</v>
      </c>
    </row>
    <row r="2922" spans="1:18">
      <c r="A2922" s="102">
        <v>1002573</v>
      </c>
      <c r="B2922" s="103">
        <v>22559.644883715631</v>
      </c>
      <c r="C2922" s="104" t="s">
        <v>22</v>
      </c>
      <c r="D2922" s="103">
        <v>40693.050353321385</v>
      </c>
      <c r="E2922" s="103">
        <v>41639</v>
      </c>
      <c r="F2922" s="104" t="s">
        <v>57</v>
      </c>
      <c r="G2922" s="105">
        <v>92000</v>
      </c>
      <c r="H2922" s="106" t="s">
        <v>16</v>
      </c>
      <c r="I2922" s="118">
        <v>1</v>
      </c>
      <c r="J2922" s="80">
        <f t="shared" si="406"/>
        <v>92000</v>
      </c>
      <c r="K2922" s="76" t="str">
        <f t="shared" si="407"/>
        <v>H1_2011</v>
      </c>
      <c r="L2922" s="77">
        <f t="shared" si="408"/>
        <v>5</v>
      </c>
      <c r="M2922" s="78" t="str">
        <f t="shared" si="409"/>
        <v>H1_2011_5</v>
      </c>
      <c r="N2922" s="120">
        <f t="shared" si="410"/>
        <v>1</v>
      </c>
      <c r="O2922" s="92">
        <f t="shared" si="411"/>
        <v>92000</v>
      </c>
      <c r="P2922" s="93" t="str">
        <f t="shared" si="412"/>
        <v>H1_2011</v>
      </c>
      <c r="Q2922" s="94">
        <f t="shared" si="413"/>
        <v>5</v>
      </c>
      <c r="R2922" s="95" t="str">
        <f t="shared" si="414"/>
        <v>H1_2011_5</v>
      </c>
    </row>
    <row r="2923" spans="1:18">
      <c r="A2923" s="102">
        <v>1002574</v>
      </c>
      <c r="B2923" s="103">
        <v>31869.385593470743</v>
      </c>
      <c r="C2923" s="104" t="s">
        <v>22</v>
      </c>
      <c r="D2923" s="103">
        <v>41504.973909862645</v>
      </c>
      <c r="E2923" s="103">
        <v>41639</v>
      </c>
      <c r="F2923" s="104" t="s">
        <v>57</v>
      </c>
      <c r="G2923" s="105">
        <v>441600</v>
      </c>
      <c r="H2923" s="106" t="s">
        <v>16</v>
      </c>
      <c r="I2923" s="118">
        <v>1</v>
      </c>
      <c r="J2923" s="80">
        <f t="shared" si="406"/>
        <v>441600</v>
      </c>
      <c r="K2923" s="76" t="str">
        <f t="shared" si="407"/>
        <v>H2_2013</v>
      </c>
      <c r="L2923" s="77">
        <f t="shared" si="408"/>
        <v>0</v>
      </c>
      <c r="M2923" s="78" t="str">
        <f t="shared" si="409"/>
        <v>H2_2013_0</v>
      </c>
      <c r="N2923" s="120">
        <f t="shared" si="410"/>
        <v>1</v>
      </c>
      <c r="O2923" s="92">
        <f t="shared" si="411"/>
        <v>441600</v>
      </c>
      <c r="P2923" s="93" t="str">
        <f t="shared" si="412"/>
        <v>H2_2013</v>
      </c>
      <c r="Q2923" s="94">
        <f t="shared" si="413"/>
        <v>0</v>
      </c>
      <c r="R2923" s="95" t="str">
        <f t="shared" si="414"/>
        <v>H2_2013_0</v>
      </c>
    </row>
    <row r="2924" spans="1:18">
      <c r="A2924" s="102">
        <v>1002575</v>
      </c>
      <c r="B2924" s="103">
        <v>28624.317310411396</v>
      </c>
      <c r="C2924" s="104" t="s">
        <v>19</v>
      </c>
      <c r="D2924" s="103">
        <v>41570.727052476519</v>
      </c>
      <c r="E2924" s="103">
        <v>41639</v>
      </c>
      <c r="F2924" s="104" t="s">
        <v>20</v>
      </c>
      <c r="G2924" s="105">
        <v>91200</v>
      </c>
      <c r="H2924" s="106" t="s">
        <v>16</v>
      </c>
      <c r="I2924" s="118">
        <v>1</v>
      </c>
      <c r="J2924" s="80">
        <f t="shared" si="406"/>
        <v>91200</v>
      </c>
      <c r="K2924" s="76" t="str">
        <f t="shared" si="407"/>
        <v>H2_2013</v>
      </c>
      <c r="L2924" s="77">
        <f t="shared" si="408"/>
        <v>0</v>
      </c>
      <c r="M2924" s="78" t="str">
        <f t="shared" si="409"/>
        <v>H2_2013_0</v>
      </c>
      <c r="N2924" s="120">
        <f t="shared" si="410"/>
        <v>1</v>
      </c>
      <c r="O2924" s="92">
        <f t="shared" si="411"/>
        <v>91200</v>
      </c>
      <c r="P2924" s="93" t="str">
        <f t="shared" si="412"/>
        <v>H2_2013</v>
      </c>
      <c r="Q2924" s="94">
        <f t="shared" si="413"/>
        <v>0</v>
      </c>
      <c r="R2924" s="95" t="str">
        <f t="shared" si="414"/>
        <v>H2_2013_0</v>
      </c>
    </row>
    <row r="2925" spans="1:18">
      <c r="A2925" s="102">
        <v>1002576</v>
      </c>
      <c r="B2925" s="103">
        <v>32421.528035878364</v>
      </c>
      <c r="C2925" s="104" t="s">
        <v>22</v>
      </c>
      <c r="D2925" s="103">
        <v>41272.140948979883</v>
      </c>
      <c r="E2925" s="103">
        <v>41639</v>
      </c>
      <c r="F2925" s="104" t="s">
        <v>57</v>
      </c>
      <c r="G2925" s="105">
        <v>470000</v>
      </c>
      <c r="H2925" s="106" t="s">
        <v>16</v>
      </c>
      <c r="I2925" s="118">
        <v>1</v>
      </c>
      <c r="J2925" s="80">
        <f t="shared" si="406"/>
        <v>470000</v>
      </c>
      <c r="K2925" s="76" t="str">
        <f t="shared" si="407"/>
        <v>H2_2012</v>
      </c>
      <c r="L2925" s="77">
        <f t="shared" si="408"/>
        <v>2</v>
      </c>
      <c r="M2925" s="78" t="str">
        <f t="shared" si="409"/>
        <v>H2_2012_2</v>
      </c>
      <c r="N2925" s="120">
        <f t="shared" si="410"/>
        <v>1</v>
      </c>
      <c r="O2925" s="92">
        <f t="shared" si="411"/>
        <v>470000</v>
      </c>
      <c r="P2925" s="93" t="str">
        <f t="shared" si="412"/>
        <v>H2_2012</v>
      </c>
      <c r="Q2925" s="94">
        <f t="shared" si="413"/>
        <v>2</v>
      </c>
      <c r="R2925" s="95" t="str">
        <f t="shared" si="414"/>
        <v>H2_2012_2</v>
      </c>
    </row>
    <row r="2926" spans="1:18">
      <c r="A2926" s="102">
        <v>1002577</v>
      </c>
      <c r="B2926" s="103">
        <v>24347.384563577703</v>
      </c>
      <c r="C2926" s="104" t="s">
        <v>22</v>
      </c>
      <c r="D2926" s="103">
        <v>41386.352237611703</v>
      </c>
      <c r="E2926" s="103">
        <v>41639</v>
      </c>
      <c r="F2926" s="104" t="s">
        <v>57</v>
      </c>
      <c r="G2926" s="105">
        <v>147200</v>
      </c>
      <c r="H2926" s="106" t="s">
        <v>16</v>
      </c>
      <c r="I2926" s="118">
        <v>1</v>
      </c>
      <c r="J2926" s="80">
        <f t="shared" si="406"/>
        <v>147200</v>
      </c>
      <c r="K2926" s="76" t="str">
        <f t="shared" si="407"/>
        <v>H1_2013</v>
      </c>
      <c r="L2926" s="77">
        <f t="shared" si="408"/>
        <v>1</v>
      </c>
      <c r="M2926" s="78" t="str">
        <f t="shared" si="409"/>
        <v>H1_2013_1</v>
      </c>
      <c r="N2926" s="120">
        <f t="shared" si="410"/>
        <v>1</v>
      </c>
      <c r="O2926" s="92">
        <f t="shared" si="411"/>
        <v>147200</v>
      </c>
      <c r="P2926" s="93" t="str">
        <f t="shared" si="412"/>
        <v>H1_2013</v>
      </c>
      <c r="Q2926" s="94">
        <f t="shared" si="413"/>
        <v>1</v>
      </c>
      <c r="R2926" s="95" t="str">
        <f t="shared" si="414"/>
        <v>H1_2013_1</v>
      </c>
    </row>
    <row r="2927" spans="1:18">
      <c r="A2927" s="102">
        <v>1002578</v>
      </c>
      <c r="B2927" s="103">
        <v>30965.401925410581</v>
      </c>
      <c r="C2927" s="104" t="s">
        <v>22</v>
      </c>
      <c r="D2927" s="103">
        <v>41208.317477091317</v>
      </c>
      <c r="E2927" s="103">
        <v>41639</v>
      </c>
      <c r="F2927" s="104" t="s">
        <v>57</v>
      </c>
      <c r="G2927" s="105">
        <v>290000</v>
      </c>
      <c r="H2927" s="106" t="s">
        <v>16</v>
      </c>
      <c r="I2927" s="118">
        <v>1</v>
      </c>
      <c r="J2927" s="80">
        <f t="shared" si="406"/>
        <v>290000</v>
      </c>
      <c r="K2927" s="76" t="str">
        <f t="shared" si="407"/>
        <v>H2_2012</v>
      </c>
      <c r="L2927" s="77">
        <f t="shared" si="408"/>
        <v>2</v>
      </c>
      <c r="M2927" s="78" t="str">
        <f t="shared" si="409"/>
        <v>H2_2012_2</v>
      </c>
      <c r="N2927" s="120">
        <f t="shared" si="410"/>
        <v>1</v>
      </c>
      <c r="O2927" s="92">
        <f t="shared" si="411"/>
        <v>290000</v>
      </c>
      <c r="P2927" s="93" t="str">
        <f t="shared" si="412"/>
        <v>H2_2012</v>
      </c>
      <c r="Q2927" s="94">
        <f t="shared" si="413"/>
        <v>2</v>
      </c>
      <c r="R2927" s="95" t="str">
        <f t="shared" si="414"/>
        <v>H2_2012_2</v>
      </c>
    </row>
    <row r="2928" spans="1:18">
      <c r="A2928" s="102">
        <v>1002579</v>
      </c>
      <c r="B2928" s="103">
        <v>23138.609677024622</v>
      </c>
      <c r="C2928" s="104" t="s">
        <v>22</v>
      </c>
      <c r="D2928" s="103">
        <v>41398.920904427592</v>
      </c>
      <c r="E2928" s="103">
        <v>41639</v>
      </c>
      <c r="F2928" s="104" t="s">
        <v>57</v>
      </c>
      <c r="G2928" s="105">
        <v>782400</v>
      </c>
      <c r="H2928" s="106" t="s">
        <v>16</v>
      </c>
      <c r="I2928" s="118">
        <v>1</v>
      </c>
      <c r="J2928" s="80">
        <f t="shared" si="406"/>
        <v>782400</v>
      </c>
      <c r="K2928" s="76" t="str">
        <f t="shared" si="407"/>
        <v>H1_2013</v>
      </c>
      <c r="L2928" s="77">
        <f t="shared" si="408"/>
        <v>1</v>
      </c>
      <c r="M2928" s="78" t="str">
        <f t="shared" si="409"/>
        <v>H1_2013_1</v>
      </c>
      <c r="N2928" s="120">
        <f t="shared" si="410"/>
        <v>1</v>
      </c>
      <c r="O2928" s="92">
        <f t="shared" si="411"/>
        <v>782400</v>
      </c>
      <c r="P2928" s="93" t="str">
        <f t="shared" si="412"/>
        <v>H1_2013</v>
      </c>
      <c r="Q2928" s="94">
        <f t="shared" si="413"/>
        <v>1</v>
      </c>
      <c r="R2928" s="95" t="str">
        <f t="shared" si="414"/>
        <v>H1_2013_1</v>
      </c>
    </row>
    <row r="2929" spans="1:18">
      <c r="A2929" s="102">
        <v>1002580</v>
      </c>
      <c r="B2929" s="103">
        <v>23450.730765639553</v>
      </c>
      <c r="C2929" s="104" t="s">
        <v>22</v>
      </c>
      <c r="D2929" s="103">
        <v>41604.001922557036</v>
      </c>
      <c r="E2929" s="103">
        <v>41639</v>
      </c>
      <c r="F2929" s="104" t="s">
        <v>57</v>
      </c>
      <c r="G2929" s="105">
        <v>848000</v>
      </c>
      <c r="H2929" s="106" t="s">
        <v>16</v>
      </c>
      <c r="I2929" s="118">
        <v>1</v>
      </c>
      <c r="J2929" s="80">
        <f t="shared" si="406"/>
        <v>848000</v>
      </c>
      <c r="K2929" s="76" t="str">
        <f t="shared" si="407"/>
        <v>H2_2013</v>
      </c>
      <c r="L2929" s="77">
        <f t="shared" si="408"/>
        <v>0</v>
      </c>
      <c r="M2929" s="78" t="str">
        <f t="shared" si="409"/>
        <v>H2_2013_0</v>
      </c>
      <c r="N2929" s="120">
        <f t="shared" si="410"/>
        <v>1</v>
      </c>
      <c r="O2929" s="92">
        <f t="shared" si="411"/>
        <v>848000</v>
      </c>
      <c r="P2929" s="93" t="str">
        <f t="shared" si="412"/>
        <v>H2_2013</v>
      </c>
      <c r="Q2929" s="94">
        <f t="shared" si="413"/>
        <v>0</v>
      </c>
      <c r="R2929" s="95" t="str">
        <f t="shared" si="414"/>
        <v>H2_2013_0</v>
      </c>
    </row>
    <row r="2930" spans="1:18">
      <c r="A2930" s="102">
        <v>1002581</v>
      </c>
      <c r="B2930" s="103">
        <v>19863.907418947681</v>
      </c>
      <c r="C2930" s="104" t="s">
        <v>19</v>
      </c>
      <c r="D2930" s="103">
        <v>41617.372298166032</v>
      </c>
      <c r="E2930" s="103">
        <v>41639</v>
      </c>
      <c r="F2930" s="104" t="s">
        <v>20</v>
      </c>
      <c r="G2930" s="105">
        <v>892800</v>
      </c>
      <c r="H2930" s="106" t="s">
        <v>16</v>
      </c>
      <c r="I2930" s="118">
        <v>1</v>
      </c>
      <c r="J2930" s="80">
        <f t="shared" si="406"/>
        <v>892800</v>
      </c>
      <c r="K2930" s="76" t="str">
        <f t="shared" si="407"/>
        <v>H2_2013</v>
      </c>
      <c r="L2930" s="77">
        <f t="shared" si="408"/>
        <v>0</v>
      </c>
      <c r="M2930" s="78" t="str">
        <f t="shared" si="409"/>
        <v>H2_2013_0</v>
      </c>
      <c r="N2930" s="120">
        <f t="shared" si="410"/>
        <v>1</v>
      </c>
      <c r="O2930" s="92">
        <f t="shared" si="411"/>
        <v>892800</v>
      </c>
      <c r="P2930" s="93" t="str">
        <f t="shared" si="412"/>
        <v>H2_2013</v>
      </c>
      <c r="Q2930" s="94">
        <f t="shared" si="413"/>
        <v>0</v>
      </c>
      <c r="R2930" s="95" t="str">
        <f t="shared" si="414"/>
        <v>H2_2013_0</v>
      </c>
    </row>
    <row r="2931" spans="1:18">
      <c r="A2931" s="102">
        <v>1002582</v>
      </c>
      <c r="B2931" s="103">
        <v>22042.466112904527</v>
      </c>
      <c r="C2931" s="104" t="s">
        <v>19</v>
      </c>
      <c r="D2931" s="103">
        <v>41580.697010691911</v>
      </c>
      <c r="E2931" s="103">
        <v>41639</v>
      </c>
      <c r="F2931" s="104" t="s">
        <v>20</v>
      </c>
      <c r="G2931" s="105">
        <v>468800</v>
      </c>
      <c r="H2931" s="106" t="s">
        <v>16</v>
      </c>
      <c r="I2931" s="118">
        <v>1</v>
      </c>
      <c r="J2931" s="80">
        <f t="shared" si="406"/>
        <v>468800</v>
      </c>
      <c r="K2931" s="76" t="str">
        <f t="shared" si="407"/>
        <v>H2_2013</v>
      </c>
      <c r="L2931" s="77">
        <f t="shared" si="408"/>
        <v>0</v>
      </c>
      <c r="M2931" s="78" t="str">
        <f t="shared" si="409"/>
        <v>H2_2013_0</v>
      </c>
      <c r="N2931" s="120">
        <f t="shared" si="410"/>
        <v>1</v>
      </c>
      <c r="O2931" s="92">
        <f t="shared" si="411"/>
        <v>468800</v>
      </c>
      <c r="P2931" s="93" t="str">
        <f t="shared" si="412"/>
        <v>H2_2013</v>
      </c>
      <c r="Q2931" s="94">
        <f t="shared" si="413"/>
        <v>0</v>
      </c>
      <c r="R2931" s="95" t="str">
        <f t="shared" si="414"/>
        <v>H2_2013_0</v>
      </c>
    </row>
    <row r="2932" spans="1:18">
      <c r="A2932" s="102">
        <v>1002583</v>
      </c>
      <c r="B2932" s="103">
        <v>26938.054711129982</v>
      </c>
      <c r="C2932" s="104" t="s">
        <v>22</v>
      </c>
      <c r="D2932" s="103">
        <v>41438.034094932773</v>
      </c>
      <c r="E2932" s="103">
        <v>41639</v>
      </c>
      <c r="F2932" s="104" t="s">
        <v>25</v>
      </c>
      <c r="G2932" s="105">
        <v>912000</v>
      </c>
      <c r="H2932" s="106" t="s">
        <v>16</v>
      </c>
      <c r="I2932" s="118">
        <v>1</v>
      </c>
      <c r="J2932" s="80">
        <f t="shared" si="406"/>
        <v>912000</v>
      </c>
      <c r="K2932" s="76" t="str">
        <f t="shared" si="407"/>
        <v>H1_2013</v>
      </c>
      <c r="L2932" s="77">
        <f t="shared" si="408"/>
        <v>1</v>
      </c>
      <c r="M2932" s="78" t="str">
        <f t="shared" si="409"/>
        <v>H1_2013_1</v>
      </c>
      <c r="N2932" s="120">
        <f t="shared" si="410"/>
        <v>1</v>
      </c>
      <c r="O2932" s="92">
        <f t="shared" si="411"/>
        <v>912000</v>
      </c>
      <c r="P2932" s="93" t="str">
        <f t="shared" si="412"/>
        <v>H1_2013</v>
      </c>
      <c r="Q2932" s="94">
        <f t="shared" si="413"/>
        <v>1</v>
      </c>
      <c r="R2932" s="95" t="str">
        <f t="shared" si="414"/>
        <v>H1_2013_1</v>
      </c>
    </row>
    <row r="2933" spans="1:18">
      <c r="A2933" s="102">
        <v>1002584</v>
      </c>
      <c r="B2933" s="103">
        <v>29496.32109611432</v>
      </c>
      <c r="C2933" s="104" t="s">
        <v>22</v>
      </c>
      <c r="D2933" s="103">
        <v>40321.439550524607</v>
      </c>
      <c r="E2933" s="103">
        <v>41639</v>
      </c>
      <c r="F2933" s="104" t="s">
        <v>57</v>
      </c>
      <c r="G2933" s="105">
        <v>165000</v>
      </c>
      <c r="H2933" s="106" t="s">
        <v>16</v>
      </c>
      <c r="I2933" s="118">
        <v>1</v>
      </c>
      <c r="J2933" s="80">
        <f t="shared" si="406"/>
        <v>165000</v>
      </c>
      <c r="K2933" s="76" t="str">
        <f t="shared" si="407"/>
        <v>H1_2010</v>
      </c>
      <c r="L2933" s="77">
        <f t="shared" si="408"/>
        <v>7</v>
      </c>
      <c r="M2933" s="78" t="str">
        <f t="shared" si="409"/>
        <v>H1_2010_6+</v>
      </c>
      <c r="N2933" s="120">
        <f t="shared" si="410"/>
        <v>1</v>
      </c>
      <c r="O2933" s="92">
        <f t="shared" si="411"/>
        <v>165000</v>
      </c>
      <c r="P2933" s="93" t="str">
        <f t="shared" si="412"/>
        <v>H1_2010</v>
      </c>
      <c r="Q2933" s="94">
        <f t="shared" si="413"/>
        <v>7</v>
      </c>
      <c r="R2933" s="95" t="str">
        <f t="shared" si="414"/>
        <v>H1_2010_6+</v>
      </c>
    </row>
    <row r="2934" spans="1:18">
      <c r="A2934" s="102">
        <v>1002585</v>
      </c>
      <c r="B2934" s="103">
        <v>20281.95109209729</v>
      </c>
      <c r="C2934" s="104" t="s">
        <v>22</v>
      </c>
      <c r="D2934" s="103">
        <v>41279.545213530226</v>
      </c>
      <c r="E2934" s="103">
        <v>41639</v>
      </c>
      <c r="F2934" s="104" t="s">
        <v>57</v>
      </c>
      <c r="G2934" s="105">
        <v>142400</v>
      </c>
      <c r="H2934" s="106" t="s">
        <v>16</v>
      </c>
      <c r="I2934" s="118">
        <v>1</v>
      </c>
      <c r="J2934" s="80">
        <f t="shared" si="406"/>
        <v>142400</v>
      </c>
      <c r="K2934" s="76" t="str">
        <f t="shared" si="407"/>
        <v>H1_2013</v>
      </c>
      <c r="L2934" s="77">
        <f t="shared" si="408"/>
        <v>1</v>
      </c>
      <c r="M2934" s="78" t="str">
        <f t="shared" si="409"/>
        <v>H1_2013_1</v>
      </c>
      <c r="N2934" s="120">
        <f t="shared" si="410"/>
        <v>1</v>
      </c>
      <c r="O2934" s="92">
        <f t="shared" si="411"/>
        <v>142400</v>
      </c>
      <c r="P2934" s="93" t="str">
        <f t="shared" si="412"/>
        <v>H1_2013</v>
      </c>
      <c r="Q2934" s="94">
        <f t="shared" si="413"/>
        <v>1</v>
      </c>
      <c r="R2934" s="95" t="str">
        <f t="shared" si="414"/>
        <v>H1_2013_1</v>
      </c>
    </row>
    <row r="2935" spans="1:18">
      <c r="A2935" s="102">
        <v>1002586</v>
      </c>
      <c r="B2935" s="103">
        <v>20563.424402144134</v>
      </c>
      <c r="C2935" s="104" t="s">
        <v>22</v>
      </c>
      <c r="D2935" s="103">
        <v>41570.996189930025</v>
      </c>
      <c r="E2935" s="103">
        <v>41639</v>
      </c>
      <c r="F2935" s="104" t="s">
        <v>25</v>
      </c>
      <c r="G2935" s="105">
        <v>241600</v>
      </c>
      <c r="H2935" s="106" t="s">
        <v>16</v>
      </c>
      <c r="I2935" s="118">
        <v>1</v>
      </c>
      <c r="J2935" s="80">
        <f t="shared" si="406"/>
        <v>241600</v>
      </c>
      <c r="K2935" s="76" t="str">
        <f t="shared" si="407"/>
        <v>H2_2013</v>
      </c>
      <c r="L2935" s="77">
        <f t="shared" si="408"/>
        <v>0</v>
      </c>
      <c r="M2935" s="78" t="str">
        <f t="shared" si="409"/>
        <v>H2_2013_0</v>
      </c>
      <c r="N2935" s="120">
        <f t="shared" si="410"/>
        <v>1</v>
      </c>
      <c r="O2935" s="92">
        <f t="shared" si="411"/>
        <v>241600</v>
      </c>
      <c r="P2935" s="93" t="str">
        <f t="shared" si="412"/>
        <v>H2_2013</v>
      </c>
      <c r="Q2935" s="94">
        <f t="shared" si="413"/>
        <v>0</v>
      </c>
      <c r="R2935" s="95" t="str">
        <f t="shared" si="414"/>
        <v>H2_2013_0</v>
      </c>
    </row>
    <row r="2936" spans="1:18">
      <c r="A2936" s="102">
        <v>1002587</v>
      </c>
      <c r="B2936" s="103">
        <v>29239.186877224434</v>
      </c>
      <c r="C2936" s="104" t="s">
        <v>22</v>
      </c>
      <c r="D2936" s="103">
        <v>41624.456327106091</v>
      </c>
      <c r="E2936" s="103">
        <v>41639</v>
      </c>
      <c r="F2936" s="104" t="s">
        <v>57</v>
      </c>
      <c r="G2936" s="105">
        <v>572800</v>
      </c>
      <c r="H2936" s="106" t="s">
        <v>16</v>
      </c>
      <c r="I2936" s="118">
        <v>1</v>
      </c>
      <c r="J2936" s="80">
        <f t="shared" si="406"/>
        <v>572800</v>
      </c>
      <c r="K2936" s="76" t="str">
        <f t="shared" si="407"/>
        <v>H2_2013</v>
      </c>
      <c r="L2936" s="77">
        <f t="shared" si="408"/>
        <v>0</v>
      </c>
      <c r="M2936" s="78" t="str">
        <f t="shared" si="409"/>
        <v>H2_2013_0</v>
      </c>
      <c r="N2936" s="120">
        <f t="shared" si="410"/>
        <v>1</v>
      </c>
      <c r="O2936" s="92">
        <f t="shared" si="411"/>
        <v>572800</v>
      </c>
      <c r="P2936" s="93" t="str">
        <f t="shared" si="412"/>
        <v>H2_2013</v>
      </c>
      <c r="Q2936" s="94">
        <f t="shared" si="413"/>
        <v>0</v>
      </c>
      <c r="R2936" s="95" t="str">
        <f t="shared" si="414"/>
        <v>H2_2013_0</v>
      </c>
    </row>
    <row r="2937" spans="1:18">
      <c r="A2937" s="102">
        <v>1002588</v>
      </c>
      <c r="B2937" s="103">
        <v>27969.57747945084</v>
      </c>
      <c r="C2937" s="104" t="s">
        <v>22</v>
      </c>
      <c r="D2937" s="103">
        <v>41300.269801291237</v>
      </c>
      <c r="E2937" s="103">
        <v>41639</v>
      </c>
      <c r="F2937" s="104" t="s">
        <v>57</v>
      </c>
      <c r="G2937" s="105">
        <v>494400</v>
      </c>
      <c r="H2937" s="106" t="s">
        <v>16</v>
      </c>
      <c r="I2937" s="118">
        <v>1</v>
      </c>
      <c r="J2937" s="80">
        <f t="shared" si="406"/>
        <v>494400</v>
      </c>
      <c r="K2937" s="76" t="str">
        <f t="shared" si="407"/>
        <v>H1_2013</v>
      </c>
      <c r="L2937" s="77">
        <f t="shared" si="408"/>
        <v>1</v>
      </c>
      <c r="M2937" s="78" t="str">
        <f t="shared" si="409"/>
        <v>H1_2013_1</v>
      </c>
      <c r="N2937" s="120">
        <f t="shared" si="410"/>
        <v>1</v>
      </c>
      <c r="O2937" s="92">
        <f t="shared" si="411"/>
        <v>494400</v>
      </c>
      <c r="P2937" s="93" t="str">
        <f t="shared" si="412"/>
        <v>H1_2013</v>
      </c>
      <c r="Q2937" s="94">
        <f t="shared" si="413"/>
        <v>1</v>
      </c>
      <c r="R2937" s="95" t="str">
        <f t="shared" si="414"/>
        <v>H1_2013_1</v>
      </c>
    </row>
    <row r="2938" spans="1:18">
      <c r="A2938" s="102">
        <v>1002589</v>
      </c>
      <c r="B2938" s="103">
        <v>27538.731444135505</v>
      </c>
      <c r="C2938" s="104" t="s">
        <v>19</v>
      </c>
      <c r="D2938" s="103">
        <v>41502.187115882953</v>
      </c>
      <c r="E2938" s="103">
        <v>41639</v>
      </c>
      <c r="F2938" s="104" t="s">
        <v>20</v>
      </c>
      <c r="G2938" s="105">
        <v>129600</v>
      </c>
      <c r="H2938" s="106" t="s">
        <v>16</v>
      </c>
      <c r="I2938" s="118">
        <v>1</v>
      </c>
      <c r="J2938" s="80">
        <f t="shared" si="406"/>
        <v>129600</v>
      </c>
      <c r="K2938" s="76" t="str">
        <f t="shared" si="407"/>
        <v>H2_2013</v>
      </c>
      <c r="L2938" s="77">
        <f t="shared" si="408"/>
        <v>0</v>
      </c>
      <c r="M2938" s="78" t="str">
        <f t="shared" si="409"/>
        <v>H2_2013_0</v>
      </c>
      <c r="N2938" s="120">
        <f t="shared" si="410"/>
        <v>1</v>
      </c>
      <c r="O2938" s="92">
        <f t="shared" si="411"/>
        <v>129600</v>
      </c>
      <c r="P2938" s="93" t="str">
        <f t="shared" si="412"/>
        <v>H2_2013</v>
      </c>
      <c r="Q2938" s="94">
        <f t="shared" si="413"/>
        <v>0</v>
      </c>
      <c r="R2938" s="95" t="str">
        <f t="shared" si="414"/>
        <v>H2_2013_0</v>
      </c>
    </row>
    <row r="2939" spans="1:18">
      <c r="A2939" s="102">
        <v>1002590</v>
      </c>
      <c r="B2939" s="103">
        <v>22201.463341972216</v>
      </c>
      <c r="C2939" s="104" t="s">
        <v>22</v>
      </c>
      <c r="D2939" s="103">
        <v>41544.774048860323</v>
      </c>
      <c r="E2939" s="103">
        <v>41639</v>
      </c>
      <c r="F2939" s="104" t="s">
        <v>57</v>
      </c>
      <c r="G2939" s="105">
        <v>444800</v>
      </c>
      <c r="H2939" s="106" t="s">
        <v>16</v>
      </c>
      <c r="I2939" s="118">
        <v>1</v>
      </c>
      <c r="J2939" s="80">
        <f t="shared" si="406"/>
        <v>444800</v>
      </c>
      <c r="K2939" s="76" t="str">
        <f t="shared" si="407"/>
        <v>H2_2013</v>
      </c>
      <c r="L2939" s="77">
        <f t="shared" si="408"/>
        <v>0</v>
      </c>
      <c r="M2939" s="78" t="str">
        <f t="shared" si="409"/>
        <v>H2_2013_0</v>
      </c>
      <c r="N2939" s="120">
        <f t="shared" si="410"/>
        <v>1</v>
      </c>
      <c r="O2939" s="92">
        <f t="shared" si="411"/>
        <v>444800</v>
      </c>
      <c r="P2939" s="93" t="str">
        <f t="shared" si="412"/>
        <v>H2_2013</v>
      </c>
      <c r="Q2939" s="94">
        <f t="shared" si="413"/>
        <v>0</v>
      </c>
      <c r="R2939" s="95" t="str">
        <f t="shared" si="414"/>
        <v>H2_2013_0</v>
      </c>
    </row>
    <row r="2940" spans="1:18">
      <c r="A2940" s="102">
        <v>1002591</v>
      </c>
      <c r="B2940" s="103">
        <v>30205.244471143837</v>
      </c>
      <c r="C2940" s="104" t="s">
        <v>22</v>
      </c>
      <c r="D2940" s="103">
        <v>41475.095832930812</v>
      </c>
      <c r="E2940" s="103">
        <v>41639</v>
      </c>
      <c r="F2940" s="104" t="s">
        <v>25</v>
      </c>
      <c r="G2940" s="105">
        <v>769600</v>
      </c>
      <c r="H2940" s="106" t="s">
        <v>16</v>
      </c>
      <c r="I2940" s="118">
        <v>1</v>
      </c>
      <c r="J2940" s="80">
        <f t="shared" si="406"/>
        <v>769600</v>
      </c>
      <c r="K2940" s="76" t="str">
        <f t="shared" si="407"/>
        <v>H2_2013</v>
      </c>
      <c r="L2940" s="77">
        <f t="shared" si="408"/>
        <v>0</v>
      </c>
      <c r="M2940" s="78" t="str">
        <f t="shared" si="409"/>
        <v>H2_2013_0</v>
      </c>
      <c r="N2940" s="120">
        <f t="shared" si="410"/>
        <v>1</v>
      </c>
      <c r="O2940" s="92">
        <f t="shared" si="411"/>
        <v>769600</v>
      </c>
      <c r="P2940" s="93" t="str">
        <f t="shared" si="412"/>
        <v>H2_2013</v>
      </c>
      <c r="Q2940" s="94">
        <f t="shared" si="413"/>
        <v>0</v>
      </c>
      <c r="R2940" s="95" t="str">
        <f t="shared" si="414"/>
        <v>H2_2013_0</v>
      </c>
    </row>
    <row r="2941" spans="1:18">
      <c r="A2941" s="102">
        <v>1002592</v>
      </c>
      <c r="B2941" s="103">
        <v>22702.839080095491</v>
      </c>
      <c r="C2941" s="104" t="s">
        <v>22</v>
      </c>
      <c r="D2941" s="103">
        <v>41374.372862374104</v>
      </c>
      <c r="E2941" s="103">
        <v>41639</v>
      </c>
      <c r="F2941" s="104" t="s">
        <v>57</v>
      </c>
      <c r="G2941" s="105">
        <v>812800</v>
      </c>
      <c r="H2941" s="106" t="s">
        <v>16</v>
      </c>
      <c r="I2941" s="118">
        <v>1</v>
      </c>
      <c r="J2941" s="80">
        <f t="shared" si="406"/>
        <v>812800</v>
      </c>
      <c r="K2941" s="76" t="str">
        <f t="shared" si="407"/>
        <v>H1_2013</v>
      </c>
      <c r="L2941" s="77">
        <f t="shared" si="408"/>
        <v>1</v>
      </c>
      <c r="M2941" s="78" t="str">
        <f t="shared" si="409"/>
        <v>H1_2013_1</v>
      </c>
      <c r="N2941" s="120">
        <f t="shared" si="410"/>
        <v>1</v>
      </c>
      <c r="O2941" s="92">
        <f t="shared" si="411"/>
        <v>812800</v>
      </c>
      <c r="P2941" s="93" t="str">
        <f t="shared" si="412"/>
        <v>H1_2013</v>
      </c>
      <c r="Q2941" s="94">
        <f t="shared" si="413"/>
        <v>1</v>
      </c>
      <c r="R2941" s="95" t="str">
        <f t="shared" si="414"/>
        <v>H1_2013_1</v>
      </c>
    </row>
    <row r="2942" spans="1:18">
      <c r="A2942" s="102">
        <v>1002593</v>
      </c>
      <c r="B2942" s="103">
        <v>22123.65718480073</v>
      </c>
      <c r="C2942" s="104" t="s">
        <v>22</v>
      </c>
      <c r="D2942" s="103">
        <v>41393.352931059359</v>
      </c>
      <c r="E2942" s="103">
        <v>41639</v>
      </c>
      <c r="F2942" s="104" t="s">
        <v>57</v>
      </c>
      <c r="G2942" s="105">
        <v>358400</v>
      </c>
      <c r="H2942" s="106" t="s">
        <v>16</v>
      </c>
      <c r="I2942" s="118">
        <v>1</v>
      </c>
      <c r="J2942" s="80">
        <f t="shared" si="406"/>
        <v>358400</v>
      </c>
      <c r="K2942" s="76" t="str">
        <f t="shared" si="407"/>
        <v>H1_2013</v>
      </c>
      <c r="L2942" s="77">
        <f t="shared" si="408"/>
        <v>1</v>
      </c>
      <c r="M2942" s="78" t="str">
        <f t="shared" si="409"/>
        <v>H1_2013_1</v>
      </c>
      <c r="N2942" s="120">
        <f t="shared" si="410"/>
        <v>1</v>
      </c>
      <c r="O2942" s="92">
        <f t="shared" si="411"/>
        <v>358400</v>
      </c>
      <c r="P2942" s="93" t="str">
        <f t="shared" si="412"/>
        <v>H1_2013</v>
      </c>
      <c r="Q2942" s="94">
        <f t="shared" si="413"/>
        <v>1</v>
      </c>
      <c r="R2942" s="95" t="str">
        <f t="shared" si="414"/>
        <v>H1_2013_1</v>
      </c>
    </row>
    <row r="2943" spans="1:18">
      <c r="A2943" s="102">
        <v>1002594</v>
      </c>
      <c r="B2943" s="103">
        <v>20236.807411630711</v>
      </c>
      <c r="C2943" s="104" t="s">
        <v>22</v>
      </c>
      <c r="D2943" s="103">
        <v>40596.873012311815</v>
      </c>
      <c r="E2943" s="103">
        <v>41639</v>
      </c>
      <c r="F2943" s="104" t="s">
        <v>57</v>
      </c>
      <c r="G2943" s="105">
        <v>283000</v>
      </c>
      <c r="H2943" s="106" t="s">
        <v>16</v>
      </c>
      <c r="I2943" s="118">
        <v>1</v>
      </c>
      <c r="J2943" s="80">
        <f t="shared" si="406"/>
        <v>283000</v>
      </c>
      <c r="K2943" s="76" t="str">
        <f t="shared" si="407"/>
        <v>H1_2011</v>
      </c>
      <c r="L2943" s="77">
        <f t="shared" si="408"/>
        <v>5</v>
      </c>
      <c r="M2943" s="78" t="str">
        <f t="shared" si="409"/>
        <v>H1_2011_5</v>
      </c>
      <c r="N2943" s="120">
        <f t="shared" si="410"/>
        <v>1</v>
      </c>
      <c r="O2943" s="92">
        <f t="shared" si="411"/>
        <v>283000</v>
      </c>
      <c r="P2943" s="93" t="str">
        <f t="shared" si="412"/>
        <v>H1_2011</v>
      </c>
      <c r="Q2943" s="94">
        <f t="shared" si="413"/>
        <v>5</v>
      </c>
      <c r="R2943" s="95" t="str">
        <f t="shared" si="414"/>
        <v>H1_2011_5</v>
      </c>
    </row>
    <row r="2944" spans="1:18">
      <c r="A2944" s="102">
        <v>1002595</v>
      </c>
      <c r="B2944" s="103">
        <v>27222.780477589917</v>
      </c>
      <c r="C2944" s="104" t="s">
        <v>19</v>
      </c>
      <c r="D2944" s="103">
        <v>41224.553064750791</v>
      </c>
      <c r="E2944" s="103">
        <v>41639</v>
      </c>
      <c r="F2944" s="104" t="s">
        <v>20</v>
      </c>
      <c r="G2944" s="105">
        <v>150000</v>
      </c>
      <c r="H2944" s="106" t="s">
        <v>16</v>
      </c>
      <c r="I2944" s="118">
        <v>1</v>
      </c>
      <c r="J2944" s="80">
        <f t="shared" si="406"/>
        <v>150000</v>
      </c>
      <c r="K2944" s="76" t="str">
        <f t="shared" si="407"/>
        <v>H2_2012</v>
      </c>
      <c r="L2944" s="77">
        <f t="shared" si="408"/>
        <v>2</v>
      </c>
      <c r="M2944" s="78" t="str">
        <f t="shared" si="409"/>
        <v>H2_2012_2</v>
      </c>
      <c r="N2944" s="120">
        <f t="shared" si="410"/>
        <v>1</v>
      </c>
      <c r="O2944" s="92">
        <f t="shared" si="411"/>
        <v>150000</v>
      </c>
      <c r="P2944" s="93" t="str">
        <f t="shared" si="412"/>
        <v>H2_2012</v>
      </c>
      <c r="Q2944" s="94">
        <f t="shared" si="413"/>
        <v>2</v>
      </c>
      <c r="R2944" s="95" t="str">
        <f t="shared" si="414"/>
        <v>H2_2012_2</v>
      </c>
    </row>
    <row r="2945" spans="1:18">
      <c r="A2945" s="102">
        <v>1002596</v>
      </c>
      <c r="B2945" s="103">
        <v>25345.389719876206</v>
      </c>
      <c r="C2945" s="104" t="s">
        <v>22</v>
      </c>
      <c r="D2945" s="103">
        <v>41369.252276036736</v>
      </c>
      <c r="E2945" s="103">
        <v>41639</v>
      </c>
      <c r="F2945" s="104" t="s">
        <v>57</v>
      </c>
      <c r="G2945" s="105">
        <v>571200</v>
      </c>
      <c r="H2945" s="106" t="s">
        <v>16</v>
      </c>
      <c r="I2945" s="118">
        <v>1</v>
      </c>
      <c r="J2945" s="80">
        <f t="shared" si="406"/>
        <v>571200</v>
      </c>
      <c r="K2945" s="76" t="str">
        <f t="shared" si="407"/>
        <v>H1_2013</v>
      </c>
      <c r="L2945" s="77">
        <f t="shared" si="408"/>
        <v>1</v>
      </c>
      <c r="M2945" s="78" t="str">
        <f t="shared" si="409"/>
        <v>H1_2013_1</v>
      </c>
      <c r="N2945" s="120">
        <f t="shared" si="410"/>
        <v>1</v>
      </c>
      <c r="O2945" s="92">
        <f t="shared" si="411"/>
        <v>571200</v>
      </c>
      <c r="P2945" s="93" t="str">
        <f t="shared" si="412"/>
        <v>H1_2013</v>
      </c>
      <c r="Q2945" s="94">
        <f t="shared" si="413"/>
        <v>1</v>
      </c>
      <c r="R2945" s="95" t="str">
        <f t="shared" si="414"/>
        <v>H1_2013_1</v>
      </c>
    </row>
    <row r="2946" spans="1:18">
      <c r="A2946" s="102">
        <v>1002597</v>
      </c>
      <c r="B2946" s="103">
        <v>25548.903768113025</v>
      </c>
      <c r="C2946" s="104" t="s">
        <v>19</v>
      </c>
      <c r="D2946" s="103">
        <v>41496.579132379047</v>
      </c>
      <c r="E2946" s="103">
        <v>41639</v>
      </c>
      <c r="F2946" s="104" t="s">
        <v>20</v>
      </c>
      <c r="G2946" s="105">
        <v>105600</v>
      </c>
      <c r="H2946" s="106" t="s">
        <v>16</v>
      </c>
      <c r="I2946" s="118">
        <v>1</v>
      </c>
      <c r="J2946" s="80">
        <f t="shared" si="406"/>
        <v>105600</v>
      </c>
      <c r="K2946" s="76" t="str">
        <f t="shared" si="407"/>
        <v>H2_2013</v>
      </c>
      <c r="L2946" s="77">
        <f t="shared" si="408"/>
        <v>0</v>
      </c>
      <c r="M2946" s="78" t="str">
        <f t="shared" si="409"/>
        <v>H2_2013_0</v>
      </c>
      <c r="N2946" s="120">
        <f t="shared" si="410"/>
        <v>1</v>
      </c>
      <c r="O2946" s="92">
        <f t="shared" si="411"/>
        <v>105600</v>
      </c>
      <c r="P2946" s="93" t="str">
        <f t="shared" si="412"/>
        <v>H2_2013</v>
      </c>
      <c r="Q2946" s="94">
        <f t="shared" si="413"/>
        <v>0</v>
      </c>
      <c r="R2946" s="95" t="str">
        <f t="shared" si="414"/>
        <v>H2_2013_0</v>
      </c>
    </row>
    <row r="2947" spans="1:18">
      <c r="A2947" s="102">
        <v>1002598</v>
      </c>
      <c r="B2947" s="103">
        <v>29970.532980226068</v>
      </c>
      <c r="C2947" s="104" t="s">
        <v>22</v>
      </c>
      <c r="D2947" s="103">
        <v>41359.888730719591</v>
      </c>
      <c r="E2947" s="103">
        <v>41639</v>
      </c>
      <c r="F2947" s="104" t="s">
        <v>57</v>
      </c>
      <c r="G2947" s="105">
        <v>841600</v>
      </c>
      <c r="H2947" s="106" t="s">
        <v>16</v>
      </c>
      <c r="I2947" s="118">
        <v>1</v>
      </c>
      <c r="J2947" s="80">
        <f t="shared" ref="J2947:J3010" si="415">$G2947</f>
        <v>841600</v>
      </c>
      <c r="K2947" s="76" t="str">
        <f t="shared" ref="K2947:K3010" si="416">"H"&amp;INT((MONTH($D2947)-1)/6)+1&amp;"_"&amp;YEAR($D2947)</f>
        <v>H1_2013</v>
      </c>
      <c r="L2947" s="77">
        <f t="shared" ref="L2947:L3010" si="417">INT(($E2947-$D2947)/(365/2))</f>
        <v>1</v>
      </c>
      <c r="M2947" s="78" t="str">
        <f t="shared" ref="M2947:M3010" si="418">$K2947&amp;"_"&amp;IF($L2947&gt;5,"6+",$L2947)</f>
        <v>H1_2013_1</v>
      </c>
      <c r="N2947" s="120">
        <f t="shared" si="410"/>
        <v>1</v>
      </c>
      <c r="O2947" s="92">
        <f t="shared" si="411"/>
        <v>841600</v>
      </c>
      <c r="P2947" s="93" t="str">
        <f t="shared" si="412"/>
        <v>H1_2013</v>
      </c>
      <c r="Q2947" s="94">
        <f t="shared" si="413"/>
        <v>1</v>
      </c>
      <c r="R2947" s="95" t="str">
        <f t="shared" si="414"/>
        <v>H1_2013_1</v>
      </c>
    </row>
    <row r="2948" spans="1:18">
      <c r="A2948" s="102">
        <v>1002599</v>
      </c>
      <c r="B2948" s="103">
        <v>23951.041638079143</v>
      </c>
      <c r="C2948" s="104" t="s">
        <v>22</v>
      </c>
      <c r="D2948" s="103">
        <v>41225.11267839239</v>
      </c>
      <c r="E2948" s="103">
        <v>41639</v>
      </c>
      <c r="F2948" s="104" t="s">
        <v>57</v>
      </c>
      <c r="G2948" s="105">
        <v>37000</v>
      </c>
      <c r="H2948" s="106" t="s">
        <v>16</v>
      </c>
      <c r="I2948" s="118">
        <v>1</v>
      </c>
      <c r="J2948" s="80">
        <f t="shared" si="415"/>
        <v>37000</v>
      </c>
      <c r="K2948" s="76" t="str">
        <f t="shared" si="416"/>
        <v>H2_2012</v>
      </c>
      <c r="L2948" s="77">
        <f t="shared" si="417"/>
        <v>2</v>
      </c>
      <c r="M2948" s="78" t="str">
        <f t="shared" si="418"/>
        <v>H2_2012_2</v>
      </c>
      <c r="N2948" s="120">
        <f t="shared" ref="N2948:N3011" si="419">I2948</f>
        <v>1</v>
      </c>
      <c r="O2948" s="92">
        <f t="shared" ref="O2948:O3011" si="420">J2948</f>
        <v>37000</v>
      </c>
      <c r="P2948" s="93" t="str">
        <f t="shared" ref="P2948:P3011" si="421">K2948</f>
        <v>H2_2012</v>
      </c>
      <c r="Q2948" s="94">
        <f t="shared" ref="Q2948:Q3011" si="422">L2948</f>
        <v>2</v>
      </c>
      <c r="R2948" s="95" t="str">
        <f t="shared" ref="R2948:R3011" si="423">M2948</f>
        <v>H2_2012_2</v>
      </c>
    </row>
    <row r="2949" spans="1:18">
      <c r="A2949" s="102">
        <v>1002600</v>
      </c>
      <c r="B2949" s="103">
        <v>27551.931230354479</v>
      </c>
      <c r="C2949" s="104" t="s">
        <v>22</v>
      </c>
      <c r="D2949" s="103">
        <v>41341.386851554802</v>
      </c>
      <c r="E2949" s="103">
        <v>41639</v>
      </c>
      <c r="F2949" s="104" t="s">
        <v>57</v>
      </c>
      <c r="G2949" s="105">
        <v>444800</v>
      </c>
      <c r="H2949" s="106" t="s">
        <v>16</v>
      </c>
      <c r="I2949" s="118">
        <v>1</v>
      </c>
      <c r="J2949" s="80">
        <f t="shared" si="415"/>
        <v>444800</v>
      </c>
      <c r="K2949" s="76" t="str">
        <f t="shared" si="416"/>
        <v>H1_2013</v>
      </c>
      <c r="L2949" s="77">
        <f t="shared" si="417"/>
        <v>1</v>
      </c>
      <c r="M2949" s="78" t="str">
        <f t="shared" si="418"/>
        <v>H1_2013_1</v>
      </c>
      <c r="N2949" s="120">
        <f t="shared" si="419"/>
        <v>1</v>
      </c>
      <c r="O2949" s="92">
        <f t="shared" si="420"/>
        <v>444800</v>
      </c>
      <c r="P2949" s="93" t="str">
        <f t="shared" si="421"/>
        <v>H1_2013</v>
      </c>
      <c r="Q2949" s="94">
        <f t="shared" si="422"/>
        <v>1</v>
      </c>
      <c r="R2949" s="95" t="str">
        <f t="shared" si="423"/>
        <v>H1_2013_1</v>
      </c>
    </row>
    <row r="2950" spans="1:18">
      <c r="A2950" s="102">
        <v>1002601</v>
      </c>
      <c r="B2950" s="103">
        <v>22794.507630126878</v>
      </c>
      <c r="C2950" s="104" t="s">
        <v>22</v>
      </c>
      <c r="D2950" s="103">
        <v>41611.382201688561</v>
      </c>
      <c r="E2950" s="103">
        <v>41639</v>
      </c>
      <c r="F2950" s="104" t="s">
        <v>57</v>
      </c>
      <c r="G2950" s="105">
        <v>44800</v>
      </c>
      <c r="H2950" s="106" t="s">
        <v>16</v>
      </c>
      <c r="I2950" s="118">
        <v>1</v>
      </c>
      <c r="J2950" s="80">
        <f t="shared" si="415"/>
        <v>44800</v>
      </c>
      <c r="K2950" s="76" t="str">
        <f t="shared" si="416"/>
        <v>H2_2013</v>
      </c>
      <c r="L2950" s="77">
        <f t="shared" si="417"/>
        <v>0</v>
      </c>
      <c r="M2950" s="78" t="str">
        <f t="shared" si="418"/>
        <v>H2_2013_0</v>
      </c>
      <c r="N2950" s="120">
        <f t="shared" si="419"/>
        <v>1</v>
      </c>
      <c r="O2950" s="92">
        <f t="shared" si="420"/>
        <v>44800</v>
      </c>
      <c r="P2950" s="93" t="str">
        <f t="shared" si="421"/>
        <v>H2_2013</v>
      </c>
      <c r="Q2950" s="94">
        <f t="shared" si="422"/>
        <v>0</v>
      </c>
      <c r="R2950" s="95" t="str">
        <f t="shared" si="423"/>
        <v>H2_2013_0</v>
      </c>
    </row>
    <row r="2951" spans="1:18">
      <c r="A2951" s="102">
        <v>1002602</v>
      </c>
      <c r="B2951" s="103">
        <v>32750.429060886177</v>
      </c>
      <c r="C2951" s="104" t="s">
        <v>22</v>
      </c>
      <c r="D2951" s="103">
        <v>41112.508486216269</v>
      </c>
      <c r="E2951" s="103">
        <v>41639</v>
      </c>
      <c r="F2951" s="104" t="s">
        <v>57</v>
      </c>
      <c r="G2951" s="105">
        <v>371000</v>
      </c>
      <c r="H2951" s="106" t="s">
        <v>16</v>
      </c>
      <c r="I2951" s="118">
        <v>1</v>
      </c>
      <c r="J2951" s="80">
        <f t="shared" si="415"/>
        <v>371000</v>
      </c>
      <c r="K2951" s="76" t="str">
        <f t="shared" si="416"/>
        <v>H2_2012</v>
      </c>
      <c r="L2951" s="77">
        <f t="shared" si="417"/>
        <v>2</v>
      </c>
      <c r="M2951" s="78" t="str">
        <f t="shared" si="418"/>
        <v>H2_2012_2</v>
      </c>
      <c r="N2951" s="120">
        <f t="shared" si="419"/>
        <v>1</v>
      </c>
      <c r="O2951" s="92">
        <f t="shared" si="420"/>
        <v>371000</v>
      </c>
      <c r="P2951" s="93" t="str">
        <f t="shared" si="421"/>
        <v>H2_2012</v>
      </c>
      <c r="Q2951" s="94">
        <f t="shared" si="422"/>
        <v>2</v>
      </c>
      <c r="R2951" s="95" t="str">
        <f t="shared" si="423"/>
        <v>H2_2012_2</v>
      </c>
    </row>
    <row r="2952" spans="1:18">
      <c r="A2952" s="102">
        <v>1002603</v>
      </c>
      <c r="B2952" s="103">
        <v>24973.410348040306</v>
      </c>
      <c r="C2952" s="104" t="s">
        <v>19</v>
      </c>
      <c r="D2952" s="103">
        <v>41629.444219559358</v>
      </c>
      <c r="E2952" s="103">
        <v>41639</v>
      </c>
      <c r="F2952" s="104" t="s">
        <v>20</v>
      </c>
      <c r="G2952" s="105">
        <v>590400</v>
      </c>
      <c r="H2952" s="106" t="s">
        <v>16</v>
      </c>
      <c r="I2952" s="118">
        <v>1</v>
      </c>
      <c r="J2952" s="80">
        <f t="shared" si="415"/>
        <v>590400</v>
      </c>
      <c r="K2952" s="76" t="str">
        <f t="shared" si="416"/>
        <v>H2_2013</v>
      </c>
      <c r="L2952" s="77">
        <f t="shared" si="417"/>
        <v>0</v>
      </c>
      <c r="M2952" s="78" t="str">
        <f t="shared" si="418"/>
        <v>H2_2013_0</v>
      </c>
      <c r="N2952" s="120">
        <f t="shared" si="419"/>
        <v>1</v>
      </c>
      <c r="O2952" s="92">
        <f t="shared" si="420"/>
        <v>590400</v>
      </c>
      <c r="P2952" s="93" t="str">
        <f t="shared" si="421"/>
        <v>H2_2013</v>
      </c>
      <c r="Q2952" s="94">
        <f t="shared" si="422"/>
        <v>0</v>
      </c>
      <c r="R2952" s="95" t="str">
        <f t="shared" si="423"/>
        <v>H2_2013_0</v>
      </c>
    </row>
    <row r="2953" spans="1:18">
      <c r="A2953" s="102">
        <v>1002604</v>
      </c>
      <c r="B2953" s="103">
        <v>30217.34187383809</v>
      </c>
      <c r="C2953" s="104" t="s">
        <v>19</v>
      </c>
      <c r="D2953" s="103">
        <v>41483.370370386969</v>
      </c>
      <c r="E2953" s="103">
        <v>41639</v>
      </c>
      <c r="F2953" s="104" t="s">
        <v>20</v>
      </c>
      <c r="G2953" s="105">
        <v>747200</v>
      </c>
      <c r="H2953" s="106" t="s">
        <v>16</v>
      </c>
      <c r="I2953" s="118">
        <v>1</v>
      </c>
      <c r="J2953" s="80">
        <f t="shared" si="415"/>
        <v>747200</v>
      </c>
      <c r="K2953" s="76" t="str">
        <f t="shared" si="416"/>
        <v>H2_2013</v>
      </c>
      <c r="L2953" s="77">
        <f t="shared" si="417"/>
        <v>0</v>
      </c>
      <c r="M2953" s="78" t="str">
        <f t="shared" si="418"/>
        <v>H2_2013_0</v>
      </c>
      <c r="N2953" s="120">
        <f t="shared" si="419"/>
        <v>1</v>
      </c>
      <c r="O2953" s="92">
        <f t="shared" si="420"/>
        <v>747200</v>
      </c>
      <c r="P2953" s="93" t="str">
        <f t="shared" si="421"/>
        <v>H2_2013</v>
      </c>
      <c r="Q2953" s="94">
        <f t="shared" si="422"/>
        <v>0</v>
      </c>
      <c r="R2953" s="95" t="str">
        <f t="shared" si="423"/>
        <v>H2_2013_0</v>
      </c>
    </row>
    <row r="2954" spans="1:18">
      <c r="A2954" s="102">
        <v>1002605</v>
      </c>
      <c r="B2954" s="103">
        <v>19528.713190323662</v>
      </c>
      <c r="C2954" s="104" t="s">
        <v>22</v>
      </c>
      <c r="D2954" s="103">
        <v>41421.023485849008</v>
      </c>
      <c r="E2954" s="103">
        <v>41639</v>
      </c>
      <c r="F2954" s="104" t="s">
        <v>57</v>
      </c>
      <c r="G2954" s="105">
        <v>566400</v>
      </c>
      <c r="H2954" s="106" t="s">
        <v>16</v>
      </c>
      <c r="I2954" s="118">
        <v>1</v>
      </c>
      <c r="J2954" s="80">
        <f t="shared" si="415"/>
        <v>566400</v>
      </c>
      <c r="K2954" s="76" t="str">
        <f t="shared" si="416"/>
        <v>H1_2013</v>
      </c>
      <c r="L2954" s="77">
        <f t="shared" si="417"/>
        <v>1</v>
      </c>
      <c r="M2954" s="78" t="str">
        <f t="shared" si="418"/>
        <v>H1_2013_1</v>
      </c>
      <c r="N2954" s="120">
        <f t="shared" si="419"/>
        <v>1</v>
      </c>
      <c r="O2954" s="92">
        <f t="shared" si="420"/>
        <v>566400</v>
      </c>
      <c r="P2954" s="93" t="str">
        <f t="shared" si="421"/>
        <v>H1_2013</v>
      </c>
      <c r="Q2954" s="94">
        <f t="shared" si="422"/>
        <v>1</v>
      </c>
      <c r="R2954" s="95" t="str">
        <f t="shared" si="423"/>
        <v>H1_2013_1</v>
      </c>
    </row>
    <row r="2955" spans="1:18">
      <c r="A2955" s="102">
        <v>1002606</v>
      </c>
      <c r="B2955" s="103">
        <v>19596.537296604401</v>
      </c>
      <c r="C2955" s="104" t="s">
        <v>22</v>
      </c>
      <c r="D2955" s="103">
        <v>41185.362645531495</v>
      </c>
      <c r="E2955" s="103">
        <v>41639</v>
      </c>
      <c r="F2955" s="104" t="s">
        <v>57</v>
      </c>
      <c r="G2955" s="105">
        <v>183000</v>
      </c>
      <c r="H2955" s="106" t="s">
        <v>16</v>
      </c>
      <c r="I2955" s="118">
        <v>1</v>
      </c>
      <c r="J2955" s="80">
        <f t="shared" si="415"/>
        <v>183000</v>
      </c>
      <c r="K2955" s="76" t="str">
        <f t="shared" si="416"/>
        <v>H2_2012</v>
      </c>
      <c r="L2955" s="77">
        <f t="shared" si="417"/>
        <v>2</v>
      </c>
      <c r="M2955" s="78" t="str">
        <f t="shared" si="418"/>
        <v>H2_2012_2</v>
      </c>
      <c r="N2955" s="120">
        <f t="shared" si="419"/>
        <v>1</v>
      </c>
      <c r="O2955" s="92">
        <f t="shared" si="420"/>
        <v>183000</v>
      </c>
      <c r="P2955" s="93" t="str">
        <f t="shared" si="421"/>
        <v>H2_2012</v>
      </c>
      <c r="Q2955" s="94">
        <f t="shared" si="422"/>
        <v>2</v>
      </c>
      <c r="R2955" s="95" t="str">
        <f t="shared" si="423"/>
        <v>H2_2012_2</v>
      </c>
    </row>
    <row r="2956" spans="1:18">
      <c r="A2956" s="102">
        <v>1002607</v>
      </c>
      <c r="B2956" s="103">
        <v>24425.082862312163</v>
      </c>
      <c r="C2956" s="104" t="s">
        <v>19</v>
      </c>
      <c r="D2956" s="103">
        <v>41545.817911748833</v>
      </c>
      <c r="E2956" s="103">
        <v>41639</v>
      </c>
      <c r="F2956" s="104" t="s">
        <v>20</v>
      </c>
      <c r="G2956" s="105">
        <v>379200</v>
      </c>
      <c r="H2956" s="106" t="s">
        <v>16</v>
      </c>
      <c r="I2956" s="118">
        <v>1</v>
      </c>
      <c r="J2956" s="80">
        <f t="shared" si="415"/>
        <v>379200</v>
      </c>
      <c r="K2956" s="76" t="str">
        <f t="shared" si="416"/>
        <v>H2_2013</v>
      </c>
      <c r="L2956" s="77">
        <f t="shared" si="417"/>
        <v>0</v>
      </c>
      <c r="M2956" s="78" t="str">
        <f t="shared" si="418"/>
        <v>H2_2013_0</v>
      </c>
      <c r="N2956" s="120">
        <f t="shared" si="419"/>
        <v>1</v>
      </c>
      <c r="O2956" s="92">
        <f t="shared" si="420"/>
        <v>379200</v>
      </c>
      <c r="P2956" s="93" t="str">
        <f t="shared" si="421"/>
        <v>H2_2013</v>
      </c>
      <c r="Q2956" s="94">
        <f t="shared" si="422"/>
        <v>0</v>
      </c>
      <c r="R2956" s="95" t="str">
        <f t="shared" si="423"/>
        <v>H2_2013_0</v>
      </c>
    </row>
    <row r="2957" spans="1:18">
      <c r="A2957" s="102">
        <v>1002608</v>
      </c>
      <c r="B2957" s="103">
        <v>21314.825042713004</v>
      </c>
      <c r="C2957" s="104" t="s">
        <v>22</v>
      </c>
      <c r="D2957" s="103">
        <v>41554.319363902388</v>
      </c>
      <c r="E2957" s="103">
        <v>41639</v>
      </c>
      <c r="F2957" s="104" t="s">
        <v>57</v>
      </c>
      <c r="G2957" s="105">
        <v>483200</v>
      </c>
      <c r="H2957" s="106" t="s">
        <v>16</v>
      </c>
      <c r="I2957" s="118">
        <v>1</v>
      </c>
      <c r="J2957" s="80">
        <f t="shared" si="415"/>
        <v>483200</v>
      </c>
      <c r="K2957" s="76" t="str">
        <f t="shared" si="416"/>
        <v>H2_2013</v>
      </c>
      <c r="L2957" s="77">
        <f t="shared" si="417"/>
        <v>0</v>
      </c>
      <c r="M2957" s="78" t="str">
        <f t="shared" si="418"/>
        <v>H2_2013_0</v>
      </c>
      <c r="N2957" s="120">
        <f t="shared" si="419"/>
        <v>1</v>
      </c>
      <c r="O2957" s="92">
        <f t="shared" si="420"/>
        <v>483200</v>
      </c>
      <c r="P2957" s="93" t="str">
        <f t="shared" si="421"/>
        <v>H2_2013</v>
      </c>
      <c r="Q2957" s="94">
        <f t="shared" si="422"/>
        <v>0</v>
      </c>
      <c r="R2957" s="95" t="str">
        <f t="shared" si="423"/>
        <v>H2_2013_0</v>
      </c>
    </row>
    <row r="2958" spans="1:18">
      <c r="A2958" s="102">
        <v>1002609</v>
      </c>
      <c r="B2958" s="103">
        <v>24142.7965472469</v>
      </c>
      <c r="C2958" s="104" t="s">
        <v>19</v>
      </c>
      <c r="D2958" s="103">
        <v>41367.060282767365</v>
      </c>
      <c r="E2958" s="103">
        <v>41639</v>
      </c>
      <c r="F2958" s="104" t="s">
        <v>20</v>
      </c>
      <c r="G2958" s="105">
        <v>435200</v>
      </c>
      <c r="H2958" s="106" t="s">
        <v>16</v>
      </c>
      <c r="I2958" s="118">
        <v>1</v>
      </c>
      <c r="J2958" s="80">
        <f t="shared" si="415"/>
        <v>435200</v>
      </c>
      <c r="K2958" s="76" t="str">
        <f t="shared" si="416"/>
        <v>H1_2013</v>
      </c>
      <c r="L2958" s="77">
        <f t="shared" si="417"/>
        <v>1</v>
      </c>
      <c r="M2958" s="78" t="str">
        <f t="shared" si="418"/>
        <v>H1_2013_1</v>
      </c>
      <c r="N2958" s="120">
        <f t="shared" si="419"/>
        <v>1</v>
      </c>
      <c r="O2958" s="92">
        <f t="shared" si="420"/>
        <v>435200</v>
      </c>
      <c r="P2958" s="93" t="str">
        <f t="shared" si="421"/>
        <v>H1_2013</v>
      </c>
      <c r="Q2958" s="94">
        <f t="shared" si="422"/>
        <v>1</v>
      </c>
      <c r="R2958" s="95" t="str">
        <f t="shared" si="423"/>
        <v>H1_2013_1</v>
      </c>
    </row>
    <row r="2959" spans="1:18">
      <c r="A2959" s="102">
        <v>1002610</v>
      </c>
      <c r="B2959" s="103">
        <v>28636.544515056368</v>
      </c>
      <c r="C2959" s="104" t="s">
        <v>22</v>
      </c>
      <c r="D2959" s="103">
        <v>41519.114549471262</v>
      </c>
      <c r="E2959" s="103">
        <v>41639</v>
      </c>
      <c r="F2959" s="104" t="s">
        <v>57</v>
      </c>
      <c r="G2959" s="105">
        <v>723200</v>
      </c>
      <c r="H2959" s="106" t="s">
        <v>16</v>
      </c>
      <c r="I2959" s="118">
        <v>1</v>
      </c>
      <c r="J2959" s="80">
        <f t="shared" si="415"/>
        <v>723200</v>
      </c>
      <c r="K2959" s="76" t="str">
        <f t="shared" si="416"/>
        <v>H2_2013</v>
      </c>
      <c r="L2959" s="77">
        <f t="shared" si="417"/>
        <v>0</v>
      </c>
      <c r="M2959" s="78" t="str">
        <f t="shared" si="418"/>
        <v>H2_2013_0</v>
      </c>
      <c r="N2959" s="120">
        <f t="shared" si="419"/>
        <v>1</v>
      </c>
      <c r="O2959" s="92">
        <f t="shared" si="420"/>
        <v>723200</v>
      </c>
      <c r="P2959" s="93" t="str">
        <f t="shared" si="421"/>
        <v>H2_2013</v>
      </c>
      <c r="Q2959" s="94">
        <f t="shared" si="422"/>
        <v>0</v>
      </c>
      <c r="R2959" s="95" t="str">
        <f t="shared" si="423"/>
        <v>H2_2013_0</v>
      </c>
    </row>
    <row r="2960" spans="1:18">
      <c r="A2960" s="102">
        <v>1002611</v>
      </c>
      <c r="B2960" s="103">
        <v>23678.488609909753</v>
      </c>
      <c r="C2960" s="104" t="s">
        <v>22</v>
      </c>
      <c r="D2960" s="103">
        <v>41434.423136779791</v>
      </c>
      <c r="E2960" s="103">
        <v>41639</v>
      </c>
      <c r="F2960" s="104" t="s">
        <v>25</v>
      </c>
      <c r="G2960" s="105">
        <v>608000</v>
      </c>
      <c r="H2960" s="106" t="s">
        <v>16</v>
      </c>
      <c r="I2960" s="118">
        <v>1</v>
      </c>
      <c r="J2960" s="80">
        <f t="shared" si="415"/>
        <v>608000</v>
      </c>
      <c r="K2960" s="76" t="str">
        <f t="shared" si="416"/>
        <v>H1_2013</v>
      </c>
      <c r="L2960" s="77">
        <f t="shared" si="417"/>
        <v>1</v>
      </c>
      <c r="M2960" s="78" t="str">
        <f t="shared" si="418"/>
        <v>H1_2013_1</v>
      </c>
      <c r="N2960" s="120">
        <f t="shared" si="419"/>
        <v>1</v>
      </c>
      <c r="O2960" s="92">
        <f t="shared" si="420"/>
        <v>608000</v>
      </c>
      <c r="P2960" s="93" t="str">
        <f t="shared" si="421"/>
        <v>H1_2013</v>
      </c>
      <c r="Q2960" s="94">
        <f t="shared" si="422"/>
        <v>1</v>
      </c>
      <c r="R2960" s="95" t="str">
        <f t="shared" si="423"/>
        <v>H1_2013_1</v>
      </c>
    </row>
    <row r="2961" spans="1:18">
      <c r="A2961" s="102">
        <v>1002612</v>
      </c>
      <c r="B2961" s="103">
        <v>19707.206250398933</v>
      </c>
      <c r="C2961" s="104" t="s">
        <v>22</v>
      </c>
      <c r="D2961" s="103">
        <v>41520.116838982249</v>
      </c>
      <c r="E2961" s="103">
        <v>41639</v>
      </c>
      <c r="F2961" s="104" t="s">
        <v>57</v>
      </c>
      <c r="G2961" s="105">
        <v>958400</v>
      </c>
      <c r="H2961" s="106" t="s">
        <v>16</v>
      </c>
      <c r="I2961" s="118">
        <v>1</v>
      </c>
      <c r="J2961" s="80">
        <f t="shared" si="415"/>
        <v>958400</v>
      </c>
      <c r="K2961" s="76" t="str">
        <f t="shared" si="416"/>
        <v>H2_2013</v>
      </c>
      <c r="L2961" s="77">
        <f t="shared" si="417"/>
        <v>0</v>
      </c>
      <c r="M2961" s="78" t="str">
        <f t="shared" si="418"/>
        <v>H2_2013_0</v>
      </c>
      <c r="N2961" s="120">
        <f t="shared" si="419"/>
        <v>1</v>
      </c>
      <c r="O2961" s="92">
        <f t="shared" si="420"/>
        <v>958400</v>
      </c>
      <c r="P2961" s="93" t="str">
        <f t="shared" si="421"/>
        <v>H2_2013</v>
      </c>
      <c r="Q2961" s="94">
        <f t="shared" si="422"/>
        <v>0</v>
      </c>
      <c r="R2961" s="95" t="str">
        <f t="shared" si="423"/>
        <v>H2_2013_0</v>
      </c>
    </row>
    <row r="2962" spans="1:18">
      <c r="A2962" s="102">
        <v>1002613</v>
      </c>
      <c r="B2962" s="103">
        <v>32622.321733534147</v>
      </c>
      <c r="C2962" s="104" t="s">
        <v>22</v>
      </c>
      <c r="D2962" s="103">
        <v>41465.764181392798</v>
      </c>
      <c r="E2962" s="103">
        <v>41639</v>
      </c>
      <c r="F2962" s="104" t="s">
        <v>25</v>
      </c>
      <c r="G2962" s="105">
        <v>107200</v>
      </c>
      <c r="H2962" s="106" t="s">
        <v>16</v>
      </c>
      <c r="I2962" s="118">
        <v>1</v>
      </c>
      <c r="J2962" s="80">
        <f t="shared" si="415"/>
        <v>107200</v>
      </c>
      <c r="K2962" s="76" t="str">
        <f t="shared" si="416"/>
        <v>H2_2013</v>
      </c>
      <c r="L2962" s="77">
        <f t="shared" si="417"/>
        <v>0</v>
      </c>
      <c r="M2962" s="78" t="str">
        <f t="shared" si="418"/>
        <v>H2_2013_0</v>
      </c>
      <c r="N2962" s="120">
        <f t="shared" si="419"/>
        <v>1</v>
      </c>
      <c r="O2962" s="92">
        <f t="shared" si="420"/>
        <v>107200</v>
      </c>
      <c r="P2962" s="93" t="str">
        <f t="shared" si="421"/>
        <v>H2_2013</v>
      </c>
      <c r="Q2962" s="94">
        <f t="shared" si="422"/>
        <v>0</v>
      </c>
      <c r="R2962" s="95" t="str">
        <f t="shared" si="423"/>
        <v>H2_2013_0</v>
      </c>
    </row>
    <row r="2963" spans="1:18">
      <c r="A2963" s="102">
        <v>1002614</v>
      </c>
      <c r="B2963" s="103">
        <v>30937.670477319942</v>
      </c>
      <c r="C2963" s="104" t="s">
        <v>19</v>
      </c>
      <c r="D2963" s="103">
        <v>41511.498162665317</v>
      </c>
      <c r="E2963" s="103">
        <v>41639</v>
      </c>
      <c r="F2963" s="104" t="s">
        <v>20</v>
      </c>
      <c r="G2963" s="105">
        <v>892800</v>
      </c>
      <c r="H2963" s="106" t="s">
        <v>16</v>
      </c>
      <c r="I2963" s="118">
        <v>1</v>
      </c>
      <c r="J2963" s="80">
        <f t="shared" si="415"/>
        <v>892800</v>
      </c>
      <c r="K2963" s="76" t="str">
        <f t="shared" si="416"/>
        <v>H2_2013</v>
      </c>
      <c r="L2963" s="77">
        <f t="shared" si="417"/>
        <v>0</v>
      </c>
      <c r="M2963" s="78" t="str">
        <f t="shared" si="418"/>
        <v>H2_2013_0</v>
      </c>
      <c r="N2963" s="120">
        <f t="shared" si="419"/>
        <v>1</v>
      </c>
      <c r="O2963" s="92">
        <f t="shared" si="420"/>
        <v>892800</v>
      </c>
      <c r="P2963" s="93" t="str">
        <f t="shared" si="421"/>
        <v>H2_2013</v>
      </c>
      <c r="Q2963" s="94">
        <f t="shared" si="422"/>
        <v>0</v>
      </c>
      <c r="R2963" s="95" t="str">
        <f t="shared" si="423"/>
        <v>H2_2013_0</v>
      </c>
    </row>
    <row r="2964" spans="1:18">
      <c r="A2964" s="102">
        <v>1002615</v>
      </c>
      <c r="B2964" s="103">
        <v>27658.633511804303</v>
      </c>
      <c r="C2964" s="104" t="s">
        <v>22</v>
      </c>
      <c r="D2964" s="103">
        <v>41323.342442780144</v>
      </c>
      <c r="E2964" s="103">
        <v>41639</v>
      </c>
      <c r="F2964" s="104" t="s">
        <v>57</v>
      </c>
      <c r="G2964" s="105">
        <v>452800</v>
      </c>
      <c r="H2964" s="106" t="s">
        <v>16</v>
      </c>
      <c r="I2964" s="118">
        <v>1</v>
      </c>
      <c r="J2964" s="80">
        <f t="shared" si="415"/>
        <v>452800</v>
      </c>
      <c r="K2964" s="76" t="str">
        <f t="shared" si="416"/>
        <v>H1_2013</v>
      </c>
      <c r="L2964" s="77">
        <f t="shared" si="417"/>
        <v>1</v>
      </c>
      <c r="M2964" s="78" t="str">
        <f t="shared" si="418"/>
        <v>H1_2013_1</v>
      </c>
      <c r="N2964" s="120">
        <f t="shared" si="419"/>
        <v>1</v>
      </c>
      <c r="O2964" s="92">
        <f t="shared" si="420"/>
        <v>452800</v>
      </c>
      <c r="P2964" s="93" t="str">
        <f t="shared" si="421"/>
        <v>H1_2013</v>
      </c>
      <c r="Q2964" s="94">
        <f t="shared" si="422"/>
        <v>1</v>
      </c>
      <c r="R2964" s="95" t="str">
        <f t="shared" si="423"/>
        <v>H1_2013_1</v>
      </c>
    </row>
    <row r="2965" spans="1:18">
      <c r="A2965" s="102">
        <v>1002616</v>
      </c>
      <c r="B2965" s="103">
        <v>22913.774892981259</v>
      </c>
      <c r="C2965" s="104" t="s">
        <v>22</v>
      </c>
      <c r="D2965" s="103">
        <v>41365.686775619513</v>
      </c>
      <c r="E2965" s="103">
        <v>41639</v>
      </c>
      <c r="F2965" s="104" t="s">
        <v>57</v>
      </c>
      <c r="G2965" s="105">
        <v>697600</v>
      </c>
      <c r="H2965" s="106" t="s">
        <v>16</v>
      </c>
      <c r="I2965" s="118">
        <v>1</v>
      </c>
      <c r="J2965" s="80">
        <f t="shared" si="415"/>
        <v>697600</v>
      </c>
      <c r="K2965" s="76" t="str">
        <f t="shared" si="416"/>
        <v>H1_2013</v>
      </c>
      <c r="L2965" s="77">
        <f t="shared" si="417"/>
        <v>1</v>
      </c>
      <c r="M2965" s="78" t="str">
        <f t="shared" si="418"/>
        <v>H1_2013_1</v>
      </c>
      <c r="N2965" s="120">
        <f t="shared" si="419"/>
        <v>1</v>
      </c>
      <c r="O2965" s="92">
        <f t="shared" si="420"/>
        <v>697600</v>
      </c>
      <c r="P2965" s="93" t="str">
        <f t="shared" si="421"/>
        <v>H1_2013</v>
      </c>
      <c r="Q2965" s="94">
        <f t="shared" si="422"/>
        <v>1</v>
      </c>
      <c r="R2965" s="95" t="str">
        <f t="shared" si="423"/>
        <v>H1_2013_1</v>
      </c>
    </row>
    <row r="2966" spans="1:18">
      <c r="A2966" s="102">
        <v>1002617</v>
      </c>
      <c r="B2966" s="103">
        <v>31351.671143212479</v>
      </c>
      <c r="C2966" s="104" t="s">
        <v>22</v>
      </c>
      <c r="D2966" s="103">
        <v>41394.213741155465</v>
      </c>
      <c r="E2966" s="103">
        <v>41639</v>
      </c>
      <c r="F2966" s="104" t="s">
        <v>57</v>
      </c>
      <c r="G2966" s="105">
        <v>953600</v>
      </c>
      <c r="H2966" s="106" t="s">
        <v>16</v>
      </c>
      <c r="I2966" s="118">
        <v>1</v>
      </c>
      <c r="J2966" s="80">
        <f t="shared" si="415"/>
        <v>953600</v>
      </c>
      <c r="K2966" s="76" t="str">
        <f t="shared" si="416"/>
        <v>H1_2013</v>
      </c>
      <c r="L2966" s="77">
        <f t="shared" si="417"/>
        <v>1</v>
      </c>
      <c r="M2966" s="78" t="str">
        <f t="shared" si="418"/>
        <v>H1_2013_1</v>
      </c>
      <c r="N2966" s="120">
        <f t="shared" si="419"/>
        <v>1</v>
      </c>
      <c r="O2966" s="92">
        <f t="shared" si="420"/>
        <v>953600</v>
      </c>
      <c r="P2966" s="93" t="str">
        <f t="shared" si="421"/>
        <v>H1_2013</v>
      </c>
      <c r="Q2966" s="94">
        <f t="shared" si="422"/>
        <v>1</v>
      </c>
      <c r="R2966" s="95" t="str">
        <f t="shared" si="423"/>
        <v>H1_2013_1</v>
      </c>
    </row>
    <row r="2967" spans="1:18">
      <c r="A2967" s="102">
        <v>1002618</v>
      </c>
      <c r="B2967" s="103">
        <v>30123.677218584377</v>
      </c>
      <c r="C2967" s="104" t="s">
        <v>19</v>
      </c>
      <c r="D2967" s="103">
        <v>41551.625263743132</v>
      </c>
      <c r="E2967" s="103">
        <v>41639</v>
      </c>
      <c r="F2967" s="104" t="s">
        <v>20</v>
      </c>
      <c r="G2967" s="105">
        <v>328000</v>
      </c>
      <c r="H2967" s="106" t="s">
        <v>16</v>
      </c>
      <c r="I2967" s="118">
        <v>1</v>
      </c>
      <c r="J2967" s="80">
        <f t="shared" si="415"/>
        <v>328000</v>
      </c>
      <c r="K2967" s="76" t="str">
        <f t="shared" si="416"/>
        <v>H2_2013</v>
      </c>
      <c r="L2967" s="77">
        <f t="shared" si="417"/>
        <v>0</v>
      </c>
      <c r="M2967" s="78" t="str">
        <f t="shared" si="418"/>
        <v>H2_2013_0</v>
      </c>
      <c r="N2967" s="120">
        <f t="shared" si="419"/>
        <v>1</v>
      </c>
      <c r="O2967" s="92">
        <f t="shared" si="420"/>
        <v>328000</v>
      </c>
      <c r="P2967" s="93" t="str">
        <f t="shared" si="421"/>
        <v>H2_2013</v>
      </c>
      <c r="Q2967" s="94">
        <f t="shared" si="422"/>
        <v>0</v>
      </c>
      <c r="R2967" s="95" t="str">
        <f t="shared" si="423"/>
        <v>H2_2013_0</v>
      </c>
    </row>
    <row r="2968" spans="1:18">
      <c r="A2968" s="102">
        <v>1002619</v>
      </c>
      <c r="B2968" s="103">
        <v>20778.211084420869</v>
      </c>
      <c r="C2968" s="104" t="s">
        <v>19</v>
      </c>
      <c r="D2968" s="103">
        <v>41624.141076039159</v>
      </c>
      <c r="E2968" s="103">
        <v>41639</v>
      </c>
      <c r="F2968" s="104" t="s">
        <v>20</v>
      </c>
      <c r="G2968" s="105">
        <v>665600</v>
      </c>
      <c r="H2968" s="106" t="s">
        <v>16</v>
      </c>
      <c r="I2968" s="118">
        <v>1</v>
      </c>
      <c r="J2968" s="80">
        <f t="shared" si="415"/>
        <v>665600</v>
      </c>
      <c r="K2968" s="76" t="str">
        <f t="shared" si="416"/>
        <v>H2_2013</v>
      </c>
      <c r="L2968" s="77">
        <f t="shared" si="417"/>
        <v>0</v>
      </c>
      <c r="M2968" s="78" t="str">
        <f t="shared" si="418"/>
        <v>H2_2013_0</v>
      </c>
      <c r="N2968" s="120">
        <f t="shared" si="419"/>
        <v>1</v>
      </c>
      <c r="O2968" s="92">
        <f t="shared" si="420"/>
        <v>665600</v>
      </c>
      <c r="P2968" s="93" t="str">
        <f t="shared" si="421"/>
        <v>H2_2013</v>
      </c>
      <c r="Q2968" s="94">
        <f t="shared" si="422"/>
        <v>0</v>
      </c>
      <c r="R2968" s="95" t="str">
        <f t="shared" si="423"/>
        <v>H2_2013_0</v>
      </c>
    </row>
    <row r="2969" spans="1:18">
      <c r="A2969" s="102">
        <v>1002620</v>
      </c>
      <c r="B2969" s="103">
        <v>23586.045409897906</v>
      </c>
      <c r="C2969" s="104" t="s">
        <v>19</v>
      </c>
      <c r="D2969" s="103">
        <v>41260.89530026116</v>
      </c>
      <c r="E2969" s="103">
        <v>41639</v>
      </c>
      <c r="F2969" s="104" t="s">
        <v>20</v>
      </c>
      <c r="G2969" s="105">
        <v>438000</v>
      </c>
      <c r="H2969" s="106" t="s">
        <v>16</v>
      </c>
      <c r="I2969" s="118">
        <v>1</v>
      </c>
      <c r="J2969" s="80">
        <f t="shared" si="415"/>
        <v>438000</v>
      </c>
      <c r="K2969" s="76" t="str">
        <f t="shared" si="416"/>
        <v>H2_2012</v>
      </c>
      <c r="L2969" s="77">
        <f t="shared" si="417"/>
        <v>2</v>
      </c>
      <c r="M2969" s="78" t="str">
        <f t="shared" si="418"/>
        <v>H2_2012_2</v>
      </c>
      <c r="N2969" s="120">
        <f t="shared" si="419"/>
        <v>1</v>
      </c>
      <c r="O2969" s="92">
        <f t="shared" si="420"/>
        <v>438000</v>
      </c>
      <c r="P2969" s="93" t="str">
        <f t="shared" si="421"/>
        <v>H2_2012</v>
      </c>
      <c r="Q2969" s="94">
        <f t="shared" si="422"/>
        <v>2</v>
      </c>
      <c r="R2969" s="95" t="str">
        <f t="shared" si="423"/>
        <v>H2_2012_2</v>
      </c>
    </row>
    <row r="2970" spans="1:18">
      <c r="A2970" s="102">
        <v>1002621</v>
      </c>
      <c r="B2970" s="103">
        <v>19830.046209849068</v>
      </c>
      <c r="C2970" s="104" t="s">
        <v>22</v>
      </c>
      <c r="D2970" s="103">
        <v>41623.865197995248</v>
      </c>
      <c r="E2970" s="103">
        <v>41639</v>
      </c>
      <c r="F2970" s="104" t="s">
        <v>57</v>
      </c>
      <c r="G2970" s="105">
        <v>577600</v>
      </c>
      <c r="H2970" s="106" t="s">
        <v>16</v>
      </c>
      <c r="I2970" s="118">
        <v>1</v>
      </c>
      <c r="J2970" s="80">
        <f t="shared" si="415"/>
        <v>577600</v>
      </c>
      <c r="K2970" s="76" t="str">
        <f t="shared" si="416"/>
        <v>H2_2013</v>
      </c>
      <c r="L2970" s="77">
        <f t="shared" si="417"/>
        <v>0</v>
      </c>
      <c r="M2970" s="78" t="str">
        <f t="shared" si="418"/>
        <v>H2_2013_0</v>
      </c>
      <c r="N2970" s="120">
        <f t="shared" si="419"/>
        <v>1</v>
      </c>
      <c r="O2970" s="92">
        <f t="shared" si="420"/>
        <v>577600</v>
      </c>
      <c r="P2970" s="93" t="str">
        <f t="shared" si="421"/>
        <v>H2_2013</v>
      </c>
      <c r="Q2970" s="94">
        <f t="shared" si="422"/>
        <v>0</v>
      </c>
      <c r="R2970" s="95" t="str">
        <f t="shared" si="423"/>
        <v>H2_2013_0</v>
      </c>
    </row>
    <row r="2971" spans="1:18">
      <c r="A2971" s="102">
        <v>1002622</v>
      </c>
      <c r="B2971" s="103">
        <v>31696.496076699124</v>
      </c>
      <c r="C2971" s="104" t="s">
        <v>19</v>
      </c>
      <c r="D2971" s="103">
        <v>41545.065123950357</v>
      </c>
      <c r="E2971" s="103">
        <v>41639</v>
      </c>
      <c r="F2971" s="104" t="s">
        <v>20</v>
      </c>
      <c r="G2971" s="105">
        <v>256000</v>
      </c>
      <c r="H2971" s="106" t="s">
        <v>16</v>
      </c>
      <c r="I2971" s="118">
        <v>1</v>
      </c>
      <c r="J2971" s="80">
        <f t="shared" si="415"/>
        <v>256000</v>
      </c>
      <c r="K2971" s="76" t="str">
        <f t="shared" si="416"/>
        <v>H2_2013</v>
      </c>
      <c r="L2971" s="77">
        <f t="shared" si="417"/>
        <v>0</v>
      </c>
      <c r="M2971" s="78" t="str">
        <f t="shared" si="418"/>
        <v>H2_2013_0</v>
      </c>
      <c r="N2971" s="120">
        <f t="shared" si="419"/>
        <v>1</v>
      </c>
      <c r="O2971" s="92">
        <f t="shared" si="420"/>
        <v>256000</v>
      </c>
      <c r="P2971" s="93" t="str">
        <f t="shared" si="421"/>
        <v>H2_2013</v>
      </c>
      <c r="Q2971" s="94">
        <f t="shared" si="422"/>
        <v>0</v>
      </c>
      <c r="R2971" s="95" t="str">
        <f t="shared" si="423"/>
        <v>H2_2013_0</v>
      </c>
    </row>
    <row r="2972" spans="1:18">
      <c r="A2972" s="102">
        <v>1002623</v>
      </c>
      <c r="B2972" s="103">
        <v>20627.029803860878</v>
      </c>
      <c r="C2972" s="104" t="s">
        <v>22</v>
      </c>
      <c r="D2972" s="103">
        <v>41294.992719276728</v>
      </c>
      <c r="E2972" s="103">
        <v>41639</v>
      </c>
      <c r="F2972" s="104" t="s">
        <v>57</v>
      </c>
      <c r="G2972" s="105">
        <v>246400</v>
      </c>
      <c r="H2972" s="106" t="s">
        <v>16</v>
      </c>
      <c r="I2972" s="118">
        <v>1</v>
      </c>
      <c r="J2972" s="80">
        <f t="shared" si="415"/>
        <v>246400</v>
      </c>
      <c r="K2972" s="76" t="str">
        <f t="shared" si="416"/>
        <v>H1_2013</v>
      </c>
      <c r="L2972" s="77">
        <f t="shared" si="417"/>
        <v>1</v>
      </c>
      <c r="M2972" s="78" t="str">
        <f t="shared" si="418"/>
        <v>H1_2013_1</v>
      </c>
      <c r="N2972" s="120">
        <f t="shared" si="419"/>
        <v>1</v>
      </c>
      <c r="O2972" s="92">
        <f t="shared" si="420"/>
        <v>246400</v>
      </c>
      <c r="P2972" s="93" t="str">
        <f t="shared" si="421"/>
        <v>H1_2013</v>
      </c>
      <c r="Q2972" s="94">
        <f t="shared" si="422"/>
        <v>1</v>
      </c>
      <c r="R2972" s="95" t="str">
        <f t="shared" si="423"/>
        <v>H1_2013_1</v>
      </c>
    </row>
    <row r="2973" spans="1:18">
      <c r="A2973" s="102">
        <v>1002624</v>
      </c>
      <c r="B2973" s="103">
        <v>20073.502516818528</v>
      </c>
      <c r="C2973" s="104" t="s">
        <v>19</v>
      </c>
      <c r="D2973" s="103">
        <v>41497.898682509243</v>
      </c>
      <c r="E2973" s="103">
        <v>41639</v>
      </c>
      <c r="F2973" s="104" t="s">
        <v>20</v>
      </c>
      <c r="G2973" s="105">
        <v>361600</v>
      </c>
      <c r="H2973" s="106" t="s">
        <v>16</v>
      </c>
      <c r="I2973" s="118">
        <v>1</v>
      </c>
      <c r="J2973" s="80">
        <f t="shared" si="415"/>
        <v>361600</v>
      </c>
      <c r="K2973" s="76" t="str">
        <f t="shared" si="416"/>
        <v>H2_2013</v>
      </c>
      <c r="L2973" s="77">
        <f t="shared" si="417"/>
        <v>0</v>
      </c>
      <c r="M2973" s="78" t="str">
        <f t="shared" si="418"/>
        <v>H2_2013_0</v>
      </c>
      <c r="N2973" s="120">
        <f t="shared" si="419"/>
        <v>1</v>
      </c>
      <c r="O2973" s="92">
        <f t="shared" si="420"/>
        <v>361600</v>
      </c>
      <c r="P2973" s="93" t="str">
        <f t="shared" si="421"/>
        <v>H2_2013</v>
      </c>
      <c r="Q2973" s="94">
        <f t="shared" si="422"/>
        <v>0</v>
      </c>
      <c r="R2973" s="95" t="str">
        <f t="shared" si="423"/>
        <v>H2_2013_0</v>
      </c>
    </row>
    <row r="2974" spans="1:18">
      <c r="A2974" s="102">
        <v>1002625</v>
      </c>
      <c r="B2974" s="103">
        <v>27815.324914226556</v>
      </c>
      <c r="C2974" s="104" t="s">
        <v>22</v>
      </c>
      <c r="D2974" s="103">
        <v>41098.789286134212</v>
      </c>
      <c r="E2974" s="103">
        <v>41639</v>
      </c>
      <c r="F2974" s="104" t="s">
        <v>57</v>
      </c>
      <c r="G2974" s="105">
        <v>267000</v>
      </c>
      <c r="H2974" s="106" t="s">
        <v>16</v>
      </c>
      <c r="I2974" s="118">
        <v>1</v>
      </c>
      <c r="J2974" s="80">
        <f t="shared" si="415"/>
        <v>267000</v>
      </c>
      <c r="K2974" s="76" t="str">
        <f t="shared" si="416"/>
        <v>H2_2012</v>
      </c>
      <c r="L2974" s="77">
        <f t="shared" si="417"/>
        <v>2</v>
      </c>
      <c r="M2974" s="78" t="str">
        <f t="shared" si="418"/>
        <v>H2_2012_2</v>
      </c>
      <c r="N2974" s="120">
        <f t="shared" si="419"/>
        <v>1</v>
      </c>
      <c r="O2974" s="92">
        <f t="shared" si="420"/>
        <v>267000</v>
      </c>
      <c r="P2974" s="93" t="str">
        <f t="shared" si="421"/>
        <v>H2_2012</v>
      </c>
      <c r="Q2974" s="94">
        <f t="shared" si="422"/>
        <v>2</v>
      </c>
      <c r="R2974" s="95" t="str">
        <f t="shared" si="423"/>
        <v>H2_2012_2</v>
      </c>
    </row>
    <row r="2975" spans="1:18">
      <c r="A2975" s="102">
        <v>1002626</v>
      </c>
      <c r="B2975" s="103">
        <v>22346.97782702163</v>
      </c>
      <c r="C2975" s="104" t="s">
        <v>22</v>
      </c>
      <c r="D2975" s="103">
        <v>41448.006208568106</v>
      </c>
      <c r="E2975" s="103">
        <v>41639</v>
      </c>
      <c r="F2975" s="104" t="s">
        <v>57</v>
      </c>
      <c r="G2975" s="105">
        <v>516800</v>
      </c>
      <c r="H2975" s="106" t="s">
        <v>16</v>
      </c>
      <c r="I2975" s="118">
        <v>1</v>
      </c>
      <c r="J2975" s="80">
        <f t="shared" si="415"/>
        <v>516800</v>
      </c>
      <c r="K2975" s="76" t="str">
        <f t="shared" si="416"/>
        <v>H1_2013</v>
      </c>
      <c r="L2975" s="77">
        <f t="shared" si="417"/>
        <v>1</v>
      </c>
      <c r="M2975" s="78" t="str">
        <f t="shared" si="418"/>
        <v>H1_2013_1</v>
      </c>
      <c r="N2975" s="120">
        <f t="shared" si="419"/>
        <v>1</v>
      </c>
      <c r="O2975" s="92">
        <f t="shared" si="420"/>
        <v>516800</v>
      </c>
      <c r="P2975" s="93" t="str">
        <f t="shared" si="421"/>
        <v>H1_2013</v>
      </c>
      <c r="Q2975" s="94">
        <f t="shared" si="422"/>
        <v>1</v>
      </c>
      <c r="R2975" s="95" t="str">
        <f t="shared" si="423"/>
        <v>H1_2013_1</v>
      </c>
    </row>
    <row r="2976" spans="1:18">
      <c r="A2976" s="102">
        <v>1002627</v>
      </c>
      <c r="B2976" s="103">
        <v>32501.847110133021</v>
      </c>
      <c r="C2976" s="104" t="s">
        <v>22</v>
      </c>
      <c r="D2976" s="103">
        <v>41255.007428572193</v>
      </c>
      <c r="E2976" s="103">
        <v>41639</v>
      </c>
      <c r="F2976" s="104" t="s">
        <v>57</v>
      </c>
      <c r="G2976" s="105">
        <v>118000</v>
      </c>
      <c r="H2976" s="106" t="s">
        <v>16</v>
      </c>
      <c r="I2976" s="118">
        <v>1</v>
      </c>
      <c r="J2976" s="80">
        <f t="shared" si="415"/>
        <v>118000</v>
      </c>
      <c r="K2976" s="76" t="str">
        <f t="shared" si="416"/>
        <v>H2_2012</v>
      </c>
      <c r="L2976" s="77">
        <f t="shared" si="417"/>
        <v>2</v>
      </c>
      <c r="M2976" s="78" t="str">
        <f t="shared" si="418"/>
        <v>H2_2012_2</v>
      </c>
      <c r="N2976" s="120">
        <f t="shared" si="419"/>
        <v>1</v>
      </c>
      <c r="O2976" s="92">
        <f t="shared" si="420"/>
        <v>118000</v>
      </c>
      <c r="P2976" s="93" t="str">
        <f t="shared" si="421"/>
        <v>H2_2012</v>
      </c>
      <c r="Q2976" s="94">
        <f t="shared" si="422"/>
        <v>2</v>
      </c>
      <c r="R2976" s="95" t="str">
        <f t="shared" si="423"/>
        <v>H2_2012_2</v>
      </c>
    </row>
    <row r="2977" spans="1:18">
      <c r="A2977" s="102">
        <v>1002628</v>
      </c>
      <c r="B2977" s="103">
        <v>19573.800993112385</v>
      </c>
      <c r="C2977" s="104" t="s">
        <v>22</v>
      </c>
      <c r="D2977" s="103">
        <v>41160.686314991326</v>
      </c>
      <c r="E2977" s="103">
        <v>41639</v>
      </c>
      <c r="F2977" s="104" t="s">
        <v>57</v>
      </c>
      <c r="G2977" s="105">
        <v>486000</v>
      </c>
      <c r="H2977" s="106" t="s">
        <v>16</v>
      </c>
      <c r="I2977" s="118">
        <v>1</v>
      </c>
      <c r="J2977" s="80">
        <f t="shared" si="415"/>
        <v>486000</v>
      </c>
      <c r="K2977" s="76" t="str">
        <f t="shared" si="416"/>
        <v>H2_2012</v>
      </c>
      <c r="L2977" s="77">
        <f t="shared" si="417"/>
        <v>2</v>
      </c>
      <c r="M2977" s="78" t="str">
        <f t="shared" si="418"/>
        <v>H2_2012_2</v>
      </c>
      <c r="N2977" s="120">
        <f t="shared" si="419"/>
        <v>1</v>
      </c>
      <c r="O2977" s="92">
        <f t="shared" si="420"/>
        <v>486000</v>
      </c>
      <c r="P2977" s="93" t="str">
        <f t="shared" si="421"/>
        <v>H2_2012</v>
      </c>
      <c r="Q2977" s="94">
        <f t="shared" si="422"/>
        <v>2</v>
      </c>
      <c r="R2977" s="95" t="str">
        <f t="shared" si="423"/>
        <v>H2_2012_2</v>
      </c>
    </row>
    <row r="2978" spans="1:18">
      <c r="A2978" s="102">
        <v>1002629</v>
      </c>
      <c r="B2978" s="103">
        <v>25728.09303400154</v>
      </c>
      <c r="C2978" s="104" t="s">
        <v>22</v>
      </c>
      <c r="D2978" s="103">
        <v>41597.922404178156</v>
      </c>
      <c r="E2978" s="103">
        <v>41639</v>
      </c>
      <c r="F2978" s="104" t="s">
        <v>57</v>
      </c>
      <c r="G2978" s="105">
        <v>628800</v>
      </c>
      <c r="H2978" s="106" t="s">
        <v>16</v>
      </c>
      <c r="I2978" s="118">
        <v>1</v>
      </c>
      <c r="J2978" s="80">
        <f t="shared" si="415"/>
        <v>628800</v>
      </c>
      <c r="K2978" s="76" t="str">
        <f t="shared" si="416"/>
        <v>H2_2013</v>
      </c>
      <c r="L2978" s="77">
        <f t="shared" si="417"/>
        <v>0</v>
      </c>
      <c r="M2978" s="78" t="str">
        <f t="shared" si="418"/>
        <v>H2_2013_0</v>
      </c>
      <c r="N2978" s="120">
        <f t="shared" si="419"/>
        <v>1</v>
      </c>
      <c r="O2978" s="92">
        <f t="shared" si="420"/>
        <v>628800</v>
      </c>
      <c r="P2978" s="93" t="str">
        <f t="shared" si="421"/>
        <v>H2_2013</v>
      </c>
      <c r="Q2978" s="94">
        <f t="shared" si="422"/>
        <v>0</v>
      </c>
      <c r="R2978" s="95" t="str">
        <f t="shared" si="423"/>
        <v>H2_2013_0</v>
      </c>
    </row>
    <row r="2979" spans="1:18">
      <c r="A2979" s="102">
        <v>1002630</v>
      </c>
      <c r="B2979" s="103">
        <v>32725.431748619078</v>
      </c>
      <c r="C2979" s="104" t="s">
        <v>22</v>
      </c>
      <c r="D2979" s="103">
        <v>41146.52308641791</v>
      </c>
      <c r="E2979" s="103">
        <v>41639</v>
      </c>
      <c r="F2979" s="104" t="s">
        <v>57</v>
      </c>
      <c r="G2979" s="105">
        <v>534000</v>
      </c>
      <c r="H2979" s="106" t="s">
        <v>16</v>
      </c>
      <c r="I2979" s="118">
        <v>1</v>
      </c>
      <c r="J2979" s="80">
        <f t="shared" si="415"/>
        <v>534000</v>
      </c>
      <c r="K2979" s="76" t="str">
        <f t="shared" si="416"/>
        <v>H2_2012</v>
      </c>
      <c r="L2979" s="77">
        <f t="shared" si="417"/>
        <v>2</v>
      </c>
      <c r="M2979" s="78" t="str">
        <f t="shared" si="418"/>
        <v>H2_2012_2</v>
      </c>
      <c r="N2979" s="120">
        <f t="shared" si="419"/>
        <v>1</v>
      </c>
      <c r="O2979" s="92">
        <f t="shared" si="420"/>
        <v>534000</v>
      </c>
      <c r="P2979" s="93" t="str">
        <f t="shared" si="421"/>
        <v>H2_2012</v>
      </c>
      <c r="Q2979" s="94">
        <f t="shared" si="422"/>
        <v>2</v>
      </c>
      <c r="R2979" s="95" t="str">
        <f t="shared" si="423"/>
        <v>H2_2012_2</v>
      </c>
    </row>
    <row r="2980" spans="1:18">
      <c r="A2980" s="102">
        <v>1002631</v>
      </c>
      <c r="B2980" s="103">
        <v>21911.184646542497</v>
      </c>
      <c r="C2980" s="104" t="s">
        <v>19</v>
      </c>
      <c r="D2980" s="103">
        <v>41279.244461496754</v>
      </c>
      <c r="E2980" s="103">
        <v>41639</v>
      </c>
      <c r="F2980" s="104" t="s">
        <v>20</v>
      </c>
      <c r="G2980" s="105">
        <v>867200</v>
      </c>
      <c r="H2980" s="106" t="s">
        <v>16</v>
      </c>
      <c r="I2980" s="118">
        <v>1</v>
      </c>
      <c r="J2980" s="80">
        <f t="shared" si="415"/>
        <v>867200</v>
      </c>
      <c r="K2980" s="76" t="str">
        <f t="shared" si="416"/>
        <v>H1_2013</v>
      </c>
      <c r="L2980" s="77">
        <f t="shared" si="417"/>
        <v>1</v>
      </c>
      <c r="M2980" s="78" t="str">
        <f t="shared" si="418"/>
        <v>H1_2013_1</v>
      </c>
      <c r="N2980" s="120">
        <f t="shared" si="419"/>
        <v>1</v>
      </c>
      <c r="O2980" s="92">
        <f t="shared" si="420"/>
        <v>867200</v>
      </c>
      <c r="P2980" s="93" t="str">
        <f t="shared" si="421"/>
        <v>H1_2013</v>
      </c>
      <c r="Q2980" s="94">
        <f t="shared" si="422"/>
        <v>1</v>
      </c>
      <c r="R2980" s="95" t="str">
        <f t="shared" si="423"/>
        <v>H1_2013_1</v>
      </c>
    </row>
    <row r="2981" spans="1:18">
      <c r="A2981" s="102">
        <v>1002632</v>
      </c>
      <c r="B2981" s="103">
        <v>26912.407325885964</v>
      </c>
      <c r="C2981" s="104" t="s">
        <v>22</v>
      </c>
      <c r="D2981" s="103">
        <v>41462.243312186059</v>
      </c>
      <c r="E2981" s="103">
        <v>41639</v>
      </c>
      <c r="F2981" s="104" t="s">
        <v>57</v>
      </c>
      <c r="G2981" s="105">
        <v>587200</v>
      </c>
      <c r="H2981" s="106" t="s">
        <v>16</v>
      </c>
      <c r="I2981" s="118">
        <v>1</v>
      </c>
      <c r="J2981" s="80">
        <f t="shared" si="415"/>
        <v>587200</v>
      </c>
      <c r="K2981" s="76" t="str">
        <f t="shared" si="416"/>
        <v>H2_2013</v>
      </c>
      <c r="L2981" s="77">
        <f t="shared" si="417"/>
        <v>0</v>
      </c>
      <c r="M2981" s="78" t="str">
        <f t="shared" si="418"/>
        <v>H2_2013_0</v>
      </c>
      <c r="N2981" s="120">
        <f t="shared" si="419"/>
        <v>1</v>
      </c>
      <c r="O2981" s="92">
        <f t="shared" si="420"/>
        <v>587200</v>
      </c>
      <c r="P2981" s="93" t="str">
        <f t="shared" si="421"/>
        <v>H2_2013</v>
      </c>
      <c r="Q2981" s="94">
        <f t="shared" si="422"/>
        <v>0</v>
      </c>
      <c r="R2981" s="95" t="str">
        <f t="shared" si="423"/>
        <v>H2_2013_0</v>
      </c>
    </row>
    <row r="2982" spans="1:18">
      <c r="A2982" s="102">
        <v>1002633</v>
      </c>
      <c r="B2982" s="103">
        <v>22737.501056857262</v>
      </c>
      <c r="C2982" s="104" t="s">
        <v>22</v>
      </c>
      <c r="D2982" s="103">
        <v>41518.8880908055</v>
      </c>
      <c r="E2982" s="103">
        <v>41639</v>
      </c>
      <c r="F2982" s="104" t="s">
        <v>57</v>
      </c>
      <c r="G2982" s="105">
        <v>32000</v>
      </c>
      <c r="H2982" s="106" t="s">
        <v>16</v>
      </c>
      <c r="I2982" s="118">
        <v>1</v>
      </c>
      <c r="J2982" s="80">
        <f t="shared" si="415"/>
        <v>32000</v>
      </c>
      <c r="K2982" s="76" t="str">
        <f t="shared" si="416"/>
        <v>H2_2013</v>
      </c>
      <c r="L2982" s="77">
        <f t="shared" si="417"/>
        <v>0</v>
      </c>
      <c r="M2982" s="78" t="str">
        <f t="shared" si="418"/>
        <v>H2_2013_0</v>
      </c>
      <c r="N2982" s="120">
        <f t="shared" si="419"/>
        <v>1</v>
      </c>
      <c r="O2982" s="92">
        <f t="shared" si="420"/>
        <v>32000</v>
      </c>
      <c r="P2982" s="93" t="str">
        <f t="shared" si="421"/>
        <v>H2_2013</v>
      </c>
      <c r="Q2982" s="94">
        <f t="shared" si="422"/>
        <v>0</v>
      </c>
      <c r="R2982" s="95" t="str">
        <f t="shared" si="423"/>
        <v>H2_2013_0</v>
      </c>
    </row>
    <row r="2983" spans="1:18">
      <c r="A2983" s="102">
        <v>1002634</v>
      </c>
      <c r="B2983" s="103">
        <v>28028.604007239854</v>
      </c>
      <c r="C2983" s="104" t="s">
        <v>19</v>
      </c>
      <c r="D2983" s="103">
        <v>41267.889589203136</v>
      </c>
      <c r="E2983" s="103">
        <v>41639</v>
      </c>
      <c r="F2983" s="104" t="s">
        <v>20</v>
      </c>
      <c r="G2983" s="105">
        <v>470000</v>
      </c>
      <c r="H2983" s="106" t="s">
        <v>16</v>
      </c>
      <c r="I2983" s="118">
        <v>1</v>
      </c>
      <c r="J2983" s="80">
        <f t="shared" si="415"/>
        <v>470000</v>
      </c>
      <c r="K2983" s="76" t="str">
        <f t="shared" si="416"/>
        <v>H2_2012</v>
      </c>
      <c r="L2983" s="77">
        <f t="shared" si="417"/>
        <v>2</v>
      </c>
      <c r="M2983" s="78" t="str">
        <f t="shared" si="418"/>
        <v>H2_2012_2</v>
      </c>
      <c r="N2983" s="120">
        <f t="shared" si="419"/>
        <v>1</v>
      </c>
      <c r="O2983" s="92">
        <f t="shared" si="420"/>
        <v>470000</v>
      </c>
      <c r="P2983" s="93" t="str">
        <f t="shared" si="421"/>
        <v>H2_2012</v>
      </c>
      <c r="Q2983" s="94">
        <f t="shared" si="422"/>
        <v>2</v>
      </c>
      <c r="R2983" s="95" t="str">
        <f t="shared" si="423"/>
        <v>H2_2012_2</v>
      </c>
    </row>
    <row r="2984" spans="1:18">
      <c r="A2984" s="102">
        <v>1002635</v>
      </c>
      <c r="B2984" s="103">
        <v>29514.571586386835</v>
      </c>
      <c r="C2984" s="104" t="s">
        <v>22</v>
      </c>
      <c r="D2984" s="103">
        <v>41592.552462116248</v>
      </c>
      <c r="E2984" s="103">
        <v>41639</v>
      </c>
      <c r="F2984" s="104" t="s">
        <v>57</v>
      </c>
      <c r="G2984" s="105">
        <v>688000</v>
      </c>
      <c r="H2984" s="106" t="s">
        <v>16</v>
      </c>
      <c r="I2984" s="118">
        <v>1</v>
      </c>
      <c r="J2984" s="80">
        <f t="shared" si="415"/>
        <v>688000</v>
      </c>
      <c r="K2984" s="76" t="str">
        <f t="shared" si="416"/>
        <v>H2_2013</v>
      </c>
      <c r="L2984" s="77">
        <f t="shared" si="417"/>
        <v>0</v>
      </c>
      <c r="M2984" s="78" t="str">
        <f t="shared" si="418"/>
        <v>H2_2013_0</v>
      </c>
      <c r="N2984" s="120">
        <f t="shared" si="419"/>
        <v>1</v>
      </c>
      <c r="O2984" s="92">
        <f t="shared" si="420"/>
        <v>688000</v>
      </c>
      <c r="P2984" s="93" t="str">
        <f t="shared" si="421"/>
        <v>H2_2013</v>
      </c>
      <c r="Q2984" s="94">
        <f t="shared" si="422"/>
        <v>0</v>
      </c>
      <c r="R2984" s="95" t="str">
        <f t="shared" si="423"/>
        <v>H2_2013_0</v>
      </c>
    </row>
    <row r="2985" spans="1:18">
      <c r="A2985" s="102">
        <v>1002636</v>
      </c>
      <c r="B2985" s="103">
        <v>28014.770437464205</v>
      </c>
      <c r="C2985" s="104" t="s">
        <v>19</v>
      </c>
      <c r="D2985" s="103">
        <v>41550.247640241942</v>
      </c>
      <c r="E2985" s="103">
        <v>41639</v>
      </c>
      <c r="F2985" s="104" t="s">
        <v>20</v>
      </c>
      <c r="G2985" s="105">
        <v>795200</v>
      </c>
      <c r="H2985" s="106" t="s">
        <v>16</v>
      </c>
      <c r="I2985" s="118">
        <v>1</v>
      </c>
      <c r="J2985" s="80">
        <f t="shared" si="415"/>
        <v>795200</v>
      </c>
      <c r="K2985" s="76" t="str">
        <f t="shared" si="416"/>
        <v>H2_2013</v>
      </c>
      <c r="L2985" s="77">
        <f t="shared" si="417"/>
        <v>0</v>
      </c>
      <c r="M2985" s="78" t="str">
        <f t="shared" si="418"/>
        <v>H2_2013_0</v>
      </c>
      <c r="N2985" s="120">
        <f t="shared" si="419"/>
        <v>1</v>
      </c>
      <c r="O2985" s="92">
        <f t="shared" si="420"/>
        <v>795200</v>
      </c>
      <c r="P2985" s="93" t="str">
        <f t="shared" si="421"/>
        <v>H2_2013</v>
      </c>
      <c r="Q2985" s="94">
        <f t="shared" si="422"/>
        <v>0</v>
      </c>
      <c r="R2985" s="95" t="str">
        <f t="shared" si="423"/>
        <v>H2_2013_0</v>
      </c>
    </row>
    <row r="2986" spans="1:18">
      <c r="A2986" s="102">
        <v>1002637</v>
      </c>
      <c r="B2986" s="103">
        <v>20323.320577396593</v>
      </c>
      <c r="C2986" s="104" t="s">
        <v>19</v>
      </c>
      <c r="D2986" s="103">
        <v>41621.221593531664</v>
      </c>
      <c r="E2986" s="103">
        <v>41639</v>
      </c>
      <c r="F2986" s="104" t="s">
        <v>20</v>
      </c>
      <c r="G2986" s="105">
        <v>566400</v>
      </c>
      <c r="H2986" s="106" t="s">
        <v>16</v>
      </c>
      <c r="I2986" s="118">
        <v>1</v>
      </c>
      <c r="J2986" s="80">
        <f t="shared" si="415"/>
        <v>566400</v>
      </c>
      <c r="K2986" s="76" t="str">
        <f t="shared" si="416"/>
        <v>H2_2013</v>
      </c>
      <c r="L2986" s="77">
        <f t="shared" si="417"/>
        <v>0</v>
      </c>
      <c r="M2986" s="78" t="str">
        <f t="shared" si="418"/>
        <v>H2_2013_0</v>
      </c>
      <c r="N2986" s="120">
        <f t="shared" si="419"/>
        <v>1</v>
      </c>
      <c r="O2986" s="92">
        <f t="shared" si="420"/>
        <v>566400</v>
      </c>
      <c r="P2986" s="93" t="str">
        <f t="shared" si="421"/>
        <v>H2_2013</v>
      </c>
      <c r="Q2986" s="94">
        <f t="shared" si="422"/>
        <v>0</v>
      </c>
      <c r="R2986" s="95" t="str">
        <f t="shared" si="423"/>
        <v>H2_2013_0</v>
      </c>
    </row>
    <row r="2987" spans="1:18">
      <c r="A2987" s="102">
        <v>1002638</v>
      </c>
      <c r="B2987" s="103">
        <v>25967.411647806792</v>
      </c>
      <c r="C2987" s="104" t="s">
        <v>22</v>
      </c>
      <c r="D2987" s="103">
        <v>41552.236067969206</v>
      </c>
      <c r="E2987" s="103">
        <v>41639</v>
      </c>
      <c r="F2987" s="104" t="s">
        <v>25</v>
      </c>
      <c r="G2987" s="105">
        <v>827200</v>
      </c>
      <c r="H2987" s="106" t="s">
        <v>16</v>
      </c>
      <c r="I2987" s="118">
        <v>1</v>
      </c>
      <c r="J2987" s="80">
        <f t="shared" si="415"/>
        <v>827200</v>
      </c>
      <c r="K2987" s="76" t="str">
        <f t="shared" si="416"/>
        <v>H2_2013</v>
      </c>
      <c r="L2987" s="77">
        <f t="shared" si="417"/>
        <v>0</v>
      </c>
      <c r="M2987" s="78" t="str">
        <f t="shared" si="418"/>
        <v>H2_2013_0</v>
      </c>
      <c r="N2987" s="120">
        <f t="shared" si="419"/>
        <v>1</v>
      </c>
      <c r="O2987" s="92">
        <f t="shared" si="420"/>
        <v>827200</v>
      </c>
      <c r="P2987" s="93" t="str">
        <f t="shared" si="421"/>
        <v>H2_2013</v>
      </c>
      <c r="Q2987" s="94">
        <f t="shared" si="422"/>
        <v>0</v>
      </c>
      <c r="R2987" s="95" t="str">
        <f t="shared" si="423"/>
        <v>H2_2013_0</v>
      </c>
    </row>
    <row r="2988" spans="1:18">
      <c r="A2988" s="102">
        <v>1002639</v>
      </c>
      <c r="B2988" s="103">
        <v>31459.457583152907</v>
      </c>
      <c r="C2988" s="104" t="s">
        <v>22</v>
      </c>
      <c r="D2988" s="103">
        <v>41044.537449990632</v>
      </c>
      <c r="E2988" s="103">
        <v>41639</v>
      </c>
      <c r="F2988" s="104" t="s">
        <v>57</v>
      </c>
      <c r="G2988" s="105">
        <v>48000</v>
      </c>
      <c r="H2988" s="106" t="s">
        <v>16</v>
      </c>
      <c r="I2988" s="118">
        <v>1</v>
      </c>
      <c r="J2988" s="80">
        <f t="shared" si="415"/>
        <v>48000</v>
      </c>
      <c r="K2988" s="76" t="str">
        <f t="shared" si="416"/>
        <v>H1_2012</v>
      </c>
      <c r="L2988" s="77">
        <f t="shared" si="417"/>
        <v>3</v>
      </c>
      <c r="M2988" s="78" t="str">
        <f t="shared" si="418"/>
        <v>H1_2012_3</v>
      </c>
      <c r="N2988" s="120">
        <f t="shared" si="419"/>
        <v>1</v>
      </c>
      <c r="O2988" s="92">
        <f t="shared" si="420"/>
        <v>48000</v>
      </c>
      <c r="P2988" s="93" t="str">
        <f t="shared" si="421"/>
        <v>H1_2012</v>
      </c>
      <c r="Q2988" s="94">
        <f t="shared" si="422"/>
        <v>3</v>
      </c>
      <c r="R2988" s="95" t="str">
        <f t="shared" si="423"/>
        <v>H1_2012_3</v>
      </c>
    </row>
    <row r="2989" spans="1:18">
      <c r="A2989" s="102">
        <v>1002640</v>
      </c>
      <c r="B2989" s="103">
        <v>29874.297904786668</v>
      </c>
      <c r="C2989" s="104" t="s">
        <v>22</v>
      </c>
      <c r="D2989" s="103">
        <v>41632.044843809039</v>
      </c>
      <c r="E2989" s="103">
        <v>41639</v>
      </c>
      <c r="F2989" s="104" t="s">
        <v>57</v>
      </c>
      <c r="G2989" s="105">
        <v>390400</v>
      </c>
      <c r="H2989" s="106" t="s">
        <v>16</v>
      </c>
      <c r="I2989" s="118">
        <v>1</v>
      </c>
      <c r="J2989" s="80">
        <f t="shared" si="415"/>
        <v>390400</v>
      </c>
      <c r="K2989" s="76" t="str">
        <f t="shared" si="416"/>
        <v>H2_2013</v>
      </c>
      <c r="L2989" s="77">
        <f t="shared" si="417"/>
        <v>0</v>
      </c>
      <c r="M2989" s="78" t="str">
        <f t="shared" si="418"/>
        <v>H2_2013_0</v>
      </c>
      <c r="N2989" s="120">
        <f t="shared" si="419"/>
        <v>1</v>
      </c>
      <c r="O2989" s="92">
        <f t="shared" si="420"/>
        <v>390400</v>
      </c>
      <c r="P2989" s="93" t="str">
        <f t="shared" si="421"/>
        <v>H2_2013</v>
      </c>
      <c r="Q2989" s="94">
        <f t="shared" si="422"/>
        <v>0</v>
      </c>
      <c r="R2989" s="95" t="str">
        <f t="shared" si="423"/>
        <v>H2_2013_0</v>
      </c>
    </row>
    <row r="2990" spans="1:18">
      <c r="A2990" s="102">
        <v>1002641</v>
      </c>
      <c r="B2990" s="103">
        <v>28373.512262506862</v>
      </c>
      <c r="C2990" s="104" t="s">
        <v>22</v>
      </c>
      <c r="D2990" s="103">
        <v>41091.115453315506</v>
      </c>
      <c r="E2990" s="103">
        <v>41638</v>
      </c>
      <c r="F2990" s="104" t="s">
        <v>57</v>
      </c>
      <c r="G2990" s="105">
        <v>496000</v>
      </c>
      <c r="H2990" s="106" t="s">
        <v>16</v>
      </c>
      <c r="I2990" s="118">
        <v>1</v>
      </c>
      <c r="J2990" s="80">
        <f t="shared" si="415"/>
        <v>496000</v>
      </c>
      <c r="K2990" s="76" t="str">
        <f t="shared" si="416"/>
        <v>H2_2012</v>
      </c>
      <c r="L2990" s="77">
        <f t="shared" si="417"/>
        <v>2</v>
      </c>
      <c r="M2990" s="78" t="str">
        <f t="shared" si="418"/>
        <v>H2_2012_2</v>
      </c>
      <c r="N2990" s="120">
        <f t="shared" si="419"/>
        <v>1</v>
      </c>
      <c r="O2990" s="92">
        <f t="shared" si="420"/>
        <v>496000</v>
      </c>
      <c r="P2990" s="93" t="str">
        <f t="shared" si="421"/>
        <v>H2_2012</v>
      </c>
      <c r="Q2990" s="94">
        <f t="shared" si="422"/>
        <v>2</v>
      </c>
      <c r="R2990" s="95" t="str">
        <f t="shared" si="423"/>
        <v>H2_2012_2</v>
      </c>
    </row>
    <row r="2991" spans="1:18">
      <c r="A2991" s="102">
        <v>1002642</v>
      </c>
      <c r="B2991" s="103">
        <v>20858.329149976078</v>
      </c>
      <c r="C2991" s="104" t="s">
        <v>22</v>
      </c>
      <c r="D2991" s="103">
        <v>41461.664087471472</v>
      </c>
      <c r="E2991" s="103">
        <v>41639</v>
      </c>
      <c r="F2991" s="104" t="s">
        <v>20</v>
      </c>
      <c r="G2991" s="105">
        <v>556800</v>
      </c>
      <c r="H2991" s="106" t="s">
        <v>16</v>
      </c>
      <c r="I2991" s="118">
        <v>1</v>
      </c>
      <c r="J2991" s="80">
        <f t="shared" si="415"/>
        <v>556800</v>
      </c>
      <c r="K2991" s="76" t="str">
        <f t="shared" si="416"/>
        <v>H2_2013</v>
      </c>
      <c r="L2991" s="77">
        <f t="shared" si="417"/>
        <v>0</v>
      </c>
      <c r="M2991" s="78" t="str">
        <f t="shared" si="418"/>
        <v>H2_2013_0</v>
      </c>
      <c r="N2991" s="120">
        <f t="shared" si="419"/>
        <v>1</v>
      </c>
      <c r="O2991" s="92">
        <f t="shared" si="420"/>
        <v>556800</v>
      </c>
      <c r="P2991" s="93" t="str">
        <f t="shared" si="421"/>
        <v>H2_2013</v>
      </c>
      <c r="Q2991" s="94">
        <f t="shared" si="422"/>
        <v>0</v>
      </c>
      <c r="R2991" s="95" t="str">
        <f t="shared" si="423"/>
        <v>H2_2013_0</v>
      </c>
    </row>
    <row r="2992" spans="1:18">
      <c r="A2992" s="102">
        <v>1002643</v>
      </c>
      <c r="B2992" s="103">
        <v>21106.954389004339</v>
      </c>
      <c r="C2992" s="104" t="s">
        <v>22</v>
      </c>
      <c r="D2992" s="103">
        <v>41140.455539705654</v>
      </c>
      <c r="E2992" s="103">
        <v>41639</v>
      </c>
      <c r="F2992" s="104" t="s">
        <v>20</v>
      </c>
      <c r="G2992" s="105">
        <v>577000</v>
      </c>
      <c r="H2992" s="106" t="s">
        <v>16</v>
      </c>
      <c r="I2992" s="118">
        <v>1</v>
      </c>
      <c r="J2992" s="80">
        <f t="shared" si="415"/>
        <v>577000</v>
      </c>
      <c r="K2992" s="76" t="str">
        <f t="shared" si="416"/>
        <v>H2_2012</v>
      </c>
      <c r="L2992" s="77">
        <f t="shared" si="417"/>
        <v>2</v>
      </c>
      <c r="M2992" s="78" t="str">
        <f t="shared" si="418"/>
        <v>H2_2012_2</v>
      </c>
      <c r="N2992" s="120">
        <f t="shared" si="419"/>
        <v>1</v>
      </c>
      <c r="O2992" s="92">
        <f t="shared" si="420"/>
        <v>577000</v>
      </c>
      <c r="P2992" s="93" t="str">
        <f t="shared" si="421"/>
        <v>H2_2012</v>
      </c>
      <c r="Q2992" s="94">
        <f t="shared" si="422"/>
        <v>2</v>
      </c>
      <c r="R2992" s="95" t="str">
        <f t="shared" si="423"/>
        <v>H2_2012_2</v>
      </c>
    </row>
    <row r="2993" spans="1:18">
      <c r="A2993" s="102">
        <v>1002644</v>
      </c>
      <c r="B2993" s="103">
        <v>26595.657095348695</v>
      </c>
      <c r="C2993" s="104" t="s">
        <v>19</v>
      </c>
      <c r="D2993" s="103">
        <v>41517.223813919321</v>
      </c>
      <c r="E2993" s="103">
        <v>41639</v>
      </c>
      <c r="F2993" s="104" t="s">
        <v>20</v>
      </c>
      <c r="G2993" s="105">
        <v>56000</v>
      </c>
      <c r="H2993" s="106" t="s">
        <v>16</v>
      </c>
      <c r="I2993" s="118">
        <v>1</v>
      </c>
      <c r="J2993" s="80">
        <f t="shared" si="415"/>
        <v>56000</v>
      </c>
      <c r="K2993" s="76" t="str">
        <f t="shared" si="416"/>
        <v>H2_2013</v>
      </c>
      <c r="L2993" s="77">
        <f t="shared" si="417"/>
        <v>0</v>
      </c>
      <c r="M2993" s="78" t="str">
        <f t="shared" si="418"/>
        <v>H2_2013_0</v>
      </c>
      <c r="N2993" s="120">
        <f t="shared" si="419"/>
        <v>1</v>
      </c>
      <c r="O2993" s="92">
        <f t="shared" si="420"/>
        <v>56000</v>
      </c>
      <c r="P2993" s="93" t="str">
        <f t="shared" si="421"/>
        <v>H2_2013</v>
      </c>
      <c r="Q2993" s="94">
        <f t="shared" si="422"/>
        <v>0</v>
      </c>
      <c r="R2993" s="95" t="str">
        <f t="shared" si="423"/>
        <v>H2_2013_0</v>
      </c>
    </row>
    <row r="2994" spans="1:18">
      <c r="A2994" s="102">
        <v>1002645</v>
      </c>
      <c r="B2994" s="103">
        <v>22438.321026451991</v>
      </c>
      <c r="C2994" s="104" t="s">
        <v>22</v>
      </c>
      <c r="D2994" s="103">
        <v>41196.137004940581</v>
      </c>
      <c r="E2994" s="103">
        <v>41639</v>
      </c>
      <c r="F2994" s="104" t="s">
        <v>20</v>
      </c>
      <c r="G2994" s="105">
        <v>142000</v>
      </c>
      <c r="H2994" s="106" t="s">
        <v>16</v>
      </c>
      <c r="I2994" s="118">
        <v>1</v>
      </c>
      <c r="J2994" s="80">
        <f t="shared" si="415"/>
        <v>142000</v>
      </c>
      <c r="K2994" s="76" t="str">
        <f t="shared" si="416"/>
        <v>H2_2012</v>
      </c>
      <c r="L2994" s="77">
        <f t="shared" si="417"/>
        <v>2</v>
      </c>
      <c r="M2994" s="78" t="str">
        <f t="shared" si="418"/>
        <v>H2_2012_2</v>
      </c>
      <c r="N2994" s="120">
        <f t="shared" si="419"/>
        <v>1</v>
      </c>
      <c r="O2994" s="92">
        <f t="shared" si="420"/>
        <v>142000</v>
      </c>
      <c r="P2994" s="93" t="str">
        <f t="shared" si="421"/>
        <v>H2_2012</v>
      </c>
      <c r="Q2994" s="94">
        <f t="shared" si="422"/>
        <v>2</v>
      </c>
      <c r="R2994" s="95" t="str">
        <f t="shared" si="423"/>
        <v>H2_2012_2</v>
      </c>
    </row>
    <row r="2995" spans="1:18">
      <c r="A2995" s="102">
        <v>1002646</v>
      </c>
      <c r="B2995" s="103">
        <v>21923.610520515831</v>
      </c>
      <c r="C2995" s="104" t="s">
        <v>19</v>
      </c>
      <c r="D2995" s="103">
        <v>41597.087657359123</v>
      </c>
      <c r="E2995" s="103">
        <v>41639</v>
      </c>
      <c r="F2995" s="104" t="s">
        <v>20</v>
      </c>
      <c r="G2995" s="105">
        <v>806400</v>
      </c>
      <c r="H2995" s="106" t="s">
        <v>16</v>
      </c>
      <c r="I2995" s="118">
        <v>1</v>
      </c>
      <c r="J2995" s="80">
        <f t="shared" si="415"/>
        <v>806400</v>
      </c>
      <c r="K2995" s="76" t="str">
        <f t="shared" si="416"/>
        <v>H2_2013</v>
      </c>
      <c r="L2995" s="77">
        <f t="shared" si="417"/>
        <v>0</v>
      </c>
      <c r="M2995" s="78" t="str">
        <f t="shared" si="418"/>
        <v>H2_2013_0</v>
      </c>
      <c r="N2995" s="120">
        <f t="shared" si="419"/>
        <v>1</v>
      </c>
      <c r="O2995" s="92">
        <f t="shared" si="420"/>
        <v>806400</v>
      </c>
      <c r="P2995" s="93" t="str">
        <f t="shared" si="421"/>
        <v>H2_2013</v>
      </c>
      <c r="Q2995" s="94">
        <f t="shared" si="422"/>
        <v>0</v>
      </c>
      <c r="R2995" s="95" t="str">
        <f t="shared" si="423"/>
        <v>H2_2013_0</v>
      </c>
    </row>
    <row r="2996" spans="1:18">
      <c r="A2996" s="102">
        <v>1002647</v>
      </c>
      <c r="B2996" s="103">
        <v>24566.094066390382</v>
      </c>
      <c r="C2996" s="104" t="s">
        <v>22</v>
      </c>
      <c r="D2996" s="103">
        <v>41085.116505030783</v>
      </c>
      <c r="E2996" s="103">
        <v>41639</v>
      </c>
      <c r="F2996" s="104" t="s">
        <v>20</v>
      </c>
      <c r="G2996" s="105">
        <v>355000</v>
      </c>
      <c r="H2996" s="106" t="s">
        <v>16</v>
      </c>
      <c r="I2996" s="118">
        <v>1</v>
      </c>
      <c r="J2996" s="80">
        <f t="shared" si="415"/>
        <v>355000</v>
      </c>
      <c r="K2996" s="76" t="str">
        <f t="shared" si="416"/>
        <v>H1_2012</v>
      </c>
      <c r="L2996" s="77">
        <f t="shared" si="417"/>
        <v>3</v>
      </c>
      <c r="M2996" s="78" t="str">
        <f t="shared" si="418"/>
        <v>H1_2012_3</v>
      </c>
      <c r="N2996" s="120">
        <f t="shared" si="419"/>
        <v>1</v>
      </c>
      <c r="O2996" s="92">
        <f t="shared" si="420"/>
        <v>355000</v>
      </c>
      <c r="P2996" s="93" t="str">
        <f t="shared" si="421"/>
        <v>H1_2012</v>
      </c>
      <c r="Q2996" s="94">
        <f t="shared" si="422"/>
        <v>3</v>
      </c>
      <c r="R2996" s="95" t="str">
        <f t="shared" si="423"/>
        <v>H1_2012_3</v>
      </c>
    </row>
    <row r="2997" spans="1:18">
      <c r="A2997" s="102">
        <v>1002648</v>
      </c>
      <c r="B2997" s="103">
        <v>22727.389787175587</v>
      </c>
      <c r="C2997" s="104" t="s">
        <v>22</v>
      </c>
      <c r="D2997" s="103">
        <v>41521.356557974977</v>
      </c>
      <c r="E2997" s="103">
        <v>41639</v>
      </c>
      <c r="F2997" s="104" t="s">
        <v>25</v>
      </c>
      <c r="G2997" s="105">
        <v>99200</v>
      </c>
      <c r="H2997" s="106" t="s">
        <v>16</v>
      </c>
      <c r="I2997" s="118">
        <v>1</v>
      </c>
      <c r="J2997" s="80">
        <f t="shared" si="415"/>
        <v>99200</v>
      </c>
      <c r="K2997" s="76" t="str">
        <f t="shared" si="416"/>
        <v>H2_2013</v>
      </c>
      <c r="L2997" s="77">
        <f t="shared" si="417"/>
        <v>0</v>
      </c>
      <c r="M2997" s="78" t="str">
        <f t="shared" si="418"/>
        <v>H2_2013_0</v>
      </c>
      <c r="N2997" s="120">
        <f t="shared" si="419"/>
        <v>1</v>
      </c>
      <c r="O2997" s="92">
        <f t="shared" si="420"/>
        <v>99200</v>
      </c>
      <c r="P2997" s="93" t="str">
        <f t="shared" si="421"/>
        <v>H2_2013</v>
      </c>
      <c r="Q2997" s="94">
        <f t="shared" si="422"/>
        <v>0</v>
      </c>
      <c r="R2997" s="95" t="str">
        <f t="shared" si="423"/>
        <v>H2_2013_0</v>
      </c>
    </row>
    <row r="2998" spans="1:18">
      <c r="A2998" s="102">
        <v>1002649</v>
      </c>
      <c r="B2998" s="103">
        <v>26081.368353165257</v>
      </c>
      <c r="C2998" s="104" t="s">
        <v>22</v>
      </c>
      <c r="D2998" s="103">
        <v>41519.311748712105</v>
      </c>
      <c r="E2998" s="103">
        <v>41639</v>
      </c>
      <c r="F2998" s="104" t="s">
        <v>20</v>
      </c>
      <c r="G2998" s="105">
        <v>721600</v>
      </c>
      <c r="H2998" s="106" t="s">
        <v>16</v>
      </c>
      <c r="I2998" s="118">
        <v>1</v>
      </c>
      <c r="J2998" s="80">
        <f t="shared" si="415"/>
        <v>721600</v>
      </c>
      <c r="K2998" s="76" t="str">
        <f t="shared" si="416"/>
        <v>H2_2013</v>
      </c>
      <c r="L2998" s="77">
        <f t="shared" si="417"/>
        <v>0</v>
      </c>
      <c r="M2998" s="78" t="str">
        <f t="shared" si="418"/>
        <v>H2_2013_0</v>
      </c>
      <c r="N2998" s="120">
        <f t="shared" si="419"/>
        <v>1</v>
      </c>
      <c r="O2998" s="92">
        <f t="shared" si="420"/>
        <v>721600</v>
      </c>
      <c r="P2998" s="93" t="str">
        <f t="shared" si="421"/>
        <v>H2_2013</v>
      </c>
      <c r="Q2998" s="94">
        <f t="shared" si="422"/>
        <v>0</v>
      </c>
      <c r="R2998" s="95" t="str">
        <f t="shared" si="423"/>
        <v>H2_2013_0</v>
      </c>
    </row>
    <row r="2999" spans="1:18">
      <c r="A2999" s="102">
        <v>1002650</v>
      </c>
      <c r="B2999" s="103">
        <v>32280.299928150987</v>
      </c>
      <c r="C2999" s="104" t="s">
        <v>22</v>
      </c>
      <c r="D2999" s="103">
        <v>41070.566181571499</v>
      </c>
      <c r="E2999" s="103">
        <v>41639</v>
      </c>
      <c r="F2999" s="104" t="s">
        <v>20</v>
      </c>
      <c r="G2999" s="105">
        <v>67000</v>
      </c>
      <c r="H2999" s="106" t="s">
        <v>16</v>
      </c>
      <c r="I2999" s="118">
        <v>1</v>
      </c>
      <c r="J2999" s="80">
        <f t="shared" si="415"/>
        <v>67000</v>
      </c>
      <c r="K2999" s="76" t="str">
        <f t="shared" si="416"/>
        <v>H1_2012</v>
      </c>
      <c r="L2999" s="77">
        <f t="shared" si="417"/>
        <v>3</v>
      </c>
      <c r="M2999" s="78" t="str">
        <f t="shared" si="418"/>
        <v>H1_2012_3</v>
      </c>
      <c r="N2999" s="120">
        <f t="shared" si="419"/>
        <v>1</v>
      </c>
      <c r="O2999" s="92">
        <f t="shared" si="420"/>
        <v>67000</v>
      </c>
      <c r="P2999" s="93" t="str">
        <f t="shared" si="421"/>
        <v>H1_2012</v>
      </c>
      <c r="Q2999" s="94">
        <f t="shared" si="422"/>
        <v>3</v>
      </c>
      <c r="R2999" s="95" t="str">
        <f t="shared" si="423"/>
        <v>H1_2012_3</v>
      </c>
    </row>
    <row r="3000" spans="1:18">
      <c r="A3000" s="102">
        <v>1002651</v>
      </c>
      <c r="B3000" s="103">
        <v>32545.164383627933</v>
      </c>
      <c r="C3000" s="104" t="s">
        <v>22</v>
      </c>
      <c r="D3000" s="103">
        <v>41050.222288172721</v>
      </c>
      <c r="E3000" s="103">
        <v>41639</v>
      </c>
      <c r="F3000" s="104" t="s">
        <v>25</v>
      </c>
      <c r="G3000" s="105">
        <v>81000</v>
      </c>
      <c r="H3000" s="106" t="s">
        <v>16</v>
      </c>
      <c r="I3000" s="118">
        <v>1</v>
      </c>
      <c r="J3000" s="80">
        <f t="shared" si="415"/>
        <v>81000</v>
      </c>
      <c r="K3000" s="76" t="str">
        <f t="shared" si="416"/>
        <v>H1_2012</v>
      </c>
      <c r="L3000" s="77">
        <f t="shared" si="417"/>
        <v>3</v>
      </c>
      <c r="M3000" s="78" t="str">
        <f t="shared" si="418"/>
        <v>H1_2012_3</v>
      </c>
      <c r="N3000" s="120">
        <f t="shared" si="419"/>
        <v>1</v>
      </c>
      <c r="O3000" s="92">
        <f t="shared" si="420"/>
        <v>81000</v>
      </c>
      <c r="P3000" s="93" t="str">
        <f t="shared" si="421"/>
        <v>H1_2012</v>
      </c>
      <c r="Q3000" s="94">
        <f t="shared" si="422"/>
        <v>3</v>
      </c>
      <c r="R3000" s="95" t="str">
        <f t="shared" si="423"/>
        <v>H1_2012_3</v>
      </c>
    </row>
    <row r="3001" spans="1:18">
      <c r="A3001" s="102">
        <v>1002652</v>
      </c>
      <c r="B3001" s="103">
        <v>27849.921723861342</v>
      </c>
      <c r="C3001" s="104" t="s">
        <v>22</v>
      </c>
      <c r="D3001" s="103">
        <v>41506.480566775426</v>
      </c>
      <c r="E3001" s="103">
        <v>41639</v>
      </c>
      <c r="F3001" s="104" t="s">
        <v>20</v>
      </c>
      <c r="G3001" s="105">
        <v>720000</v>
      </c>
      <c r="H3001" s="106" t="s">
        <v>16</v>
      </c>
      <c r="I3001" s="118">
        <v>1</v>
      </c>
      <c r="J3001" s="80">
        <f t="shared" si="415"/>
        <v>720000</v>
      </c>
      <c r="K3001" s="76" t="str">
        <f t="shared" si="416"/>
        <v>H2_2013</v>
      </c>
      <c r="L3001" s="77">
        <f t="shared" si="417"/>
        <v>0</v>
      </c>
      <c r="M3001" s="78" t="str">
        <f t="shared" si="418"/>
        <v>H2_2013_0</v>
      </c>
      <c r="N3001" s="120">
        <f t="shared" si="419"/>
        <v>1</v>
      </c>
      <c r="O3001" s="92">
        <f t="shared" si="420"/>
        <v>720000</v>
      </c>
      <c r="P3001" s="93" t="str">
        <f t="shared" si="421"/>
        <v>H2_2013</v>
      </c>
      <c r="Q3001" s="94">
        <f t="shared" si="422"/>
        <v>0</v>
      </c>
      <c r="R3001" s="95" t="str">
        <f t="shared" si="423"/>
        <v>H2_2013_0</v>
      </c>
    </row>
    <row r="3002" spans="1:18">
      <c r="A3002" s="102">
        <v>1002653</v>
      </c>
      <c r="B3002" s="103">
        <v>27369.81070334918</v>
      </c>
      <c r="C3002" s="104" t="s">
        <v>22</v>
      </c>
      <c r="D3002" s="103">
        <v>41614.840527201959</v>
      </c>
      <c r="E3002" s="103">
        <v>41639</v>
      </c>
      <c r="F3002" s="104" t="s">
        <v>25</v>
      </c>
      <c r="G3002" s="105">
        <v>451200</v>
      </c>
      <c r="H3002" s="106" t="s">
        <v>16</v>
      </c>
      <c r="I3002" s="118">
        <v>1</v>
      </c>
      <c r="J3002" s="80">
        <f t="shared" si="415"/>
        <v>451200</v>
      </c>
      <c r="K3002" s="76" t="str">
        <f t="shared" si="416"/>
        <v>H2_2013</v>
      </c>
      <c r="L3002" s="77">
        <f t="shared" si="417"/>
        <v>0</v>
      </c>
      <c r="M3002" s="78" t="str">
        <f t="shared" si="418"/>
        <v>H2_2013_0</v>
      </c>
      <c r="N3002" s="120">
        <f t="shared" si="419"/>
        <v>1</v>
      </c>
      <c r="O3002" s="92">
        <f t="shared" si="420"/>
        <v>451200</v>
      </c>
      <c r="P3002" s="93" t="str">
        <f t="shared" si="421"/>
        <v>H2_2013</v>
      </c>
      <c r="Q3002" s="94">
        <f t="shared" si="422"/>
        <v>0</v>
      </c>
      <c r="R3002" s="95" t="str">
        <f t="shared" si="423"/>
        <v>H2_2013_0</v>
      </c>
    </row>
    <row r="3003" spans="1:18">
      <c r="A3003" s="102">
        <v>1002654</v>
      </c>
      <c r="B3003" s="103">
        <v>32084.678960017602</v>
      </c>
      <c r="C3003" s="104" t="s">
        <v>22</v>
      </c>
      <c r="D3003" s="103">
        <v>41396.922954269416</v>
      </c>
      <c r="E3003" s="103">
        <v>41639</v>
      </c>
      <c r="F3003" s="104" t="s">
        <v>20</v>
      </c>
      <c r="G3003" s="105">
        <v>723200</v>
      </c>
      <c r="H3003" s="106" t="s">
        <v>16</v>
      </c>
      <c r="I3003" s="118">
        <v>1</v>
      </c>
      <c r="J3003" s="80">
        <f t="shared" si="415"/>
        <v>723200</v>
      </c>
      <c r="K3003" s="76" t="str">
        <f t="shared" si="416"/>
        <v>H1_2013</v>
      </c>
      <c r="L3003" s="77">
        <f t="shared" si="417"/>
        <v>1</v>
      </c>
      <c r="M3003" s="78" t="str">
        <f t="shared" si="418"/>
        <v>H1_2013_1</v>
      </c>
      <c r="N3003" s="120">
        <f t="shared" si="419"/>
        <v>1</v>
      </c>
      <c r="O3003" s="92">
        <f t="shared" si="420"/>
        <v>723200</v>
      </c>
      <c r="P3003" s="93" t="str">
        <f t="shared" si="421"/>
        <v>H1_2013</v>
      </c>
      <c r="Q3003" s="94">
        <f t="shared" si="422"/>
        <v>1</v>
      </c>
      <c r="R3003" s="95" t="str">
        <f t="shared" si="423"/>
        <v>H1_2013_1</v>
      </c>
    </row>
    <row r="3004" spans="1:18">
      <c r="A3004" s="102">
        <v>1002655</v>
      </c>
      <c r="B3004" s="103">
        <v>20058.721070797888</v>
      </c>
      <c r="C3004" s="104" t="s">
        <v>22</v>
      </c>
      <c r="D3004" s="103">
        <v>41362.846420270042</v>
      </c>
      <c r="E3004" s="103">
        <v>41639</v>
      </c>
      <c r="F3004" s="104" t="s">
        <v>20</v>
      </c>
      <c r="G3004" s="105">
        <v>273600</v>
      </c>
      <c r="H3004" s="106" t="s">
        <v>16</v>
      </c>
      <c r="I3004" s="118">
        <v>1</v>
      </c>
      <c r="J3004" s="80">
        <f t="shared" si="415"/>
        <v>273600</v>
      </c>
      <c r="K3004" s="76" t="str">
        <f t="shared" si="416"/>
        <v>H1_2013</v>
      </c>
      <c r="L3004" s="77">
        <f t="shared" si="417"/>
        <v>1</v>
      </c>
      <c r="M3004" s="78" t="str">
        <f t="shared" si="418"/>
        <v>H1_2013_1</v>
      </c>
      <c r="N3004" s="120">
        <f t="shared" si="419"/>
        <v>1</v>
      </c>
      <c r="O3004" s="92">
        <f t="shared" si="420"/>
        <v>273600</v>
      </c>
      <c r="P3004" s="93" t="str">
        <f t="shared" si="421"/>
        <v>H1_2013</v>
      </c>
      <c r="Q3004" s="94">
        <f t="shared" si="422"/>
        <v>1</v>
      </c>
      <c r="R3004" s="95" t="str">
        <f t="shared" si="423"/>
        <v>H1_2013_1</v>
      </c>
    </row>
    <row r="3005" spans="1:18">
      <c r="A3005" s="102">
        <v>1002656</v>
      </c>
      <c r="B3005" s="103">
        <v>29942.136145295648</v>
      </c>
      <c r="C3005" s="104" t="s">
        <v>22</v>
      </c>
      <c r="D3005" s="103">
        <v>41278.145721370107</v>
      </c>
      <c r="E3005" s="103">
        <v>41639</v>
      </c>
      <c r="F3005" s="104" t="s">
        <v>20</v>
      </c>
      <c r="G3005" s="105">
        <v>132800</v>
      </c>
      <c r="H3005" s="106" t="s">
        <v>16</v>
      </c>
      <c r="I3005" s="118">
        <v>1</v>
      </c>
      <c r="J3005" s="80">
        <f t="shared" si="415"/>
        <v>132800</v>
      </c>
      <c r="K3005" s="76" t="str">
        <f t="shared" si="416"/>
        <v>H1_2013</v>
      </c>
      <c r="L3005" s="77">
        <f t="shared" si="417"/>
        <v>1</v>
      </c>
      <c r="M3005" s="78" t="str">
        <f t="shared" si="418"/>
        <v>H1_2013_1</v>
      </c>
      <c r="N3005" s="120">
        <f t="shared" si="419"/>
        <v>1</v>
      </c>
      <c r="O3005" s="92">
        <f t="shared" si="420"/>
        <v>132800</v>
      </c>
      <c r="P3005" s="93" t="str">
        <f t="shared" si="421"/>
        <v>H1_2013</v>
      </c>
      <c r="Q3005" s="94">
        <f t="shared" si="422"/>
        <v>1</v>
      </c>
      <c r="R3005" s="95" t="str">
        <f t="shared" si="423"/>
        <v>H1_2013_1</v>
      </c>
    </row>
    <row r="3006" spans="1:18">
      <c r="A3006" s="102">
        <v>1002657</v>
      </c>
      <c r="B3006" s="103">
        <v>31367.591373903349</v>
      </c>
      <c r="C3006" s="104" t="s">
        <v>22</v>
      </c>
      <c r="D3006" s="103">
        <v>41588.411271165365</v>
      </c>
      <c r="E3006" s="103">
        <v>41639</v>
      </c>
      <c r="F3006" s="104" t="s">
        <v>25</v>
      </c>
      <c r="G3006" s="105">
        <v>502400</v>
      </c>
      <c r="H3006" s="106" t="s">
        <v>16</v>
      </c>
      <c r="I3006" s="118">
        <v>1</v>
      </c>
      <c r="J3006" s="80">
        <f t="shared" si="415"/>
        <v>502400</v>
      </c>
      <c r="K3006" s="76" t="str">
        <f t="shared" si="416"/>
        <v>H2_2013</v>
      </c>
      <c r="L3006" s="77">
        <f t="shared" si="417"/>
        <v>0</v>
      </c>
      <c r="M3006" s="78" t="str">
        <f t="shared" si="418"/>
        <v>H2_2013_0</v>
      </c>
      <c r="N3006" s="120">
        <f t="shared" si="419"/>
        <v>1</v>
      </c>
      <c r="O3006" s="92">
        <f t="shared" si="420"/>
        <v>502400</v>
      </c>
      <c r="P3006" s="93" t="str">
        <f t="shared" si="421"/>
        <v>H2_2013</v>
      </c>
      <c r="Q3006" s="94">
        <f t="shared" si="422"/>
        <v>0</v>
      </c>
      <c r="R3006" s="95" t="str">
        <f t="shared" si="423"/>
        <v>H2_2013_0</v>
      </c>
    </row>
    <row r="3007" spans="1:18">
      <c r="A3007" s="102">
        <v>1002658</v>
      </c>
      <c r="B3007" s="103">
        <v>23781.167928400369</v>
      </c>
      <c r="C3007" s="104" t="s">
        <v>19</v>
      </c>
      <c r="D3007" s="103">
        <v>41516.070109295222</v>
      </c>
      <c r="E3007" s="103">
        <v>41639</v>
      </c>
      <c r="F3007" s="104" t="s">
        <v>20</v>
      </c>
      <c r="G3007" s="105">
        <v>884800</v>
      </c>
      <c r="H3007" s="106" t="s">
        <v>16</v>
      </c>
      <c r="I3007" s="118">
        <v>1</v>
      </c>
      <c r="J3007" s="80">
        <f t="shared" si="415"/>
        <v>884800</v>
      </c>
      <c r="K3007" s="76" t="str">
        <f t="shared" si="416"/>
        <v>H2_2013</v>
      </c>
      <c r="L3007" s="77">
        <f t="shared" si="417"/>
        <v>0</v>
      </c>
      <c r="M3007" s="78" t="str">
        <f t="shared" si="418"/>
        <v>H2_2013_0</v>
      </c>
      <c r="N3007" s="120">
        <f t="shared" si="419"/>
        <v>1</v>
      </c>
      <c r="O3007" s="92">
        <f t="shared" si="420"/>
        <v>884800</v>
      </c>
      <c r="P3007" s="93" t="str">
        <f t="shared" si="421"/>
        <v>H2_2013</v>
      </c>
      <c r="Q3007" s="94">
        <f t="shared" si="422"/>
        <v>0</v>
      </c>
      <c r="R3007" s="95" t="str">
        <f t="shared" si="423"/>
        <v>H2_2013_0</v>
      </c>
    </row>
    <row r="3008" spans="1:18">
      <c r="A3008" s="102">
        <v>1002659</v>
      </c>
      <c r="B3008" s="103">
        <v>20897.903531191205</v>
      </c>
      <c r="C3008" s="104" t="s">
        <v>19</v>
      </c>
      <c r="D3008" s="103">
        <v>41528.442079197594</v>
      </c>
      <c r="E3008" s="103">
        <v>41639</v>
      </c>
      <c r="F3008" s="104" t="s">
        <v>20</v>
      </c>
      <c r="G3008" s="105">
        <v>907200</v>
      </c>
      <c r="H3008" s="106" t="s">
        <v>16</v>
      </c>
      <c r="I3008" s="118">
        <v>1</v>
      </c>
      <c r="J3008" s="80">
        <f t="shared" si="415"/>
        <v>907200</v>
      </c>
      <c r="K3008" s="76" t="str">
        <f t="shared" si="416"/>
        <v>H2_2013</v>
      </c>
      <c r="L3008" s="77">
        <f t="shared" si="417"/>
        <v>0</v>
      </c>
      <c r="M3008" s="78" t="str">
        <f t="shared" si="418"/>
        <v>H2_2013_0</v>
      </c>
      <c r="N3008" s="120">
        <f t="shared" si="419"/>
        <v>1</v>
      </c>
      <c r="O3008" s="92">
        <f t="shared" si="420"/>
        <v>907200</v>
      </c>
      <c r="P3008" s="93" t="str">
        <f t="shared" si="421"/>
        <v>H2_2013</v>
      </c>
      <c r="Q3008" s="94">
        <f t="shared" si="422"/>
        <v>0</v>
      </c>
      <c r="R3008" s="95" t="str">
        <f t="shared" si="423"/>
        <v>H2_2013_0</v>
      </c>
    </row>
    <row r="3009" spans="1:18">
      <c r="A3009" s="102">
        <v>1002660</v>
      </c>
      <c r="B3009" s="103">
        <v>26841.855309552095</v>
      </c>
      <c r="C3009" s="104" t="s">
        <v>22</v>
      </c>
      <c r="D3009" s="103">
        <v>40370.056592986388</v>
      </c>
      <c r="E3009" s="103">
        <v>41639</v>
      </c>
      <c r="F3009" s="104" t="s">
        <v>20</v>
      </c>
      <c r="G3009" s="105">
        <v>514000</v>
      </c>
      <c r="H3009" s="106" t="s">
        <v>16</v>
      </c>
      <c r="I3009" s="118">
        <v>1</v>
      </c>
      <c r="J3009" s="80">
        <f t="shared" si="415"/>
        <v>514000</v>
      </c>
      <c r="K3009" s="76" t="str">
        <f t="shared" si="416"/>
        <v>H2_2010</v>
      </c>
      <c r="L3009" s="77">
        <f t="shared" si="417"/>
        <v>6</v>
      </c>
      <c r="M3009" s="78" t="str">
        <f t="shared" si="418"/>
        <v>H2_2010_6+</v>
      </c>
      <c r="N3009" s="120">
        <f t="shared" si="419"/>
        <v>1</v>
      </c>
      <c r="O3009" s="92">
        <f t="shared" si="420"/>
        <v>514000</v>
      </c>
      <c r="P3009" s="93" t="str">
        <f t="shared" si="421"/>
        <v>H2_2010</v>
      </c>
      <c r="Q3009" s="94">
        <f t="shared" si="422"/>
        <v>6</v>
      </c>
      <c r="R3009" s="95" t="str">
        <f t="shared" si="423"/>
        <v>H2_2010_6+</v>
      </c>
    </row>
    <row r="3010" spans="1:18">
      <c r="A3010" s="102">
        <v>1002661</v>
      </c>
      <c r="B3010" s="103">
        <v>20029.09905089578</v>
      </c>
      <c r="C3010" s="104" t="s">
        <v>22</v>
      </c>
      <c r="D3010" s="103">
        <v>41247.886799758206</v>
      </c>
      <c r="E3010" s="103">
        <v>41639</v>
      </c>
      <c r="F3010" s="104" t="s">
        <v>25</v>
      </c>
      <c r="G3010" s="105">
        <v>253000</v>
      </c>
      <c r="H3010" s="106" t="s">
        <v>16</v>
      </c>
      <c r="I3010" s="118">
        <v>1</v>
      </c>
      <c r="J3010" s="80">
        <f t="shared" si="415"/>
        <v>253000</v>
      </c>
      <c r="K3010" s="76" t="str">
        <f t="shared" si="416"/>
        <v>H2_2012</v>
      </c>
      <c r="L3010" s="77">
        <f t="shared" si="417"/>
        <v>2</v>
      </c>
      <c r="M3010" s="78" t="str">
        <f t="shared" si="418"/>
        <v>H2_2012_2</v>
      </c>
      <c r="N3010" s="120">
        <f t="shared" si="419"/>
        <v>1</v>
      </c>
      <c r="O3010" s="92">
        <f t="shared" si="420"/>
        <v>253000</v>
      </c>
      <c r="P3010" s="93" t="str">
        <f t="shared" si="421"/>
        <v>H2_2012</v>
      </c>
      <c r="Q3010" s="94">
        <f t="shared" si="422"/>
        <v>2</v>
      </c>
      <c r="R3010" s="95" t="str">
        <f t="shared" si="423"/>
        <v>H2_2012_2</v>
      </c>
    </row>
    <row r="3011" spans="1:18">
      <c r="A3011" s="102">
        <v>1002662</v>
      </c>
      <c r="B3011" s="103">
        <v>21235.198120727109</v>
      </c>
      <c r="C3011" s="104" t="s">
        <v>22</v>
      </c>
      <c r="D3011" s="103">
        <v>41252.124017313603</v>
      </c>
      <c r="E3011" s="103">
        <v>41639</v>
      </c>
      <c r="F3011" s="104" t="s">
        <v>20</v>
      </c>
      <c r="G3011" s="105">
        <v>295000</v>
      </c>
      <c r="H3011" s="106" t="s">
        <v>16</v>
      </c>
      <c r="I3011" s="118">
        <v>1</v>
      </c>
      <c r="J3011" s="80">
        <f t="shared" ref="J3011:J3074" si="424">$G3011</f>
        <v>295000</v>
      </c>
      <c r="K3011" s="76" t="str">
        <f t="shared" ref="K3011:K3074" si="425">"H"&amp;INT((MONTH($D3011)-1)/6)+1&amp;"_"&amp;YEAR($D3011)</f>
        <v>H2_2012</v>
      </c>
      <c r="L3011" s="77">
        <f t="shared" ref="L3011:L3074" si="426">INT(($E3011-$D3011)/(365/2))</f>
        <v>2</v>
      </c>
      <c r="M3011" s="78" t="str">
        <f t="shared" ref="M3011:M3074" si="427">$K3011&amp;"_"&amp;IF($L3011&gt;5,"6+",$L3011)</f>
        <v>H2_2012_2</v>
      </c>
      <c r="N3011" s="120">
        <f t="shared" si="419"/>
        <v>1</v>
      </c>
      <c r="O3011" s="92">
        <f t="shared" si="420"/>
        <v>295000</v>
      </c>
      <c r="P3011" s="93" t="str">
        <f t="shared" si="421"/>
        <v>H2_2012</v>
      </c>
      <c r="Q3011" s="94">
        <f t="shared" si="422"/>
        <v>2</v>
      </c>
      <c r="R3011" s="95" t="str">
        <f t="shared" si="423"/>
        <v>H2_2012_2</v>
      </c>
    </row>
    <row r="3012" spans="1:18">
      <c r="A3012" s="102">
        <v>1002663</v>
      </c>
      <c r="B3012" s="103">
        <v>25404.003059612347</v>
      </c>
      <c r="C3012" s="104" t="s">
        <v>19</v>
      </c>
      <c r="D3012" s="103">
        <v>41561.837553016769</v>
      </c>
      <c r="E3012" s="103">
        <v>41639</v>
      </c>
      <c r="F3012" s="104" t="s">
        <v>20</v>
      </c>
      <c r="G3012" s="105">
        <v>388800</v>
      </c>
      <c r="H3012" s="106" t="s">
        <v>16</v>
      </c>
      <c r="I3012" s="118">
        <v>1</v>
      </c>
      <c r="J3012" s="80">
        <f t="shared" si="424"/>
        <v>388800</v>
      </c>
      <c r="K3012" s="76" t="str">
        <f t="shared" si="425"/>
        <v>H2_2013</v>
      </c>
      <c r="L3012" s="77">
        <f t="shared" si="426"/>
        <v>0</v>
      </c>
      <c r="M3012" s="78" t="str">
        <f t="shared" si="427"/>
        <v>H2_2013_0</v>
      </c>
      <c r="N3012" s="120">
        <f t="shared" ref="N3012:N3075" si="428">I3012</f>
        <v>1</v>
      </c>
      <c r="O3012" s="92">
        <f t="shared" ref="O3012:O3075" si="429">J3012</f>
        <v>388800</v>
      </c>
      <c r="P3012" s="93" t="str">
        <f t="shared" ref="P3012:P3075" si="430">K3012</f>
        <v>H2_2013</v>
      </c>
      <c r="Q3012" s="94">
        <f t="shared" ref="Q3012:Q3075" si="431">L3012</f>
        <v>0</v>
      </c>
      <c r="R3012" s="95" t="str">
        <f t="shared" ref="R3012:R3075" si="432">M3012</f>
        <v>H2_2013_0</v>
      </c>
    </row>
    <row r="3013" spans="1:18">
      <c r="A3013" s="102">
        <v>1002664</v>
      </c>
      <c r="B3013" s="103">
        <v>32497.701907246126</v>
      </c>
      <c r="C3013" s="104" t="s">
        <v>22</v>
      </c>
      <c r="D3013" s="103">
        <v>41517.293638318457</v>
      </c>
      <c r="E3013" s="103">
        <v>41639</v>
      </c>
      <c r="F3013" s="104" t="s">
        <v>20</v>
      </c>
      <c r="G3013" s="105">
        <v>561600</v>
      </c>
      <c r="H3013" s="106" t="s">
        <v>16</v>
      </c>
      <c r="I3013" s="118">
        <v>1</v>
      </c>
      <c r="J3013" s="80">
        <f t="shared" si="424"/>
        <v>561600</v>
      </c>
      <c r="K3013" s="76" t="str">
        <f t="shared" si="425"/>
        <v>H2_2013</v>
      </c>
      <c r="L3013" s="77">
        <f t="shared" si="426"/>
        <v>0</v>
      </c>
      <c r="M3013" s="78" t="str">
        <f t="shared" si="427"/>
        <v>H2_2013_0</v>
      </c>
      <c r="N3013" s="120">
        <f t="shared" si="428"/>
        <v>1</v>
      </c>
      <c r="O3013" s="92">
        <f t="shared" si="429"/>
        <v>561600</v>
      </c>
      <c r="P3013" s="93" t="str">
        <f t="shared" si="430"/>
        <v>H2_2013</v>
      </c>
      <c r="Q3013" s="94">
        <f t="shared" si="431"/>
        <v>0</v>
      </c>
      <c r="R3013" s="95" t="str">
        <f t="shared" si="432"/>
        <v>H2_2013_0</v>
      </c>
    </row>
    <row r="3014" spans="1:18">
      <c r="A3014" s="102">
        <v>1002665</v>
      </c>
      <c r="B3014" s="103">
        <v>21866.784927829303</v>
      </c>
      <c r="C3014" s="104" t="s">
        <v>19</v>
      </c>
      <c r="D3014" s="103">
        <v>41516.466836183579</v>
      </c>
      <c r="E3014" s="103">
        <v>41639</v>
      </c>
      <c r="F3014" s="104" t="s">
        <v>20</v>
      </c>
      <c r="G3014" s="105">
        <v>35200</v>
      </c>
      <c r="H3014" s="106" t="s">
        <v>16</v>
      </c>
      <c r="I3014" s="118">
        <v>1</v>
      </c>
      <c r="J3014" s="80">
        <f t="shared" si="424"/>
        <v>35200</v>
      </c>
      <c r="K3014" s="76" t="str">
        <f t="shared" si="425"/>
        <v>H2_2013</v>
      </c>
      <c r="L3014" s="77">
        <f t="shared" si="426"/>
        <v>0</v>
      </c>
      <c r="M3014" s="78" t="str">
        <f t="shared" si="427"/>
        <v>H2_2013_0</v>
      </c>
      <c r="N3014" s="120">
        <f t="shared" si="428"/>
        <v>1</v>
      </c>
      <c r="O3014" s="92">
        <f t="shared" si="429"/>
        <v>35200</v>
      </c>
      <c r="P3014" s="93" t="str">
        <f t="shared" si="430"/>
        <v>H2_2013</v>
      </c>
      <c r="Q3014" s="94">
        <f t="shared" si="431"/>
        <v>0</v>
      </c>
      <c r="R3014" s="95" t="str">
        <f t="shared" si="432"/>
        <v>H2_2013_0</v>
      </c>
    </row>
    <row r="3015" spans="1:18">
      <c r="A3015" s="102">
        <v>1002666</v>
      </c>
      <c r="B3015" s="103">
        <v>29045.951774962683</v>
      </c>
      <c r="C3015" s="104" t="s">
        <v>22</v>
      </c>
      <c r="D3015" s="103">
        <v>41550.853246025566</v>
      </c>
      <c r="E3015" s="103">
        <v>41639</v>
      </c>
      <c r="F3015" s="104" t="s">
        <v>20</v>
      </c>
      <c r="G3015" s="105">
        <v>385600</v>
      </c>
      <c r="H3015" s="106" t="s">
        <v>16</v>
      </c>
      <c r="I3015" s="118">
        <v>1</v>
      </c>
      <c r="J3015" s="80">
        <f t="shared" si="424"/>
        <v>385600</v>
      </c>
      <c r="K3015" s="76" t="str">
        <f t="shared" si="425"/>
        <v>H2_2013</v>
      </c>
      <c r="L3015" s="77">
        <f t="shared" si="426"/>
        <v>0</v>
      </c>
      <c r="M3015" s="78" t="str">
        <f t="shared" si="427"/>
        <v>H2_2013_0</v>
      </c>
      <c r="N3015" s="120">
        <f t="shared" si="428"/>
        <v>1</v>
      </c>
      <c r="O3015" s="92">
        <f t="shared" si="429"/>
        <v>385600</v>
      </c>
      <c r="P3015" s="93" t="str">
        <f t="shared" si="430"/>
        <v>H2_2013</v>
      </c>
      <c r="Q3015" s="94">
        <f t="shared" si="431"/>
        <v>0</v>
      </c>
      <c r="R3015" s="95" t="str">
        <f t="shared" si="432"/>
        <v>H2_2013_0</v>
      </c>
    </row>
    <row r="3016" spans="1:18">
      <c r="A3016" s="102">
        <v>1002667</v>
      </c>
      <c r="B3016" s="103">
        <v>21784.861195103244</v>
      </c>
      <c r="C3016" s="104" t="s">
        <v>22</v>
      </c>
      <c r="D3016" s="103">
        <v>41598.93848496351</v>
      </c>
      <c r="E3016" s="103">
        <v>41639</v>
      </c>
      <c r="F3016" s="104" t="s">
        <v>20</v>
      </c>
      <c r="G3016" s="105">
        <v>555200</v>
      </c>
      <c r="H3016" s="106" t="s">
        <v>16</v>
      </c>
      <c r="I3016" s="118">
        <v>1</v>
      </c>
      <c r="J3016" s="80">
        <f t="shared" si="424"/>
        <v>555200</v>
      </c>
      <c r="K3016" s="76" t="str">
        <f t="shared" si="425"/>
        <v>H2_2013</v>
      </c>
      <c r="L3016" s="77">
        <f t="shared" si="426"/>
        <v>0</v>
      </c>
      <c r="M3016" s="78" t="str">
        <f t="shared" si="427"/>
        <v>H2_2013_0</v>
      </c>
      <c r="N3016" s="120">
        <f t="shared" si="428"/>
        <v>1</v>
      </c>
      <c r="O3016" s="92">
        <f t="shared" si="429"/>
        <v>555200</v>
      </c>
      <c r="P3016" s="93" t="str">
        <f t="shared" si="430"/>
        <v>H2_2013</v>
      </c>
      <c r="Q3016" s="94">
        <f t="shared" si="431"/>
        <v>0</v>
      </c>
      <c r="R3016" s="95" t="str">
        <f t="shared" si="432"/>
        <v>H2_2013_0</v>
      </c>
    </row>
    <row r="3017" spans="1:18">
      <c r="A3017" s="102">
        <v>1002668</v>
      </c>
      <c r="B3017" s="103">
        <v>23559.896953134401</v>
      </c>
      <c r="C3017" s="104" t="s">
        <v>19</v>
      </c>
      <c r="D3017" s="103">
        <v>41524.605350250742</v>
      </c>
      <c r="E3017" s="103">
        <v>41639</v>
      </c>
      <c r="F3017" s="104" t="s">
        <v>20</v>
      </c>
      <c r="G3017" s="105">
        <v>392000</v>
      </c>
      <c r="H3017" s="106" t="s">
        <v>16</v>
      </c>
      <c r="I3017" s="118">
        <v>1</v>
      </c>
      <c r="J3017" s="80">
        <f t="shared" si="424"/>
        <v>392000</v>
      </c>
      <c r="K3017" s="76" t="str">
        <f t="shared" si="425"/>
        <v>H2_2013</v>
      </c>
      <c r="L3017" s="77">
        <f t="shared" si="426"/>
        <v>0</v>
      </c>
      <c r="M3017" s="78" t="str">
        <f t="shared" si="427"/>
        <v>H2_2013_0</v>
      </c>
      <c r="N3017" s="120">
        <f t="shared" si="428"/>
        <v>1</v>
      </c>
      <c r="O3017" s="92">
        <f t="shared" si="429"/>
        <v>392000</v>
      </c>
      <c r="P3017" s="93" t="str">
        <f t="shared" si="430"/>
        <v>H2_2013</v>
      </c>
      <c r="Q3017" s="94">
        <f t="shared" si="431"/>
        <v>0</v>
      </c>
      <c r="R3017" s="95" t="str">
        <f t="shared" si="432"/>
        <v>H2_2013_0</v>
      </c>
    </row>
    <row r="3018" spans="1:18">
      <c r="A3018" s="102">
        <v>1002669</v>
      </c>
      <c r="B3018" s="103">
        <v>30090.548547571641</v>
      </c>
      <c r="C3018" s="104" t="s">
        <v>22</v>
      </c>
      <c r="D3018" s="103">
        <v>40837.422763419228</v>
      </c>
      <c r="E3018" s="103">
        <v>41639</v>
      </c>
      <c r="F3018" s="104" t="s">
        <v>20</v>
      </c>
      <c r="G3018" s="105">
        <v>282000</v>
      </c>
      <c r="H3018" s="106" t="s">
        <v>16</v>
      </c>
      <c r="I3018" s="118">
        <v>1</v>
      </c>
      <c r="J3018" s="80">
        <f t="shared" si="424"/>
        <v>282000</v>
      </c>
      <c r="K3018" s="76" t="str">
        <f t="shared" si="425"/>
        <v>H2_2011</v>
      </c>
      <c r="L3018" s="77">
        <f t="shared" si="426"/>
        <v>4</v>
      </c>
      <c r="M3018" s="78" t="str">
        <f t="shared" si="427"/>
        <v>H2_2011_4</v>
      </c>
      <c r="N3018" s="120">
        <f t="shared" si="428"/>
        <v>1</v>
      </c>
      <c r="O3018" s="92">
        <f t="shared" si="429"/>
        <v>282000</v>
      </c>
      <c r="P3018" s="93" t="str">
        <f t="shared" si="430"/>
        <v>H2_2011</v>
      </c>
      <c r="Q3018" s="94">
        <f t="shared" si="431"/>
        <v>4</v>
      </c>
      <c r="R3018" s="95" t="str">
        <f t="shared" si="432"/>
        <v>H2_2011_4</v>
      </c>
    </row>
    <row r="3019" spans="1:18">
      <c r="A3019" s="102">
        <v>1002670</v>
      </c>
      <c r="B3019" s="103">
        <v>29136.530773410785</v>
      </c>
      <c r="C3019" s="104" t="s">
        <v>19</v>
      </c>
      <c r="D3019" s="103">
        <v>41533.94439058494</v>
      </c>
      <c r="E3019" s="103">
        <v>41639</v>
      </c>
      <c r="F3019" s="104" t="s">
        <v>20</v>
      </c>
      <c r="G3019" s="105">
        <v>601600</v>
      </c>
      <c r="H3019" s="106" t="s">
        <v>16</v>
      </c>
      <c r="I3019" s="118">
        <v>1</v>
      </c>
      <c r="J3019" s="80">
        <f t="shared" si="424"/>
        <v>601600</v>
      </c>
      <c r="K3019" s="76" t="str">
        <f t="shared" si="425"/>
        <v>H2_2013</v>
      </c>
      <c r="L3019" s="77">
        <f t="shared" si="426"/>
        <v>0</v>
      </c>
      <c r="M3019" s="78" t="str">
        <f t="shared" si="427"/>
        <v>H2_2013_0</v>
      </c>
      <c r="N3019" s="120">
        <f t="shared" si="428"/>
        <v>1</v>
      </c>
      <c r="O3019" s="92">
        <f t="shared" si="429"/>
        <v>601600</v>
      </c>
      <c r="P3019" s="93" t="str">
        <f t="shared" si="430"/>
        <v>H2_2013</v>
      </c>
      <c r="Q3019" s="94">
        <f t="shared" si="431"/>
        <v>0</v>
      </c>
      <c r="R3019" s="95" t="str">
        <f t="shared" si="432"/>
        <v>H2_2013_0</v>
      </c>
    </row>
    <row r="3020" spans="1:18">
      <c r="A3020" s="102">
        <v>1002671</v>
      </c>
      <c r="B3020" s="103">
        <v>29532.4534743576</v>
      </c>
      <c r="C3020" s="104" t="s">
        <v>22</v>
      </c>
      <c r="D3020" s="103">
        <v>41214.252938608333</v>
      </c>
      <c r="E3020" s="103">
        <v>41639</v>
      </c>
      <c r="F3020" s="104" t="s">
        <v>20</v>
      </c>
      <c r="G3020" s="105">
        <v>593000</v>
      </c>
      <c r="H3020" s="106" t="s">
        <v>16</v>
      </c>
      <c r="I3020" s="118">
        <v>1</v>
      </c>
      <c r="J3020" s="80">
        <f t="shared" si="424"/>
        <v>593000</v>
      </c>
      <c r="K3020" s="76" t="str">
        <f t="shared" si="425"/>
        <v>H2_2012</v>
      </c>
      <c r="L3020" s="77">
        <f t="shared" si="426"/>
        <v>2</v>
      </c>
      <c r="M3020" s="78" t="str">
        <f t="shared" si="427"/>
        <v>H2_2012_2</v>
      </c>
      <c r="N3020" s="120">
        <f t="shared" si="428"/>
        <v>1</v>
      </c>
      <c r="O3020" s="92">
        <f t="shared" si="429"/>
        <v>593000</v>
      </c>
      <c r="P3020" s="93" t="str">
        <f t="shared" si="430"/>
        <v>H2_2012</v>
      </c>
      <c r="Q3020" s="94">
        <f t="shared" si="431"/>
        <v>2</v>
      </c>
      <c r="R3020" s="95" t="str">
        <f t="shared" si="432"/>
        <v>H2_2012_2</v>
      </c>
    </row>
    <row r="3021" spans="1:18">
      <c r="A3021" s="102">
        <v>1002672</v>
      </c>
      <c r="B3021" s="103">
        <v>30432.76319053987</v>
      </c>
      <c r="C3021" s="104" t="s">
        <v>19</v>
      </c>
      <c r="D3021" s="103">
        <v>41196.035453136072</v>
      </c>
      <c r="E3021" s="103">
        <v>41639</v>
      </c>
      <c r="F3021" s="104" t="s">
        <v>20</v>
      </c>
      <c r="G3021" s="105">
        <v>374000</v>
      </c>
      <c r="H3021" s="106" t="s">
        <v>16</v>
      </c>
      <c r="I3021" s="118">
        <v>1</v>
      </c>
      <c r="J3021" s="80">
        <f t="shared" si="424"/>
        <v>374000</v>
      </c>
      <c r="K3021" s="76" t="str">
        <f t="shared" si="425"/>
        <v>H2_2012</v>
      </c>
      <c r="L3021" s="77">
        <f t="shared" si="426"/>
        <v>2</v>
      </c>
      <c r="M3021" s="78" t="str">
        <f t="shared" si="427"/>
        <v>H2_2012_2</v>
      </c>
      <c r="N3021" s="120">
        <f t="shared" si="428"/>
        <v>1</v>
      </c>
      <c r="O3021" s="92">
        <f t="shared" si="429"/>
        <v>374000</v>
      </c>
      <c r="P3021" s="93" t="str">
        <f t="shared" si="430"/>
        <v>H2_2012</v>
      </c>
      <c r="Q3021" s="94">
        <f t="shared" si="431"/>
        <v>2</v>
      </c>
      <c r="R3021" s="95" t="str">
        <f t="shared" si="432"/>
        <v>H2_2012_2</v>
      </c>
    </row>
    <row r="3022" spans="1:18">
      <c r="A3022" s="102">
        <v>1002673</v>
      </c>
      <c r="B3022" s="103">
        <v>26150.443640659378</v>
      </c>
      <c r="C3022" s="104" t="s">
        <v>22</v>
      </c>
      <c r="D3022" s="103">
        <v>41104.129458698146</v>
      </c>
      <c r="E3022" s="103">
        <v>41639</v>
      </c>
      <c r="F3022" s="104" t="s">
        <v>20</v>
      </c>
      <c r="G3022" s="105">
        <v>368000</v>
      </c>
      <c r="H3022" s="106" t="s">
        <v>16</v>
      </c>
      <c r="I3022" s="118">
        <v>1</v>
      </c>
      <c r="J3022" s="80">
        <f t="shared" si="424"/>
        <v>368000</v>
      </c>
      <c r="K3022" s="76" t="str">
        <f t="shared" si="425"/>
        <v>H2_2012</v>
      </c>
      <c r="L3022" s="77">
        <f t="shared" si="426"/>
        <v>2</v>
      </c>
      <c r="M3022" s="78" t="str">
        <f t="shared" si="427"/>
        <v>H2_2012_2</v>
      </c>
      <c r="N3022" s="120">
        <f t="shared" si="428"/>
        <v>1</v>
      </c>
      <c r="O3022" s="92">
        <f t="shared" si="429"/>
        <v>368000</v>
      </c>
      <c r="P3022" s="93" t="str">
        <f t="shared" si="430"/>
        <v>H2_2012</v>
      </c>
      <c r="Q3022" s="94">
        <f t="shared" si="431"/>
        <v>2</v>
      </c>
      <c r="R3022" s="95" t="str">
        <f t="shared" si="432"/>
        <v>H2_2012_2</v>
      </c>
    </row>
    <row r="3023" spans="1:18">
      <c r="A3023" s="102">
        <v>1002674</v>
      </c>
      <c r="B3023" s="103">
        <v>25338.098768109536</v>
      </c>
      <c r="C3023" s="104" t="s">
        <v>22</v>
      </c>
      <c r="D3023" s="103">
        <v>41119.853037649635</v>
      </c>
      <c r="E3023" s="103">
        <v>41639</v>
      </c>
      <c r="F3023" s="104" t="s">
        <v>20</v>
      </c>
      <c r="G3023" s="105">
        <v>146000</v>
      </c>
      <c r="H3023" s="106" t="s">
        <v>16</v>
      </c>
      <c r="I3023" s="118">
        <v>1</v>
      </c>
      <c r="J3023" s="80">
        <f t="shared" si="424"/>
        <v>146000</v>
      </c>
      <c r="K3023" s="76" t="str">
        <f t="shared" si="425"/>
        <v>H2_2012</v>
      </c>
      <c r="L3023" s="77">
        <f t="shared" si="426"/>
        <v>2</v>
      </c>
      <c r="M3023" s="78" t="str">
        <f t="shared" si="427"/>
        <v>H2_2012_2</v>
      </c>
      <c r="N3023" s="120">
        <f t="shared" si="428"/>
        <v>1</v>
      </c>
      <c r="O3023" s="92">
        <f t="shared" si="429"/>
        <v>146000</v>
      </c>
      <c r="P3023" s="93" t="str">
        <f t="shared" si="430"/>
        <v>H2_2012</v>
      </c>
      <c r="Q3023" s="94">
        <f t="shared" si="431"/>
        <v>2</v>
      </c>
      <c r="R3023" s="95" t="str">
        <f t="shared" si="432"/>
        <v>H2_2012_2</v>
      </c>
    </row>
    <row r="3024" spans="1:18">
      <c r="A3024" s="102">
        <v>1002675</v>
      </c>
      <c r="B3024" s="103">
        <v>29067.693393506648</v>
      </c>
      <c r="C3024" s="104" t="s">
        <v>22</v>
      </c>
      <c r="D3024" s="103">
        <v>40857.720815516586</v>
      </c>
      <c r="E3024" s="103">
        <v>41639</v>
      </c>
      <c r="F3024" s="104" t="s">
        <v>20</v>
      </c>
      <c r="G3024" s="105">
        <v>20000</v>
      </c>
      <c r="H3024" s="106" t="s">
        <v>16</v>
      </c>
      <c r="I3024" s="118">
        <v>1</v>
      </c>
      <c r="J3024" s="80">
        <f t="shared" si="424"/>
        <v>20000</v>
      </c>
      <c r="K3024" s="76" t="str">
        <f t="shared" si="425"/>
        <v>H2_2011</v>
      </c>
      <c r="L3024" s="77">
        <f t="shared" si="426"/>
        <v>4</v>
      </c>
      <c r="M3024" s="78" t="str">
        <f t="shared" si="427"/>
        <v>H2_2011_4</v>
      </c>
      <c r="N3024" s="120">
        <f t="shared" si="428"/>
        <v>1</v>
      </c>
      <c r="O3024" s="92">
        <f t="shared" si="429"/>
        <v>20000</v>
      </c>
      <c r="P3024" s="93" t="str">
        <f t="shared" si="430"/>
        <v>H2_2011</v>
      </c>
      <c r="Q3024" s="94">
        <f t="shared" si="431"/>
        <v>4</v>
      </c>
      <c r="R3024" s="95" t="str">
        <f t="shared" si="432"/>
        <v>H2_2011_4</v>
      </c>
    </row>
    <row r="3025" spans="1:18">
      <c r="A3025" s="102">
        <v>1002676</v>
      </c>
      <c r="B3025" s="103">
        <v>26337.861879530021</v>
      </c>
      <c r="C3025" s="104" t="s">
        <v>22</v>
      </c>
      <c r="D3025" s="103">
        <v>41142.691402644123</v>
      </c>
      <c r="E3025" s="103">
        <v>41639</v>
      </c>
      <c r="F3025" s="104" t="s">
        <v>20</v>
      </c>
      <c r="G3025" s="105">
        <v>504000</v>
      </c>
      <c r="H3025" s="106" t="s">
        <v>16</v>
      </c>
      <c r="I3025" s="118">
        <v>1</v>
      </c>
      <c r="J3025" s="80">
        <f t="shared" si="424"/>
        <v>504000</v>
      </c>
      <c r="K3025" s="76" t="str">
        <f t="shared" si="425"/>
        <v>H2_2012</v>
      </c>
      <c r="L3025" s="77">
        <f t="shared" si="426"/>
        <v>2</v>
      </c>
      <c r="M3025" s="78" t="str">
        <f t="shared" si="427"/>
        <v>H2_2012_2</v>
      </c>
      <c r="N3025" s="120">
        <f t="shared" si="428"/>
        <v>1</v>
      </c>
      <c r="O3025" s="92">
        <f t="shared" si="429"/>
        <v>504000</v>
      </c>
      <c r="P3025" s="93" t="str">
        <f t="shared" si="430"/>
        <v>H2_2012</v>
      </c>
      <c r="Q3025" s="94">
        <f t="shared" si="431"/>
        <v>2</v>
      </c>
      <c r="R3025" s="95" t="str">
        <f t="shared" si="432"/>
        <v>H2_2012_2</v>
      </c>
    </row>
    <row r="3026" spans="1:18">
      <c r="A3026" s="102">
        <v>1002677</v>
      </c>
      <c r="B3026" s="103">
        <v>27418.178387594802</v>
      </c>
      <c r="C3026" s="104" t="s">
        <v>22</v>
      </c>
      <c r="D3026" s="103">
        <v>41333.080443128274</v>
      </c>
      <c r="E3026" s="103">
        <v>41639</v>
      </c>
      <c r="F3026" s="104" t="s">
        <v>20</v>
      </c>
      <c r="G3026" s="105">
        <v>172800</v>
      </c>
      <c r="H3026" s="106" t="s">
        <v>16</v>
      </c>
      <c r="I3026" s="118">
        <v>1</v>
      </c>
      <c r="J3026" s="80">
        <f t="shared" si="424"/>
        <v>172800</v>
      </c>
      <c r="K3026" s="76" t="str">
        <f t="shared" si="425"/>
        <v>H1_2013</v>
      </c>
      <c r="L3026" s="77">
        <f t="shared" si="426"/>
        <v>1</v>
      </c>
      <c r="M3026" s="78" t="str">
        <f t="shared" si="427"/>
        <v>H1_2013_1</v>
      </c>
      <c r="N3026" s="120">
        <f t="shared" si="428"/>
        <v>1</v>
      </c>
      <c r="O3026" s="92">
        <f t="shared" si="429"/>
        <v>172800</v>
      </c>
      <c r="P3026" s="93" t="str">
        <f t="shared" si="430"/>
        <v>H1_2013</v>
      </c>
      <c r="Q3026" s="94">
        <f t="shared" si="431"/>
        <v>1</v>
      </c>
      <c r="R3026" s="95" t="str">
        <f t="shared" si="432"/>
        <v>H1_2013_1</v>
      </c>
    </row>
    <row r="3027" spans="1:18">
      <c r="A3027" s="102">
        <v>1002678</v>
      </c>
      <c r="B3027" s="103">
        <v>21914.367991315863</v>
      </c>
      <c r="C3027" s="104" t="s">
        <v>22</v>
      </c>
      <c r="D3027" s="103">
        <v>41546.32630178352</v>
      </c>
      <c r="E3027" s="103">
        <v>41639</v>
      </c>
      <c r="F3027" s="104" t="s">
        <v>20</v>
      </c>
      <c r="G3027" s="105">
        <v>449600</v>
      </c>
      <c r="H3027" s="106" t="s">
        <v>16</v>
      </c>
      <c r="I3027" s="118">
        <v>1</v>
      </c>
      <c r="J3027" s="80">
        <f t="shared" si="424"/>
        <v>449600</v>
      </c>
      <c r="K3027" s="76" t="str">
        <f t="shared" si="425"/>
        <v>H2_2013</v>
      </c>
      <c r="L3027" s="77">
        <f t="shared" si="426"/>
        <v>0</v>
      </c>
      <c r="M3027" s="78" t="str">
        <f t="shared" si="427"/>
        <v>H2_2013_0</v>
      </c>
      <c r="N3027" s="120">
        <f t="shared" si="428"/>
        <v>1</v>
      </c>
      <c r="O3027" s="92">
        <f t="shared" si="429"/>
        <v>449600</v>
      </c>
      <c r="P3027" s="93" t="str">
        <f t="shared" si="430"/>
        <v>H2_2013</v>
      </c>
      <c r="Q3027" s="94">
        <f t="shared" si="431"/>
        <v>0</v>
      </c>
      <c r="R3027" s="95" t="str">
        <f t="shared" si="432"/>
        <v>H2_2013_0</v>
      </c>
    </row>
    <row r="3028" spans="1:18">
      <c r="A3028" s="102">
        <v>1002679</v>
      </c>
      <c r="B3028" s="103">
        <v>24995.316171957165</v>
      </c>
      <c r="C3028" s="104" t="s">
        <v>22</v>
      </c>
      <c r="D3028" s="103">
        <v>41462.289413131672</v>
      </c>
      <c r="E3028" s="103">
        <v>41639</v>
      </c>
      <c r="F3028" s="104" t="s">
        <v>20</v>
      </c>
      <c r="G3028" s="105">
        <v>870400</v>
      </c>
      <c r="H3028" s="106" t="s">
        <v>16</v>
      </c>
      <c r="I3028" s="118">
        <v>1</v>
      </c>
      <c r="J3028" s="80">
        <f t="shared" si="424"/>
        <v>870400</v>
      </c>
      <c r="K3028" s="76" t="str">
        <f t="shared" si="425"/>
        <v>H2_2013</v>
      </c>
      <c r="L3028" s="77">
        <f t="shared" si="426"/>
        <v>0</v>
      </c>
      <c r="M3028" s="78" t="str">
        <f t="shared" si="427"/>
        <v>H2_2013_0</v>
      </c>
      <c r="N3028" s="120">
        <f t="shared" si="428"/>
        <v>1</v>
      </c>
      <c r="O3028" s="92">
        <f t="shared" si="429"/>
        <v>870400</v>
      </c>
      <c r="P3028" s="93" t="str">
        <f t="shared" si="430"/>
        <v>H2_2013</v>
      </c>
      <c r="Q3028" s="94">
        <f t="shared" si="431"/>
        <v>0</v>
      </c>
      <c r="R3028" s="95" t="str">
        <f t="shared" si="432"/>
        <v>H2_2013_0</v>
      </c>
    </row>
    <row r="3029" spans="1:18">
      <c r="A3029" s="102">
        <v>1002680</v>
      </c>
      <c r="B3029" s="103">
        <v>21556.841967540724</v>
      </c>
      <c r="C3029" s="104" t="s">
        <v>19</v>
      </c>
      <c r="D3029" s="103">
        <v>41494.11714921792</v>
      </c>
      <c r="E3029" s="103">
        <v>41639</v>
      </c>
      <c r="F3029" s="104" t="s">
        <v>20</v>
      </c>
      <c r="G3029" s="105">
        <v>873600</v>
      </c>
      <c r="H3029" s="106" t="s">
        <v>16</v>
      </c>
      <c r="I3029" s="118">
        <v>1</v>
      </c>
      <c r="J3029" s="80">
        <f t="shared" si="424"/>
        <v>873600</v>
      </c>
      <c r="K3029" s="76" t="str">
        <f t="shared" si="425"/>
        <v>H2_2013</v>
      </c>
      <c r="L3029" s="77">
        <f t="shared" si="426"/>
        <v>0</v>
      </c>
      <c r="M3029" s="78" t="str">
        <f t="shared" si="427"/>
        <v>H2_2013_0</v>
      </c>
      <c r="N3029" s="120">
        <f t="shared" si="428"/>
        <v>1</v>
      </c>
      <c r="O3029" s="92">
        <f t="shared" si="429"/>
        <v>873600</v>
      </c>
      <c r="P3029" s="93" t="str">
        <f t="shared" si="430"/>
        <v>H2_2013</v>
      </c>
      <c r="Q3029" s="94">
        <f t="shared" si="431"/>
        <v>0</v>
      </c>
      <c r="R3029" s="95" t="str">
        <f t="shared" si="432"/>
        <v>H2_2013_0</v>
      </c>
    </row>
    <row r="3030" spans="1:18">
      <c r="A3030" s="102">
        <v>1002681</v>
      </c>
      <c r="B3030" s="103">
        <v>28618.89324423053</v>
      </c>
      <c r="C3030" s="104" t="s">
        <v>22</v>
      </c>
      <c r="D3030" s="103">
        <v>41266.743354828963</v>
      </c>
      <c r="E3030" s="103">
        <v>41639</v>
      </c>
      <c r="F3030" s="104" t="s">
        <v>20</v>
      </c>
      <c r="G3030" s="105">
        <v>100000</v>
      </c>
      <c r="H3030" s="106" t="s">
        <v>16</v>
      </c>
      <c r="I3030" s="118">
        <v>1</v>
      </c>
      <c r="J3030" s="80">
        <f t="shared" si="424"/>
        <v>100000</v>
      </c>
      <c r="K3030" s="76" t="str">
        <f t="shared" si="425"/>
        <v>H2_2012</v>
      </c>
      <c r="L3030" s="77">
        <f t="shared" si="426"/>
        <v>2</v>
      </c>
      <c r="M3030" s="78" t="str">
        <f t="shared" si="427"/>
        <v>H2_2012_2</v>
      </c>
      <c r="N3030" s="120">
        <f t="shared" si="428"/>
        <v>1</v>
      </c>
      <c r="O3030" s="92">
        <f t="shared" si="429"/>
        <v>100000</v>
      </c>
      <c r="P3030" s="93" t="str">
        <f t="shared" si="430"/>
        <v>H2_2012</v>
      </c>
      <c r="Q3030" s="94">
        <f t="shared" si="431"/>
        <v>2</v>
      </c>
      <c r="R3030" s="95" t="str">
        <f t="shared" si="432"/>
        <v>H2_2012_2</v>
      </c>
    </row>
    <row r="3031" spans="1:18">
      <c r="A3031" s="102">
        <v>1002682</v>
      </c>
      <c r="B3031" s="103">
        <v>19375.307768921932</v>
      </c>
      <c r="C3031" s="104" t="s">
        <v>22</v>
      </c>
      <c r="D3031" s="103">
        <v>41295.439230041753</v>
      </c>
      <c r="E3031" s="103">
        <v>41639</v>
      </c>
      <c r="F3031" s="104" t="s">
        <v>20</v>
      </c>
      <c r="G3031" s="105">
        <v>729600</v>
      </c>
      <c r="H3031" s="106" t="s">
        <v>16</v>
      </c>
      <c r="I3031" s="118">
        <v>1</v>
      </c>
      <c r="J3031" s="80">
        <f t="shared" si="424"/>
        <v>729600</v>
      </c>
      <c r="K3031" s="76" t="str">
        <f t="shared" si="425"/>
        <v>H1_2013</v>
      </c>
      <c r="L3031" s="77">
        <f t="shared" si="426"/>
        <v>1</v>
      </c>
      <c r="M3031" s="78" t="str">
        <f t="shared" si="427"/>
        <v>H1_2013_1</v>
      </c>
      <c r="N3031" s="120">
        <f t="shared" si="428"/>
        <v>1</v>
      </c>
      <c r="O3031" s="92">
        <f t="shared" si="429"/>
        <v>729600</v>
      </c>
      <c r="P3031" s="93" t="str">
        <f t="shared" si="430"/>
        <v>H1_2013</v>
      </c>
      <c r="Q3031" s="94">
        <f t="shared" si="431"/>
        <v>1</v>
      </c>
      <c r="R3031" s="95" t="str">
        <f t="shared" si="432"/>
        <v>H1_2013_1</v>
      </c>
    </row>
    <row r="3032" spans="1:18">
      <c r="A3032" s="102">
        <v>1002683</v>
      </c>
      <c r="B3032" s="103">
        <v>29642.608485322089</v>
      </c>
      <c r="C3032" s="104" t="s">
        <v>19</v>
      </c>
      <c r="D3032" s="103">
        <v>41519.571622645337</v>
      </c>
      <c r="E3032" s="103">
        <v>41639</v>
      </c>
      <c r="F3032" s="104" t="s">
        <v>20</v>
      </c>
      <c r="G3032" s="105">
        <v>539200</v>
      </c>
      <c r="H3032" s="106" t="s">
        <v>16</v>
      </c>
      <c r="I3032" s="118">
        <v>1</v>
      </c>
      <c r="J3032" s="80">
        <f t="shared" si="424"/>
        <v>539200</v>
      </c>
      <c r="K3032" s="76" t="str">
        <f t="shared" si="425"/>
        <v>H2_2013</v>
      </c>
      <c r="L3032" s="77">
        <f t="shared" si="426"/>
        <v>0</v>
      </c>
      <c r="M3032" s="78" t="str">
        <f t="shared" si="427"/>
        <v>H2_2013_0</v>
      </c>
      <c r="N3032" s="120">
        <f t="shared" si="428"/>
        <v>1</v>
      </c>
      <c r="O3032" s="92">
        <f t="shared" si="429"/>
        <v>539200</v>
      </c>
      <c r="P3032" s="93" t="str">
        <f t="shared" si="430"/>
        <v>H2_2013</v>
      </c>
      <c r="Q3032" s="94">
        <f t="shared" si="431"/>
        <v>0</v>
      </c>
      <c r="R3032" s="95" t="str">
        <f t="shared" si="432"/>
        <v>H2_2013_0</v>
      </c>
    </row>
    <row r="3033" spans="1:18">
      <c r="A3033" s="102">
        <v>1002684</v>
      </c>
      <c r="B3033" s="103">
        <v>21180.187596924559</v>
      </c>
      <c r="C3033" s="104" t="s">
        <v>22</v>
      </c>
      <c r="D3033" s="103">
        <v>41530.63280588005</v>
      </c>
      <c r="E3033" s="103">
        <v>41639</v>
      </c>
      <c r="F3033" s="104" t="s">
        <v>20</v>
      </c>
      <c r="G3033" s="105">
        <v>385600</v>
      </c>
      <c r="H3033" s="106" t="s">
        <v>16</v>
      </c>
      <c r="I3033" s="118">
        <v>1</v>
      </c>
      <c r="J3033" s="80">
        <f t="shared" si="424"/>
        <v>385600</v>
      </c>
      <c r="K3033" s="76" t="str">
        <f t="shared" si="425"/>
        <v>H2_2013</v>
      </c>
      <c r="L3033" s="77">
        <f t="shared" si="426"/>
        <v>0</v>
      </c>
      <c r="M3033" s="78" t="str">
        <f t="shared" si="427"/>
        <v>H2_2013_0</v>
      </c>
      <c r="N3033" s="120">
        <f t="shared" si="428"/>
        <v>1</v>
      </c>
      <c r="O3033" s="92">
        <f t="shared" si="429"/>
        <v>385600</v>
      </c>
      <c r="P3033" s="93" t="str">
        <f t="shared" si="430"/>
        <v>H2_2013</v>
      </c>
      <c r="Q3033" s="94">
        <f t="shared" si="431"/>
        <v>0</v>
      </c>
      <c r="R3033" s="95" t="str">
        <f t="shared" si="432"/>
        <v>H2_2013_0</v>
      </c>
    </row>
    <row r="3034" spans="1:18">
      <c r="A3034" s="102">
        <v>1002685</v>
      </c>
      <c r="B3034" s="103">
        <v>28358.425632734747</v>
      </c>
      <c r="C3034" s="104" t="s">
        <v>22</v>
      </c>
      <c r="D3034" s="103">
        <v>41605.121273406243</v>
      </c>
      <c r="E3034" s="103">
        <v>41639</v>
      </c>
      <c r="F3034" s="104" t="s">
        <v>20</v>
      </c>
      <c r="G3034" s="105">
        <v>806400</v>
      </c>
      <c r="H3034" s="106" t="s">
        <v>16</v>
      </c>
      <c r="I3034" s="118">
        <v>1</v>
      </c>
      <c r="J3034" s="80">
        <f t="shared" si="424"/>
        <v>806400</v>
      </c>
      <c r="K3034" s="76" t="str">
        <f t="shared" si="425"/>
        <v>H2_2013</v>
      </c>
      <c r="L3034" s="77">
        <f t="shared" si="426"/>
        <v>0</v>
      </c>
      <c r="M3034" s="78" t="str">
        <f t="shared" si="427"/>
        <v>H2_2013_0</v>
      </c>
      <c r="N3034" s="120">
        <f t="shared" si="428"/>
        <v>1</v>
      </c>
      <c r="O3034" s="92">
        <f t="shared" si="429"/>
        <v>806400</v>
      </c>
      <c r="P3034" s="93" t="str">
        <f t="shared" si="430"/>
        <v>H2_2013</v>
      </c>
      <c r="Q3034" s="94">
        <f t="shared" si="431"/>
        <v>0</v>
      </c>
      <c r="R3034" s="95" t="str">
        <f t="shared" si="432"/>
        <v>H2_2013_0</v>
      </c>
    </row>
    <row r="3035" spans="1:18">
      <c r="A3035" s="102">
        <v>1002686</v>
      </c>
      <c r="B3035" s="103">
        <v>22924.185196984046</v>
      </c>
      <c r="C3035" s="104" t="s">
        <v>22</v>
      </c>
      <c r="D3035" s="103">
        <v>40899.73601863104</v>
      </c>
      <c r="E3035" s="103">
        <v>41639</v>
      </c>
      <c r="F3035" s="104" t="s">
        <v>20</v>
      </c>
      <c r="G3035" s="105">
        <v>207000</v>
      </c>
      <c r="H3035" s="106" t="s">
        <v>16</v>
      </c>
      <c r="I3035" s="118">
        <v>1</v>
      </c>
      <c r="J3035" s="80">
        <f t="shared" si="424"/>
        <v>207000</v>
      </c>
      <c r="K3035" s="76" t="str">
        <f t="shared" si="425"/>
        <v>H2_2011</v>
      </c>
      <c r="L3035" s="77">
        <f t="shared" si="426"/>
        <v>4</v>
      </c>
      <c r="M3035" s="78" t="str">
        <f t="shared" si="427"/>
        <v>H2_2011_4</v>
      </c>
      <c r="N3035" s="120">
        <f t="shared" si="428"/>
        <v>1</v>
      </c>
      <c r="O3035" s="92">
        <f t="shared" si="429"/>
        <v>207000</v>
      </c>
      <c r="P3035" s="93" t="str">
        <f t="shared" si="430"/>
        <v>H2_2011</v>
      </c>
      <c r="Q3035" s="94">
        <f t="shared" si="431"/>
        <v>4</v>
      </c>
      <c r="R3035" s="95" t="str">
        <f t="shared" si="432"/>
        <v>H2_2011_4</v>
      </c>
    </row>
    <row r="3036" spans="1:18">
      <c r="A3036" s="102">
        <v>1002687</v>
      </c>
      <c r="B3036" s="103">
        <v>27878.790752374509</v>
      </c>
      <c r="C3036" s="104" t="s">
        <v>22</v>
      </c>
      <c r="D3036" s="103">
        <v>41098.992527305119</v>
      </c>
      <c r="E3036" s="103">
        <v>41639</v>
      </c>
      <c r="F3036" s="104" t="s">
        <v>20</v>
      </c>
      <c r="G3036" s="105">
        <v>116000</v>
      </c>
      <c r="H3036" s="106" t="s">
        <v>16</v>
      </c>
      <c r="I3036" s="118">
        <v>1</v>
      </c>
      <c r="J3036" s="80">
        <f t="shared" si="424"/>
        <v>116000</v>
      </c>
      <c r="K3036" s="76" t="str">
        <f t="shared" si="425"/>
        <v>H2_2012</v>
      </c>
      <c r="L3036" s="77">
        <f t="shared" si="426"/>
        <v>2</v>
      </c>
      <c r="M3036" s="78" t="str">
        <f t="shared" si="427"/>
        <v>H2_2012_2</v>
      </c>
      <c r="N3036" s="120">
        <f t="shared" si="428"/>
        <v>1</v>
      </c>
      <c r="O3036" s="92">
        <f t="shared" si="429"/>
        <v>116000</v>
      </c>
      <c r="P3036" s="93" t="str">
        <f t="shared" si="430"/>
        <v>H2_2012</v>
      </c>
      <c r="Q3036" s="94">
        <f t="shared" si="431"/>
        <v>2</v>
      </c>
      <c r="R3036" s="95" t="str">
        <f t="shared" si="432"/>
        <v>H2_2012_2</v>
      </c>
    </row>
    <row r="3037" spans="1:18">
      <c r="A3037" s="102">
        <v>1002688</v>
      </c>
      <c r="B3037" s="103">
        <v>19868.258282150429</v>
      </c>
      <c r="C3037" s="104" t="s">
        <v>19</v>
      </c>
      <c r="D3037" s="103">
        <v>41531.087743850912</v>
      </c>
      <c r="E3037" s="103">
        <v>41639</v>
      </c>
      <c r="F3037" s="104" t="s">
        <v>20</v>
      </c>
      <c r="G3037" s="105">
        <v>766400</v>
      </c>
      <c r="H3037" s="106" t="s">
        <v>16</v>
      </c>
      <c r="I3037" s="118">
        <v>1</v>
      </c>
      <c r="J3037" s="80">
        <f t="shared" si="424"/>
        <v>766400</v>
      </c>
      <c r="K3037" s="76" t="str">
        <f t="shared" si="425"/>
        <v>H2_2013</v>
      </c>
      <c r="L3037" s="77">
        <f t="shared" si="426"/>
        <v>0</v>
      </c>
      <c r="M3037" s="78" t="str">
        <f t="shared" si="427"/>
        <v>H2_2013_0</v>
      </c>
      <c r="N3037" s="120">
        <f t="shared" si="428"/>
        <v>1</v>
      </c>
      <c r="O3037" s="92">
        <f t="shared" si="429"/>
        <v>766400</v>
      </c>
      <c r="P3037" s="93" t="str">
        <f t="shared" si="430"/>
        <v>H2_2013</v>
      </c>
      <c r="Q3037" s="94">
        <f t="shared" si="431"/>
        <v>0</v>
      </c>
      <c r="R3037" s="95" t="str">
        <f t="shared" si="432"/>
        <v>H2_2013_0</v>
      </c>
    </row>
    <row r="3038" spans="1:18">
      <c r="A3038" s="102">
        <v>1002689</v>
      </c>
      <c r="B3038" s="103">
        <v>30414.288088228735</v>
      </c>
      <c r="C3038" s="104" t="s">
        <v>22</v>
      </c>
      <c r="D3038" s="103">
        <v>41486.214673066417</v>
      </c>
      <c r="E3038" s="103">
        <v>41639</v>
      </c>
      <c r="F3038" s="104" t="s">
        <v>20</v>
      </c>
      <c r="G3038" s="105">
        <v>875200</v>
      </c>
      <c r="H3038" s="106" t="s">
        <v>16</v>
      </c>
      <c r="I3038" s="118">
        <v>1</v>
      </c>
      <c r="J3038" s="80">
        <f t="shared" si="424"/>
        <v>875200</v>
      </c>
      <c r="K3038" s="76" t="str">
        <f t="shared" si="425"/>
        <v>H2_2013</v>
      </c>
      <c r="L3038" s="77">
        <f t="shared" si="426"/>
        <v>0</v>
      </c>
      <c r="M3038" s="78" t="str">
        <f t="shared" si="427"/>
        <v>H2_2013_0</v>
      </c>
      <c r="N3038" s="120">
        <f t="shared" si="428"/>
        <v>1</v>
      </c>
      <c r="O3038" s="92">
        <f t="shared" si="429"/>
        <v>875200</v>
      </c>
      <c r="P3038" s="93" t="str">
        <f t="shared" si="430"/>
        <v>H2_2013</v>
      </c>
      <c r="Q3038" s="94">
        <f t="shared" si="431"/>
        <v>0</v>
      </c>
      <c r="R3038" s="95" t="str">
        <f t="shared" si="432"/>
        <v>H2_2013_0</v>
      </c>
    </row>
    <row r="3039" spans="1:18">
      <c r="A3039" s="102">
        <v>1002690</v>
      </c>
      <c r="B3039" s="103">
        <v>27846.604206272954</v>
      </c>
      <c r="C3039" s="104" t="s">
        <v>22</v>
      </c>
      <c r="D3039" s="103">
        <v>40751.526289662848</v>
      </c>
      <c r="E3039" s="103">
        <v>41639</v>
      </c>
      <c r="F3039" s="104" t="s">
        <v>20</v>
      </c>
      <c r="G3039" s="105">
        <v>84000</v>
      </c>
      <c r="H3039" s="106" t="s">
        <v>16</v>
      </c>
      <c r="I3039" s="118">
        <v>1</v>
      </c>
      <c r="J3039" s="80">
        <f t="shared" si="424"/>
        <v>84000</v>
      </c>
      <c r="K3039" s="76" t="str">
        <f t="shared" si="425"/>
        <v>H2_2011</v>
      </c>
      <c r="L3039" s="77">
        <f t="shared" si="426"/>
        <v>4</v>
      </c>
      <c r="M3039" s="78" t="str">
        <f t="shared" si="427"/>
        <v>H2_2011_4</v>
      </c>
      <c r="N3039" s="120">
        <f t="shared" si="428"/>
        <v>1</v>
      </c>
      <c r="O3039" s="92">
        <f t="shared" si="429"/>
        <v>84000</v>
      </c>
      <c r="P3039" s="93" t="str">
        <f t="shared" si="430"/>
        <v>H2_2011</v>
      </c>
      <c r="Q3039" s="94">
        <f t="shared" si="431"/>
        <v>4</v>
      </c>
      <c r="R3039" s="95" t="str">
        <f t="shared" si="432"/>
        <v>H2_2011_4</v>
      </c>
    </row>
    <row r="3040" spans="1:18">
      <c r="A3040" s="102">
        <v>1002691</v>
      </c>
      <c r="B3040" s="103">
        <v>31916.342806453838</v>
      </c>
      <c r="C3040" s="104" t="s">
        <v>22</v>
      </c>
      <c r="D3040" s="103">
        <v>41460.077587013722</v>
      </c>
      <c r="E3040" s="103">
        <v>41639</v>
      </c>
      <c r="F3040" s="104" t="s">
        <v>20</v>
      </c>
      <c r="G3040" s="105">
        <v>580800</v>
      </c>
      <c r="H3040" s="106" t="s">
        <v>16</v>
      </c>
      <c r="I3040" s="118">
        <v>1</v>
      </c>
      <c r="J3040" s="80">
        <f t="shared" si="424"/>
        <v>580800</v>
      </c>
      <c r="K3040" s="76" t="str">
        <f t="shared" si="425"/>
        <v>H2_2013</v>
      </c>
      <c r="L3040" s="77">
        <f t="shared" si="426"/>
        <v>0</v>
      </c>
      <c r="M3040" s="78" t="str">
        <f t="shared" si="427"/>
        <v>H2_2013_0</v>
      </c>
      <c r="N3040" s="120">
        <f t="shared" si="428"/>
        <v>1</v>
      </c>
      <c r="O3040" s="92">
        <f t="shared" si="429"/>
        <v>580800</v>
      </c>
      <c r="P3040" s="93" t="str">
        <f t="shared" si="430"/>
        <v>H2_2013</v>
      </c>
      <c r="Q3040" s="94">
        <f t="shared" si="431"/>
        <v>0</v>
      </c>
      <c r="R3040" s="95" t="str">
        <f t="shared" si="432"/>
        <v>H2_2013_0</v>
      </c>
    </row>
    <row r="3041" spans="1:18">
      <c r="A3041" s="102">
        <v>1002692</v>
      </c>
      <c r="B3041" s="103">
        <v>20829.147926695885</v>
      </c>
      <c r="C3041" s="104" t="s">
        <v>22</v>
      </c>
      <c r="D3041" s="103">
        <v>41415.465891232147</v>
      </c>
      <c r="E3041" s="103">
        <v>41639</v>
      </c>
      <c r="F3041" s="104" t="s">
        <v>20</v>
      </c>
      <c r="G3041" s="105">
        <v>899200</v>
      </c>
      <c r="H3041" s="106" t="s">
        <v>16</v>
      </c>
      <c r="I3041" s="118">
        <v>1</v>
      </c>
      <c r="J3041" s="80">
        <f t="shared" si="424"/>
        <v>899200</v>
      </c>
      <c r="K3041" s="76" t="str">
        <f t="shared" si="425"/>
        <v>H1_2013</v>
      </c>
      <c r="L3041" s="77">
        <f t="shared" si="426"/>
        <v>1</v>
      </c>
      <c r="M3041" s="78" t="str">
        <f t="shared" si="427"/>
        <v>H1_2013_1</v>
      </c>
      <c r="N3041" s="120">
        <f t="shared" si="428"/>
        <v>1</v>
      </c>
      <c r="O3041" s="92">
        <f t="shared" si="429"/>
        <v>899200</v>
      </c>
      <c r="P3041" s="93" t="str">
        <f t="shared" si="430"/>
        <v>H1_2013</v>
      </c>
      <c r="Q3041" s="94">
        <f t="shared" si="431"/>
        <v>1</v>
      </c>
      <c r="R3041" s="95" t="str">
        <f t="shared" si="432"/>
        <v>H1_2013_1</v>
      </c>
    </row>
    <row r="3042" spans="1:18">
      <c r="A3042" s="102">
        <v>1002693</v>
      </c>
      <c r="B3042" s="103">
        <v>23159.857504499028</v>
      </c>
      <c r="C3042" s="104" t="s">
        <v>22</v>
      </c>
      <c r="D3042" s="103">
        <v>41271.961421784428</v>
      </c>
      <c r="E3042" s="103">
        <v>41639</v>
      </c>
      <c r="F3042" s="104" t="s">
        <v>20</v>
      </c>
      <c r="G3042" s="105">
        <v>213000</v>
      </c>
      <c r="H3042" s="106" t="s">
        <v>16</v>
      </c>
      <c r="I3042" s="118">
        <v>1</v>
      </c>
      <c r="J3042" s="80">
        <f t="shared" si="424"/>
        <v>213000</v>
      </c>
      <c r="K3042" s="76" t="str">
        <f t="shared" si="425"/>
        <v>H2_2012</v>
      </c>
      <c r="L3042" s="77">
        <f t="shared" si="426"/>
        <v>2</v>
      </c>
      <c r="M3042" s="78" t="str">
        <f t="shared" si="427"/>
        <v>H2_2012_2</v>
      </c>
      <c r="N3042" s="120">
        <f t="shared" si="428"/>
        <v>1</v>
      </c>
      <c r="O3042" s="92">
        <f t="shared" si="429"/>
        <v>213000</v>
      </c>
      <c r="P3042" s="93" t="str">
        <f t="shared" si="430"/>
        <v>H2_2012</v>
      </c>
      <c r="Q3042" s="94">
        <f t="shared" si="431"/>
        <v>2</v>
      </c>
      <c r="R3042" s="95" t="str">
        <f t="shared" si="432"/>
        <v>H2_2012_2</v>
      </c>
    </row>
    <row r="3043" spans="1:18">
      <c r="A3043" s="102">
        <v>1002694</v>
      </c>
      <c r="B3043" s="103">
        <v>25817.961757251007</v>
      </c>
      <c r="C3043" s="104" t="s">
        <v>22</v>
      </c>
      <c r="D3043" s="103">
        <v>41580.879660029743</v>
      </c>
      <c r="E3043" s="103">
        <v>41639</v>
      </c>
      <c r="F3043" s="104" t="s">
        <v>20</v>
      </c>
      <c r="G3043" s="105">
        <v>499200</v>
      </c>
      <c r="H3043" s="106" t="s">
        <v>16</v>
      </c>
      <c r="I3043" s="118">
        <v>1</v>
      </c>
      <c r="J3043" s="80">
        <f t="shared" si="424"/>
        <v>499200</v>
      </c>
      <c r="K3043" s="76" t="str">
        <f t="shared" si="425"/>
        <v>H2_2013</v>
      </c>
      <c r="L3043" s="77">
        <f t="shared" si="426"/>
        <v>0</v>
      </c>
      <c r="M3043" s="78" t="str">
        <f t="shared" si="427"/>
        <v>H2_2013_0</v>
      </c>
      <c r="N3043" s="120">
        <f t="shared" si="428"/>
        <v>1</v>
      </c>
      <c r="O3043" s="92">
        <f t="shared" si="429"/>
        <v>499200</v>
      </c>
      <c r="P3043" s="93" t="str">
        <f t="shared" si="430"/>
        <v>H2_2013</v>
      </c>
      <c r="Q3043" s="94">
        <f t="shared" si="431"/>
        <v>0</v>
      </c>
      <c r="R3043" s="95" t="str">
        <f t="shared" si="432"/>
        <v>H2_2013_0</v>
      </c>
    </row>
    <row r="3044" spans="1:18">
      <c r="A3044" s="102">
        <v>1002695</v>
      </c>
      <c r="B3044" s="103">
        <v>25762.489598663011</v>
      </c>
      <c r="C3044" s="104" t="s">
        <v>22</v>
      </c>
      <c r="D3044" s="103">
        <v>41550.678320084553</v>
      </c>
      <c r="E3044" s="103">
        <v>41639</v>
      </c>
      <c r="F3044" s="104" t="s">
        <v>20</v>
      </c>
      <c r="G3044" s="105">
        <v>72000</v>
      </c>
      <c r="H3044" s="106" t="s">
        <v>16</v>
      </c>
      <c r="I3044" s="118">
        <v>1</v>
      </c>
      <c r="J3044" s="80">
        <f t="shared" si="424"/>
        <v>72000</v>
      </c>
      <c r="K3044" s="76" t="str">
        <f t="shared" si="425"/>
        <v>H2_2013</v>
      </c>
      <c r="L3044" s="77">
        <f t="shared" si="426"/>
        <v>0</v>
      </c>
      <c r="M3044" s="78" t="str">
        <f t="shared" si="427"/>
        <v>H2_2013_0</v>
      </c>
      <c r="N3044" s="120">
        <f t="shared" si="428"/>
        <v>1</v>
      </c>
      <c r="O3044" s="92">
        <f t="shared" si="429"/>
        <v>72000</v>
      </c>
      <c r="P3044" s="93" t="str">
        <f t="shared" si="430"/>
        <v>H2_2013</v>
      </c>
      <c r="Q3044" s="94">
        <f t="shared" si="431"/>
        <v>0</v>
      </c>
      <c r="R3044" s="95" t="str">
        <f t="shared" si="432"/>
        <v>H2_2013_0</v>
      </c>
    </row>
    <row r="3045" spans="1:18">
      <c r="A3045" s="102">
        <v>1002696</v>
      </c>
      <c r="B3045" s="103">
        <v>30971.840343733544</v>
      </c>
      <c r="C3045" s="104" t="s">
        <v>22</v>
      </c>
      <c r="D3045" s="103">
        <v>41335.238377456219</v>
      </c>
      <c r="E3045" s="103">
        <v>41639</v>
      </c>
      <c r="F3045" s="104" t="s">
        <v>20</v>
      </c>
      <c r="G3045" s="105">
        <v>628800</v>
      </c>
      <c r="H3045" s="106" t="s">
        <v>16</v>
      </c>
      <c r="I3045" s="118">
        <v>1</v>
      </c>
      <c r="J3045" s="80">
        <f t="shared" si="424"/>
        <v>628800</v>
      </c>
      <c r="K3045" s="76" t="str">
        <f t="shared" si="425"/>
        <v>H1_2013</v>
      </c>
      <c r="L3045" s="77">
        <f t="shared" si="426"/>
        <v>1</v>
      </c>
      <c r="M3045" s="78" t="str">
        <f t="shared" si="427"/>
        <v>H1_2013_1</v>
      </c>
      <c r="N3045" s="120">
        <f t="shared" si="428"/>
        <v>1</v>
      </c>
      <c r="O3045" s="92">
        <f t="shared" si="429"/>
        <v>628800</v>
      </c>
      <c r="P3045" s="93" t="str">
        <f t="shared" si="430"/>
        <v>H1_2013</v>
      </c>
      <c r="Q3045" s="94">
        <f t="shared" si="431"/>
        <v>1</v>
      </c>
      <c r="R3045" s="95" t="str">
        <f t="shared" si="432"/>
        <v>H1_2013_1</v>
      </c>
    </row>
    <row r="3046" spans="1:18">
      <c r="A3046" s="102">
        <v>1002697</v>
      </c>
      <c r="B3046" s="103">
        <v>20300.521995448966</v>
      </c>
      <c r="C3046" s="104" t="s">
        <v>22</v>
      </c>
      <c r="D3046" s="103">
        <v>41464.093833439219</v>
      </c>
      <c r="E3046" s="103">
        <v>41639</v>
      </c>
      <c r="F3046" s="104" t="s">
        <v>20</v>
      </c>
      <c r="G3046" s="105">
        <v>289600</v>
      </c>
      <c r="H3046" s="106" t="s">
        <v>16</v>
      </c>
      <c r="I3046" s="118">
        <v>1</v>
      </c>
      <c r="J3046" s="80">
        <f t="shared" si="424"/>
        <v>289600</v>
      </c>
      <c r="K3046" s="76" t="str">
        <f t="shared" si="425"/>
        <v>H2_2013</v>
      </c>
      <c r="L3046" s="77">
        <f t="shared" si="426"/>
        <v>0</v>
      </c>
      <c r="M3046" s="78" t="str">
        <f t="shared" si="427"/>
        <v>H2_2013_0</v>
      </c>
      <c r="N3046" s="120">
        <f t="shared" si="428"/>
        <v>1</v>
      </c>
      <c r="O3046" s="92">
        <f t="shared" si="429"/>
        <v>289600</v>
      </c>
      <c r="P3046" s="93" t="str">
        <f t="shared" si="430"/>
        <v>H2_2013</v>
      </c>
      <c r="Q3046" s="94">
        <f t="shared" si="431"/>
        <v>0</v>
      </c>
      <c r="R3046" s="95" t="str">
        <f t="shared" si="432"/>
        <v>H2_2013_0</v>
      </c>
    </row>
    <row r="3047" spans="1:18">
      <c r="A3047" s="102">
        <v>1002698</v>
      </c>
      <c r="B3047" s="103">
        <v>25365.915374696553</v>
      </c>
      <c r="C3047" s="104" t="s">
        <v>19</v>
      </c>
      <c r="D3047" s="103">
        <v>41512.828552307692</v>
      </c>
      <c r="E3047" s="103">
        <v>41639</v>
      </c>
      <c r="F3047" s="104" t="s">
        <v>20</v>
      </c>
      <c r="G3047" s="105">
        <v>660800</v>
      </c>
      <c r="H3047" s="106" t="s">
        <v>16</v>
      </c>
      <c r="I3047" s="118">
        <v>1</v>
      </c>
      <c r="J3047" s="80">
        <f t="shared" si="424"/>
        <v>660800</v>
      </c>
      <c r="K3047" s="76" t="str">
        <f t="shared" si="425"/>
        <v>H2_2013</v>
      </c>
      <c r="L3047" s="77">
        <f t="shared" si="426"/>
        <v>0</v>
      </c>
      <c r="M3047" s="78" t="str">
        <f t="shared" si="427"/>
        <v>H2_2013_0</v>
      </c>
      <c r="N3047" s="120">
        <f t="shared" si="428"/>
        <v>1</v>
      </c>
      <c r="O3047" s="92">
        <f t="shared" si="429"/>
        <v>660800</v>
      </c>
      <c r="P3047" s="93" t="str">
        <f t="shared" si="430"/>
        <v>H2_2013</v>
      </c>
      <c r="Q3047" s="94">
        <f t="shared" si="431"/>
        <v>0</v>
      </c>
      <c r="R3047" s="95" t="str">
        <f t="shared" si="432"/>
        <v>H2_2013_0</v>
      </c>
    </row>
    <row r="3048" spans="1:18">
      <c r="A3048" s="102">
        <v>1002699</v>
      </c>
      <c r="B3048" s="103">
        <v>22116.810054637626</v>
      </c>
      <c r="C3048" s="104" t="s">
        <v>22</v>
      </c>
      <c r="D3048" s="103">
        <v>41121.00981633491</v>
      </c>
      <c r="E3048" s="103">
        <v>41639</v>
      </c>
      <c r="F3048" s="104" t="s">
        <v>20</v>
      </c>
      <c r="G3048" s="105">
        <v>468000</v>
      </c>
      <c r="H3048" s="106" t="s">
        <v>16</v>
      </c>
      <c r="I3048" s="118">
        <v>1</v>
      </c>
      <c r="J3048" s="80">
        <f t="shared" si="424"/>
        <v>468000</v>
      </c>
      <c r="K3048" s="76" t="str">
        <f t="shared" si="425"/>
        <v>H2_2012</v>
      </c>
      <c r="L3048" s="77">
        <f t="shared" si="426"/>
        <v>2</v>
      </c>
      <c r="M3048" s="78" t="str">
        <f t="shared" si="427"/>
        <v>H2_2012_2</v>
      </c>
      <c r="N3048" s="120">
        <f t="shared" si="428"/>
        <v>1</v>
      </c>
      <c r="O3048" s="92">
        <f t="shared" si="429"/>
        <v>468000</v>
      </c>
      <c r="P3048" s="93" t="str">
        <f t="shared" si="430"/>
        <v>H2_2012</v>
      </c>
      <c r="Q3048" s="94">
        <f t="shared" si="431"/>
        <v>2</v>
      </c>
      <c r="R3048" s="95" t="str">
        <f t="shared" si="432"/>
        <v>H2_2012_2</v>
      </c>
    </row>
    <row r="3049" spans="1:18">
      <c r="A3049" s="102">
        <v>1002700</v>
      </c>
      <c r="B3049" s="103">
        <v>22305.942510772107</v>
      </c>
      <c r="C3049" s="104" t="s">
        <v>22</v>
      </c>
      <c r="D3049" s="103">
        <v>41513.182108311026</v>
      </c>
      <c r="E3049" s="103">
        <v>41639</v>
      </c>
      <c r="F3049" s="104" t="s">
        <v>20</v>
      </c>
      <c r="G3049" s="105">
        <v>673600</v>
      </c>
      <c r="H3049" s="106" t="s">
        <v>16</v>
      </c>
      <c r="I3049" s="118">
        <v>1</v>
      </c>
      <c r="J3049" s="80">
        <f t="shared" si="424"/>
        <v>673600</v>
      </c>
      <c r="K3049" s="76" t="str">
        <f t="shared" si="425"/>
        <v>H2_2013</v>
      </c>
      <c r="L3049" s="77">
        <f t="shared" si="426"/>
        <v>0</v>
      </c>
      <c r="M3049" s="78" t="str">
        <f t="shared" si="427"/>
        <v>H2_2013_0</v>
      </c>
      <c r="N3049" s="120">
        <f t="shared" si="428"/>
        <v>1</v>
      </c>
      <c r="O3049" s="92">
        <f t="shared" si="429"/>
        <v>673600</v>
      </c>
      <c r="P3049" s="93" t="str">
        <f t="shared" si="430"/>
        <v>H2_2013</v>
      </c>
      <c r="Q3049" s="94">
        <f t="shared" si="431"/>
        <v>0</v>
      </c>
      <c r="R3049" s="95" t="str">
        <f t="shared" si="432"/>
        <v>H2_2013_0</v>
      </c>
    </row>
    <row r="3050" spans="1:18">
      <c r="A3050" s="102">
        <v>1002701</v>
      </c>
      <c r="B3050" s="103">
        <v>27348.537721038345</v>
      </c>
      <c r="C3050" s="104" t="s">
        <v>22</v>
      </c>
      <c r="D3050" s="103">
        <v>41389.238754855513</v>
      </c>
      <c r="E3050" s="103">
        <v>41639</v>
      </c>
      <c r="F3050" s="104" t="s">
        <v>20</v>
      </c>
      <c r="G3050" s="105">
        <v>404800</v>
      </c>
      <c r="H3050" s="106" t="s">
        <v>16</v>
      </c>
      <c r="I3050" s="118">
        <v>1</v>
      </c>
      <c r="J3050" s="80">
        <f t="shared" si="424"/>
        <v>404800</v>
      </c>
      <c r="K3050" s="76" t="str">
        <f t="shared" si="425"/>
        <v>H1_2013</v>
      </c>
      <c r="L3050" s="77">
        <f t="shared" si="426"/>
        <v>1</v>
      </c>
      <c r="M3050" s="78" t="str">
        <f t="shared" si="427"/>
        <v>H1_2013_1</v>
      </c>
      <c r="N3050" s="120">
        <f t="shared" si="428"/>
        <v>1</v>
      </c>
      <c r="O3050" s="92">
        <f t="shared" si="429"/>
        <v>404800</v>
      </c>
      <c r="P3050" s="93" t="str">
        <f t="shared" si="430"/>
        <v>H1_2013</v>
      </c>
      <c r="Q3050" s="94">
        <f t="shared" si="431"/>
        <v>1</v>
      </c>
      <c r="R3050" s="95" t="str">
        <f t="shared" si="432"/>
        <v>H1_2013_1</v>
      </c>
    </row>
    <row r="3051" spans="1:18">
      <c r="A3051" s="102">
        <v>1002702</v>
      </c>
      <c r="B3051" s="103">
        <v>22633.169739903758</v>
      </c>
      <c r="C3051" s="104" t="s">
        <v>22</v>
      </c>
      <c r="D3051" s="103">
        <v>41126.7625606656</v>
      </c>
      <c r="E3051" s="103">
        <v>41639</v>
      </c>
      <c r="F3051" s="104" t="s">
        <v>25</v>
      </c>
      <c r="G3051" s="105">
        <v>332000</v>
      </c>
      <c r="H3051" s="106" t="s">
        <v>16</v>
      </c>
      <c r="I3051" s="118">
        <v>1</v>
      </c>
      <c r="J3051" s="80">
        <f t="shared" si="424"/>
        <v>332000</v>
      </c>
      <c r="K3051" s="76" t="str">
        <f t="shared" si="425"/>
        <v>H2_2012</v>
      </c>
      <c r="L3051" s="77">
        <f t="shared" si="426"/>
        <v>2</v>
      </c>
      <c r="M3051" s="78" t="str">
        <f t="shared" si="427"/>
        <v>H2_2012_2</v>
      </c>
      <c r="N3051" s="120">
        <f t="shared" si="428"/>
        <v>1</v>
      </c>
      <c r="O3051" s="92">
        <f t="shared" si="429"/>
        <v>332000</v>
      </c>
      <c r="P3051" s="93" t="str">
        <f t="shared" si="430"/>
        <v>H2_2012</v>
      </c>
      <c r="Q3051" s="94">
        <f t="shared" si="431"/>
        <v>2</v>
      </c>
      <c r="R3051" s="95" t="str">
        <f t="shared" si="432"/>
        <v>H2_2012_2</v>
      </c>
    </row>
    <row r="3052" spans="1:18">
      <c r="A3052" s="102">
        <v>1002703</v>
      </c>
      <c r="B3052" s="103">
        <v>28799.070909578753</v>
      </c>
      <c r="C3052" s="104" t="s">
        <v>19</v>
      </c>
      <c r="D3052" s="103">
        <v>41533.824637038531</v>
      </c>
      <c r="E3052" s="103">
        <v>41639</v>
      </c>
      <c r="F3052" s="104" t="s">
        <v>20</v>
      </c>
      <c r="G3052" s="105">
        <v>636800</v>
      </c>
      <c r="H3052" s="106" t="s">
        <v>16</v>
      </c>
      <c r="I3052" s="118">
        <v>1</v>
      </c>
      <c r="J3052" s="80">
        <f t="shared" si="424"/>
        <v>636800</v>
      </c>
      <c r="K3052" s="76" t="str">
        <f t="shared" si="425"/>
        <v>H2_2013</v>
      </c>
      <c r="L3052" s="77">
        <f t="shared" si="426"/>
        <v>0</v>
      </c>
      <c r="M3052" s="78" t="str">
        <f t="shared" si="427"/>
        <v>H2_2013_0</v>
      </c>
      <c r="N3052" s="120">
        <f t="shared" si="428"/>
        <v>1</v>
      </c>
      <c r="O3052" s="92">
        <f t="shared" si="429"/>
        <v>636800</v>
      </c>
      <c r="P3052" s="93" t="str">
        <f t="shared" si="430"/>
        <v>H2_2013</v>
      </c>
      <c r="Q3052" s="94">
        <f t="shared" si="431"/>
        <v>0</v>
      </c>
      <c r="R3052" s="95" t="str">
        <f t="shared" si="432"/>
        <v>H2_2013_0</v>
      </c>
    </row>
    <row r="3053" spans="1:18">
      <c r="A3053" s="102">
        <v>1002704</v>
      </c>
      <c r="B3053" s="103">
        <v>29954.952736466541</v>
      </c>
      <c r="C3053" s="104" t="s">
        <v>22</v>
      </c>
      <c r="D3053" s="103">
        <v>41266.754658697493</v>
      </c>
      <c r="E3053" s="103">
        <v>41639</v>
      </c>
      <c r="F3053" s="104" t="s">
        <v>20</v>
      </c>
      <c r="G3053" s="105">
        <v>347000</v>
      </c>
      <c r="H3053" s="106" t="s">
        <v>16</v>
      </c>
      <c r="I3053" s="118">
        <v>1</v>
      </c>
      <c r="J3053" s="80">
        <f t="shared" si="424"/>
        <v>347000</v>
      </c>
      <c r="K3053" s="76" t="str">
        <f t="shared" si="425"/>
        <v>H2_2012</v>
      </c>
      <c r="L3053" s="77">
        <f t="shared" si="426"/>
        <v>2</v>
      </c>
      <c r="M3053" s="78" t="str">
        <f t="shared" si="427"/>
        <v>H2_2012_2</v>
      </c>
      <c r="N3053" s="120">
        <f t="shared" si="428"/>
        <v>1</v>
      </c>
      <c r="O3053" s="92">
        <f t="shared" si="429"/>
        <v>347000</v>
      </c>
      <c r="P3053" s="93" t="str">
        <f t="shared" si="430"/>
        <v>H2_2012</v>
      </c>
      <c r="Q3053" s="94">
        <f t="shared" si="431"/>
        <v>2</v>
      </c>
      <c r="R3053" s="95" t="str">
        <f t="shared" si="432"/>
        <v>H2_2012_2</v>
      </c>
    </row>
    <row r="3054" spans="1:18">
      <c r="A3054" s="102">
        <v>1002705</v>
      </c>
      <c r="B3054" s="103">
        <v>22233.107524222047</v>
      </c>
      <c r="C3054" s="104" t="s">
        <v>22</v>
      </c>
      <c r="D3054" s="103">
        <v>41222.304254639334</v>
      </c>
      <c r="E3054" s="103">
        <v>41639</v>
      </c>
      <c r="F3054" s="104" t="s">
        <v>20</v>
      </c>
      <c r="G3054" s="105">
        <v>140000</v>
      </c>
      <c r="H3054" s="106" t="s">
        <v>16</v>
      </c>
      <c r="I3054" s="118">
        <v>1</v>
      </c>
      <c r="J3054" s="80">
        <f t="shared" si="424"/>
        <v>140000</v>
      </c>
      <c r="K3054" s="76" t="str">
        <f t="shared" si="425"/>
        <v>H2_2012</v>
      </c>
      <c r="L3054" s="77">
        <f t="shared" si="426"/>
        <v>2</v>
      </c>
      <c r="M3054" s="78" t="str">
        <f t="shared" si="427"/>
        <v>H2_2012_2</v>
      </c>
      <c r="N3054" s="120">
        <f t="shared" si="428"/>
        <v>1</v>
      </c>
      <c r="O3054" s="92">
        <f t="shared" si="429"/>
        <v>140000</v>
      </c>
      <c r="P3054" s="93" t="str">
        <f t="shared" si="430"/>
        <v>H2_2012</v>
      </c>
      <c r="Q3054" s="94">
        <f t="shared" si="431"/>
        <v>2</v>
      </c>
      <c r="R3054" s="95" t="str">
        <f t="shared" si="432"/>
        <v>H2_2012_2</v>
      </c>
    </row>
    <row r="3055" spans="1:18">
      <c r="A3055" s="102">
        <v>1002706</v>
      </c>
      <c r="B3055" s="103">
        <v>26503.313793188659</v>
      </c>
      <c r="C3055" s="104" t="s">
        <v>22</v>
      </c>
      <c r="D3055" s="103">
        <v>41437.327575997137</v>
      </c>
      <c r="E3055" s="103">
        <v>41639</v>
      </c>
      <c r="F3055" s="104" t="s">
        <v>20</v>
      </c>
      <c r="G3055" s="105">
        <v>464000</v>
      </c>
      <c r="H3055" s="106" t="s">
        <v>16</v>
      </c>
      <c r="I3055" s="118">
        <v>1</v>
      </c>
      <c r="J3055" s="80">
        <f t="shared" si="424"/>
        <v>464000</v>
      </c>
      <c r="K3055" s="76" t="str">
        <f t="shared" si="425"/>
        <v>H1_2013</v>
      </c>
      <c r="L3055" s="77">
        <f t="shared" si="426"/>
        <v>1</v>
      </c>
      <c r="M3055" s="78" t="str">
        <f t="shared" si="427"/>
        <v>H1_2013_1</v>
      </c>
      <c r="N3055" s="120">
        <f t="shared" si="428"/>
        <v>1</v>
      </c>
      <c r="O3055" s="92">
        <f t="shared" si="429"/>
        <v>464000</v>
      </c>
      <c r="P3055" s="93" t="str">
        <f t="shared" si="430"/>
        <v>H1_2013</v>
      </c>
      <c r="Q3055" s="94">
        <f t="shared" si="431"/>
        <v>1</v>
      </c>
      <c r="R3055" s="95" t="str">
        <f t="shared" si="432"/>
        <v>H1_2013_1</v>
      </c>
    </row>
    <row r="3056" spans="1:18">
      <c r="A3056" s="102">
        <v>1002707</v>
      </c>
      <c r="B3056" s="103">
        <v>20494.486095961282</v>
      </c>
      <c r="C3056" s="104" t="s">
        <v>22</v>
      </c>
      <c r="D3056" s="103">
        <v>41226.415489954314</v>
      </c>
      <c r="E3056" s="103">
        <v>41639</v>
      </c>
      <c r="F3056" s="104" t="s">
        <v>20</v>
      </c>
      <c r="G3056" s="105">
        <v>264000</v>
      </c>
      <c r="H3056" s="106" t="s">
        <v>16</v>
      </c>
      <c r="I3056" s="118">
        <v>1</v>
      </c>
      <c r="J3056" s="80">
        <f t="shared" si="424"/>
        <v>264000</v>
      </c>
      <c r="K3056" s="76" t="str">
        <f t="shared" si="425"/>
        <v>H2_2012</v>
      </c>
      <c r="L3056" s="77">
        <f t="shared" si="426"/>
        <v>2</v>
      </c>
      <c r="M3056" s="78" t="str">
        <f t="shared" si="427"/>
        <v>H2_2012_2</v>
      </c>
      <c r="N3056" s="120">
        <f t="shared" si="428"/>
        <v>1</v>
      </c>
      <c r="O3056" s="92">
        <f t="shared" si="429"/>
        <v>264000</v>
      </c>
      <c r="P3056" s="93" t="str">
        <f t="shared" si="430"/>
        <v>H2_2012</v>
      </c>
      <c r="Q3056" s="94">
        <f t="shared" si="431"/>
        <v>2</v>
      </c>
      <c r="R3056" s="95" t="str">
        <f t="shared" si="432"/>
        <v>H2_2012_2</v>
      </c>
    </row>
    <row r="3057" spans="1:18">
      <c r="A3057" s="102">
        <v>1002708</v>
      </c>
      <c r="B3057" s="103">
        <v>22447.105115775485</v>
      </c>
      <c r="C3057" s="104" t="s">
        <v>22</v>
      </c>
      <c r="D3057" s="103">
        <v>41060.061884651659</v>
      </c>
      <c r="E3057" s="103">
        <v>41639</v>
      </c>
      <c r="F3057" s="104" t="s">
        <v>20</v>
      </c>
      <c r="G3057" s="105">
        <v>496000</v>
      </c>
      <c r="H3057" s="106" t="s">
        <v>16</v>
      </c>
      <c r="I3057" s="118">
        <v>1</v>
      </c>
      <c r="J3057" s="80">
        <f t="shared" si="424"/>
        <v>496000</v>
      </c>
      <c r="K3057" s="76" t="str">
        <f t="shared" si="425"/>
        <v>H1_2012</v>
      </c>
      <c r="L3057" s="77">
        <f t="shared" si="426"/>
        <v>3</v>
      </c>
      <c r="M3057" s="78" t="str">
        <f t="shared" si="427"/>
        <v>H1_2012_3</v>
      </c>
      <c r="N3057" s="120">
        <f t="shared" si="428"/>
        <v>1</v>
      </c>
      <c r="O3057" s="92">
        <f t="shared" si="429"/>
        <v>496000</v>
      </c>
      <c r="P3057" s="93" t="str">
        <f t="shared" si="430"/>
        <v>H1_2012</v>
      </c>
      <c r="Q3057" s="94">
        <f t="shared" si="431"/>
        <v>3</v>
      </c>
      <c r="R3057" s="95" t="str">
        <f t="shared" si="432"/>
        <v>H1_2012_3</v>
      </c>
    </row>
    <row r="3058" spans="1:18">
      <c r="A3058" s="102">
        <v>1002709</v>
      </c>
      <c r="B3058" s="103">
        <v>21579.070237722619</v>
      </c>
      <c r="C3058" s="104" t="s">
        <v>22</v>
      </c>
      <c r="D3058" s="103">
        <v>41239.751880907723</v>
      </c>
      <c r="E3058" s="103">
        <v>41639</v>
      </c>
      <c r="F3058" s="104" t="s">
        <v>20</v>
      </c>
      <c r="G3058" s="105">
        <v>477000</v>
      </c>
      <c r="H3058" s="106" t="s">
        <v>16</v>
      </c>
      <c r="I3058" s="118">
        <v>1</v>
      </c>
      <c r="J3058" s="80">
        <f t="shared" si="424"/>
        <v>477000</v>
      </c>
      <c r="K3058" s="76" t="str">
        <f t="shared" si="425"/>
        <v>H2_2012</v>
      </c>
      <c r="L3058" s="77">
        <f t="shared" si="426"/>
        <v>2</v>
      </c>
      <c r="M3058" s="78" t="str">
        <f t="shared" si="427"/>
        <v>H2_2012_2</v>
      </c>
      <c r="N3058" s="120">
        <f t="shared" si="428"/>
        <v>1</v>
      </c>
      <c r="O3058" s="92">
        <f t="shared" si="429"/>
        <v>477000</v>
      </c>
      <c r="P3058" s="93" t="str">
        <f t="shared" si="430"/>
        <v>H2_2012</v>
      </c>
      <c r="Q3058" s="94">
        <f t="shared" si="431"/>
        <v>2</v>
      </c>
      <c r="R3058" s="95" t="str">
        <f t="shared" si="432"/>
        <v>H2_2012_2</v>
      </c>
    </row>
    <row r="3059" spans="1:18">
      <c r="A3059" s="102">
        <v>1002710</v>
      </c>
      <c r="B3059" s="103">
        <v>25933.608878894716</v>
      </c>
      <c r="C3059" s="104" t="s">
        <v>19</v>
      </c>
      <c r="D3059" s="103">
        <v>41610.448115464766</v>
      </c>
      <c r="E3059" s="103">
        <v>41639</v>
      </c>
      <c r="F3059" s="104" t="s">
        <v>20</v>
      </c>
      <c r="G3059" s="105">
        <v>595200</v>
      </c>
      <c r="H3059" s="106" t="s">
        <v>16</v>
      </c>
      <c r="I3059" s="118">
        <v>1</v>
      </c>
      <c r="J3059" s="80">
        <f t="shared" si="424"/>
        <v>595200</v>
      </c>
      <c r="K3059" s="76" t="str">
        <f t="shared" si="425"/>
        <v>H2_2013</v>
      </c>
      <c r="L3059" s="77">
        <f t="shared" si="426"/>
        <v>0</v>
      </c>
      <c r="M3059" s="78" t="str">
        <f t="shared" si="427"/>
        <v>H2_2013_0</v>
      </c>
      <c r="N3059" s="120">
        <f t="shared" si="428"/>
        <v>1</v>
      </c>
      <c r="O3059" s="92">
        <f t="shared" si="429"/>
        <v>595200</v>
      </c>
      <c r="P3059" s="93" t="str">
        <f t="shared" si="430"/>
        <v>H2_2013</v>
      </c>
      <c r="Q3059" s="94">
        <f t="shared" si="431"/>
        <v>0</v>
      </c>
      <c r="R3059" s="95" t="str">
        <f t="shared" si="432"/>
        <v>H2_2013_0</v>
      </c>
    </row>
    <row r="3060" spans="1:18">
      <c r="A3060" s="102">
        <v>1002711</v>
      </c>
      <c r="B3060" s="103">
        <v>25287.667585264629</v>
      </c>
      <c r="C3060" s="104" t="s">
        <v>19</v>
      </c>
      <c r="D3060" s="103">
        <v>41580.318121738354</v>
      </c>
      <c r="E3060" s="103">
        <v>41639</v>
      </c>
      <c r="F3060" s="104" t="s">
        <v>20</v>
      </c>
      <c r="G3060" s="105">
        <v>712000</v>
      </c>
      <c r="H3060" s="106" t="s">
        <v>16</v>
      </c>
      <c r="I3060" s="118">
        <v>1</v>
      </c>
      <c r="J3060" s="80">
        <f t="shared" si="424"/>
        <v>712000</v>
      </c>
      <c r="K3060" s="76" t="str">
        <f t="shared" si="425"/>
        <v>H2_2013</v>
      </c>
      <c r="L3060" s="77">
        <f t="shared" si="426"/>
        <v>0</v>
      </c>
      <c r="M3060" s="78" t="str">
        <f t="shared" si="427"/>
        <v>H2_2013_0</v>
      </c>
      <c r="N3060" s="120">
        <f t="shared" si="428"/>
        <v>1</v>
      </c>
      <c r="O3060" s="92">
        <f t="shared" si="429"/>
        <v>712000</v>
      </c>
      <c r="P3060" s="93" t="str">
        <f t="shared" si="430"/>
        <v>H2_2013</v>
      </c>
      <c r="Q3060" s="94">
        <f t="shared" si="431"/>
        <v>0</v>
      </c>
      <c r="R3060" s="95" t="str">
        <f t="shared" si="432"/>
        <v>H2_2013_0</v>
      </c>
    </row>
    <row r="3061" spans="1:18">
      <c r="A3061" s="102">
        <v>1002712</v>
      </c>
      <c r="B3061" s="103">
        <v>23169.536218467361</v>
      </c>
      <c r="C3061" s="104" t="s">
        <v>22</v>
      </c>
      <c r="D3061" s="103">
        <v>41249.757931652915</v>
      </c>
      <c r="E3061" s="103">
        <v>41639</v>
      </c>
      <c r="F3061" s="104" t="s">
        <v>20</v>
      </c>
      <c r="G3061" s="105">
        <v>460000</v>
      </c>
      <c r="H3061" s="106" t="s">
        <v>16</v>
      </c>
      <c r="I3061" s="118">
        <v>1</v>
      </c>
      <c r="J3061" s="80">
        <f t="shared" si="424"/>
        <v>460000</v>
      </c>
      <c r="K3061" s="76" t="str">
        <f t="shared" si="425"/>
        <v>H2_2012</v>
      </c>
      <c r="L3061" s="77">
        <f t="shared" si="426"/>
        <v>2</v>
      </c>
      <c r="M3061" s="78" t="str">
        <f t="shared" si="427"/>
        <v>H2_2012_2</v>
      </c>
      <c r="N3061" s="120">
        <f t="shared" si="428"/>
        <v>1</v>
      </c>
      <c r="O3061" s="92">
        <f t="shared" si="429"/>
        <v>460000</v>
      </c>
      <c r="P3061" s="93" t="str">
        <f t="shared" si="430"/>
        <v>H2_2012</v>
      </c>
      <c r="Q3061" s="94">
        <f t="shared" si="431"/>
        <v>2</v>
      </c>
      <c r="R3061" s="95" t="str">
        <f t="shared" si="432"/>
        <v>H2_2012_2</v>
      </c>
    </row>
    <row r="3062" spans="1:18">
      <c r="A3062" s="102">
        <v>1002713</v>
      </c>
      <c r="B3062" s="103">
        <v>26890.119324894698</v>
      </c>
      <c r="C3062" s="104" t="s">
        <v>22</v>
      </c>
      <c r="D3062" s="103">
        <v>41504.176476205015</v>
      </c>
      <c r="E3062" s="103">
        <v>41639</v>
      </c>
      <c r="F3062" s="104" t="s">
        <v>20</v>
      </c>
      <c r="G3062" s="105">
        <v>518400</v>
      </c>
      <c r="H3062" s="106" t="s">
        <v>16</v>
      </c>
      <c r="I3062" s="118">
        <v>1</v>
      </c>
      <c r="J3062" s="80">
        <f t="shared" si="424"/>
        <v>518400</v>
      </c>
      <c r="K3062" s="76" t="str">
        <f t="shared" si="425"/>
        <v>H2_2013</v>
      </c>
      <c r="L3062" s="77">
        <f t="shared" si="426"/>
        <v>0</v>
      </c>
      <c r="M3062" s="78" t="str">
        <f t="shared" si="427"/>
        <v>H2_2013_0</v>
      </c>
      <c r="N3062" s="120">
        <f t="shared" si="428"/>
        <v>1</v>
      </c>
      <c r="O3062" s="92">
        <f t="shared" si="429"/>
        <v>518400</v>
      </c>
      <c r="P3062" s="93" t="str">
        <f t="shared" si="430"/>
        <v>H2_2013</v>
      </c>
      <c r="Q3062" s="94">
        <f t="shared" si="431"/>
        <v>0</v>
      </c>
      <c r="R3062" s="95" t="str">
        <f t="shared" si="432"/>
        <v>H2_2013_0</v>
      </c>
    </row>
    <row r="3063" spans="1:18">
      <c r="A3063" s="102">
        <v>1002714</v>
      </c>
      <c r="B3063" s="103">
        <v>30931.514526323452</v>
      </c>
      <c r="C3063" s="104" t="s">
        <v>22</v>
      </c>
      <c r="D3063" s="103">
        <v>41546.846043442907</v>
      </c>
      <c r="E3063" s="103">
        <v>41639</v>
      </c>
      <c r="F3063" s="104" t="s">
        <v>25</v>
      </c>
      <c r="G3063" s="105">
        <v>894400</v>
      </c>
      <c r="H3063" s="106" t="s">
        <v>16</v>
      </c>
      <c r="I3063" s="118">
        <v>1</v>
      </c>
      <c r="J3063" s="80">
        <f t="shared" si="424"/>
        <v>894400</v>
      </c>
      <c r="K3063" s="76" t="str">
        <f t="shared" si="425"/>
        <v>H2_2013</v>
      </c>
      <c r="L3063" s="77">
        <f t="shared" si="426"/>
        <v>0</v>
      </c>
      <c r="M3063" s="78" t="str">
        <f t="shared" si="427"/>
        <v>H2_2013_0</v>
      </c>
      <c r="N3063" s="120">
        <f t="shared" si="428"/>
        <v>1</v>
      </c>
      <c r="O3063" s="92">
        <f t="shared" si="429"/>
        <v>894400</v>
      </c>
      <c r="P3063" s="93" t="str">
        <f t="shared" si="430"/>
        <v>H2_2013</v>
      </c>
      <c r="Q3063" s="94">
        <f t="shared" si="431"/>
        <v>0</v>
      </c>
      <c r="R3063" s="95" t="str">
        <f t="shared" si="432"/>
        <v>H2_2013_0</v>
      </c>
    </row>
    <row r="3064" spans="1:18">
      <c r="A3064" s="102">
        <v>1002715</v>
      </c>
      <c r="B3064" s="103">
        <v>22510.187793565303</v>
      </c>
      <c r="C3064" s="104" t="s">
        <v>19</v>
      </c>
      <c r="D3064" s="103">
        <v>41519.38728445326</v>
      </c>
      <c r="E3064" s="103">
        <v>41639</v>
      </c>
      <c r="F3064" s="104" t="s">
        <v>20</v>
      </c>
      <c r="G3064" s="105">
        <v>96000</v>
      </c>
      <c r="H3064" s="106" t="s">
        <v>16</v>
      </c>
      <c r="I3064" s="118">
        <v>1</v>
      </c>
      <c r="J3064" s="80">
        <f t="shared" si="424"/>
        <v>96000</v>
      </c>
      <c r="K3064" s="76" t="str">
        <f t="shared" si="425"/>
        <v>H2_2013</v>
      </c>
      <c r="L3064" s="77">
        <f t="shared" si="426"/>
        <v>0</v>
      </c>
      <c r="M3064" s="78" t="str">
        <f t="shared" si="427"/>
        <v>H2_2013_0</v>
      </c>
      <c r="N3064" s="120">
        <f t="shared" si="428"/>
        <v>1</v>
      </c>
      <c r="O3064" s="92">
        <f t="shared" si="429"/>
        <v>96000</v>
      </c>
      <c r="P3064" s="93" t="str">
        <f t="shared" si="430"/>
        <v>H2_2013</v>
      </c>
      <c r="Q3064" s="94">
        <f t="shared" si="431"/>
        <v>0</v>
      </c>
      <c r="R3064" s="95" t="str">
        <f t="shared" si="432"/>
        <v>H2_2013_0</v>
      </c>
    </row>
    <row r="3065" spans="1:18">
      <c r="A3065" s="102">
        <v>1002716</v>
      </c>
      <c r="B3065" s="103">
        <v>23392.973572490508</v>
      </c>
      <c r="C3065" s="104" t="s">
        <v>19</v>
      </c>
      <c r="D3065" s="103">
        <v>41565.388697749549</v>
      </c>
      <c r="E3065" s="103">
        <v>41639</v>
      </c>
      <c r="F3065" s="104" t="s">
        <v>20</v>
      </c>
      <c r="G3065" s="105">
        <v>140800</v>
      </c>
      <c r="H3065" s="106" t="s">
        <v>16</v>
      </c>
      <c r="I3065" s="118">
        <v>1</v>
      </c>
      <c r="J3065" s="80">
        <f t="shared" si="424"/>
        <v>140800</v>
      </c>
      <c r="K3065" s="76" t="str">
        <f t="shared" si="425"/>
        <v>H2_2013</v>
      </c>
      <c r="L3065" s="77">
        <f t="shared" si="426"/>
        <v>0</v>
      </c>
      <c r="M3065" s="78" t="str">
        <f t="shared" si="427"/>
        <v>H2_2013_0</v>
      </c>
      <c r="N3065" s="120">
        <f t="shared" si="428"/>
        <v>1</v>
      </c>
      <c r="O3065" s="92">
        <f t="shared" si="429"/>
        <v>140800</v>
      </c>
      <c r="P3065" s="93" t="str">
        <f t="shared" si="430"/>
        <v>H2_2013</v>
      </c>
      <c r="Q3065" s="94">
        <f t="shared" si="431"/>
        <v>0</v>
      </c>
      <c r="R3065" s="95" t="str">
        <f t="shared" si="432"/>
        <v>H2_2013_0</v>
      </c>
    </row>
    <row r="3066" spans="1:18">
      <c r="A3066" s="102">
        <v>1002717</v>
      </c>
      <c r="B3066" s="103">
        <v>21384.338141029111</v>
      </c>
      <c r="C3066" s="104" t="s">
        <v>22</v>
      </c>
      <c r="D3066" s="103">
        <v>41501.613797145415</v>
      </c>
      <c r="E3066" s="103">
        <v>41639</v>
      </c>
      <c r="F3066" s="104" t="s">
        <v>20</v>
      </c>
      <c r="G3066" s="105">
        <v>281600</v>
      </c>
      <c r="H3066" s="106" t="s">
        <v>16</v>
      </c>
      <c r="I3066" s="118">
        <v>1</v>
      </c>
      <c r="J3066" s="80">
        <f t="shared" si="424"/>
        <v>281600</v>
      </c>
      <c r="K3066" s="76" t="str">
        <f t="shared" si="425"/>
        <v>H2_2013</v>
      </c>
      <c r="L3066" s="77">
        <f t="shared" si="426"/>
        <v>0</v>
      </c>
      <c r="M3066" s="78" t="str">
        <f t="shared" si="427"/>
        <v>H2_2013_0</v>
      </c>
      <c r="N3066" s="120">
        <f t="shared" si="428"/>
        <v>1</v>
      </c>
      <c r="O3066" s="92">
        <f t="shared" si="429"/>
        <v>281600</v>
      </c>
      <c r="P3066" s="93" t="str">
        <f t="shared" si="430"/>
        <v>H2_2013</v>
      </c>
      <c r="Q3066" s="94">
        <f t="shared" si="431"/>
        <v>0</v>
      </c>
      <c r="R3066" s="95" t="str">
        <f t="shared" si="432"/>
        <v>H2_2013_0</v>
      </c>
    </row>
    <row r="3067" spans="1:18">
      <c r="A3067" s="102">
        <v>1002718</v>
      </c>
      <c r="B3067" s="103">
        <v>25691.619162905088</v>
      </c>
      <c r="C3067" s="104" t="s">
        <v>22</v>
      </c>
      <c r="D3067" s="103">
        <v>41147.219321944904</v>
      </c>
      <c r="E3067" s="103">
        <v>41639</v>
      </c>
      <c r="F3067" s="104" t="s">
        <v>20</v>
      </c>
      <c r="G3067" s="105">
        <v>144000</v>
      </c>
      <c r="H3067" s="106" t="s">
        <v>16</v>
      </c>
      <c r="I3067" s="118">
        <v>1</v>
      </c>
      <c r="J3067" s="80">
        <f t="shared" si="424"/>
        <v>144000</v>
      </c>
      <c r="K3067" s="76" t="str">
        <f t="shared" si="425"/>
        <v>H2_2012</v>
      </c>
      <c r="L3067" s="77">
        <f t="shared" si="426"/>
        <v>2</v>
      </c>
      <c r="M3067" s="78" t="str">
        <f t="shared" si="427"/>
        <v>H2_2012_2</v>
      </c>
      <c r="N3067" s="120">
        <f t="shared" si="428"/>
        <v>1</v>
      </c>
      <c r="O3067" s="92">
        <f t="shared" si="429"/>
        <v>144000</v>
      </c>
      <c r="P3067" s="93" t="str">
        <f t="shared" si="430"/>
        <v>H2_2012</v>
      </c>
      <c r="Q3067" s="94">
        <f t="shared" si="431"/>
        <v>2</v>
      </c>
      <c r="R3067" s="95" t="str">
        <f t="shared" si="432"/>
        <v>H2_2012_2</v>
      </c>
    </row>
    <row r="3068" spans="1:18">
      <c r="A3068" s="102">
        <v>1002719</v>
      </c>
      <c r="B3068" s="103">
        <v>30739.137146895773</v>
      </c>
      <c r="C3068" s="104" t="s">
        <v>22</v>
      </c>
      <c r="D3068" s="103">
        <v>41460.636991220941</v>
      </c>
      <c r="E3068" s="103">
        <v>41639</v>
      </c>
      <c r="F3068" s="104" t="s">
        <v>20</v>
      </c>
      <c r="G3068" s="105">
        <v>475200</v>
      </c>
      <c r="H3068" s="106" t="s">
        <v>16</v>
      </c>
      <c r="I3068" s="118">
        <v>1</v>
      </c>
      <c r="J3068" s="80">
        <f t="shared" si="424"/>
        <v>475200</v>
      </c>
      <c r="K3068" s="76" t="str">
        <f t="shared" si="425"/>
        <v>H2_2013</v>
      </c>
      <c r="L3068" s="77">
        <f t="shared" si="426"/>
        <v>0</v>
      </c>
      <c r="M3068" s="78" t="str">
        <f t="shared" si="427"/>
        <v>H2_2013_0</v>
      </c>
      <c r="N3068" s="120">
        <f t="shared" si="428"/>
        <v>1</v>
      </c>
      <c r="O3068" s="92">
        <f t="shared" si="429"/>
        <v>475200</v>
      </c>
      <c r="P3068" s="93" t="str">
        <f t="shared" si="430"/>
        <v>H2_2013</v>
      </c>
      <c r="Q3068" s="94">
        <f t="shared" si="431"/>
        <v>0</v>
      </c>
      <c r="R3068" s="95" t="str">
        <f t="shared" si="432"/>
        <v>H2_2013_0</v>
      </c>
    </row>
    <row r="3069" spans="1:18">
      <c r="A3069" s="102">
        <v>1002720</v>
      </c>
      <c r="B3069" s="103">
        <v>19784.486088781865</v>
      </c>
      <c r="C3069" s="104" t="s">
        <v>22</v>
      </c>
      <c r="D3069" s="103">
        <v>41607.697060379156</v>
      </c>
      <c r="E3069" s="103">
        <v>41639</v>
      </c>
      <c r="F3069" s="104" t="s">
        <v>20</v>
      </c>
      <c r="G3069" s="105">
        <v>406400</v>
      </c>
      <c r="H3069" s="106" t="s">
        <v>16</v>
      </c>
      <c r="I3069" s="118">
        <v>1</v>
      </c>
      <c r="J3069" s="80">
        <f t="shared" si="424"/>
        <v>406400</v>
      </c>
      <c r="K3069" s="76" t="str">
        <f t="shared" si="425"/>
        <v>H2_2013</v>
      </c>
      <c r="L3069" s="77">
        <f t="shared" si="426"/>
        <v>0</v>
      </c>
      <c r="M3069" s="78" t="str">
        <f t="shared" si="427"/>
        <v>H2_2013_0</v>
      </c>
      <c r="N3069" s="120">
        <f t="shared" si="428"/>
        <v>1</v>
      </c>
      <c r="O3069" s="92">
        <f t="shared" si="429"/>
        <v>406400</v>
      </c>
      <c r="P3069" s="93" t="str">
        <f t="shared" si="430"/>
        <v>H2_2013</v>
      </c>
      <c r="Q3069" s="94">
        <f t="shared" si="431"/>
        <v>0</v>
      </c>
      <c r="R3069" s="95" t="str">
        <f t="shared" si="432"/>
        <v>H2_2013_0</v>
      </c>
    </row>
    <row r="3070" spans="1:18">
      <c r="A3070" s="102">
        <v>1002721</v>
      </c>
      <c r="B3070" s="103">
        <v>20726.887004000986</v>
      </c>
      <c r="C3070" s="104" t="s">
        <v>22</v>
      </c>
      <c r="D3070" s="103">
        <v>41293.351192316215</v>
      </c>
      <c r="E3070" s="103">
        <v>41639</v>
      </c>
      <c r="F3070" s="104" t="s">
        <v>20</v>
      </c>
      <c r="G3070" s="105">
        <v>227200</v>
      </c>
      <c r="H3070" s="106" t="s">
        <v>16</v>
      </c>
      <c r="I3070" s="118">
        <v>1</v>
      </c>
      <c r="J3070" s="80">
        <f t="shared" si="424"/>
        <v>227200</v>
      </c>
      <c r="K3070" s="76" t="str">
        <f t="shared" si="425"/>
        <v>H1_2013</v>
      </c>
      <c r="L3070" s="77">
        <f t="shared" si="426"/>
        <v>1</v>
      </c>
      <c r="M3070" s="78" t="str">
        <f t="shared" si="427"/>
        <v>H1_2013_1</v>
      </c>
      <c r="N3070" s="120">
        <f t="shared" si="428"/>
        <v>1</v>
      </c>
      <c r="O3070" s="92">
        <f t="shared" si="429"/>
        <v>227200</v>
      </c>
      <c r="P3070" s="93" t="str">
        <f t="shared" si="430"/>
        <v>H1_2013</v>
      </c>
      <c r="Q3070" s="94">
        <f t="shared" si="431"/>
        <v>1</v>
      </c>
      <c r="R3070" s="95" t="str">
        <f t="shared" si="432"/>
        <v>H1_2013_1</v>
      </c>
    </row>
    <row r="3071" spans="1:18">
      <c r="A3071" s="102">
        <v>1002722</v>
      </c>
      <c r="B3071" s="103">
        <v>25433.235538724693</v>
      </c>
      <c r="C3071" s="104" t="s">
        <v>19</v>
      </c>
      <c r="D3071" s="103">
        <v>41477.065684713227</v>
      </c>
      <c r="E3071" s="103">
        <v>41639</v>
      </c>
      <c r="F3071" s="104" t="s">
        <v>20</v>
      </c>
      <c r="G3071" s="105">
        <v>161600</v>
      </c>
      <c r="H3071" s="106" t="s">
        <v>16</v>
      </c>
      <c r="I3071" s="118">
        <v>1</v>
      </c>
      <c r="J3071" s="80">
        <f t="shared" si="424"/>
        <v>161600</v>
      </c>
      <c r="K3071" s="76" t="str">
        <f t="shared" si="425"/>
        <v>H2_2013</v>
      </c>
      <c r="L3071" s="77">
        <f t="shared" si="426"/>
        <v>0</v>
      </c>
      <c r="M3071" s="78" t="str">
        <f t="shared" si="427"/>
        <v>H2_2013_0</v>
      </c>
      <c r="N3071" s="120">
        <f t="shared" si="428"/>
        <v>1</v>
      </c>
      <c r="O3071" s="92">
        <f t="shared" si="429"/>
        <v>161600</v>
      </c>
      <c r="P3071" s="93" t="str">
        <f t="shared" si="430"/>
        <v>H2_2013</v>
      </c>
      <c r="Q3071" s="94">
        <f t="shared" si="431"/>
        <v>0</v>
      </c>
      <c r="R3071" s="95" t="str">
        <f t="shared" si="432"/>
        <v>H2_2013_0</v>
      </c>
    </row>
    <row r="3072" spans="1:18">
      <c r="A3072" s="102">
        <v>1002723</v>
      </c>
      <c r="B3072" s="103">
        <v>23065.830805492791</v>
      </c>
      <c r="C3072" s="104" t="s">
        <v>19</v>
      </c>
      <c r="D3072" s="103">
        <v>41563.957651897654</v>
      </c>
      <c r="E3072" s="103">
        <v>41639</v>
      </c>
      <c r="F3072" s="104" t="s">
        <v>20</v>
      </c>
      <c r="G3072" s="105">
        <v>454400</v>
      </c>
      <c r="H3072" s="106" t="s">
        <v>16</v>
      </c>
      <c r="I3072" s="118">
        <v>1</v>
      </c>
      <c r="J3072" s="80">
        <f t="shared" si="424"/>
        <v>454400</v>
      </c>
      <c r="K3072" s="76" t="str">
        <f t="shared" si="425"/>
        <v>H2_2013</v>
      </c>
      <c r="L3072" s="77">
        <f t="shared" si="426"/>
        <v>0</v>
      </c>
      <c r="M3072" s="78" t="str">
        <f t="shared" si="427"/>
        <v>H2_2013_0</v>
      </c>
      <c r="N3072" s="120">
        <f t="shared" si="428"/>
        <v>1</v>
      </c>
      <c r="O3072" s="92">
        <f t="shared" si="429"/>
        <v>454400</v>
      </c>
      <c r="P3072" s="93" t="str">
        <f t="shared" si="430"/>
        <v>H2_2013</v>
      </c>
      <c r="Q3072" s="94">
        <f t="shared" si="431"/>
        <v>0</v>
      </c>
      <c r="R3072" s="95" t="str">
        <f t="shared" si="432"/>
        <v>H2_2013_0</v>
      </c>
    </row>
    <row r="3073" spans="1:18">
      <c r="A3073" s="102">
        <v>1002724</v>
      </c>
      <c r="B3073" s="103">
        <v>29721.325083125899</v>
      </c>
      <c r="C3073" s="104" t="s">
        <v>22</v>
      </c>
      <c r="D3073" s="103">
        <v>41541.514425189336</v>
      </c>
      <c r="E3073" s="103">
        <v>41639</v>
      </c>
      <c r="F3073" s="104" t="s">
        <v>20</v>
      </c>
      <c r="G3073" s="105">
        <v>612800</v>
      </c>
      <c r="H3073" s="106" t="s">
        <v>16</v>
      </c>
      <c r="I3073" s="118">
        <v>1</v>
      </c>
      <c r="J3073" s="80">
        <f t="shared" si="424"/>
        <v>612800</v>
      </c>
      <c r="K3073" s="76" t="str">
        <f t="shared" si="425"/>
        <v>H2_2013</v>
      </c>
      <c r="L3073" s="77">
        <f t="shared" si="426"/>
        <v>0</v>
      </c>
      <c r="M3073" s="78" t="str">
        <f t="shared" si="427"/>
        <v>H2_2013_0</v>
      </c>
      <c r="N3073" s="120">
        <f t="shared" si="428"/>
        <v>1</v>
      </c>
      <c r="O3073" s="92">
        <f t="shared" si="429"/>
        <v>612800</v>
      </c>
      <c r="P3073" s="93" t="str">
        <f t="shared" si="430"/>
        <v>H2_2013</v>
      </c>
      <c r="Q3073" s="94">
        <f t="shared" si="431"/>
        <v>0</v>
      </c>
      <c r="R3073" s="95" t="str">
        <f t="shared" si="432"/>
        <v>H2_2013_0</v>
      </c>
    </row>
    <row r="3074" spans="1:18">
      <c r="A3074" s="102">
        <v>1002725</v>
      </c>
      <c r="B3074" s="103">
        <v>20430.768605590416</v>
      </c>
      <c r="C3074" s="104" t="s">
        <v>19</v>
      </c>
      <c r="D3074" s="103">
        <v>41622.624339469454</v>
      </c>
      <c r="E3074" s="103">
        <v>41639</v>
      </c>
      <c r="F3074" s="104" t="s">
        <v>20</v>
      </c>
      <c r="G3074" s="105">
        <v>880000</v>
      </c>
      <c r="H3074" s="106" t="s">
        <v>16</v>
      </c>
      <c r="I3074" s="118">
        <v>1</v>
      </c>
      <c r="J3074" s="80">
        <f t="shared" si="424"/>
        <v>880000</v>
      </c>
      <c r="K3074" s="76" t="str">
        <f t="shared" si="425"/>
        <v>H2_2013</v>
      </c>
      <c r="L3074" s="77">
        <f t="shared" si="426"/>
        <v>0</v>
      </c>
      <c r="M3074" s="78" t="str">
        <f t="shared" si="427"/>
        <v>H2_2013_0</v>
      </c>
      <c r="N3074" s="120">
        <f t="shared" si="428"/>
        <v>1</v>
      </c>
      <c r="O3074" s="92">
        <f t="shared" si="429"/>
        <v>880000</v>
      </c>
      <c r="P3074" s="93" t="str">
        <f t="shared" si="430"/>
        <v>H2_2013</v>
      </c>
      <c r="Q3074" s="94">
        <f t="shared" si="431"/>
        <v>0</v>
      </c>
      <c r="R3074" s="95" t="str">
        <f t="shared" si="432"/>
        <v>H2_2013_0</v>
      </c>
    </row>
    <row r="3075" spans="1:18">
      <c r="A3075" s="102">
        <v>1002726</v>
      </c>
      <c r="B3075" s="103">
        <v>22693.145006231025</v>
      </c>
      <c r="C3075" s="104" t="s">
        <v>22</v>
      </c>
      <c r="D3075" s="103">
        <v>41631.992412393352</v>
      </c>
      <c r="E3075" s="103">
        <v>41639</v>
      </c>
      <c r="F3075" s="104" t="s">
        <v>20</v>
      </c>
      <c r="G3075" s="105">
        <v>166400</v>
      </c>
      <c r="H3075" s="106" t="s">
        <v>16</v>
      </c>
      <c r="I3075" s="118">
        <v>1</v>
      </c>
      <c r="J3075" s="80">
        <f t="shared" ref="J3075:J3138" si="433">$G3075</f>
        <v>166400</v>
      </c>
      <c r="K3075" s="76" t="str">
        <f t="shared" ref="K3075:K3138" si="434">"H"&amp;INT((MONTH($D3075)-1)/6)+1&amp;"_"&amp;YEAR($D3075)</f>
        <v>H2_2013</v>
      </c>
      <c r="L3075" s="77">
        <f t="shared" ref="L3075:L3138" si="435">INT(($E3075-$D3075)/(365/2))</f>
        <v>0</v>
      </c>
      <c r="M3075" s="78" t="str">
        <f t="shared" ref="M3075:M3138" si="436">$K3075&amp;"_"&amp;IF($L3075&gt;5,"6+",$L3075)</f>
        <v>H2_2013_0</v>
      </c>
      <c r="N3075" s="120">
        <f t="shared" si="428"/>
        <v>1</v>
      </c>
      <c r="O3075" s="92">
        <f t="shared" si="429"/>
        <v>166400</v>
      </c>
      <c r="P3075" s="93" t="str">
        <f t="shared" si="430"/>
        <v>H2_2013</v>
      </c>
      <c r="Q3075" s="94">
        <f t="shared" si="431"/>
        <v>0</v>
      </c>
      <c r="R3075" s="95" t="str">
        <f t="shared" si="432"/>
        <v>H2_2013_0</v>
      </c>
    </row>
    <row r="3076" spans="1:18">
      <c r="A3076" s="102">
        <v>1002727</v>
      </c>
      <c r="B3076" s="103">
        <v>28276.479405355185</v>
      </c>
      <c r="C3076" s="104" t="s">
        <v>22</v>
      </c>
      <c r="D3076" s="103">
        <v>41273.320192471234</v>
      </c>
      <c r="E3076" s="103">
        <v>41639</v>
      </c>
      <c r="F3076" s="104" t="s">
        <v>25</v>
      </c>
      <c r="G3076" s="105">
        <v>20000</v>
      </c>
      <c r="H3076" s="106" t="s">
        <v>16</v>
      </c>
      <c r="I3076" s="118">
        <v>1</v>
      </c>
      <c r="J3076" s="80">
        <f t="shared" si="433"/>
        <v>20000</v>
      </c>
      <c r="K3076" s="76" t="str">
        <f t="shared" si="434"/>
        <v>H2_2012</v>
      </c>
      <c r="L3076" s="77">
        <f t="shared" si="435"/>
        <v>2</v>
      </c>
      <c r="M3076" s="78" t="str">
        <f t="shared" si="436"/>
        <v>H2_2012_2</v>
      </c>
      <c r="N3076" s="120">
        <f t="shared" ref="N3076:N3139" si="437">I3076</f>
        <v>1</v>
      </c>
      <c r="O3076" s="92">
        <f t="shared" ref="O3076:O3139" si="438">J3076</f>
        <v>20000</v>
      </c>
      <c r="P3076" s="93" t="str">
        <f t="shared" ref="P3076:P3139" si="439">K3076</f>
        <v>H2_2012</v>
      </c>
      <c r="Q3076" s="94">
        <f t="shared" ref="Q3076:Q3139" si="440">L3076</f>
        <v>2</v>
      </c>
      <c r="R3076" s="95" t="str">
        <f t="shared" ref="R3076:R3139" si="441">M3076</f>
        <v>H2_2012_2</v>
      </c>
    </row>
    <row r="3077" spans="1:18">
      <c r="A3077" s="102">
        <v>1002728</v>
      </c>
      <c r="B3077" s="103">
        <v>30044.807335641584</v>
      </c>
      <c r="C3077" s="104" t="s">
        <v>22</v>
      </c>
      <c r="D3077" s="103">
        <v>41457.083460386253</v>
      </c>
      <c r="E3077" s="103">
        <v>41639</v>
      </c>
      <c r="F3077" s="104" t="s">
        <v>20</v>
      </c>
      <c r="G3077" s="105">
        <v>756800</v>
      </c>
      <c r="H3077" s="106" t="s">
        <v>16</v>
      </c>
      <c r="I3077" s="118">
        <v>1</v>
      </c>
      <c r="J3077" s="80">
        <f t="shared" si="433"/>
        <v>756800</v>
      </c>
      <c r="K3077" s="76" t="str">
        <f t="shared" si="434"/>
        <v>H2_2013</v>
      </c>
      <c r="L3077" s="77">
        <f t="shared" si="435"/>
        <v>0</v>
      </c>
      <c r="M3077" s="78" t="str">
        <f t="shared" si="436"/>
        <v>H2_2013_0</v>
      </c>
      <c r="N3077" s="120">
        <f t="shared" si="437"/>
        <v>1</v>
      </c>
      <c r="O3077" s="92">
        <f t="shared" si="438"/>
        <v>756800</v>
      </c>
      <c r="P3077" s="93" t="str">
        <f t="shared" si="439"/>
        <v>H2_2013</v>
      </c>
      <c r="Q3077" s="94">
        <f t="shared" si="440"/>
        <v>0</v>
      </c>
      <c r="R3077" s="95" t="str">
        <f t="shared" si="441"/>
        <v>H2_2013_0</v>
      </c>
    </row>
    <row r="3078" spans="1:18">
      <c r="A3078" s="102">
        <v>1002729</v>
      </c>
      <c r="B3078" s="103">
        <v>28242.483596433558</v>
      </c>
      <c r="C3078" s="104" t="s">
        <v>19</v>
      </c>
      <c r="D3078" s="103">
        <v>41604.198910367777</v>
      </c>
      <c r="E3078" s="103">
        <v>41639</v>
      </c>
      <c r="F3078" s="104" t="s">
        <v>20</v>
      </c>
      <c r="G3078" s="105">
        <v>707200</v>
      </c>
      <c r="H3078" s="106" t="s">
        <v>16</v>
      </c>
      <c r="I3078" s="118">
        <v>1</v>
      </c>
      <c r="J3078" s="80">
        <f t="shared" si="433"/>
        <v>707200</v>
      </c>
      <c r="K3078" s="76" t="str">
        <f t="shared" si="434"/>
        <v>H2_2013</v>
      </c>
      <c r="L3078" s="77">
        <f t="shared" si="435"/>
        <v>0</v>
      </c>
      <c r="M3078" s="78" t="str">
        <f t="shared" si="436"/>
        <v>H2_2013_0</v>
      </c>
      <c r="N3078" s="120">
        <f t="shared" si="437"/>
        <v>1</v>
      </c>
      <c r="O3078" s="92">
        <f t="shared" si="438"/>
        <v>707200</v>
      </c>
      <c r="P3078" s="93" t="str">
        <f t="shared" si="439"/>
        <v>H2_2013</v>
      </c>
      <c r="Q3078" s="94">
        <f t="shared" si="440"/>
        <v>0</v>
      </c>
      <c r="R3078" s="95" t="str">
        <f t="shared" si="441"/>
        <v>H2_2013_0</v>
      </c>
    </row>
    <row r="3079" spans="1:18">
      <c r="A3079" s="102">
        <v>1002730</v>
      </c>
      <c r="B3079" s="103">
        <v>28716.403500177534</v>
      </c>
      <c r="C3079" s="104" t="s">
        <v>22</v>
      </c>
      <c r="D3079" s="103">
        <v>41508.341177453498</v>
      </c>
      <c r="E3079" s="103">
        <v>41639</v>
      </c>
      <c r="F3079" s="104" t="s">
        <v>20</v>
      </c>
      <c r="G3079" s="105">
        <v>664000</v>
      </c>
      <c r="H3079" s="106" t="s">
        <v>16</v>
      </c>
      <c r="I3079" s="118">
        <v>1</v>
      </c>
      <c r="J3079" s="80">
        <f t="shared" si="433"/>
        <v>664000</v>
      </c>
      <c r="K3079" s="76" t="str">
        <f t="shared" si="434"/>
        <v>H2_2013</v>
      </c>
      <c r="L3079" s="77">
        <f t="shared" si="435"/>
        <v>0</v>
      </c>
      <c r="M3079" s="78" t="str">
        <f t="shared" si="436"/>
        <v>H2_2013_0</v>
      </c>
      <c r="N3079" s="120">
        <f t="shared" si="437"/>
        <v>1</v>
      </c>
      <c r="O3079" s="92">
        <f t="shared" si="438"/>
        <v>664000</v>
      </c>
      <c r="P3079" s="93" t="str">
        <f t="shared" si="439"/>
        <v>H2_2013</v>
      </c>
      <c r="Q3079" s="94">
        <f t="shared" si="440"/>
        <v>0</v>
      </c>
      <c r="R3079" s="95" t="str">
        <f t="shared" si="441"/>
        <v>H2_2013_0</v>
      </c>
    </row>
    <row r="3080" spans="1:18">
      <c r="A3080" s="102">
        <v>1002731</v>
      </c>
      <c r="B3080" s="103">
        <v>29850.287741100517</v>
      </c>
      <c r="C3080" s="104" t="s">
        <v>22</v>
      </c>
      <c r="D3080" s="103">
        <v>41408.592249796115</v>
      </c>
      <c r="E3080" s="103">
        <v>41639</v>
      </c>
      <c r="F3080" s="104" t="s">
        <v>25</v>
      </c>
      <c r="G3080" s="105">
        <v>606400</v>
      </c>
      <c r="H3080" s="106" t="s">
        <v>16</v>
      </c>
      <c r="I3080" s="118">
        <v>1</v>
      </c>
      <c r="J3080" s="80">
        <f t="shared" si="433"/>
        <v>606400</v>
      </c>
      <c r="K3080" s="76" t="str">
        <f t="shared" si="434"/>
        <v>H1_2013</v>
      </c>
      <c r="L3080" s="77">
        <f t="shared" si="435"/>
        <v>1</v>
      </c>
      <c r="M3080" s="78" t="str">
        <f t="shared" si="436"/>
        <v>H1_2013_1</v>
      </c>
      <c r="N3080" s="120">
        <f t="shared" si="437"/>
        <v>1</v>
      </c>
      <c r="O3080" s="92">
        <f t="shared" si="438"/>
        <v>606400</v>
      </c>
      <c r="P3080" s="93" t="str">
        <f t="shared" si="439"/>
        <v>H1_2013</v>
      </c>
      <c r="Q3080" s="94">
        <f t="shared" si="440"/>
        <v>1</v>
      </c>
      <c r="R3080" s="95" t="str">
        <f t="shared" si="441"/>
        <v>H1_2013_1</v>
      </c>
    </row>
    <row r="3081" spans="1:18">
      <c r="A3081" s="102">
        <v>1002732</v>
      </c>
      <c r="B3081" s="103">
        <v>23695.246526137351</v>
      </c>
      <c r="C3081" s="104" t="s">
        <v>22</v>
      </c>
      <c r="D3081" s="103">
        <v>41322.027113093172</v>
      </c>
      <c r="E3081" s="103">
        <v>41639</v>
      </c>
      <c r="F3081" s="104" t="s">
        <v>20</v>
      </c>
      <c r="G3081" s="105">
        <v>222400</v>
      </c>
      <c r="H3081" s="106" t="s">
        <v>16</v>
      </c>
      <c r="I3081" s="118">
        <v>1</v>
      </c>
      <c r="J3081" s="80">
        <f t="shared" si="433"/>
        <v>222400</v>
      </c>
      <c r="K3081" s="76" t="str">
        <f t="shared" si="434"/>
        <v>H1_2013</v>
      </c>
      <c r="L3081" s="77">
        <f t="shared" si="435"/>
        <v>1</v>
      </c>
      <c r="M3081" s="78" t="str">
        <f t="shared" si="436"/>
        <v>H1_2013_1</v>
      </c>
      <c r="N3081" s="120">
        <f t="shared" si="437"/>
        <v>1</v>
      </c>
      <c r="O3081" s="92">
        <f t="shared" si="438"/>
        <v>222400</v>
      </c>
      <c r="P3081" s="93" t="str">
        <f t="shared" si="439"/>
        <v>H1_2013</v>
      </c>
      <c r="Q3081" s="94">
        <f t="shared" si="440"/>
        <v>1</v>
      </c>
      <c r="R3081" s="95" t="str">
        <f t="shared" si="441"/>
        <v>H1_2013_1</v>
      </c>
    </row>
    <row r="3082" spans="1:18">
      <c r="A3082" s="102">
        <v>1002733</v>
      </c>
      <c r="B3082" s="103">
        <v>23091.539860103949</v>
      </c>
      <c r="C3082" s="104" t="s">
        <v>22</v>
      </c>
      <c r="D3082" s="103">
        <v>41626.423828182909</v>
      </c>
      <c r="E3082" s="103">
        <v>41639</v>
      </c>
      <c r="F3082" s="104" t="s">
        <v>20</v>
      </c>
      <c r="G3082" s="105">
        <v>571200</v>
      </c>
      <c r="H3082" s="106" t="s">
        <v>16</v>
      </c>
      <c r="I3082" s="118">
        <v>1</v>
      </c>
      <c r="J3082" s="80">
        <f t="shared" si="433"/>
        <v>571200</v>
      </c>
      <c r="K3082" s="76" t="str">
        <f t="shared" si="434"/>
        <v>H2_2013</v>
      </c>
      <c r="L3082" s="77">
        <f t="shared" si="435"/>
        <v>0</v>
      </c>
      <c r="M3082" s="78" t="str">
        <f t="shared" si="436"/>
        <v>H2_2013_0</v>
      </c>
      <c r="N3082" s="120">
        <f t="shared" si="437"/>
        <v>1</v>
      </c>
      <c r="O3082" s="92">
        <f t="shared" si="438"/>
        <v>571200</v>
      </c>
      <c r="P3082" s="93" t="str">
        <f t="shared" si="439"/>
        <v>H2_2013</v>
      </c>
      <c r="Q3082" s="94">
        <f t="shared" si="440"/>
        <v>0</v>
      </c>
      <c r="R3082" s="95" t="str">
        <f t="shared" si="441"/>
        <v>H2_2013_0</v>
      </c>
    </row>
    <row r="3083" spans="1:18">
      <c r="A3083" s="102">
        <v>1002734</v>
      </c>
      <c r="B3083" s="103">
        <v>22492.292942496533</v>
      </c>
      <c r="C3083" s="104" t="s">
        <v>19</v>
      </c>
      <c r="D3083" s="103">
        <v>41631.550504598665</v>
      </c>
      <c r="E3083" s="103">
        <v>41639</v>
      </c>
      <c r="F3083" s="104" t="s">
        <v>20</v>
      </c>
      <c r="G3083" s="105">
        <v>273600</v>
      </c>
      <c r="H3083" s="106" t="s">
        <v>16</v>
      </c>
      <c r="I3083" s="118">
        <v>1</v>
      </c>
      <c r="J3083" s="80">
        <f t="shared" si="433"/>
        <v>273600</v>
      </c>
      <c r="K3083" s="76" t="str">
        <f t="shared" si="434"/>
        <v>H2_2013</v>
      </c>
      <c r="L3083" s="77">
        <f t="shared" si="435"/>
        <v>0</v>
      </c>
      <c r="M3083" s="78" t="str">
        <f t="shared" si="436"/>
        <v>H2_2013_0</v>
      </c>
      <c r="N3083" s="120">
        <f t="shared" si="437"/>
        <v>1</v>
      </c>
      <c r="O3083" s="92">
        <f t="shared" si="438"/>
        <v>273600</v>
      </c>
      <c r="P3083" s="93" t="str">
        <f t="shared" si="439"/>
        <v>H2_2013</v>
      </c>
      <c r="Q3083" s="94">
        <f t="shared" si="440"/>
        <v>0</v>
      </c>
      <c r="R3083" s="95" t="str">
        <f t="shared" si="441"/>
        <v>H2_2013_0</v>
      </c>
    </row>
    <row r="3084" spans="1:18">
      <c r="A3084" s="102">
        <v>1002735</v>
      </c>
      <c r="B3084" s="103">
        <v>30034.531515441602</v>
      </c>
      <c r="C3084" s="104" t="s">
        <v>22</v>
      </c>
      <c r="D3084" s="103">
        <v>41574.788069543196</v>
      </c>
      <c r="E3084" s="103">
        <v>41639</v>
      </c>
      <c r="F3084" s="104" t="s">
        <v>20</v>
      </c>
      <c r="G3084" s="105">
        <v>326400</v>
      </c>
      <c r="H3084" s="106" t="s">
        <v>16</v>
      </c>
      <c r="I3084" s="118">
        <v>1</v>
      </c>
      <c r="J3084" s="80">
        <f t="shared" si="433"/>
        <v>326400</v>
      </c>
      <c r="K3084" s="76" t="str">
        <f t="shared" si="434"/>
        <v>H2_2013</v>
      </c>
      <c r="L3084" s="77">
        <f t="shared" si="435"/>
        <v>0</v>
      </c>
      <c r="M3084" s="78" t="str">
        <f t="shared" si="436"/>
        <v>H2_2013_0</v>
      </c>
      <c r="N3084" s="120">
        <f t="shared" si="437"/>
        <v>1</v>
      </c>
      <c r="O3084" s="92">
        <f t="shared" si="438"/>
        <v>326400</v>
      </c>
      <c r="P3084" s="93" t="str">
        <f t="shared" si="439"/>
        <v>H2_2013</v>
      </c>
      <c r="Q3084" s="94">
        <f t="shared" si="440"/>
        <v>0</v>
      </c>
      <c r="R3084" s="95" t="str">
        <f t="shared" si="441"/>
        <v>H2_2013_0</v>
      </c>
    </row>
    <row r="3085" spans="1:18">
      <c r="A3085" s="102">
        <v>1002736</v>
      </c>
      <c r="B3085" s="103">
        <v>22070.152895066258</v>
      </c>
      <c r="C3085" s="104" t="s">
        <v>19</v>
      </c>
      <c r="D3085" s="103">
        <v>41529.851084490205</v>
      </c>
      <c r="E3085" s="103">
        <v>41639</v>
      </c>
      <c r="F3085" s="104" t="s">
        <v>20</v>
      </c>
      <c r="G3085" s="105">
        <v>686400</v>
      </c>
      <c r="H3085" s="106" t="s">
        <v>16</v>
      </c>
      <c r="I3085" s="118">
        <v>1</v>
      </c>
      <c r="J3085" s="80">
        <f t="shared" si="433"/>
        <v>686400</v>
      </c>
      <c r="K3085" s="76" t="str">
        <f t="shared" si="434"/>
        <v>H2_2013</v>
      </c>
      <c r="L3085" s="77">
        <f t="shared" si="435"/>
        <v>0</v>
      </c>
      <c r="M3085" s="78" t="str">
        <f t="shared" si="436"/>
        <v>H2_2013_0</v>
      </c>
      <c r="N3085" s="120">
        <f t="shared" si="437"/>
        <v>1</v>
      </c>
      <c r="O3085" s="92">
        <f t="shared" si="438"/>
        <v>686400</v>
      </c>
      <c r="P3085" s="93" t="str">
        <f t="shared" si="439"/>
        <v>H2_2013</v>
      </c>
      <c r="Q3085" s="94">
        <f t="shared" si="440"/>
        <v>0</v>
      </c>
      <c r="R3085" s="95" t="str">
        <f t="shared" si="441"/>
        <v>H2_2013_0</v>
      </c>
    </row>
    <row r="3086" spans="1:18">
      <c r="A3086" s="102">
        <v>1002737</v>
      </c>
      <c r="B3086" s="103">
        <v>24001.158519662422</v>
      </c>
      <c r="C3086" s="104" t="s">
        <v>22</v>
      </c>
      <c r="D3086" s="103">
        <v>41627.744272640048</v>
      </c>
      <c r="E3086" s="103">
        <v>41639</v>
      </c>
      <c r="F3086" s="104" t="s">
        <v>20</v>
      </c>
      <c r="G3086" s="105">
        <v>417600</v>
      </c>
      <c r="H3086" s="106" t="s">
        <v>16</v>
      </c>
      <c r="I3086" s="118">
        <v>1</v>
      </c>
      <c r="J3086" s="80">
        <f t="shared" si="433"/>
        <v>417600</v>
      </c>
      <c r="K3086" s="76" t="str">
        <f t="shared" si="434"/>
        <v>H2_2013</v>
      </c>
      <c r="L3086" s="77">
        <f t="shared" si="435"/>
        <v>0</v>
      </c>
      <c r="M3086" s="78" t="str">
        <f t="shared" si="436"/>
        <v>H2_2013_0</v>
      </c>
      <c r="N3086" s="120">
        <f t="shared" si="437"/>
        <v>1</v>
      </c>
      <c r="O3086" s="92">
        <f t="shared" si="438"/>
        <v>417600</v>
      </c>
      <c r="P3086" s="93" t="str">
        <f t="shared" si="439"/>
        <v>H2_2013</v>
      </c>
      <c r="Q3086" s="94">
        <f t="shared" si="440"/>
        <v>0</v>
      </c>
      <c r="R3086" s="95" t="str">
        <f t="shared" si="441"/>
        <v>H2_2013_0</v>
      </c>
    </row>
    <row r="3087" spans="1:18">
      <c r="A3087" s="102">
        <v>1002738</v>
      </c>
      <c r="B3087" s="103">
        <v>21605.889952486759</v>
      </c>
      <c r="C3087" s="104" t="s">
        <v>22</v>
      </c>
      <c r="D3087" s="103">
        <v>41521.762229695087</v>
      </c>
      <c r="E3087" s="103">
        <v>41639</v>
      </c>
      <c r="F3087" s="104" t="s">
        <v>20</v>
      </c>
      <c r="G3087" s="105">
        <v>736000</v>
      </c>
      <c r="H3087" s="106" t="s">
        <v>16</v>
      </c>
      <c r="I3087" s="118">
        <v>1</v>
      </c>
      <c r="J3087" s="80">
        <f t="shared" si="433"/>
        <v>736000</v>
      </c>
      <c r="K3087" s="76" t="str">
        <f t="shared" si="434"/>
        <v>H2_2013</v>
      </c>
      <c r="L3087" s="77">
        <f t="shared" si="435"/>
        <v>0</v>
      </c>
      <c r="M3087" s="78" t="str">
        <f t="shared" si="436"/>
        <v>H2_2013_0</v>
      </c>
      <c r="N3087" s="120">
        <f t="shared" si="437"/>
        <v>1</v>
      </c>
      <c r="O3087" s="92">
        <f t="shared" si="438"/>
        <v>736000</v>
      </c>
      <c r="P3087" s="93" t="str">
        <f t="shared" si="439"/>
        <v>H2_2013</v>
      </c>
      <c r="Q3087" s="94">
        <f t="shared" si="440"/>
        <v>0</v>
      </c>
      <c r="R3087" s="95" t="str">
        <f t="shared" si="441"/>
        <v>H2_2013_0</v>
      </c>
    </row>
    <row r="3088" spans="1:18">
      <c r="A3088" s="102">
        <v>1002739</v>
      </c>
      <c r="B3088" s="103">
        <v>28607.302795313939</v>
      </c>
      <c r="C3088" s="104" t="s">
        <v>22</v>
      </c>
      <c r="D3088" s="103">
        <v>41075.821244479019</v>
      </c>
      <c r="E3088" s="103">
        <v>41639</v>
      </c>
      <c r="F3088" s="104" t="s">
        <v>25</v>
      </c>
      <c r="G3088" s="105">
        <v>331000</v>
      </c>
      <c r="H3088" s="106" t="s">
        <v>16</v>
      </c>
      <c r="I3088" s="118">
        <v>1</v>
      </c>
      <c r="J3088" s="80">
        <f t="shared" si="433"/>
        <v>331000</v>
      </c>
      <c r="K3088" s="76" t="str">
        <f t="shared" si="434"/>
        <v>H1_2012</v>
      </c>
      <c r="L3088" s="77">
        <f t="shared" si="435"/>
        <v>3</v>
      </c>
      <c r="M3088" s="78" t="str">
        <f t="shared" si="436"/>
        <v>H1_2012_3</v>
      </c>
      <c r="N3088" s="120">
        <f t="shared" si="437"/>
        <v>1</v>
      </c>
      <c r="O3088" s="92">
        <f t="shared" si="438"/>
        <v>331000</v>
      </c>
      <c r="P3088" s="93" t="str">
        <f t="shared" si="439"/>
        <v>H1_2012</v>
      </c>
      <c r="Q3088" s="94">
        <f t="shared" si="440"/>
        <v>3</v>
      </c>
      <c r="R3088" s="95" t="str">
        <f t="shared" si="441"/>
        <v>H1_2012_3</v>
      </c>
    </row>
    <row r="3089" spans="1:18">
      <c r="A3089" s="102">
        <v>1002740</v>
      </c>
      <c r="B3089" s="103">
        <v>30682.590241330723</v>
      </c>
      <c r="C3089" s="104" t="s">
        <v>22</v>
      </c>
      <c r="D3089" s="103">
        <v>41247.779418624668</v>
      </c>
      <c r="E3089" s="103">
        <v>41639</v>
      </c>
      <c r="F3089" s="104" t="s">
        <v>20</v>
      </c>
      <c r="G3089" s="105">
        <v>116000</v>
      </c>
      <c r="H3089" s="106" t="s">
        <v>16</v>
      </c>
      <c r="I3089" s="118">
        <v>1</v>
      </c>
      <c r="J3089" s="80">
        <f t="shared" si="433"/>
        <v>116000</v>
      </c>
      <c r="K3089" s="76" t="str">
        <f t="shared" si="434"/>
        <v>H2_2012</v>
      </c>
      <c r="L3089" s="77">
        <f t="shared" si="435"/>
        <v>2</v>
      </c>
      <c r="M3089" s="78" t="str">
        <f t="shared" si="436"/>
        <v>H2_2012_2</v>
      </c>
      <c r="N3089" s="120">
        <f t="shared" si="437"/>
        <v>1</v>
      </c>
      <c r="O3089" s="92">
        <f t="shared" si="438"/>
        <v>116000</v>
      </c>
      <c r="P3089" s="93" t="str">
        <f t="shared" si="439"/>
        <v>H2_2012</v>
      </c>
      <c r="Q3089" s="94">
        <f t="shared" si="440"/>
        <v>2</v>
      </c>
      <c r="R3089" s="95" t="str">
        <f t="shared" si="441"/>
        <v>H2_2012_2</v>
      </c>
    </row>
    <row r="3090" spans="1:18">
      <c r="A3090" s="102">
        <v>1002741</v>
      </c>
      <c r="B3090" s="103">
        <v>27127.006062726054</v>
      </c>
      <c r="C3090" s="104" t="s">
        <v>22</v>
      </c>
      <c r="D3090" s="103">
        <v>41602.150108151145</v>
      </c>
      <c r="E3090" s="103">
        <v>41639</v>
      </c>
      <c r="F3090" s="104" t="s">
        <v>20</v>
      </c>
      <c r="G3090" s="105">
        <v>435200</v>
      </c>
      <c r="H3090" s="106" t="s">
        <v>16</v>
      </c>
      <c r="I3090" s="118">
        <v>1</v>
      </c>
      <c r="J3090" s="80">
        <f t="shared" si="433"/>
        <v>435200</v>
      </c>
      <c r="K3090" s="76" t="str">
        <f t="shared" si="434"/>
        <v>H2_2013</v>
      </c>
      <c r="L3090" s="77">
        <f t="shared" si="435"/>
        <v>0</v>
      </c>
      <c r="M3090" s="78" t="str">
        <f t="shared" si="436"/>
        <v>H2_2013_0</v>
      </c>
      <c r="N3090" s="120">
        <f t="shared" si="437"/>
        <v>1</v>
      </c>
      <c r="O3090" s="92">
        <f t="shared" si="438"/>
        <v>435200</v>
      </c>
      <c r="P3090" s="93" t="str">
        <f t="shared" si="439"/>
        <v>H2_2013</v>
      </c>
      <c r="Q3090" s="94">
        <f t="shared" si="440"/>
        <v>0</v>
      </c>
      <c r="R3090" s="95" t="str">
        <f t="shared" si="441"/>
        <v>H2_2013_0</v>
      </c>
    </row>
    <row r="3091" spans="1:18">
      <c r="A3091" s="102">
        <v>1002742</v>
      </c>
      <c r="B3091" s="103">
        <v>26880.384737628185</v>
      </c>
      <c r="C3091" s="104" t="s">
        <v>22</v>
      </c>
      <c r="D3091" s="103">
        <v>41630.669114403914</v>
      </c>
      <c r="E3091" s="103">
        <v>41639</v>
      </c>
      <c r="F3091" s="104" t="s">
        <v>25</v>
      </c>
      <c r="G3091" s="105">
        <v>32000</v>
      </c>
      <c r="H3091" s="106" t="s">
        <v>16</v>
      </c>
      <c r="I3091" s="118">
        <v>1</v>
      </c>
      <c r="J3091" s="80">
        <f t="shared" si="433"/>
        <v>32000</v>
      </c>
      <c r="K3091" s="76" t="str">
        <f t="shared" si="434"/>
        <v>H2_2013</v>
      </c>
      <c r="L3091" s="77">
        <f t="shared" si="435"/>
        <v>0</v>
      </c>
      <c r="M3091" s="78" t="str">
        <f t="shared" si="436"/>
        <v>H2_2013_0</v>
      </c>
      <c r="N3091" s="120">
        <f t="shared" si="437"/>
        <v>1</v>
      </c>
      <c r="O3091" s="92">
        <f t="shared" si="438"/>
        <v>32000</v>
      </c>
      <c r="P3091" s="93" t="str">
        <f t="shared" si="439"/>
        <v>H2_2013</v>
      </c>
      <c r="Q3091" s="94">
        <f t="shared" si="440"/>
        <v>0</v>
      </c>
      <c r="R3091" s="95" t="str">
        <f t="shared" si="441"/>
        <v>H2_2013_0</v>
      </c>
    </row>
    <row r="3092" spans="1:18">
      <c r="A3092" s="102">
        <v>1002743</v>
      </c>
      <c r="B3092" s="103">
        <v>31698.762142318727</v>
      </c>
      <c r="C3092" s="104" t="s">
        <v>22</v>
      </c>
      <c r="D3092" s="103">
        <v>41157.714696674622</v>
      </c>
      <c r="E3092" s="103">
        <v>41639</v>
      </c>
      <c r="F3092" s="104" t="s">
        <v>20</v>
      </c>
      <c r="G3092" s="105">
        <v>138000</v>
      </c>
      <c r="H3092" s="106" t="s">
        <v>16</v>
      </c>
      <c r="I3092" s="118">
        <v>1</v>
      </c>
      <c r="J3092" s="80">
        <f t="shared" si="433"/>
        <v>138000</v>
      </c>
      <c r="K3092" s="76" t="str">
        <f t="shared" si="434"/>
        <v>H2_2012</v>
      </c>
      <c r="L3092" s="77">
        <f t="shared" si="435"/>
        <v>2</v>
      </c>
      <c r="M3092" s="78" t="str">
        <f t="shared" si="436"/>
        <v>H2_2012_2</v>
      </c>
      <c r="N3092" s="120">
        <f t="shared" si="437"/>
        <v>1</v>
      </c>
      <c r="O3092" s="92">
        <f t="shared" si="438"/>
        <v>138000</v>
      </c>
      <c r="P3092" s="93" t="str">
        <f t="shared" si="439"/>
        <v>H2_2012</v>
      </c>
      <c r="Q3092" s="94">
        <f t="shared" si="440"/>
        <v>2</v>
      </c>
      <c r="R3092" s="95" t="str">
        <f t="shared" si="441"/>
        <v>H2_2012_2</v>
      </c>
    </row>
    <row r="3093" spans="1:18">
      <c r="A3093" s="102">
        <v>1002744</v>
      </c>
      <c r="B3093" s="103">
        <v>25486.115871866266</v>
      </c>
      <c r="C3093" s="104" t="s">
        <v>22</v>
      </c>
      <c r="D3093" s="103">
        <v>41325.810118306668</v>
      </c>
      <c r="E3093" s="103">
        <v>41639</v>
      </c>
      <c r="F3093" s="104" t="s">
        <v>20</v>
      </c>
      <c r="G3093" s="105">
        <v>76800</v>
      </c>
      <c r="H3093" s="106" t="s">
        <v>16</v>
      </c>
      <c r="I3093" s="118">
        <v>1</v>
      </c>
      <c r="J3093" s="80">
        <f t="shared" si="433"/>
        <v>76800</v>
      </c>
      <c r="K3093" s="76" t="str">
        <f t="shared" si="434"/>
        <v>H1_2013</v>
      </c>
      <c r="L3093" s="77">
        <f t="shared" si="435"/>
        <v>1</v>
      </c>
      <c r="M3093" s="78" t="str">
        <f t="shared" si="436"/>
        <v>H1_2013_1</v>
      </c>
      <c r="N3093" s="120">
        <f t="shared" si="437"/>
        <v>1</v>
      </c>
      <c r="O3093" s="92">
        <f t="shared" si="438"/>
        <v>76800</v>
      </c>
      <c r="P3093" s="93" t="str">
        <f t="shared" si="439"/>
        <v>H1_2013</v>
      </c>
      <c r="Q3093" s="94">
        <f t="shared" si="440"/>
        <v>1</v>
      </c>
      <c r="R3093" s="95" t="str">
        <f t="shared" si="441"/>
        <v>H1_2013_1</v>
      </c>
    </row>
    <row r="3094" spans="1:18">
      <c r="A3094" s="102">
        <v>1002745</v>
      </c>
      <c r="B3094" s="103">
        <v>25038.705857120083</v>
      </c>
      <c r="C3094" s="104" t="s">
        <v>22</v>
      </c>
      <c r="D3094" s="103">
        <v>41286.296057269974</v>
      </c>
      <c r="E3094" s="103">
        <v>41639</v>
      </c>
      <c r="F3094" s="104" t="s">
        <v>20</v>
      </c>
      <c r="G3094" s="105">
        <v>760000</v>
      </c>
      <c r="H3094" s="106" t="s">
        <v>16</v>
      </c>
      <c r="I3094" s="118">
        <v>1</v>
      </c>
      <c r="J3094" s="80">
        <f t="shared" si="433"/>
        <v>760000</v>
      </c>
      <c r="K3094" s="76" t="str">
        <f t="shared" si="434"/>
        <v>H1_2013</v>
      </c>
      <c r="L3094" s="77">
        <f t="shared" si="435"/>
        <v>1</v>
      </c>
      <c r="M3094" s="78" t="str">
        <f t="shared" si="436"/>
        <v>H1_2013_1</v>
      </c>
      <c r="N3094" s="120">
        <f t="shared" si="437"/>
        <v>1</v>
      </c>
      <c r="O3094" s="92">
        <f t="shared" si="438"/>
        <v>760000</v>
      </c>
      <c r="P3094" s="93" t="str">
        <f t="shared" si="439"/>
        <v>H1_2013</v>
      </c>
      <c r="Q3094" s="94">
        <f t="shared" si="440"/>
        <v>1</v>
      </c>
      <c r="R3094" s="95" t="str">
        <f t="shared" si="441"/>
        <v>H1_2013_1</v>
      </c>
    </row>
    <row r="3095" spans="1:18">
      <c r="A3095" s="102">
        <v>1002746</v>
      </c>
      <c r="B3095" s="103">
        <v>24800.667206096619</v>
      </c>
      <c r="C3095" s="104" t="s">
        <v>22</v>
      </c>
      <c r="D3095" s="103">
        <v>41480.993391927208</v>
      </c>
      <c r="E3095" s="103">
        <v>41639</v>
      </c>
      <c r="F3095" s="104" t="s">
        <v>20</v>
      </c>
      <c r="G3095" s="105">
        <v>691200</v>
      </c>
      <c r="H3095" s="106" t="s">
        <v>16</v>
      </c>
      <c r="I3095" s="118">
        <v>1</v>
      </c>
      <c r="J3095" s="80">
        <f t="shared" si="433"/>
        <v>691200</v>
      </c>
      <c r="K3095" s="76" t="str">
        <f t="shared" si="434"/>
        <v>H2_2013</v>
      </c>
      <c r="L3095" s="77">
        <f t="shared" si="435"/>
        <v>0</v>
      </c>
      <c r="M3095" s="78" t="str">
        <f t="shared" si="436"/>
        <v>H2_2013_0</v>
      </c>
      <c r="N3095" s="120">
        <f t="shared" si="437"/>
        <v>1</v>
      </c>
      <c r="O3095" s="92">
        <f t="shared" si="438"/>
        <v>691200</v>
      </c>
      <c r="P3095" s="93" t="str">
        <f t="shared" si="439"/>
        <v>H2_2013</v>
      </c>
      <c r="Q3095" s="94">
        <f t="shared" si="440"/>
        <v>0</v>
      </c>
      <c r="R3095" s="95" t="str">
        <f t="shared" si="441"/>
        <v>H2_2013_0</v>
      </c>
    </row>
    <row r="3096" spans="1:18">
      <c r="A3096" s="102">
        <v>1002747</v>
      </c>
      <c r="B3096" s="103">
        <v>27211.654809910804</v>
      </c>
      <c r="C3096" s="104" t="s">
        <v>19</v>
      </c>
      <c r="D3096" s="103">
        <v>41588.805607582231</v>
      </c>
      <c r="E3096" s="103">
        <v>41639</v>
      </c>
      <c r="F3096" s="104" t="s">
        <v>20</v>
      </c>
      <c r="G3096" s="105">
        <v>656000</v>
      </c>
      <c r="H3096" s="106" t="s">
        <v>16</v>
      </c>
      <c r="I3096" s="118">
        <v>1</v>
      </c>
      <c r="J3096" s="80">
        <f t="shared" si="433"/>
        <v>656000</v>
      </c>
      <c r="K3096" s="76" t="str">
        <f t="shared" si="434"/>
        <v>H2_2013</v>
      </c>
      <c r="L3096" s="77">
        <f t="shared" si="435"/>
        <v>0</v>
      </c>
      <c r="M3096" s="78" t="str">
        <f t="shared" si="436"/>
        <v>H2_2013_0</v>
      </c>
      <c r="N3096" s="120">
        <f t="shared" si="437"/>
        <v>1</v>
      </c>
      <c r="O3096" s="92">
        <f t="shared" si="438"/>
        <v>656000</v>
      </c>
      <c r="P3096" s="93" t="str">
        <f t="shared" si="439"/>
        <v>H2_2013</v>
      </c>
      <c r="Q3096" s="94">
        <f t="shared" si="440"/>
        <v>0</v>
      </c>
      <c r="R3096" s="95" t="str">
        <f t="shared" si="441"/>
        <v>H2_2013_0</v>
      </c>
    </row>
    <row r="3097" spans="1:18">
      <c r="A3097" s="102">
        <v>1002748</v>
      </c>
      <c r="B3097" s="103">
        <v>28833.945529067292</v>
      </c>
      <c r="C3097" s="104" t="s">
        <v>22</v>
      </c>
      <c r="D3097" s="103">
        <v>41502.235176996604</v>
      </c>
      <c r="E3097" s="103">
        <v>41639</v>
      </c>
      <c r="F3097" s="104" t="s">
        <v>20</v>
      </c>
      <c r="G3097" s="105">
        <v>580800</v>
      </c>
      <c r="H3097" s="106" t="s">
        <v>16</v>
      </c>
      <c r="I3097" s="118">
        <v>1</v>
      </c>
      <c r="J3097" s="80">
        <f t="shared" si="433"/>
        <v>580800</v>
      </c>
      <c r="K3097" s="76" t="str">
        <f t="shared" si="434"/>
        <v>H2_2013</v>
      </c>
      <c r="L3097" s="77">
        <f t="shared" si="435"/>
        <v>0</v>
      </c>
      <c r="M3097" s="78" t="str">
        <f t="shared" si="436"/>
        <v>H2_2013_0</v>
      </c>
      <c r="N3097" s="120">
        <f t="shared" si="437"/>
        <v>1</v>
      </c>
      <c r="O3097" s="92">
        <f t="shared" si="438"/>
        <v>580800</v>
      </c>
      <c r="P3097" s="93" t="str">
        <f t="shared" si="439"/>
        <v>H2_2013</v>
      </c>
      <c r="Q3097" s="94">
        <f t="shared" si="440"/>
        <v>0</v>
      </c>
      <c r="R3097" s="95" t="str">
        <f t="shared" si="441"/>
        <v>H2_2013_0</v>
      </c>
    </row>
    <row r="3098" spans="1:18">
      <c r="A3098" s="102">
        <v>1002749</v>
      </c>
      <c r="B3098" s="103">
        <v>21419.063993693238</v>
      </c>
      <c r="C3098" s="104" t="s">
        <v>22</v>
      </c>
      <c r="D3098" s="103">
        <v>41246.706882283579</v>
      </c>
      <c r="E3098" s="103">
        <v>41639</v>
      </c>
      <c r="F3098" s="104" t="s">
        <v>25</v>
      </c>
      <c r="G3098" s="105">
        <v>370000</v>
      </c>
      <c r="H3098" s="106" t="s">
        <v>16</v>
      </c>
      <c r="I3098" s="118">
        <v>1</v>
      </c>
      <c r="J3098" s="80">
        <f t="shared" si="433"/>
        <v>370000</v>
      </c>
      <c r="K3098" s="76" t="str">
        <f t="shared" si="434"/>
        <v>H2_2012</v>
      </c>
      <c r="L3098" s="77">
        <f t="shared" si="435"/>
        <v>2</v>
      </c>
      <c r="M3098" s="78" t="str">
        <f t="shared" si="436"/>
        <v>H2_2012_2</v>
      </c>
      <c r="N3098" s="120">
        <f t="shared" si="437"/>
        <v>1</v>
      </c>
      <c r="O3098" s="92">
        <f t="shared" si="438"/>
        <v>370000</v>
      </c>
      <c r="P3098" s="93" t="str">
        <f t="shared" si="439"/>
        <v>H2_2012</v>
      </c>
      <c r="Q3098" s="94">
        <f t="shared" si="440"/>
        <v>2</v>
      </c>
      <c r="R3098" s="95" t="str">
        <f t="shared" si="441"/>
        <v>H2_2012_2</v>
      </c>
    </row>
    <row r="3099" spans="1:18">
      <c r="A3099" s="102">
        <v>1002750</v>
      </c>
      <c r="B3099" s="103">
        <v>20717.988668218954</v>
      </c>
      <c r="C3099" s="104" t="s">
        <v>22</v>
      </c>
      <c r="D3099" s="103">
        <v>41192.01600236477</v>
      </c>
      <c r="E3099" s="103">
        <v>41639</v>
      </c>
      <c r="F3099" s="104" t="s">
        <v>20</v>
      </c>
      <c r="G3099" s="105">
        <v>463000</v>
      </c>
      <c r="H3099" s="106" t="s">
        <v>16</v>
      </c>
      <c r="I3099" s="118">
        <v>1</v>
      </c>
      <c r="J3099" s="80">
        <f t="shared" si="433"/>
        <v>463000</v>
      </c>
      <c r="K3099" s="76" t="str">
        <f t="shared" si="434"/>
        <v>H2_2012</v>
      </c>
      <c r="L3099" s="77">
        <f t="shared" si="435"/>
        <v>2</v>
      </c>
      <c r="M3099" s="78" t="str">
        <f t="shared" si="436"/>
        <v>H2_2012_2</v>
      </c>
      <c r="N3099" s="120">
        <f t="shared" si="437"/>
        <v>1</v>
      </c>
      <c r="O3099" s="92">
        <f t="shared" si="438"/>
        <v>463000</v>
      </c>
      <c r="P3099" s="93" t="str">
        <f t="shared" si="439"/>
        <v>H2_2012</v>
      </c>
      <c r="Q3099" s="94">
        <f t="shared" si="440"/>
        <v>2</v>
      </c>
      <c r="R3099" s="95" t="str">
        <f t="shared" si="441"/>
        <v>H2_2012_2</v>
      </c>
    </row>
    <row r="3100" spans="1:18">
      <c r="A3100" s="102">
        <v>1002751</v>
      </c>
      <c r="B3100" s="103">
        <v>24144.312436126907</v>
      </c>
      <c r="C3100" s="104" t="s">
        <v>22</v>
      </c>
      <c r="D3100" s="103">
        <v>41543.285091730344</v>
      </c>
      <c r="E3100" s="103">
        <v>41639</v>
      </c>
      <c r="F3100" s="104" t="s">
        <v>20</v>
      </c>
      <c r="G3100" s="105">
        <v>299200</v>
      </c>
      <c r="H3100" s="106" t="s">
        <v>16</v>
      </c>
      <c r="I3100" s="118">
        <v>1</v>
      </c>
      <c r="J3100" s="80">
        <f t="shared" si="433"/>
        <v>299200</v>
      </c>
      <c r="K3100" s="76" t="str">
        <f t="shared" si="434"/>
        <v>H2_2013</v>
      </c>
      <c r="L3100" s="77">
        <f t="shared" si="435"/>
        <v>0</v>
      </c>
      <c r="M3100" s="78" t="str">
        <f t="shared" si="436"/>
        <v>H2_2013_0</v>
      </c>
      <c r="N3100" s="120">
        <f t="shared" si="437"/>
        <v>1</v>
      </c>
      <c r="O3100" s="92">
        <f t="shared" si="438"/>
        <v>299200</v>
      </c>
      <c r="P3100" s="93" t="str">
        <f t="shared" si="439"/>
        <v>H2_2013</v>
      </c>
      <c r="Q3100" s="94">
        <f t="shared" si="440"/>
        <v>0</v>
      </c>
      <c r="R3100" s="95" t="str">
        <f t="shared" si="441"/>
        <v>H2_2013_0</v>
      </c>
    </row>
    <row r="3101" spans="1:18">
      <c r="A3101" s="102">
        <v>1002752</v>
      </c>
      <c r="B3101" s="103">
        <v>32455.164596600123</v>
      </c>
      <c r="C3101" s="104" t="s">
        <v>22</v>
      </c>
      <c r="D3101" s="103">
        <v>41503.756153912756</v>
      </c>
      <c r="E3101" s="103">
        <v>41639</v>
      </c>
      <c r="F3101" s="104" t="s">
        <v>20</v>
      </c>
      <c r="G3101" s="105">
        <v>353600</v>
      </c>
      <c r="H3101" s="106" t="s">
        <v>16</v>
      </c>
      <c r="I3101" s="118">
        <v>1</v>
      </c>
      <c r="J3101" s="80">
        <f t="shared" si="433"/>
        <v>353600</v>
      </c>
      <c r="K3101" s="76" t="str">
        <f t="shared" si="434"/>
        <v>H2_2013</v>
      </c>
      <c r="L3101" s="77">
        <f t="shared" si="435"/>
        <v>0</v>
      </c>
      <c r="M3101" s="78" t="str">
        <f t="shared" si="436"/>
        <v>H2_2013_0</v>
      </c>
      <c r="N3101" s="120">
        <f t="shared" si="437"/>
        <v>1</v>
      </c>
      <c r="O3101" s="92">
        <f t="shared" si="438"/>
        <v>353600</v>
      </c>
      <c r="P3101" s="93" t="str">
        <f t="shared" si="439"/>
        <v>H2_2013</v>
      </c>
      <c r="Q3101" s="94">
        <f t="shared" si="440"/>
        <v>0</v>
      </c>
      <c r="R3101" s="95" t="str">
        <f t="shared" si="441"/>
        <v>H2_2013_0</v>
      </c>
    </row>
    <row r="3102" spans="1:18">
      <c r="A3102" s="102">
        <v>1002753</v>
      </c>
      <c r="B3102" s="103">
        <v>28523.632731530175</v>
      </c>
      <c r="C3102" s="104" t="s">
        <v>22</v>
      </c>
      <c r="D3102" s="103">
        <v>41503.389353006867</v>
      </c>
      <c r="E3102" s="103">
        <v>41639</v>
      </c>
      <c r="F3102" s="104" t="s">
        <v>20</v>
      </c>
      <c r="G3102" s="105">
        <v>420800</v>
      </c>
      <c r="H3102" s="106" t="s">
        <v>16</v>
      </c>
      <c r="I3102" s="118">
        <v>1</v>
      </c>
      <c r="J3102" s="80">
        <f t="shared" si="433"/>
        <v>420800</v>
      </c>
      <c r="K3102" s="76" t="str">
        <f t="shared" si="434"/>
        <v>H2_2013</v>
      </c>
      <c r="L3102" s="77">
        <f t="shared" si="435"/>
        <v>0</v>
      </c>
      <c r="M3102" s="78" t="str">
        <f t="shared" si="436"/>
        <v>H2_2013_0</v>
      </c>
      <c r="N3102" s="120">
        <f t="shared" si="437"/>
        <v>1</v>
      </c>
      <c r="O3102" s="92">
        <f t="shared" si="438"/>
        <v>420800</v>
      </c>
      <c r="P3102" s="93" t="str">
        <f t="shared" si="439"/>
        <v>H2_2013</v>
      </c>
      <c r="Q3102" s="94">
        <f t="shared" si="440"/>
        <v>0</v>
      </c>
      <c r="R3102" s="95" t="str">
        <f t="shared" si="441"/>
        <v>H2_2013_0</v>
      </c>
    </row>
    <row r="3103" spans="1:18">
      <c r="A3103" s="102">
        <v>1002754</v>
      </c>
      <c r="B3103" s="103">
        <v>30795.599874136729</v>
      </c>
      <c r="C3103" s="104" t="s">
        <v>19</v>
      </c>
      <c r="D3103" s="103">
        <v>41598.221031251043</v>
      </c>
      <c r="E3103" s="103">
        <v>41639</v>
      </c>
      <c r="F3103" s="104" t="s">
        <v>20</v>
      </c>
      <c r="G3103" s="105">
        <v>360000</v>
      </c>
      <c r="H3103" s="106" t="s">
        <v>16</v>
      </c>
      <c r="I3103" s="118">
        <v>1</v>
      </c>
      <c r="J3103" s="80">
        <f t="shared" si="433"/>
        <v>360000</v>
      </c>
      <c r="K3103" s="76" t="str">
        <f t="shared" si="434"/>
        <v>H2_2013</v>
      </c>
      <c r="L3103" s="77">
        <f t="shared" si="435"/>
        <v>0</v>
      </c>
      <c r="M3103" s="78" t="str">
        <f t="shared" si="436"/>
        <v>H2_2013_0</v>
      </c>
      <c r="N3103" s="120">
        <f t="shared" si="437"/>
        <v>1</v>
      </c>
      <c r="O3103" s="92">
        <f t="shared" si="438"/>
        <v>360000</v>
      </c>
      <c r="P3103" s="93" t="str">
        <f t="shared" si="439"/>
        <v>H2_2013</v>
      </c>
      <c r="Q3103" s="94">
        <f t="shared" si="440"/>
        <v>0</v>
      </c>
      <c r="R3103" s="95" t="str">
        <f t="shared" si="441"/>
        <v>H2_2013_0</v>
      </c>
    </row>
    <row r="3104" spans="1:18">
      <c r="A3104" s="102">
        <v>1002755</v>
      </c>
      <c r="B3104" s="103">
        <v>31238.121555884085</v>
      </c>
      <c r="C3104" s="104" t="s">
        <v>22</v>
      </c>
      <c r="D3104" s="103">
        <v>41220.72844141259</v>
      </c>
      <c r="E3104" s="103">
        <v>41639</v>
      </c>
      <c r="F3104" s="104" t="s">
        <v>20</v>
      </c>
      <c r="G3104" s="105">
        <v>527000</v>
      </c>
      <c r="H3104" s="106" t="s">
        <v>16</v>
      </c>
      <c r="I3104" s="118">
        <v>1</v>
      </c>
      <c r="J3104" s="80">
        <f t="shared" si="433"/>
        <v>527000</v>
      </c>
      <c r="K3104" s="76" t="str">
        <f t="shared" si="434"/>
        <v>H2_2012</v>
      </c>
      <c r="L3104" s="77">
        <f t="shared" si="435"/>
        <v>2</v>
      </c>
      <c r="M3104" s="78" t="str">
        <f t="shared" si="436"/>
        <v>H2_2012_2</v>
      </c>
      <c r="N3104" s="120">
        <f t="shared" si="437"/>
        <v>1</v>
      </c>
      <c r="O3104" s="92">
        <f t="shared" si="438"/>
        <v>527000</v>
      </c>
      <c r="P3104" s="93" t="str">
        <f t="shared" si="439"/>
        <v>H2_2012</v>
      </c>
      <c r="Q3104" s="94">
        <f t="shared" si="440"/>
        <v>2</v>
      </c>
      <c r="R3104" s="95" t="str">
        <f t="shared" si="441"/>
        <v>H2_2012_2</v>
      </c>
    </row>
    <row r="3105" spans="1:18">
      <c r="A3105" s="102">
        <v>1002756</v>
      </c>
      <c r="B3105" s="103">
        <v>29977.102006277644</v>
      </c>
      <c r="C3105" s="104" t="s">
        <v>22</v>
      </c>
      <c r="D3105" s="103">
        <v>40759.320359602985</v>
      </c>
      <c r="E3105" s="103">
        <v>41639</v>
      </c>
      <c r="F3105" s="104" t="s">
        <v>20</v>
      </c>
      <c r="G3105" s="105">
        <v>142000</v>
      </c>
      <c r="H3105" s="106" t="s">
        <v>16</v>
      </c>
      <c r="I3105" s="118">
        <v>1</v>
      </c>
      <c r="J3105" s="80">
        <f t="shared" si="433"/>
        <v>142000</v>
      </c>
      <c r="K3105" s="76" t="str">
        <f t="shared" si="434"/>
        <v>H2_2011</v>
      </c>
      <c r="L3105" s="77">
        <f t="shared" si="435"/>
        <v>4</v>
      </c>
      <c r="M3105" s="78" t="str">
        <f t="shared" si="436"/>
        <v>H2_2011_4</v>
      </c>
      <c r="N3105" s="120">
        <f t="shared" si="437"/>
        <v>1</v>
      </c>
      <c r="O3105" s="92">
        <f t="shared" si="438"/>
        <v>142000</v>
      </c>
      <c r="P3105" s="93" t="str">
        <f t="shared" si="439"/>
        <v>H2_2011</v>
      </c>
      <c r="Q3105" s="94">
        <f t="shared" si="440"/>
        <v>4</v>
      </c>
      <c r="R3105" s="95" t="str">
        <f t="shared" si="441"/>
        <v>H2_2011_4</v>
      </c>
    </row>
    <row r="3106" spans="1:18">
      <c r="A3106" s="102">
        <v>1002757</v>
      </c>
      <c r="B3106" s="103">
        <v>20373.772734506503</v>
      </c>
      <c r="C3106" s="104" t="s">
        <v>19</v>
      </c>
      <c r="D3106" s="103">
        <v>41579.71760231709</v>
      </c>
      <c r="E3106" s="103">
        <v>41639</v>
      </c>
      <c r="F3106" s="104" t="s">
        <v>20</v>
      </c>
      <c r="G3106" s="105">
        <v>513600</v>
      </c>
      <c r="H3106" s="106" t="s">
        <v>16</v>
      </c>
      <c r="I3106" s="118">
        <v>1</v>
      </c>
      <c r="J3106" s="80">
        <f t="shared" si="433"/>
        <v>513600</v>
      </c>
      <c r="K3106" s="76" t="str">
        <f t="shared" si="434"/>
        <v>H2_2013</v>
      </c>
      <c r="L3106" s="77">
        <f t="shared" si="435"/>
        <v>0</v>
      </c>
      <c r="M3106" s="78" t="str">
        <f t="shared" si="436"/>
        <v>H2_2013_0</v>
      </c>
      <c r="N3106" s="120">
        <f t="shared" si="437"/>
        <v>1</v>
      </c>
      <c r="O3106" s="92">
        <f t="shared" si="438"/>
        <v>513600</v>
      </c>
      <c r="P3106" s="93" t="str">
        <f t="shared" si="439"/>
        <v>H2_2013</v>
      </c>
      <c r="Q3106" s="94">
        <f t="shared" si="440"/>
        <v>0</v>
      </c>
      <c r="R3106" s="95" t="str">
        <f t="shared" si="441"/>
        <v>H2_2013_0</v>
      </c>
    </row>
    <row r="3107" spans="1:18">
      <c r="A3107" s="102">
        <v>1002758</v>
      </c>
      <c r="B3107" s="103">
        <v>22256.632626500177</v>
      </c>
      <c r="C3107" s="104" t="s">
        <v>22</v>
      </c>
      <c r="D3107" s="103">
        <v>41460.311688914291</v>
      </c>
      <c r="E3107" s="103">
        <v>41639</v>
      </c>
      <c r="F3107" s="104" t="s">
        <v>20</v>
      </c>
      <c r="G3107" s="105">
        <v>238400</v>
      </c>
      <c r="H3107" s="106" t="s">
        <v>16</v>
      </c>
      <c r="I3107" s="118">
        <v>1</v>
      </c>
      <c r="J3107" s="80">
        <f t="shared" si="433"/>
        <v>238400</v>
      </c>
      <c r="K3107" s="76" t="str">
        <f t="shared" si="434"/>
        <v>H2_2013</v>
      </c>
      <c r="L3107" s="77">
        <f t="shared" si="435"/>
        <v>0</v>
      </c>
      <c r="M3107" s="78" t="str">
        <f t="shared" si="436"/>
        <v>H2_2013_0</v>
      </c>
      <c r="N3107" s="120">
        <f t="shared" si="437"/>
        <v>1</v>
      </c>
      <c r="O3107" s="92">
        <f t="shared" si="438"/>
        <v>238400</v>
      </c>
      <c r="P3107" s="93" t="str">
        <f t="shared" si="439"/>
        <v>H2_2013</v>
      </c>
      <c r="Q3107" s="94">
        <f t="shared" si="440"/>
        <v>0</v>
      </c>
      <c r="R3107" s="95" t="str">
        <f t="shared" si="441"/>
        <v>H2_2013_0</v>
      </c>
    </row>
    <row r="3108" spans="1:18">
      <c r="A3108" s="102">
        <v>1002759</v>
      </c>
      <c r="B3108" s="103">
        <v>27610.607460714793</v>
      </c>
      <c r="C3108" s="104" t="s">
        <v>22</v>
      </c>
      <c r="D3108" s="103">
        <v>41101.553211717008</v>
      </c>
      <c r="E3108" s="103">
        <v>41639</v>
      </c>
      <c r="F3108" s="104" t="s">
        <v>20</v>
      </c>
      <c r="G3108" s="105">
        <v>433000</v>
      </c>
      <c r="H3108" s="106" t="s">
        <v>16</v>
      </c>
      <c r="I3108" s="118">
        <v>1</v>
      </c>
      <c r="J3108" s="80">
        <f t="shared" si="433"/>
        <v>433000</v>
      </c>
      <c r="K3108" s="76" t="str">
        <f t="shared" si="434"/>
        <v>H2_2012</v>
      </c>
      <c r="L3108" s="77">
        <f t="shared" si="435"/>
        <v>2</v>
      </c>
      <c r="M3108" s="78" t="str">
        <f t="shared" si="436"/>
        <v>H2_2012_2</v>
      </c>
      <c r="N3108" s="120">
        <f t="shared" si="437"/>
        <v>1</v>
      </c>
      <c r="O3108" s="92">
        <f t="shared" si="438"/>
        <v>433000</v>
      </c>
      <c r="P3108" s="93" t="str">
        <f t="shared" si="439"/>
        <v>H2_2012</v>
      </c>
      <c r="Q3108" s="94">
        <f t="shared" si="440"/>
        <v>2</v>
      </c>
      <c r="R3108" s="95" t="str">
        <f t="shared" si="441"/>
        <v>H2_2012_2</v>
      </c>
    </row>
    <row r="3109" spans="1:18">
      <c r="A3109" s="102">
        <v>1002760</v>
      </c>
      <c r="B3109" s="103">
        <v>19878.54684423688</v>
      </c>
      <c r="C3109" s="104" t="s">
        <v>22</v>
      </c>
      <c r="D3109" s="103">
        <v>41485.435894312337</v>
      </c>
      <c r="E3109" s="103">
        <v>41639</v>
      </c>
      <c r="F3109" s="104" t="s">
        <v>20</v>
      </c>
      <c r="G3109" s="105">
        <v>928000</v>
      </c>
      <c r="H3109" s="106" t="s">
        <v>16</v>
      </c>
      <c r="I3109" s="118">
        <v>1</v>
      </c>
      <c r="J3109" s="80">
        <f t="shared" si="433"/>
        <v>928000</v>
      </c>
      <c r="K3109" s="76" t="str">
        <f t="shared" si="434"/>
        <v>H2_2013</v>
      </c>
      <c r="L3109" s="77">
        <f t="shared" si="435"/>
        <v>0</v>
      </c>
      <c r="M3109" s="78" t="str">
        <f t="shared" si="436"/>
        <v>H2_2013_0</v>
      </c>
      <c r="N3109" s="120">
        <f t="shared" si="437"/>
        <v>1</v>
      </c>
      <c r="O3109" s="92">
        <f t="shared" si="438"/>
        <v>928000</v>
      </c>
      <c r="P3109" s="93" t="str">
        <f t="shared" si="439"/>
        <v>H2_2013</v>
      </c>
      <c r="Q3109" s="94">
        <f t="shared" si="440"/>
        <v>0</v>
      </c>
      <c r="R3109" s="95" t="str">
        <f t="shared" si="441"/>
        <v>H2_2013_0</v>
      </c>
    </row>
    <row r="3110" spans="1:18">
      <c r="A3110" s="102">
        <v>1002761</v>
      </c>
      <c r="B3110" s="103">
        <v>24837.490956593825</v>
      </c>
      <c r="C3110" s="104" t="s">
        <v>22</v>
      </c>
      <c r="D3110" s="103">
        <v>41265.717988794131</v>
      </c>
      <c r="E3110" s="103">
        <v>41639</v>
      </c>
      <c r="F3110" s="104" t="s">
        <v>20</v>
      </c>
      <c r="G3110" s="105">
        <v>254000</v>
      </c>
      <c r="H3110" s="106" t="s">
        <v>16</v>
      </c>
      <c r="I3110" s="118">
        <v>1</v>
      </c>
      <c r="J3110" s="80">
        <f t="shared" si="433"/>
        <v>254000</v>
      </c>
      <c r="K3110" s="76" t="str">
        <f t="shared" si="434"/>
        <v>H2_2012</v>
      </c>
      <c r="L3110" s="77">
        <f t="shared" si="435"/>
        <v>2</v>
      </c>
      <c r="M3110" s="78" t="str">
        <f t="shared" si="436"/>
        <v>H2_2012_2</v>
      </c>
      <c r="N3110" s="120">
        <f t="shared" si="437"/>
        <v>1</v>
      </c>
      <c r="O3110" s="92">
        <f t="shared" si="438"/>
        <v>254000</v>
      </c>
      <c r="P3110" s="93" t="str">
        <f t="shared" si="439"/>
        <v>H2_2012</v>
      </c>
      <c r="Q3110" s="94">
        <f t="shared" si="440"/>
        <v>2</v>
      </c>
      <c r="R3110" s="95" t="str">
        <f t="shared" si="441"/>
        <v>H2_2012_2</v>
      </c>
    </row>
    <row r="3111" spans="1:18">
      <c r="A3111" s="102">
        <v>1002762</v>
      </c>
      <c r="B3111" s="103">
        <v>31192.356276057137</v>
      </c>
      <c r="C3111" s="104" t="s">
        <v>22</v>
      </c>
      <c r="D3111" s="103">
        <v>41388.773801344869</v>
      </c>
      <c r="E3111" s="103">
        <v>41639</v>
      </c>
      <c r="F3111" s="104" t="s">
        <v>20</v>
      </c>
      <c r="G3111" s="105">
        <v>388800</v>
      </c>
      <c r="H3111" s="106" t="s">
        <v>16</v>
      </c>
      <c r="I3111" s="118">
        <v>1</v>
      </c>
      <c r="J3111" s="80">
        <f t="shared" si="433"/>
        <v>388800</v>
      </c>
      <c r="K3111" s="76" t="str">
        <f t="shared" si="434"/>
        <v>H1_2013</v>
      </c>
      <c r="L3111" s="77">
        <f t="shared" si="435"/>
        <v>1</v>
      </c>
      <c r="M3111" s="78" t="str">
        <f t="shared" si="436"/>
        <v>H1_2013_1</v>
      </c>
      <c r="N3111" s="120">
        <f t="shared" si="437"/>
        <v>1</v>
      </c>
      <c r="O3111" s="92">
        <f t="shared" si="438"/>
        <v>388800</v>
      </c>
      <c r="P3111" s="93" t="str">
        <f t="shared" si="439"/>
        <v>H1_2013</v>
      </c>
      <c r="Q3111" s="94">
        <f t="shared" si="440"/>
        <v>1</v>
      </c>
      <c r="R3111" s="95" t="str">
        <f t="shared" si="441"/>
        <v>H1_2013_1</v>
      </c>
    </row>
    <row r="3112" spans="1:18">
      <c r="A3112" s="102">
        <v>1002763</v>
      </c>
      <c r="B3112" s="103">
        <v>22197.243852517116</v>
      </c>
      <c r="C3112" s="104" t="s">
        <v>22</v>
      </c>
      <c r="D3112" s="103">
        <v>40679.138183029609</v>
      </c>
      <c r="E3112" s="103">
        <v>41639</v>
      </c>
      <c r="F3112" s="104" t="s">
        <v>20</v>
      </c>
      <c r="G3112" s="105">
        <v>41000</v>
      </c>
      <c r="H3112" s="106" t="s">
        <v>16</v>
      </c>
      <c r="I3112" s="118">
        <v>1</v>
      </c>
      <c r="J3112" s="80">
        <f t="shared" si="433"/>
        <v>41000</v>
      </c>
      <c r="K3112" s="76" t="str">
        <f t="shared" si="434"/>
        <v>H1_2011</v>
      </c>
      <c r="L3112" s="77">
        <f t="shared" si="435"/>
        <v>5</v>
      </c>
      <c r="M3112" s="78" t="str">
        <f t="shared" si="436"/>
        <v>H1_2011_5</v>
      </c>
      <c r="N3112" s="120">
        <f t="shared" si="437"/>
        <v>1</v>
      </c>
      <c r="O3112" s="92">
        <f t="shared" si="438"/>
        <v>41000</v>
      </c>
      <c r="P3112" s="93" t="str">
        <f t="shared" si="439"/>
        <v>H1_2011</v>
      </c>
      <c r="Q3112" s="94">
        <f t="shared" si="440"/>
        <v>5</v>
      </c>
      <c r="R3112" s="95" t="str">
        <f t="shared" si="441"/>
        <v>H1_2011_5</v>
      </c>
    </row>
    <row r="3113" spans="1:18">
      <c r="A3113" s="102">
        <v>1002764</v>
      </c>
      <c r="B3113" s="103">
        <v>31677.631862053313</v>
      </c>
      <c r="C3113" s="104" t="s">
        <v>22</v>
      </c>
      <c r="D3113" s="103">
        <v>41101.269042335429</v>
      </c>
      <c r="E3113" s="103">
        <v>41639</v>
      </c>
      <c r="F3113" s="104" t="s">
        <v>20</v>
      </c>
      <c r="G3113" s="105">
        <v>560000</v>
      </c>
      <c r="H3113" s="106" t="s">
        <v>16</v>
      </c>
      <c r="I3113" s="118">
        <v>1</v>
      </c>
      <c r="J3113" s="80">
        <f t="shared" si="433"/>
        <v>560000</v>
      </c>
      <c r="K3113" s="76" t="str">
        <f t="shared" si="434"/>
        <v>H2_2012</v>
      </c>
      <c r="L3113" s="77">
        <f t="shared" si="435"/>
        <v>2</v>
      </c>
      <c r="M3113" s="78" t="str">
        <f t="shared" si="436"/>
        <v>H2_2012_2</v>
      </c>
      <c r="N3113" s="120">
        <f t="shared" si="437"/>
        <v>1</v>
      </c>
      <c r="O3113" s="92">
        <f t="shared" si="438"/>
        <v>560000</v>
      </c>
      <c r="P3113" s="93" t="str">
        <f t="shared" si="439"/>
        <v>H2_2012</v>
      </c>
      <c r="Q3113" s="94">
        <f t="shared" si="440"/>
        <v>2</v>
      </c>
      <c r="R3113" s="95" t="str">
        <f t="shared" si="441"/>
        <v>H2_2012_2</v>
      </c>
    </row>
    <row r="3114" spans="1:18">
      <c r="A3114" s="102">
        <v>1002765</v>
      </c>
      <c r="B3114" s="103">
        <v>21158.907746171197</v>
      </c>
      <c r="C3114" s="104" t="s">
        <v>22</v>
      </c>
      <c r="D3114" s="103">
        <v>41196.558324477264</v>
      </c>
      <c r="E3114" s="103">
        <v>41639</v>
      </c>
      <c r="F3114" s="104" t="s">
        <v>20</v>
      </c>
      <c r="G3114" s="105">
        <v>317000</v>
      </c>
      <c r="H3114" s="106" t="s">
        <v>16</v>
      </c>
      <c r="I3114" s="118">
        <v>1</v>
      </c>
      <c r="J3114" s="80">
        <f t="shared" si="433"/>
        <v>317000</v>
      </c>
      <c r="K3114" s="76" t="str">
        <f t="shared" si="434"/>
        <v>H2_2012</v>
      </c>
      <c r="L3114" s="77">
        <f t="shared" si="435"/>
        <v>2</v>
      </c>
      <c r="M3114" s="78" t="str">
        <f t="shared" si="436"/>
        <v>H2_2012_2</v>
      </c>
      <c r="N3114" s="120">
        <f t="shared" si="437"/>
        <v>1</v>
      </c>
      <c r="O3114" s="92">
        <f t="shared" si="438"/>
        <v>317000</v>
      </c>
      <c r="P3114" s="93" t="str">
        <f t="shared" si="439"/>
        <v>H2_2012</v>
      </c>
      <c r="Q3114" s="94">
        <f t="shared" si="440"/>
        <v>2</v>
      </c>
      <c r="R3114" s="95" t="str">
        <f t="shared" si="441"/>
        <v>H2_2012_2</v>
      </c>
    </row>
    <row r="3115" spans="1:18">
      <c r="A3115" s="102">
        <v>1002766</v>
      </c>
      <c r="B3115" s="103">
        <v>28193.117497106767</v>
      </c>
      <c r="C3115" s="104" t="s">
        <v>19</v>
      </c>
      <c r="D3115" s="103">
        <v>41310.711792668721</v>
      </c>
      <c r="E3115" s="103">
        <v>41639</v>
      </c>
      <c r="F3115" s="104" t="s">
        <v>20</v>
      </c>
      <c r="G3115" s="105">
        <v>347200</v>
      </c>
      <c r="H3115" s="106" t="s">
        <v>16</v>
      </c>
      <c r="I3115" s="118">
        <v>1</v>
      </c>
      <c r="J3115" s="80">
        <f t="shared" si="433"/>
        <v>347200</v>
      </c>
      <c r="K3115" s="76" t="str">
        <f t="shared" si="434"/>
        <v>H1_2013</v>
      </c>
      <c r="L3115" s="77">
        <f t="shared" si="435"/>
        <v>1</v>
      </c>
      <c r="M3115" s="78" t="str">
        <f t="shared" si="436"/>
        <v>H1_2013_1</v>
      </c>
      <c r="N3115" s="120">
        <f t="shared" si="437"/>
        <v>1</v>
      </c>
      <c r="O3115" s="92">
        <f t="shared" si="438"/>
        <v>347200</v>
      </c>
      <c r="P3115" s="93" t="str">
        <f t="shared" si="439"/>
        <v>H1_2013</v>
      </c>
      <c r="Q3115" s="94">
        <f t="shared" si="440"/>
        <v>1</v>
      </c>
      <c r="R3115" s="95" t="str">
        <f t="shared" si="441"/>
        <v>H1_2013_1</v>
      </c>
    </row>
    <row r="3116" spans="1:18">
      <c r="A3116" s="102">
        <v>1002767</v>
      </c>
      <c r="B3116" s="103">
        <v>28870.811229275554</v>
      </c>
      <c r="C3116" s="104" t="s">
        <v>22</v>
      </c>
      <c r="D3116" s="103">
        <v>40925.207146693181</v>
      </c>
      <c r="E3116" s="103">
        <v>41639</v>
      </c>
      <c r="F3116" s="104" t="s">
        <v>20</v>
      </c>
      <c r="G3116" s="105">
        <v>562000</v>
      </c>
      <c r="H3116" s="106" t="s">
        <v>16</v>
      </c>
      <c r="I3116" s="118">
        <v>1</v>
      </c>
      <c r="J3116" s="80">
        <f t="shared" si="433"/>
        <v>562000</v>
      </c>
      <c r="K3116" s="76" t="str">
        <f t="shared" si="434"/>
        <v>H1_2012</v>
      </c>
      <c r="L3116" s="77">
        <f t="shared" si="435"/>
        <v>3</v>
      </c>
      <c r="M3116" s="78" t="str">
        <f t="shared" si="436"/>
        <v>H1_2012_3</v>
      </c>
      <c r="N3116" s="120">
        <f t="shared" si="437"/>
        <v>1</v>
      </c>
      <c r="O3116" s="92">
        <f t="shared" si="438"/>
        <v>562000</v>
      </c>
      <c r="P3116" s="93" t="str">
        <f t="shared" si="439"/>
        <v>H1_2012</v>
      </c>
      <c r="Q3116" s="94">
        <f t="shared" si="440"/>
        <v>3</v>
      </c>
      <c r="R3116" s="95" t="str">
        <f t="shared" si="441"/>
        <v>H1_2012_3</v>
      </c>
    </row>
    <row r="3117" spans="1:18">
      <c r="A3117" s="102">
        <v>1002768</v>
      </c>
      <c r="B3117" s="103">
        <v>27482.835458088644</v>
      </c>
      <c r="C3117" s="104" t="s">
        <v>19</v>
      </c>
      <c r="D3117" s="103">
        <v>41361.778348215892</v>
      </c>
      <c r="E3117" s="103">
        <v>41639</v>
      </c>
      <c r="F3117" s="104" t="s">
        <v>25</v>
      </c>
      <c r="G3117" s="105">
        <v>177600</v>
      </c>
      <c r="H3117" s="106" t="s">
        <v>16</v>
      </c>
      <c r="I3117" s="118">
        <v>1</v>
      </c>
      <c r="J3117" s="80">
        <f t="shared" si="433"/>
        <v>177600</v>
      </c>
      <c r="K3117" s="76" t="str">
        <f t="shared" si="434"/>
        <v>H1_2013</v>
      </c>
      <c r="L3117" s="77">
        <f t="shared" si="435"/>
        <v>1</v>
      </c>
      <c r="M3117" s="78" t="str">
        <f t="shared" si="436"/>
        <v>H1_2013_1</v>
      </c>
      <c r="N3117" s="120">
        <f t="shared" si="437"/>
        <v>1</v>
      </c>
      <c r="O3117" s="92">
        <f t="shared" si="438"/>
        <v>177600</v>
      </c>
      <c r="P3117" s="93" t="str">
        <f t="shared" si="439"/>
        <v>H1_2013</v>
      </c>
      <c r="Q3117" s="94">
        <f t="shared" si="440"/>
        <v>1</v>
      </c>
      <c r="R3117" s="95" t="str">
        <f t="shared" si="441"/>
        <v>H1_2013_1</v>
      </c>
    </row>
    <row r="3118" spans="1:18">
      <c r="A3118" s="102">
        <v>1002769</v>
      </c>
      <c r="B3118" s="103">
        <v>25988.612528302336</v>
      </c>
      <c r="C3118" s="104" t="s">
        <v>22</v>
      </c>
      <c r="D3118" s="103">
        <v>41488.150452093774</v>
      </c>
      <c r="E3118" s="103">
        <v>41639</v>
      </c>
      <c r="F3118" s="104" t="s">
        <v>20</v>
      </c>
      <c r="G3118" s="105">
        <v>313600</v>
      </c>
      <c r="H3118" s="106" t="s">
        <v>16</v>
      </c>
      <c r="I3118" s="118">
        <v>1</v>
      </c>
      <c r="J3118" s="80">
        <f t="shared" si="433"/>
        <v>313600</v>
      </c>
      <c r="K3118" s="76" t="str">
        <f t="shared" si="434"/>
        <v>H2_2013</v>
      </c>
      <c r="L3118" s="77">
        <f t="shared" si="435"/>
        <v>0</v>
      </c>
      <c r="M3118" s="78" t="str">
        <f t="shared" si="436"/>
        <v>H2_2013_0</v>
      </c>
      <c r="N3118" s="120">
        <f t="shared" si="437"/>
        <v>1</v>
      </c>
      <c r="O3118" s="92">
        <f t="shared" si="438"/>
        <v>313600</v>
      </c>
      <c r="P3118" s="93" t="str">
        <f t="shared" si="439"/>
        <v>H2_2013</v>
      </c>
      <c r="Q3118" s="94">
        <f t="shared" si="440"/>
        <v>0</v>
      </c>
      <c r="R3118" s="95" t="str">
        <f t="shared" si="441"/>
        <v>H2_2013_0</v>
      </c>
    </row>
    <row r="3119" spans="1:18">
      <c r="A3119" s="102">
        <v>1002770</v>
      </c>
      <c r="B3119" s="103">
        <v>31702.190143889136</v>
      </c>
      <c r="C3119" s="104" t="s">
        <v>19</v>
      </c>
      <c r="D3119" s="103">
        <v>41498.590946150187</v>
      </c>
      <c r="E3119" s="103">
        <v>41639</v>
      </c>
      <c r="F3119" s="104" t="s">
        <v>20</v>
      </c>
      <c r="G3119" s="105">
        <v>193600</v>
      </c>
      <c r="H3119" s="106" t="s">
        <v>16</v>
      </c>
      <c r="I3119" s="118">
        <v>1</v>
      </c>
      <c r="J3119" s="80">
        <f t="shared" si="433"/>
        <v>193600</v>
      </c>
      <c r="K3119" s="76" t="str">
        <f t="shared" si="434"/>
        <v>H2_2013</v>
      </c>
      <c r="L3119" s="77">
        <f t="shared" si="435"/>
        <v>0</v>
      </c>
      <c r="M3119" s="78" t="str">
        <f t="shared" si="436"/>
        <v>H2_2013_0</v>
      </c>
      <c r="N3119" s="120">
        <f t="shared" si="437"/>
        <v>1</v>
      </c>
      <c r="O3119" s="92">
        <f t="shared" si="438"/>
        <v>193600</v>
      </c>
      <c r="P3119" s="93" t="str">
        <f t="shared" si="439"/>
        <v>H2_2013</v>
      </c>
      <c r="Q3119" s="94">
        <f t="shared" si="440"/>
        <v>0</v>
      </c>
      <c r="R3119" s="95" t="str">
        <f t="shared" si="441"/>
        <v>H2_2013_0</v>
      </c>
    </row>
    <row r="3120" spans="1:18">
      <c r="A3120" s="102">
        <v>1002771</v>
      </c>
      <c r="B3120" s="103">
        <v>30028.084599615453</v>
      </c>
      <c r="C3120" s="104" t="s">
        <v>19</v>
      </c>
      <c r="D3120" s="103">
        <v>41598.997807040883</v>
      </c>
      <c r="E3120" s="103">
        <v>41639</v>
      </c>
      <c r="F3120" s="104" t="s">
        <v>20</v>
      </c>
      <c r="G3120" s="105">
        <v>820800</v>
      </c>
      <c r="H3120" s="106" t="s">
        <v>16</v>
      </c>
      <c r="I3120" s="118">
        <v>1</v>
      </c>
      <c r="J3120" s="80">
        <f t="shared" si="433"/>
        <v>820800</v>
      </c>
      <c r="K3120" s="76" t="str">
        <f t="shared" si="434"/>
        <v>H2_2013</v>
      </c>
      <c r="L3120" s="77">
        <f t="shared" si="435"/>
        <v>0</v>
      </c>
      <c r="M3120" s="78" t="str">
        <f t="shared" si="436"/>
        <v>H2_2013_0</v>
      </c>
      <c r="N3120" s="120">
        <f t="shared" si="437"/>
        <v>1</v>
      </c>
      <c r="O3120" s="92">
        <f t="shared" si="438"/>
        <v>820800</v>
      </c>
      <c r="P3120" s="93" t="str">
        <f t="shared" si="439"/>
        <v>H2_2013</v>
      </c>
      <c r="Q3120" s="94">
        <f t="shared" si="440"/>
        <v>0</v>
      </c>
      <c r="R3120" s="95" t="str">
        <f t="shared" si="441"/>
        <v>H2_2013_0</v>
      </c>
    </row>
    <row r="3121" spans="1:18">
      <c r="A3121" s="102">
        <v>1002772</v>
      </c>
      <c r="B3121" s="103">
        <v>32079.103013809807</v>
      </c>
      <c r="C3121" s="104" t="s">
        <v>19</v>
      </c>
      <c r="D3121" s="103">
        <v>41556.426838203988</v>
      </c>
      <c r="E3121" s="103">
        <v>41639</v>
      </c>
      <c r="F3121" s="104" t="s">
        <v>20</v>
      </c>
      <c r="G3121" s="105">
        <v>816000</v>
      </c>
      <c r="H3121" s="106" t="s">
        <v>16</v>
      </c>
      <c r="I3121" s="118">
        <v>1</v>
      </c>
      <c r="J3121" s="80">
        <f t="shared" si="433"/>
        <v>816000</v>
      </c>
      <c r="K3121" s="76" t="str">
        <f t="shared" si="434"/>
        <v>H2_2013</v>
      </c>
      <c r="L3121" s="77">
        <f t="shared" si="435"/>
        <v>0</v>
      </c>
      <c r="M3121" s="78" t="str">
        <f t="shared" si="436"/>
        <v>H2_2013_0</v>
      </c>
      <c r="N3121" s="120">
        <f t="shared" si="437"/>
        <v>1</v>
      </c>
      <c r="O3121" s="92">
        <f t="shared" si="438"/>
        <v>816000</v>
      </c>
      <c r="P3121" s="93" t="str">
        <f t="shared" si="439"/>
        <v>H2_2013</v>
      </c>
      <c r="Q3121" s="94">
        <f t="shared" si="440"/>
        <v>0</v>
      </c>
      <c r="R3121" s="95" t="str">
        <f t="shared" si="441"/>
        <v>H2_2013_0</v>
      </c>
    </row>
    <row r="3122" spans="1:18">
      <c r="A3122" s="102">
        <v>1002773</v>
      </c>
      <c r="B3122" s="103">
        <v>29858.88007732034</v>
      </c>
      <c r="C3122" s="104" t="s">
        <v>22</v>
      </c>
      <c r="D3122" s="103">
        <v>41630.829981377952</v>
      </c>
      <c r="E3122" s="103">
        <v>41639</v>
      </c>
      <c r="F3122" s="104" t="s">
        <v>20</v>
      </c>
      <c r="G3122" s="105">
        <v>747200</v>
      </c>
      <c r="H3122" s="106" t="s">
        <v>16</v>
      </c>
      <c r="I3122" s="118">
        <v>1</v>
      </c>
      <c r="J3122" s="80">
        <f t="shared" si="433"/>
        <v>747200</v>
      </c>
      <c r="K3122" s="76" t="str">
        <f t="shared" si="434"/>
        <v>H2_2013</v>
      </c>
      <c r="L3122" s="77">
        <f t="shared" si="435"/>
        <v>0</v>
      </c>
      <c r="M3122" s="78" t="str">
        <f t="shared" si="436"/>
        <v>H2_2013_0</v>
      </c>
      <c r="N3122" s="120">
        <f t="shared" si="437"/>
        <v>1</v>
      </c>
      <c r="O3122" s="92">
        <f t="shared" si="438"/>
        <v>747200</v>
      </c>
      <c r="P3122" s="93" t="str">
        <f t="shared" si="439"/>
        <v>H2_2013</v>
      </c>
      <c r="Q3122" s="94">
        <f t="shared" si="440"/>
        <v>0</v>
      </c>
      <c r="R3122" s="95" t="str">
        <f t="shared" si="441"/>
        <v>H2_2013_0</v>
      </c>
    </row>
    <row r="3123" spans="1:18">
      <c r="A3123" s="102">
        <v>1002774</v>
      </c>
      <c r="B3123" s="103">
        <v>21587.397306140258</v>
      </c>
      <c r="C3123" s="104" t="s">
        <v>19</v>
      </c>
      <c r="D3123" s="103">
        <v>41610.464568184223</v>
      </c>
      <c r="E3123" s="103">
        <v>41639</v>
      </c>
      <c r="F3123" s="104" t="s">
        <v>20</v>
      </c>
      <c r="G3123" s="105">
        <v>446400</v>
      </c>
      <c r="H3123" s="106" t="s">
        <v>16</v>
      </c>
      <c r="I3123" s="118">
        <v>1</v>
      </c>
      <c r="J3123" s="80">
        <f t="shared" si="433"/>
        <v>446400</v>
      </c>
      <c r="K3123" s="76" t="str">
        <f t="shared" si="434"/>
        <v>H2_2013</v>
      </c>
      <c r="L3123" s="77">
        <f t="shared" si="435"/>
        <v>0</v>
      </c>
      <c r="M3123" s="78" t="str">
        <f t="shared" si="436"/>
        <v>H2_2013_0</v>
      </c>
      <c r="N3123" s="120">
        <f t="shared" si="437"/>
        <v>1</v>
      </c>
      <c r="O3123" s="92">
        <f t="shared" si="438"/>
        <v>446400</v>
      </c>
      <c r="P3123" s="93" t="str">
        <f t="shared" si="439"/>
        <v>H2_2013</v>
      </c>
      <c r="Q3123" s="94">
        <f t="shared" si="440"/>
        <v>0</v>
      </c>
      <c r="R3123" s="95" t="str">
        <f t="shared" si="441"/>
        <v>H2_2013_0</v>
      </c>
    </row>
    <row r="3124" spans="1:18">
      <c r="A3124" s="102">
        <v>1002775</v>
      </c>
      <c r="B3124" s="103">
        <v>25576.298017538913</v>
      </c>
      <c r="C3124" s="104" t="s">
        <v>22</v>
      </c>
      <c r="D3124" s="103">
        <v>41616.529236281873</v>
      </c>
      <c r="E3124" s="103">
        <v>41639</v>
      </c>
      <c r="F3124" s="104" t="s">
        <v>20</v>
      </c>
      <c r="G3124" s="105">
        <v>782400</v>
      </c>
      <c r="H3124" s="106" t="s">
        <v>16</v>
      </c>
      <c r="I3124" s="118">
        <v>1</v>
      </c>
      <c r="J3124" s="80">
        <f t="shared" si="433"/>
        <v>782400</v>
      </c>
      <c r="K3124" s="76" t="str">
        <f t="shared" si="434"/>
        <v>H2_2013</v>
      </c>
      <c r="L3124" s="77">
        <f t="shared" si="435"/>
        <v>0</v>
      </c>
      <c r="M3124" s="78" t="str">
        <f t="shared" si="436"/>
        <v>H2_2013_0</v>
      </c>
      <c r="N3124" s="120">
        <f t="shared" si="437"/>
        <v>1</v>
      </c>
      <c r="O3124" s="92">
        <f t="shared" si="438"/>
        <v>782400</v>
      </c>
      <c r="P3124" s="93" t="str">
        <f t="shared" si="439"/>
        <v>H2_2013</v>
      </c>
      <c r="Q3124" s="94">
        <f t="shared" si="440"/>
        <v>0</v>
      </c>
      <c r="R3124" s="95" t="str">
        <f t="shared" si="441"/>
        <v>H2_2013_0</v>
      </c>
    </row>
    <row r="3125" spans="1:18">
      <c r="A3125" s="102">
        <v>1002776</v>
      </c>
      <c r="B3125" s="103">
        <v>28874.254303619571</v>
      </c>
      <c r="C3125" s="104" t="s">
        <v>22</v>
      </c>
      <c r="D3125" s="103">
        <v>41609.800483453946</v>
      </c>
      <c r="E3125" s="103">
        <v>41639</v>
      </c>
      <c r="F3125" s="104" t="s">
        <v>20</v>
      </c>
      <c r="G3125" s="105">
        <v>4000000</v>
      </c>
      <c r="H3125" s="106" t="s">
        <v>16</v>
      </c>
      <c r="I3125" s="118">
        <v>1</v>
      </c>
      <c r="J3125" s="80">
        <f t="shared" si="433"/>
        <v>4000000</v>
      </c>
      <c r="K3125" s="76" t="str">
        <f t="shared" si="434"/>
        <v>H2_2013</v>
      </c>
      <c r="L3125" s="77">
        <f t="shared" si="435"/>
        <v>0</v>
      </c>
      <c r="M3125" s="78" t="str">
        <f t="shared" si="436"/>
        <v>H2_2013_0</v>
      </c>
      <c r="N3125" s="120">
        <f t="shared" si="437"/>
        <v>1</v>
      </c>
      <c r="O3125" s="92">
        <f t="shared" si="438"/>
        <v>4000000</v>
      </c>
      <c r="P3125" s="93" t="str">
        <f t="shared" si="439"/>
        <v>H2_2013</v>
      </c>
      <c r="Q3125" s="94">
        <f t="shared" si="440"/>
        <v>0</v>
      </c>
      <c r="R3125" s="95" t="str">
        <f t="shared" si="441"/>
        <v>H2_2013_0</v>
      </c>
    </row>
    <row r="3126" spans="1:18">
      <c r="A3126" s="102">
        <v>1002777</v>
      </c>
      <c r="B3126" s="103">
        <v>24623.938566171622</v>
      </c>
      <c r="C3126" s="104" t="s">
        <v>22</v>
      </c>
      <c r="D3126" s="103">
        <v>41491.257000003192</v>
      </c>
      <c r="E3126" s="103">
        <v>41639</v>
      </c>
      <c r="F3126" s="104" t="s">
        <v>20</v>
      </c>
      <c r="G3126" s="105">
        <v>886400</v>
      </c>
      <c r="H3126" s="106" t="s">
        <v>16</v>
      </c>
      <c r="I3126" s="118">
        <v>1</v>
      </c>
      <c r="J3126" s="80">
        <f t="shared" si="433"/>
        <v>886400</v>
      </c>
      <c r="K3126" s="76" t="str">
        <f t="shared" si="434"/>
        <v>H2_2013</v>
      </c>
      <c r="L3126" s="77">
        <f t="shared" si="435"/>
        <v>0</v>
      </c>
      <c r="M3126" s="78" t="str">
        <f t="shared" si="436"/>
        <v>H2_2013_0</v>
      </c>
      <c r="N3126" s="120">
        <f t="shared" si="437"/>
        <v>1</v>
      </c>
      <c r="O3126" s="92">
        <f t="shared" si="438"/>
        <v>886400</v>
      </c>
      <c r="P3126" s="93" t="str">
        <f t="shared" si="439"/>
        <v>H2_2013</v>
      </c>
      <c r="Q3126" s="94">
        <f t="shared" si="440"/>
        <v>0</v>
      </c>
      <c r="R3126" s="95" t="str">
        <f t="shared" si="441"/>
        <v>H2_2013_0</v>
      </c>
    </row>
    <row r="3127" spans="1:18">
      <c r="A3127" s="102">
        <v>1002778</v>
      </c>
      <c r="B3127" s="103">
        <v>27633.541812931551</v>
      </c>
      <c r="C3127" s="104" t="s">
        <v>22</v>
      </c>
      <c r="D3127" s="103">
        <v>41462.99627520494</v>
      </c>
      <c r="E3127" s="103">
        <v>41639</v>
      </c>
      <c r="F3127" s="104" t="s">
        <v>20</v>
      </c>
      <c r="G3127" s="105">
        <v>590400</v>
      </c>
      <c r="H3127" s="106" t="s">
        <v>16</v>
      </c>
      <c r="I3127" s="118">
        <v>1</v>
      </c>
      <c r="J3127" s="80">
        <f t="shared" si="433"/>
        <v>590400</v>
      </c>
      <c r="K3127" s="76" t="str">
        <f t="shared" si="434"/>
        <v>H2_2013</v>
      </c>
      <c r="L3127" s="77">
        <f t="shared" si="435"/>
        <v>0</v>
      </c>
      <c r="M3127" s="78" t="str">
        <f t="shared" si="436"/>
        <v>H2_2013_0</v>
      </c>
      <c r="N3127" s="120">
        <f t="shared" si="437"/>
        <v>1</v>
      </c>
      <c r="O3127" s="92">
        <f t="shared" si="438"/>
        <v>590400</v>
      </c>
      <c r="P3127" s="93" t="str">
        <f t="shared" si="439"/>
        <v>H2_2013</v>
      </c>
      <c r="Q3127" s="94">
        <f t="shared" si="440"/>
        <v>0</v>
      </c>
      <c r="R3127" s="95" t="str">
        <f t="shared" si="441"/>
        <v>H2_2013_0</v>
      </c>
    </row>
    <row r="3128" spans="1:18">
      <c r="A3128" s="102">
        <v>1002779</v>
      </c>
      <c r="B3128" s="103">
        <v>21487.071519876092</v>
      </c>
      <c r="C3128" s="104" t="s">
        <v>19</v>
      </c>
      <c r="D3128" s="103">
        <v>41549.956844334047</v>
      </c>
      <c r="E3128" s="103">
        <v>41639</v>
      </c>
      <c r="F3128" s="104" t="s">
        <v>20</v>
      </c>
      <c r="G3128" s="105">
        <v>420800</v>
      </c>
      <c r="H3128" s="106" t="s">
        <v>16</v>
      </c>
      <c r="I3128" s="118">
        <v>1</v>
      </c>
      <c r="J3128" s="80">
        <f t="shared" si="433"/>
        <v>420800</v>
      </c>
      <c r="K3128" s="76" t="str">
        <f t="shared" si="434"/>
        <v>H2_2013</v>
      </c>
      <c r="L3128" s="77">
        <f t="shared" si="435"/>
        <v>0</v>
      </c>
      <c r="M3128" s="78" t="str">
        <f t="shared" si="436"/>
        <v>H2_2013_0</v>
      </c>
      <c r="N3128" s="120">
        <f t="shared" si="437"/>
        <v>1</v>
      </c>
      <c r="O3128" s="92">
        <f t="shared" si="438"/>
        <v>420800</v>
      </c>
      <c r="P3128" s="93" t="str">
        <f t="shared" si="439"/>
        <v>H2_2013</v>
      </c>
      <c r="Q3128" s="94">
        <f t="shared" si="440"/>
        <v>0</v>
      </c>
      <c r="R3128" s="95" t="str">
        <f t="shared" si="441"/>
        <v>H2_2013_0</v>
      </c>
    </row>
    <row r="3129" spans="1:18">
      <c r="A3129" s="102">
        <v>1002780</v>
      </c>
      <c r="B3129" s="103">
        <v>26838.26881547727</v>
      </c>
      <c r="C3129" s="104" t="s">
        <v>22</v>
      </c>
      <c r="D3129" s="103">
        <v>41544.1702558014</v>
      </c>
      <c r="E3129" s="103">
        <v>41639</v>
      </c>
      <c r="F3129" s="104" t="s">
        <v>25</v>
      </c>
      <c r="G3129" s="105">
        <v>923200</v>
      </c>
      <c r="H3129" s="106" t="s">
        <v>16</v>
      </c>
      <c r="I3129" s="118">
        <v>1</v>
      </c>
      <c r="J3129" s="80">
        <f t="shared" si="433"/>
        <v>923200</v>
      </c>
      <c r="K3129" s="76" t="str">
        <f t="shared" si="434"/>
        <v>H2_2013</v>
      </c>
      <c r="L3129" s="77">
        <f t="shared" si="435"/>
        <v>0</v>
      </c>
      <c r="M3129" s="78" t="str">
        <f t="shared" si="436"/>
        <v>H2_2013_0</v>
      </c>
      <c r="N3129" s="120">
        <f t="shared" si="437"/>
        <v>1</v>
      </c>
      <c r="O3129" s="92">
        <f t="shared" si="438"/>
        <v>923200</v>
      </c>
      <c r="P3129" s="93" t="str">
        <f t="shared" si="439"/>
        <v>H2_2013</v>
      </c>
      <c r="Q3129" s="94">
        <f t="shared" si="440"/>
        <v>0</v>
      </c>
      <c r="R3129" s="95" t="str">
        <f t="shared" si="441"/>
        <v>H2_2013_0</v>
      </c>
    </row>
    <row r="3130" spans="1:18">
      <c r="A3130" s="102">
        <v>1002781</v>
      </c>
      <c r="B3130" s="103">
        <v>20335.971649775711</v>
      </c>
      <c r="C3130" s="104" t="s">
        <v>22</v>
      </c>
      <c r="D3130" s="103">
        <v>41413.700704650466</v>
      </c>
      <c r="E3130" s="103">
        <v>41639</v>
      </c>
      <c r="F3130" s="104" t="s">
        <v>20</v>
      </c>
      <c r="G3130" s="105">
        <v>950400</v>
      </c>
      <c r="H3130" s="106" t="s">
        <v>16</v>
      </c>
      <c r="I3130" s="118">
        <v>1</v>
      </c>
      <c r="J3130" s="80">
        <f t="shared" si="433"/>
        <v>950400</v>
      </c>
      <c r="K3130" s="76" t="str">
        <f t="shared" si="434"/>
        <v>H1_2013</v>
      </c>
      <c r="L3130" s="77">
        <f t="shared" si="435"/>
        <v>1</v>
      </c>
      <c r="M3130" s="78" t="str">
        <f t="shared" si="436"/>
        <v>H1_2013_1</v>
      </c>
      <c r="N3130" s="120">
        <f t="shared" si="437"/>
        <v>1</v>
      </c>
      <c r="O3130" s="92">
        <f t="shared" si="438"/>
        <v>950400</v>
      </c>
      <c r="P3130" s="93" t="str">
        <f t="shared" si="439"/>
        <v>H1_2013</v>
      </c>
      <c r="Q3130" s="94">
        <f t="shared" si="440"/>
        <v>1</v>
      </c>
      <c r="R3130" s="95" t="str">
        <f t="shared" si="441"/>
        <v>H1_2013_1</v>
      </c>
    </row>
    <row r="3131" spans="1:18">
      <c r="A3131" s="102">
        <v>1002782</v>
      </c>
      <c r="B3131" s="103">
        <v>22975.814607348148</v>
      </c>
      <c r="C3131" s="104" t="s">
        <v>22</v>
      </c>
      <c r="D3131" s="103">
        <v>41391.746129308951</v>
      </c>
      <c r="E3131" s="103">
        <v>41639</v>
      </c>
      <c r="F3131" s="104" t="s">
        <v>20</v>
      </c>
      <c r="G3131" s="105">
        <v>177600</v>
      </c>
      <c r="H3131" s="106" t="s">
        <v>16</v>
      </c>
      <c r="I3131" s="118">
        <v>1</v>
      </c>
      <c r="J3131" s="80">
        <f t="shared" si="433"/>
        <v>177600</v>
      </c>
      <c r="K3131" s="76" t="str">
        <f t="shared" si="434"/>
        <v>H1_2013</v>
      </c>
      <c r="L3131" s="77">
        <f t="shared" si="435"/>
        <v>1</v>
      </c>
      <c r="M3131" s="78" t="str">
        <f t="shared" si="436"/>
        <v>H1_2013_1</v>
      </c>
      <c r="N3131" s="120">
        <f t="shared" si="437"/>
        <v>1</v>
      </c>
      <c r="O3131" s="92">
        <f t="shared" si="438"/>
        <v>177600</v>
      </c>
      <c r="P3131" s="93" t="str">
        <f t="shared" si="439"/>
        <v>H1_2013</v>
      </c>
      <c r="Q3131" s="94">
        <f t="shared" si="440"/>
        <v>1</v>
      </c>
      <c r="R3131" s="95" t="str">
        <f t="shared" si="441"/>
        <v>H1_2013_1</v>
      </c>
    </row>
    <row r="3132" spans="1:18">
      <c r="A3132" s="102">
        <v>1002783</v>
      </c>
      <c r="B3132" s="103">
        <v>23558.099970136718</v>
      </c>
      <c r="C3132" s="104" t="s">
        <v>19</v>
      </c>
      <c r="D3132" s="103">
        <v>41598.732335436231</v>
      </c>
      <c r="E3132" s="103">
        <v>41639</v>
      </c>
      <c r="F3132" s="104" t="s">
        <v>20</v>
      </c>
      <c r="G3132" s="105">
        <v>796800</v>
      </c>
      <c r="H3132" s="106" t="s">
        <v>16</v>
      </c>
      <c r="I3132" s="118">
        <v>1</v>
      </c>
      <c r="J3132" s="80">
        <f t="shared" si="433"/>
        <v>796800</v>
      </c>
      <c r="K3132" s="76" t="str">
        <f t="shared" si="434"/>
        <v>H2_2013</v>
      </c>
      <c r="L3132" s="77">
        <f t="shared" si="435"/>
        <v>0</v>
      </c>
      <c r="M3132" s="78" t="str">
        <f t="shared" si="436"/>
        <v>H2_2013_0</v>
      </c>
      <c r="N3132" s="120">
        <f t="shared" si="437"/>
        <v>1</v>
      </c>
      <c r="O3132" s="92">
        <f t="shared" si="438"/>
        <v>796800</v>
      </c>
      <c r="P3132" s="93" t="str">
        <f t="shared" si="439"/>
        <v>H2_2013</v>
      </c>
      <c r="Q3132" s="94">
        <f t="shared" si="440"/>
        <v>0</v>
      </c>
      <c r="R3132" s="95" t="str">
        <f t="shared" si="441"/>
        <v>H2_2013_0</v>
      </c>
    </row>
    <row r="3133" spans="1:18">
      <c r="A3133" s="102">
        <v>1002784</v>
      </c>
      <c r="B3133" s="103">
        <v>31341.901664600558</v>
      </c>
      <c r="C3133" s="104" t="s">
        <v>22</v>
      </c>
      <c r="D3133" s="103">
        <v>41633.992516856299</v>
      </c>
      <c r="E3133" s="103">
        <v>41639</v>
      </c>
      <c r="F3133" s="104" t="s">
        <v>25</v>
      </c>
      <c r="G3133" s="105">
        <v>35200</v>
      </c>
      <c r="H3133" s="106" t="s">
        <v>16</v>
      </c>
      <c r="I3133" s="118">
        <v>1</v>
      </c>
      <c r="J3133" s="80">
        <f t="shared" si="433"/>
        <v>35200</v>
      </c>
      <c r="K3133" s="76" t="str">
        <f t="shared" si="434"/>
        <v>H2_2013</v>
      </c>
      <c r="L3133" s="77">
        <f t="shared" si="435"/>
        <v>0</v>
      </c>
      <c r="M3133" s="78" t="str">
        <f t="shared" si="436"/>
        <v>H2_2013_0</v>
      </c>
      <c r="N3133" s="120">
        <f t="shared" si="437"/>
        <v>1</v>
      </c>
      <c r="O3133" s="92">
        <f t="shared" si="438"/>
        <v>35200</v>
      </c>
      <c r="P3133" s="93" t="str">
        <f t="shared" si="439"/>
        <v>H2_2013</v>
      </c>
      <c r="Q3133" s="94">
        <f t="shared" si="440"/>
        <v>0</v>
      </c>
      <c r="R3133" s="95" t="str">
        <f t="shared" si="441"/>
        <v>H2_2013_0</v>
      </c>
    </row>
    <row r="3134" spans="1:18">
      <c r="A3134" s="102">
        <v>1002785</v>
      </c>
      <c r="B3134" s="103">
        <v>32385.5990967012</v>
      </c>
      <c r="C3134" s="104" t="s">
        <v>22</v>
      </c>
      <c r="D3134" s="103">
        <v>41528.786586461691</v>
      </c>
      <c r="E3134" s="103">
        <v>41639</v>
      </c>
      <c r="F3134" s="104" t="s">
        <v>25</v>
      </c>
      <c r="G3134" s="105">
        <v>190400</v>
      </c>
      <c r="H3134" s="106" t="s">
        <v>16</v>
      </c>
      <c r="I3134" s="118">
        <v>1</v>
      </c>
      <c r="J3134" s="80">
        <f t="shared" si="433"/>
        <v>190400</v>
      </c>
      <c r="K3134" s="76" t="str">
        <f t="shared" si="434"/>
        <v>H2_2013</v>
      </c>
      <c r="L3134" s="77">
        <f t="shared" si="435"/>
        <v>0</v>
      </c>
      <c r="M3134" s="78" t="str">
        <f t="shared" si="436"/>
        <v>H2_2013_0</v>
      </c>
      <c r="N3134" s="120">
        <f t="shared" si="437"/>
        <v>1</v>
      </c>
      <c r="O3134" s="92">
        <f t="shared" si="438"/>
        <v>190400</v>
      </c>
      <c r="P3134" s="93" t="str">
        <f t="shared" si="439"/>
        <v>H2_2013</v>
      </c>
      <c r="Q3134" s="94">
        <f t="shared" si="440"/>
        <v>0</v>
      </c>
      <c r="R3134" s="95" t="str">
        <f t="shared" si="441"/>
        <v>H2_2013_0</v>
      </c>
    </row>
    <row r="3135" spans="1:18">
      <c r="A3135" s="102">
        <v>1002786</v>
      </c>
      <c r="B3135" s="103">
        <v>23838.660961033347</v>
      </c>
      <c r="C3135" s="104" t="s">
        <v>22</v>
      </c>
      <c r="D3135" s="103">
        <v>41346.401612548223</v>
      </c>
      <c r="E3135" s="103">
        <v>41639</v>
      </c>
      <c r="F3135" s="104" t="s">
        <v>20</v>
      </c>
      <c r="G3135" s="105">
        <v>680000</v>
      </c>
      <c r="H3135" s="106" t="s">
        <v>16</v>
      </c>
      <c r="I3135" s="118">
        <v>1</v>
      </c>
      <c r="J3135" s="80">
        <f t="shared" si="433"/>
        <v>680000</v>
      </c>
      <c r="K3135" s="76" t="str">
        <f t="shared" si="434"/>
        <v>H1_2013</v>
      </c>
      <c r="L3135" s="77">
        <f t="shared" si="435"/>
        <v>1</v>
      </c>
      <c r="M3135" s="78" t="str">
        <f t="shared" si="436"/>
        <v>H1_2013_1</v>
      </c>
      <c r="N3135" s="120">
        <f t="shared" si="437"/>
        <v>1</v>
      </c>
      <c r="O3135" s="92">
        <f t="shared" si="438"/>
        <v>680000</v>
      </c>
      <c r="P3135" s="93" t="str">
        <f t="shared" si="439"/>
        <v>H1_2013</v>
      </c>
      <c r="Q3135" s="94">
        <f t="shared" si="440"/>
        <v>1</v>
      </c>
      <c r="R3135" s="95" t="str">
        <f t="shared" si="441"/>
        <v>H1_2013_1</v>
      </c>
    </row>
    <row r="3136" spans="1:18">
      <c r="A3136" s="102">
        <v>1002787</v>
      </c>
      <c r="B3136" s="103">
        <v>20110.286583431091</v>
      </c>
      <c r="C3136" s="104" t="s">
        <v>22</v>
      </c>
      <c r="D3136" s="103">
        <v>41357.73465205769</v>
      </c>
      <c r="E3136" s="103">
        <v>41639</v>
      </c>
      <c r="F3136" s="104" t="s">
        <v>20</v>
      </c>
      <c r="G3136" s="105">
        <v>464000</v>
      </c>
      <c r="H3136" s="106" t="s">
        <v>16</v>
      </c>
      <c r="I3136" s="118">
        <v>1</v>
      </c>
      <c r="J3136" s="80">
        <f t="shared" si="433"/>
        <v>464000</v>
      </c>
      <c r="K3136" s="76" t="str">
        <f t="shared" si="434"/>
        <v>H1_2013</v>
      </c>
      <c r="L3136" s="77">
        <f t="shared" si="435"/>
        <v>1</v>
      </c>
      <c r="M3136" s="78" t="str">
        <f t="shared" si="436"/>
        <v>H1_2013_1</v>
      </c>
      <c r="N3136" s="120">
        <f t="shared" si="437"/>
        <v>1</v>
      </c>
      <c r="O3136" s="92">
        <f t="shared" si="438"/>
        <v>464000</v>
      </c>
      <c r="P3136" s="93" t="str">
        <f t="shared" si="439"/>
        <v>H1_2013</v>
      </c>
      <c r="Q3136" s="94">
        <f t="shared" si="440"/>
        <v>1</v>
      </c>
      <c r="R3136" s="95" t="str">
        <f t="shared" si="441"/>
        <v>H1_2013_1</v>
      </c>
    </row>
    <row r="3137" spans="1:18">
      <c r="A3137" s="102">
        <v>1002788</v>
      </c>
      <c r="B3137" s="103">
        <v>31501.111699911533</v>
      </c>
      <c r="C3137" s="104" t="s">
        <v>19</v>
      </c>
      <c r="D3137" s="103">
        <v>41606.821334500499</v>
      </c>
      <c r="E3137" s="103">
        <v>41639</v>
      </c>
      <c r="F3137" s="104" t="s">
        <v>20</v>
      </c>
      <c r="G3137" s="105">
        <v>382400</v>
      </c>
      <c r="H3137" s="106" t="s">
        <v>16</v>
      </c>
      <c r="I3137" s="118">
        <v>1</v>
      </c>
      <c r="J3137" s="80">
        <f t="shared" si="433"/>
        <v>382400</v>
      </c>
      <c r="K3137" s="76" t="str">
        <f t="shared" si="434"/>
        <v>H2_2013</v>
      </c>
      <c r="L3137" s="77">
        <f t="shared" si="435"/>
        <v>0</v>
      </c>
      <c r="M3137" s="78" t="str">
        <f t="shared" si="436"/>
        <v>H2_2013_0</v>
      </c>
      <c r="N3137" s="120">
        <f t="shared" si="437"/>
        <v>1</v>
      </c>
      <c r="O3137" s="92">
        <f t="shared" si="438"/>
        <v>382400</v>
      </c>
      <c r="P3137" s="93" t="str">
        <f t="shared" si="439"/>
        <v>H2_2013</v>
      </c>
      <c r="Q3137" s="94">
        <f t="shared" si="440"/>
        <v>0</v>
      </c>
      <c r="R3137" s="95" t="str">
        <f t="shared" si="441"/>
        <v>H2_2013_0</v>
      </c>
    </row>
    <row r="3138" spans="1:18">
      <c r="A3138" s="102">
        <v>1002789</v>
      </c>
      <c r="B3138" s="103">
        <v>30771.023052361379</v>
      </c>
      <c r="C3138" s="104" t="s">
        <v>22</v>
      </c>
      <c r="D3138" s="103">
        <v>41338.342328794919</v>
      </c>
      <c r="E3138" s="103">
        <v>41639</v>
      </c>
      <c r="F3138" s="104" t="s">
        <v>20</v>
      </c>
      <c r="G3138" s="105">
        <v>65600</v>
      </c>
      <c r="H3138" s="106" t="s">
        <v>16</v>
      </c>
      <c r="I3138" s="118">
        <v>1</v>
      </c>
      <c r="J3138" s="80">
        <f t="shared" si="433"/>
        <v>65600</v>
      </c>
      <c r="K3138" s="76" t="str">
        <f t="shared" si="434"/>
        <v>H1_2013</v>
      </c>
      <c r="L3138" s="77">
        <f t="shared" si="435"/>
        <v>1</v>
      </c>
      <c r="M3138" s="78" t="str">
        <f t="shared" si="436"/>
        <v>H1_2013_1</v>
      </c>
      <c r="N3138" s="120">
        <f t="shared" si="437"/>
        <v>1</v>
      </c>
      <c r="O3138" s="92">
        <f t="shared" si="438"/>
        <v>65600</v>
      </c>
      <c r="P3138" s="93" t="str">
        <f t="shared" si="439"/>
        <v>H1_2013</v>
      </c>
      <c r="Q3138" s="94">
        <f t="shared" si="440"/>
        <v>1</v>
      </c>
      <c r="R3138" s="95" t="str">
        <f t="shared" si="441"/>
        <v>H1_2013_1</v>
      </c>
    </row>
    <row r="3139" spans="1:18">
      <c r="A3139" s="102">
        <v>1002790</v>
      </c>
      <c r="B3139" s="103">
        <v>28304.012714450775</v>
      </c>
      <c r="C3139" s="104" t="s">
        <v>22</v>
      </c>
      <c r="D3139" s="103">
        <v>41294.440175028438</v>
      </c>
      <c r="E3139" s="103">
        <v>41639</v>
      </c>
      <c r="F3139" s="104" t="s">
        <v>25</v>
      </c>
      <c r="G3139" s="105">
        <v>396800</v>
      </c>
      <c r="H3139" s="106" t="s">
        <v>16</v>
      </c>
      <c r="I3139" s="118">
        <v>1</v>
      </c>
      <c r="J3139" s="80">
        <f t="shared" ref="J3139:J3155" si="442">$G3139</f>
        <v>396800</v>
      </c>
      <c r="K3139" s="76" t="str">
        <f t="shared" ref="K3139:K3155" si="443">"H"&amp;INT((MONTH($D3139)-1)/6)+1&amp;"_"&amp;YEAR($D3139)</f>
        <v>H1_2013</v>
      </c>
      <c r="L3139" s="77">
        <f t="shared" ref="L3139:L3155" si="444">INT(($E3139-$D3139)/(365/2))</f>
        <v>1</v>
      </c>
      <c r="M3139" s="78" t="str">
        <f t="shared" ref="M3139:M3155" si="445">$K3139&amp;"_"&amp;IF($L3139&gt;5,"6+",$L3139)</f>
        <v>H1_2013_1</v>
      </c>
      <c r="N3139" s="120">
        <f t="shared" si="437"/>
        <v>1</v>
      </c>
      <c r="O3139" s="92">
        <f t="shared" si="438"/>
        <v>396800</v>
      </c>
      <c r="P3139" s="93" t="str">
        <f t="shared" si="439"/>
        <v>H1_2013</v>
      </c>
      <c r="Q3139" s="94">
        <f t="shared" si="440"/>
        <v>1</v>
      </c>
      <c r="R3139" s="95" t="str">
        <f t="shared" si="441"/>
        <v>H1_2013_1</v>
      </c>
    </row>
    <row r="3140" spans="1:18">
      <c r="A3140" s="102">
        <v>1002791</v>
      </c>
      <c r="B3140" s="103">
        <v>22602.877404430848</v>
      </c>
      <c r="C3140" s="104" t="s">
        <v>22</v>
      </c>
      <c r="D3140" s="103">
        <v>41446.798243798847</v>
      </c>
      <c r="E3140" s="103">
        <v>41639</v>
      </c>
      <c r="F3140" s="104" t="s">
        <v>20</v>
      </c>
      <c r="G3140" s="105">
        <v>387200</v>
      </c>
      <c r="H3140" s="106" t="s">
        <v>16</v>
      </c>
      <c r="I3140" s="118">
        <v>1</v>
      </c>
      <c r="J3140" s="80">
        <f t="shared" si="442"/>
        <v>387200</v>
      </c>
      <c r="K3140" s="76" t="str">
        <f t="shared" si="443"/>
        <v>H1_2013</v>
      </c>
      <c r="L3140" s="77">
        <f t="shared" si="444"/>
        <v>1</v>
      </c>
      <c r="M3140" s="78" t="str">
        <f t="shared" si="445"/>
        <v>H1_2013_1</v>
      </c>
      <c r="N3140" s="120">
        <f t="shared" ref="N3140:N3155" si="446">I3140</f>
        <v>1</v>
      </c>
      <c r="O3140" s="92">
        <f t="shared" ref="O3140:O3155" si="447">J3140</f>
        <v>387200</v>
      </c>
      <c r="P3140" s="93" t="str">
        <f t="shared" ref="P3140:P3155" si="448">K3140</f>
        <v>H1_2013</v>
      </c>
      <c r="Q3140" s="94">
        <f t="shared" ref="Q3140:Q3155" si="449">L3140</f>
        <v>1</v>
      </c>
      <c r="R3140" s="95" t="str">
        <f t="shared" ref="R3140:R3155" si="450">M3140</f>
        <v>H1_2013_1</v>
      </c>
    </row>
    <row r="3141" spans="1:18">
      <c r="A3141" s="102">
        <v>1002792</v>
      </c>
      <c r="B3141" s="103">
        <v>26936.019196860088</v>
      </c>
      <c r="C3141" s="104" t="s">
        <v>22</v>
      </c>
      <c r="D3141" s="103">
        <v>41440.230798158613</v>
      </c>
      <c r="E3141" s="103">
        <v>41639</v>
      </c>
      <c r="F3141" s="104" t="s">
        <v>20</v>
      </c>
      <c r="G3141" s="105">
        <v>457600</v>
      </c>
      <c r="H3141" s="106" t="s">
        <v>16</v>
      </c>
      <c r="I3141" s="118">
        <v>1</v>
      </c>
      <c r="J3141" s="80">
        <f t="shared" si="442"/>
        <v>457600</v>
      </c>
      <c r="K3141" s="76" t="str">
        <f t="shared" si="443"/>
        <v>H1_2013</v>
      </c>
      <c r="L3141" s="77">
        <f t="shared" si="444"/>
        <v>1</v>
      </c>
      <c r="M3141" s="78" t="str">
        <f t="shared" si="445"/>
        <v>H1_2013_1</v>
      </c>
      <c r="N3141" s="120">
        <f t="shared" si="446"/>
        <v>1</v>
      </c>
      <c r="O3141" s="92">
        <f t="shared" si="447"/>
        <v>457600</v>
      </c>
      <c r="P3141" s="93" t="str">
        <f t="shared" si="448"/>
        <v>H1_2013</v>
      </c>
      <c r="Q3141" s="94">
        <f t="shared" si="449"/>
        <v>1</v>
      </c>
      <c r="R3141" s="95" t="str">
        <f t="shared" si="450"/>
        <v>H1_2013_1</v>
      </c>
    </row>
    <row r="3142" spans="1:18">
      <c r="A3142" s="102">
        <v>1002793</v>
      </c>
      <c r="B3142" s="38">
        <v>27044.085243210258</v>
      </c>
      <c r="C3142" s="39" t="s">
        <v>22</v>
      </c>
      <c r="D3142" s="38">
        <v>41268.518821433681</v>
      </c>
      <c r="E3142" s="38">
        <v>41639</v>
      </c>
      <c r="F3142" s="39" t="s">
        <v>20</v>
      </c>
      <c r="G3142" s="40">
        <v>229000</v>
      </c>
      <c r="H3142" s="137" t="s">
        <v>16</v>
      </c>
      <c r="I3142" s="118">
        <v>1</v>
      </c>
      <c r="J3142" s="80">
        <f t="shared" si="442"/>
        <v>229000</v>
      </c>
      <c r="K3142" s="76" t="str">
        <f t="shared" si="443"/>
        <v>H2_2012</v>
      </c>
      <c r="L3142" s="77">
        <f t="shared" si="444"/>
        <v>2</v>
      </c>
      <c r="M3142" s="78" t="str">
        <f t="shared" si="445"/>
        <v>H2_2012_2</v>
      </c>
      <c r="N3142" s="120">
        <f t="shared" si="446"/>
        <v>1</v>
      </c>
      <c r="O3142" s="92">
        <f t="shared" si="447"/>
        <v>229000</v>
      </c>
      <c r="P3142" s="93" t="str">
        <f t="shared" si="448"/>
        <v>H2_2012</v>
      </c>
      <c r="Q3142" s="94">
        <f t="shared" si="449"/>
        <v>2</v>
      </c>
      <c r="R3142" s="95" t="str">
        <f t="shared" si="450"/>
        <v>H2_2012_2</v>
      </c>
    </row>
    <row r="3143" spans="1:18">
      <c r="A3143" s="102">
        <v>1002794</v>
      </c>
      <c r="B3143" s="38">
        <v>31304.947779738741</v>
      </c>
      <c r="C3143" s="39" t="s">
        <v>22</v>
      </c>
      <c r="D3143" s="38">
        <v>41023.114740603414</v>
      </c>
      <c r="E3143" s="38">
        <v>41639</v>
      </c>
      <c r="F3143" s="39" t="s">
        <v>25</v>
      </c>
      <c r="G3143" s="40">
        <v>132000</v>
      </c>
      <c r="H3143" s="137" t="s">
        <v>16</v>
      </c>
      <c r="I3143" s="118">
        <v>1</v>
      </c>
      <c r="J3143" s="80">
        <f t="shared" si="442"/>
        <v>132000</v>
      </c>
      <c r="K3143" s="76" t="str">
        <f t="shared" si="443"/>
        <v>H1_2012</v>
      </c>
      <c r="L3143" s="77">
        <f t="shared" si="444"/>
        <v>3</v>
      </c>
      <c r="M3143" s="78" t="str">
        <f t="shared" si="445"/>
        <v>H1_2012_3</v>
      </c>
      <c r="N3143" s="120">
        <f t="shared" si="446"/>
        <v>1</v>
      </c>
      <c r="O3143" s="92">
        <f t="shared" si="447"/>
        <v>132000</v>
      </c>
      <c r="P3143" s="93" t="str">
        <f t="shared" si="448"/>
        <v>H1_2012</v>
      </c>
      <c r="Q3143" s="94">
        <f t="shared" si="449"/>
        <v>3</v>
      </c>
      <c r="R3143" s="95" t="str">
        <f t="shared" si="450"/>
        <v>H1_2012_3</v>
      </c>
    </row>
    <row r="3144" spans="1:18">
      <c r="A3144" s="102">
        <v>1002795</v>
      </c>
      <c r="B3144" s="103">
        <v>21950.00126215928</v>
      </c>
      <c r="C3144" s="104" t="s">
        <v>19</v>
      </c>
      <c r="D3144" s="103">
        <v>41389.657766279583</v>
      </c>
      <c r="E3144" s="103">
        <v>41776.15724537037</v>
      </c>
      <c r="F3144" s="104" t="s">
        <v>20</v>
      </c>
      <c r="G3144" s="105">
        <v>691200</v>
      </c>
      <c r="H3144" s="106" t="s">
        <v>16</v>
      </c>
      <c r="I3144" s="118">
        <v>1</v>
      </c>
      <c r="J3144" s="80">
        <f t="shared" si="442"/>
        <v>691200</v>
      </c>
      <c r="K3144" s="76" t="str">
        <f t="shared" si="443"/>
        <v>H1_2013</v>
      </c>
      <c r="L3144" s="77">
        <f t="shared" si="444"/>
        <v>2</v>
      </c>
      <c r="M3144" s="78" t="str">
        <f t="shared" si="445"/>
        <v>H1_2013_2</v>
      </c>
      <c r="N3144" s="120">
        <f t="shared" si="446"/>
        <v>1</v>
      </c>
      <c r="O3144" s="92">
        <f t="shared" si="447"/>
        <v>691200</v>
      </c>
      <c r="P3144" s="93" t="str">
        <f t="shared" si="448"/>
        <v>H1_2013</v>
      </c>
      <c r="Q3144" s="94">
        <f t="shared" si="449"/>
        <v>2</v>
      </c>
      <c r="R3144" s="95" t="str">
        <f t="shared" si="450"/>
        <v>H1_2013_2</v>
      </c>
    </row>
    <row r="3145" spans="1:18">
      <c r="A3145" s="102">
        <v>1002796</v>
      </c>
      <c r="B3145" s="103">
        <v>25327.812837527017</v>
      </c>
      <c r="C3145" s="104" t="s">
        <v>19</v>
      </c>
      <c r="D3145" s="103">
        <v>40593.937115723093</v>
      </c>
      <c r="E3145" s="103">
        <v>42115.549062500002</v>
      </c>
      <c r="F3145" s="104" t="s">
        <v>20</v>
      </c>
      <c r="G3145" s="105">
        <v>175000</v>
      </c>
      <c r="H3145" s="106" t="s">
        <v>16</v>
      </c>
      <c r="I3145" s="118">
        <v>1</v>
      </c>
      <c r="J3145" s="80">
        <f t="shared" si="442"/>
        <v>175000</v>
      </c>
      <c r="K3145" s="76" t="str">
        <f t="shared" si="443"/>
        <v>H1_2011</v>
      </c>
      <c r="L3145" s="77">
        <f t="shared" si="444"/>
        <v>8</v>
      </c>
      <c r="M3145" s="78" t="str">
        <f t="shared" si="445"/>
        <v>H1_2011_6+</v>
      </c>
      <c r="N3145" s="120">
        <f t="shared" si="446"/>
        <v>1</v>
      </c>
      <c r="O3145" s="92">
        <f t="shared" si="447"/>
        <v>175000</v>
      </c>
      <c r="P3145" s="93" t="str">
        <f t="shared" si="448"/>
        <v>H1_2011</v>
      </c>
      <c r="Q3145" s="94">
        <f t="shared" si="449"/>
        <v>8</v>
      </c>
      <c r="R3145" s="95" t="str">
        <f t="shared" si="450"/>
        <v>H1_2011_6+</v>
      </c>
    </row>
    <row r="3146" spans="1:18">
      <c r="A3146" s="102">
        <v>1002797</v>
      </c>
      <c r="B3146" s="103">
        <v>28061.237815603337</v>
      </c>
      <c r="C3146" s="104" t="s">
        <v>19</v>
      </c>
      <c r="D3146" s="103">
        <v>41358.802953483173</v>
      </c>
      <c r="E3146" s="103">
        <v>42149.483634259261</v>
      </c>
      <c r="F3146" s="104" t="s">
        <v>20</v>
      </c>
      <c r="G3146" s="105">
        <v>424000</v>
      </c>
      <c r="H3146" s="106" t="s">
        <v>16</v>
      </c>
      <c r="I3146" s="118">
        <v>1</v>
      </c>
      <c r="J3146" s="80">
        <f t="shared" si="442"/>
        <v>424000</v>
      </c>
      <c r="K3146" s="76" t="str">
        <f t="shared" si="443"/>
        <v>H1_2013</v>
      </c>
      <c r="L3146" s="77">
        <f t="shared" si="444"/>
        <v>4</v>
      </c>
      <c r="M3146" s="78" t="str">
        <f t="shared" si="445"/>
        <v>H1_2013_4</v>
      </c>
      <c r="N3146" s="120">
        <f t="shared" si="446"/>
        <v>1</v>
      </c>
      <c r="O3146" s="92">
        <f t="shared" si="447"/>
        <v>424000</v>
      </c>
      <c r="P3146" s="93" t="str">
        <f t="shared" si="448"/>
        <v>H1_2013</v>
      </c>
      <c r="Q3146" s="94">
        <f t="shared" si="449"/>
        <v>4</v>
      </c>
      <c r="R3146" s="95" t="str">
        <f t="shared" si="450"/>
        <v>H1_2013_4</v>
      </c>
    </row>
    <row r="3147" spans="1:18">
      <c r="A3147" s="102">
        <v>1002798</v>
      </c>
      <c r="B3147" s="103">
        <v>30014.009502710443</v>
      </c>
      <c r="C3147" s="104" t="s">
        <v>22</v>
      </c>
      <c r="D3147" s="103">
        <v>38863.521985924352</v>
      </c>
      <c r="E3147" s="103">
        <v>42188.854027777779</v>
      </c>
      <c r="F3147" s="104" t="s">
        <v>20</v>
      </c>
      <c r="G3147" s="105">
        <v>138000</v>
      </c>
      <c r="H3147" s="106" t="s">
        <v>14</v>
      </c>
      <c r="I3147" s="118">
        <v>1</v>
      </c>
      <c r="J3147" s="80">
        <f t="shared" si="442"/>
        <v>138000</v>
      </c>
      <c r="K3147" s="76" t="str">
        <f t="shared" si="443"/>
        <v>H1_2006</v>
      </c>
      <c r="L3147" s="77">
        <f t="shared" si="444"/>
        <v>18</v>
      </c>
      <c r="M3147" s="78" t="str">
        <f t="shared" si="445"/>
        <v>H1_2006_6+</v>
      </c>
      <c r="N3147" s="120">
        <f t="shared" si="446"/>
        <v>1</v>
      </c>
      <c r="O3147" s="92">
        <f t="shared" si="447"/>
        <v>138000</v>
      </c>
      <c r="P3147" s="93" t="str">
        <f t="shared" si="448"/>
        <v>H1_2006</v>
      </c>
      <c r="Q3147" s="94">
        <f t="shared" si="449"/>
        <v>18</v>
      </c>
      <c r="R3147" s="95" t="str">
        <f t="shared" si="450"/>
        <v>H1_2006_6+</v>
      </c>
    </row>
    <row r="3148" spans="1:18">
      <c r="A3148" s="102">
        <v>1002799</v>
      </c>
      <c r="B3148" s="103">
        <v>30046.273992102811</v>
      </c>
      <c r="C3148" s="104" t="s">
        <v>19</v>
      </c>
      <c r="D3148" s="103">
        <v>39969.64940032817</v>
      </c>
      <c r="E3148" s="103">
        <v>42287.573750000003</v>
      </c>
      <c r="F3148" s="104" t="s">
        <v>20</v>
      </c>
      <c r="G3148" s="105">
        <v>294000</v>
      </c>
      <c r="H3148" s="106" t="s">
        <v>15</v>
      </c>
      <c r="I3148" s="118">
        <v>1</v>
      </c>
      <c r="J3148" s="80">
        <f t="shared" si="442"/>
        <v>294000</v>
      </c>
      <c r="K3148" s="76" t="str">
        <f t="shared" si="443"/>
        <v>H1_2009</v>
      </c>
      <c r="L3148" s="77">
        <f t="shared" si="444"/>
        <v>12</v>
      </c>
      <c r="M3148" s="78" t="str">
        <f t="shared" si="445"/>
        <v>H1_2009_6+</v>
      </c>
      <c r="N3148" s="120">
        <f t="shared" si="446"/>
        <v>1</v>
      </c>
      <c r="O3148" s="92">
        <f t="shared" si="447"/>
        <v>294000</v>
      </c>
      <c r="P3148" s="93" t="str">
        <f t="shared" si="448"/>
        <v>H1_2009</v>
      </c>
      <c r="Q3148" s="94">
        <f t="shared" si="449"/>
        <v>12</v>
      </c>
      <c r="R3148" s="95" t="str">
        <f t="shared" si="450"/>
        <v>H1_2009_6+</v>
      </c>
    </row>
    <row r="3149" spans="1:18">
      <c r="A3149" s="102">
        <v>1002800</v>
      </c>
      <c r="B3149" s="103">
        <v>30575.234563617283</v>
      </c>
      <c r="C3149" s="104" t="s">
        <v>22</v>
      </c>
      <c r="D3149" s="103">
        <v>40812.779575393026</v>
      </c>
      <c r="E3149" s="103">
        <v>42500.184606481482</v>
      </c>
      <c r="F3149" s="104" t="s">
        <v>20</v>
      </c>
      <c r="G3149" s="105">
        <v>215000</v>
      </c>
      <c r="H3149" s="106" t="s">
        <v>16</v>
      </c>
      <c r="I3149" s="118">
        <v>1</v>
      </c>
      <c r="J3149" s="80">
        <f t="shared" si="442"/>
        <v>215000</v>
      </c>
      <c r="K3149" s="76" t="str">
        <f t="shared" si="443"/>
        <v>H2_2011</v>
      </c>
      <c r="L3149" s="77">
        <f t="shared" si="444"/>
        <v>9</v>
      </c>
      <c r="M3149" s="78" t="str">
        <f t="shared" si="445"/>
        <v>H2_2011_6+</v>
      </c>
      <c r="N3149" s="120">
        <f t="shared" si="446"/>
        <v>1</v>
      </c>
      <c r="O3149" s="92">
        <f t="shared" si="447"/>
        <v>215000</v>
      </c>
      <c r="P3149" s="93" t="str">
        <f t="shared" si="448"/>
        <v>H2_2011</v>
      </c>
      <c r="Q3149" s="94">
        <f t="shared" si="449"/>
        <v>9</v>
      </c>
      <c r="R3149" s="95" t="str">
        <f t="shared" si="450"/>
        <v>H2_2011_6+</v>
      </c>
    </row>
    <row r="3150" spans="1:18">
      <c r="A3150" s="102">
        <v>1002801</v>
      </c>
      <c r="B3150" s="103">
        <v>21758.945732055112</v>
      </c>
      <c r="C3150" s="104" t="s">
        <v>19</v>
      </c>
      <c r="D3150" s="103">
        <v>41001.2544983767</v>
      </c>
      <c r="E3150" s="103">
        <v>42503.465613425928</v>
      </c>
      <c r="F3150" s="104" t="s">
        <v>20</v>
      </c>
      <c r="G3150" s="105">
        <v>126000</v>
      </c>
      <c r="H3150" s="106" t="s">
        <v>16</v>
      </c>
      <c r="I3150" s="118">
        <v>1</v>
      </c>
      <c r="J3150" s="80">
        <f t="shared" si="442"/>
        <v>126000</v>
      </c>
      <c r="K3150" s="76" t="str">
        <f t="shared" si="443"/>
        <v>H1_2012</v>
      </c>
      <c r="L3150" s="77">
        <f t="shared" si="444"/>
        <v>8</v>
      </c>
      <c r="M3150" s="78" t="str">
        <f t="shared" si="445"/>
        <v>H1_2012_6+</v>
      </c>
      <c r="N3150" s="120">
        <f t="shared" si="446"/>
        <v>1</v>
      </c>
      <c r="O3150" s="92">
        <f t="shared" si="447"/>
        <v>126000</v>
      </c>
      <c r="P3150" s="93" t="str">
        <f t="shared" si="448"/>
        <v>H1_2012</v>
      </c>
      <c r="Q3150" s="94">
        <f t="shared" si="449"/>
        <v>8</v>
      </c>
      <c r="R3150" s="95" t="str">
        <f t="shared" si="450"/>
        <v>H1_2012_6+</v>
      </c>
    </row>
    <row r="3151" spans="1:18">
      <c r="A3151" s="102">
        <v>1002802</v>
      </c>
      <c r="B3151" s="103">
        <v>30051.170020369718</v>
      </c>
      <c r="C3151" s="104" t="s">
        <v>19</v>
      </c>
      <c r="D3151" s="103">
        <v>40639.382546663008</v>
      </c>
      <c r="E3151" s="103">
        <v>42934.431979166664</v>
      </c>
      <c r="F3151" s="104" t="s">
        <v>20</v>
      </c>
      <c r="G3151" s="105">
        <v>342000</v>
      </c>
      <c r="H3151" s="106" t="s">
        <v>16</v>
      </c>
      <c r="I3151" s="118">
        <v>1</v>
      </c>
      <c r="J3151" s="80">
        <f t="shared" si="442"/>
        <v>342000</v>
      </c>
      <c r="K3151" s="76" t="str">
        <f t="shared" si="443"/>
        <v>H1_2011</v>
      </c>
      <c r="L3151" s="77">
        <f t="shared" si="444"/>
        <v>12</v>
      </c>
      <c r="M3151" s="78" t="str">
        <f t="shared" si="445"/>
        <v>H1_2011_6+</v>
      </c>
      <c r="N3151" s="120">
        <f t="shared" si="446"/>
        <v>1</v>
      </c>
      <c r="O3151" s="92">
        <f t="shared" si="447"/>
        <v>342000</v>
      </c>
      <c r="P3151" s="93" t="str">
        <f t="shared" si="448"/>
        <v>H1_2011</v>
      </c>
      <c r="Q3151" s="94">
        <f t="shared" si="449"/>
        <v>12</v>
      </c>
      <c r="R3151" s="95" t="str">
        <f t="shared" si="450"/>
        <v>H1_2011_6+</v>
      </c>
    </row>
    <row r="3152" spans="1:18">
      <c r="A3152" s="102">
        <v>1002803</v>
      </c>
      <c r="B3152" s="103">
        <v>24718.732256426338</v>
      </c>
      <c r="C3152" s="104" t="s">
        <v>22</v>
      </c>
      <c r="D3152" s="103">
        <v>38800.143264736784</v>
      </c>
      <c r="E3152" s="103">
        <v>43084.21199074074</v>
      </c>
      <c r="F3152" s="104" t="s">
        <v>20</v>
      </c>
      <c r="G3152" s="105">
        <v>266000</v>
      </c>
      <c r="H3152" s="106" t="s">
        <v>14</v>
      </c>
      <c r="I3152" s="118">
        <v>1</v>
      </c>
      <c r="J3152" s="80">
        <f t="shared" si="442"/>
        <v>266000</v>
      </c>
      <c r="K3152" s="76" t="str">
        <f t="shared" si="443"/>
        <v>H1_2006</v>
      </c>
      <c r="L3152" s="77">
        <f t="shared" si="444"/>
        <v>23</v>
      </c>
      <c r="M3152" s="78" t="str">
        <f t="shared" si="445"/>
        <v>H1_2006_6+</v>
      </c>
      <c r="N3152" s="120">
        <f t="shared" si="446"/>
        <v>1</v>
      </c>
      <c r="O3152" s="92">
        <f t="shared" si="447"/>
        <v>266000</v>
      </c>
      <c r="P3152" s="93" t="str">
        <f t="shared" si="448"/>
        <v>H1_2006</v>
      </c>
      <c r="Q3152" s="94">
        <f t="shared" si="449"/>
        <v>23</v>
      </c>
      <c r="R3152" s="95" t="str">
        <f t="shared" si="450"/>
        <v>H1_2006_6+</v>
      </c>
    </row>
    <row r="3153" spans="1:18">
      <c r="A3153" s="102">
        <v>1002804</v>
      </c>
      <c r="B3153" s="103">
        <v>24174.925037153975</v>
      </c>
      <c r="C3153" s="104" t="s">
        <v>22</v>
      </c>
      <c r="D3153" s="103">
        <v>39564.364807450773</v>
      </c>
      <c r="E3153" s="103">
        <v>43752.614918981482</v>
      </c>
      <c r="F3153" s="104" t="s">
        <v>25</v>
      </c>
      <c r="G3153" s="105">
        <v>127000</v>
      </c>
      <c r="H3153" s="106" t="s">
        <v>15</v>
      </c>
      <c r="I3153" s="118">
        <v>1</v>
      </c>
      <c r="J3153" s="80">
        <f t="shared" si="442"/>
        <v>127000</v>
      </c>
      <c r="K3153" s="76" t="str">
        <f t="shared" si="443"/>
        <v>H1_2008</v>
      </c>
      <c r="L3153" s="77">
        <f t="shared" si="444"/>
        <v>22</v>
      </c>
      <c r="M3153" s="78" t="str">
        <f t="shared" si="445"/>
        <v>H1_2008_6+</v>
      </c>
      <c r="N3153" s="120">
        <f t="shared" si="446"/>
        <v>1</v>
      </c>
      <c r="O3153" s="92">
        <f t="shared" si="447"/>
        <v>127000</v>
      </c>
      <c r="P3153" s="93" t="str">
        <f t="shared" si="448"/>
        <v>H1_2008</v>
      </c>
      <c r="Q3153" s="94">
        <f t="shared" si="449"/>
        <v>22</v>
      </c>
      <c r="R3153" s="95" t="str">
        <f t="shared" si="450"/>
        <v>H1_2008_6+</v>
      </c>
    </row>
    <row r="3154" spans="1:18">
      <c r="A3154" s="102">
        <v>1002805</v>
      </c>
      <c r="B3154" s="103">
        <v>22217.167212489749</v>
      </c>
      <c r="C3154" s="104" t="s">
        <v>19</v>
      </c>
      <c r="D3154" s="103">
        <v>41154.42768247694</v>
      </c>
      <c r="E3154" s="103">
        <v>44095.107060185182</v>
      </c>
      <c r="F3154" s="104" t="s">
        <v>20</v>
      </c>
      <c r="G3154" s="105">
        <v>480000</v>
      </c>
      <c r="H3154" s="106" t="s">
        <v>16</v>
      </c>
      <c r="I3154" s="118">
        <v>1</v>
      </c>
      <c r="J3154" s="80">
        <f t="shared" si="442"/>
        <v>480000</v>
      </c>
      <c r="K3154" s="76" t="str">
        <f t="shared" si="443"/>
        <v>H2_2012</v>
      </c>
      <c r="L3154" s="77">
        <f t="shared" si="444"/>
        <v>16</v>
      </c>
      <c r="M3154" s="78" t="str">
        <f t="shared" si="445"/>
        <v>H2_2012_6+</v>
      </c>
      <c r="N3154" s="120">
        <f t="shared" si="446"/>
        <v>1</v>
      </c>
      <c r="O3154" s="92">
        <f t="shared" si="447"/>
        <v>480000</v>
      </c>
      <c r="P3154" s="93" t="str">
        <f t="shared" si="448"/>
        <v>H2_2012</v>
      </c>
      <c r="Q3154" s="94">
        <f t="shared" si="449"/>
        <v>16</v>
      </c>
      <c r="R3154" s="95" t="str">
        <f t="shared" si="450"/>
        <v>H2_2012_6+</v>
      </c>
    </row>
    <row r="3155" spans="1:18" ht="15.75" thickBot="1">
      <c r="A3155" s="102">
        <v>1002806</v>
      </c>
      <c r="B3155" s="103">
        <v>20539.649798747814</v>
      </c>
      <c r="C3155" s="104" t="s">
        <v>19</v>
      </c>
      <c r="D3155" s="103">
        <v>41299.995803494472</v>
      </c>
      <c r="E3155" s="103">
        <v>44271.820775462962</v>
      </c>
      <c r="F3155" s="104" t="s">
        <v>20</v>
      </c>
      <c r="G3155" s="105">
        <v>230400</v>
      </c>
      <c r="H3155" s="106" t="s">
        <v>16</v>
      </c>
      <c r="I3155" s="119">
        <v>1</v>
      </c>
      <c r="J3155" s="85">
        <f t="shared" si="442"/>
        <v>230400</v>
      </c>
      <c r="K3155" s="81" t="str">
        <f t="shared" si="443"/>
        <v>H1_2013</v>
      </c>
      <c r="L3155" s="82">
        <f t="shared" si="444"/>
        <v>16</v>
      </c>
      <c r="M3155" s="83" t="str">
        <f t="shared" si="445"/>
        <v>H1_2013_6+</v>
      </c>
      <c r="N3155" s="120">
        <f t="shared" si="446"/>
        <v>1</v>
      </c>
      <c r="O3155" s="92">
        <f t="shared" si="447"/>
        <v>230400</v>
      </c>
      <c r="P3155" s="93" t="str">
        <f t="shared" si="448"/>
        <v>H1_2013</v>
      </c>
      <c r="Q3155" s="94">
        <f t="shared" si="449"/>
        <v>16</v>
      </c>
      <c r="R3155" s="95" t="str">
        <f t="shared" si="450"/>
        <v>H1_2013_6+</v>
      </c>
    </row>
  </sheetData>
  <sheetProtection formatCells="0" formatColumns="0" formatRows="0" sort="0" autoFilter="0" pivotTables="0"/>
  <autoFilter ref="A2:T3155"/>
  <sortState ref="A3:S3155">
    <sortCondition ref="E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IBNR Analysis - Analyst</vt:lpstr>
      <vt:lpstr>IBNR Analysis - Actuary</vt:lpstr>
      <vt:lpstr>Claims Data</vt:lpstr>
    </vt:vector>
  </TitlesOfParts>
  <Company>RGARE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Gill, Andrew</dc:creator>
  <cp:lastModifiedBy>Matthew Wood</cp:lastModifiedBy>
  <dcterms:created xsi:type="dcterms:W3CDTF">2014-01-31T23:08:09Z</dcterms:created>
  <dcterms:modified xsi:type="dcterms:W3CDTF">2014-07-18T02:16:25Z</dcterms:modified>
</cp:coreProperties>
</file>