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3620" tabRatio="500"/>
  </bookViews>
  <sheets>
    <sheet name="Sheet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K38" i="1"/>
  <c r="E38" i="1"/>
  <c r="J33" i="1"/>
  <c r="H33" i="1"/>
  <c r="K33" i="1"/>
  <c r="K35" i="1"/>
  <c r="K36" i="1"/>
  <c r="B33" i="1"/>
  <c r="E33" i="1"/>
  <c r="E35" i="1"/>
  <c r="E36" i="1"/>
  <c r="I33" i="1"/>
  <c r="K15" i="1"/>
  <c r="I15" i="1"/>
  <c r="C33" i="1"/>
  <c r="E15" i="1"/>
  <c r="D15" i="1"/>
  <c r="C15" i="1"/>
  <c r="B15" i="1"/>
</calcChain>
</file>

<file path=xl/sharedStrings.xml><?xml version="1.0" encoding="utf-8"?>
<sst xmlns="http://schemas.openxmlformats.org/spreadsheetml/2006/main" count="61" uniqueCount="27">
  <si>
    <t>Product</t>
  </si>
  <si>
    <t>Solvency Liabilities</t>
  </si>
  <si>
    <t>CAPAD Liabilities</t>
  </si>
  <si>
    <t>FuM</t>
  </si>
  <si>
    <t>YRT</t>
  </si>
  <si>
    <t>Disability Income</t>
  </si>
  <si>
    <t>Annual Premium</t>
  </si>
  <si>
    <t>New Business</t>
  </si>
  <si>
    <t>In Force</t>
  </si>
  <si>
    <t>Ordinary Investment Linked</t>
  </si>
  <si>
    <t>Superannuation Investment Linked</t>
  </si>
  <si>
    <t>Allocated Annuities</t>
  </si>
  <si>
    <t>New Deposits</t>
  </si>
  <si>
    <t>All amounts are $million</t>
  </si>
  <si>
    <t>Business Details as at 30 June 2012  (year Ending for New Business)</t>
  </si>
  <si>
    <t>Policy Liabilities</t>
  </si>
  <si>
    <t>Current Target Surplus Addition to CAPAD</t>
  </si>
  <si>
    <t>TOTALS</t>
  </si>
  <si>
    <t>All Data is net of reinsurance</t>
  </si>
  <si>
    <t>Resilience Reserve</t>
  </si>
  <si>
    <t>Expense Reserve</t>
  </si>
  <si>
    <t>New Business Reserve</t>
  </si>
  <si>
    <t>Inadmissable Assets</t>
  </si>
  <si>
    <t>In Force &amp; Liabilities as at 30 June 2011</t>
  </si>
  <si>
    <t>CAPAD – Policy Liabilities + Target Surplus</t>
  </si>
  <si>
    <t>net assets in excess of CAPAD – Policy Liabilities + Target Surplus</t>
  </si>
  <si>
    <t>Capital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</si>
</sst>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wrapText="1"/>
    </xf>
    <xf numFmtId="165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0" fillId="0" borderId="0" xfId="0" applyNumberFormat="1" applyBorder="1"/>
    <xf numFmtId="165" fontId="0" fillId="0" borderId="5" xfId="0" applyNumberFormat="1" applyBorder="1"/>
    <xf numFmtId="0" fontId="1" fillId="0" borderId="1" xfId="0" applyFont="1" applyBorder="1"/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/>
    <xf numFmtId="0" fontId="0" fillId="2" borderId="0" xfId="0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166" fontId="0" fillId="0" borderId="0" xfId="51" applyNumberFormat="1" applyFont="1"/>
    <xf numFmtId="165" fontId="0" fillId="2" borderId="0" xfId="0" applyNumberFormat="1" applyFill="1" applyAlignment="1">
      <alignment horizontal="right"/>
    </xf>
    <xf numFmtId="165" fontId="0" fillId="0" borderId="0" xfId="0" applyNumberFormat="1" applyFill="1" applyBorder="1"/>
  </cellXfs>
  <cellStyles count="52">
    <cellStyle name="Comma" xfId="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B%20LA%20Q1%20Balance%20Sheet(Attachment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B30">
            <v>118.4</v>
          </cell>
          <cell r="C30">
            <v>121.5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7" workbookViewId="0">
      <selection activeCell="C34" sqref="C34"/>
    </sheetView>
  </sheetViews>
  <sheetFormatPr defaultColWidth="11" defaultRowHeight="15.75" x14ac:dyDescent="0.25"/>
  <cols>
    <col min="1" max="1" width="31.125" customWidth="1"/>
    <col min="2" max="2" width="12.125" customWidth="1"/>
    <col min="4" max="4" width="12" customWidth="1"/>
    <col min="7" max="7" width="13" customWidth="1"/>
  </cols>
  <sheetData>
    <row r="1" spans="1:11" ht="18.75" x14ac:dyDescent="0.3">
      <c r="A1" s="3" t="s">
        <v>14</v>
      </c>
      <c r="B1" s="4"/>
      <c r="C1" s="4"/>
      <c r="D1" s="4"/>
      <c r="E1" s="5"/>
    </row>
    <row r="2" spans="1:11" ht="18.75" x14ac:dyDescent="0.3">
      <c r="A2" s="6"/>
      <c r="B2" s="7"/>
      <c r="C2" s="7"/>
      <c r="D2" s="7"/>
      <c r="E2" s="8"/>
    </row>
    <row r="3" spans="1:11" x14ac:dyDescent="0.25">
      <c r="A3" s="9" t="s">
        <v>13</v>
      </c>
      <c r="B3" s="7"/>
      <c r="C3" s="7"/>
      <c r="D3" s="7"/>
      <c r="E3" s="8"/>
    </row>
    <row r="4" spans="1:11" x14ac:dyDescent="0.25">
      <c r="A4" s="9" t="s">
        <v>18</v>
      </c>
      <c r="B4" s="7"/>
      <c r="C4" s="7"/>
      <c r="D4" s="7"/>
      <c r="E4" s="8"/>
      <c r="G4" s="24" t="s">
        <v>23</v>
      </c>
      <c r="H4" s="4"/>
      <c r="I4" s="4"/>
      <c r="J4" s="4"/>
      <c r="K4" s="5"/>
    </row>
    <row r="5" spans="1:11" x14ac:dyDescent="0.25">
      <c r="A5" s="9"/>
      <c r="B5" s="7"/>
      <c r="C5" s="7"/>
      <c r="D5" s="7"/>
      <c r="E5" s="8"/>
      <c r="G5" s="9"/>
      <c r="H5" s="7"/>
      <c r="I5" s="7"/>
      <c r="J5" s="7"/>
      <c r="K5" s="8"/>
    </row>
    <row r="6" spans="1:11" ht="31.5" x14ac:dyDescent="0.25">
      <c r="A6" s="10" t="s">
        <v>0</v>
      </c>
      <c r="B6" s="11" t="s">
        <v>3</v>
      </c>
      <c r="C6" s="11"/>
      <c r="D6" s="11" t="s">
        <v>6</v>
      </c>
      <c r="E6" s="12"/>
      <c r="F6" s="1"/>
      <c r="G6" s="10" t="s">
        <v>0</v>
      </c>
      <c r="H6" s="7"/>
      <c r="I6" s="25" t="s">
        <v>3</v>
      </c>
      <c r="J6" s="25"/>
      <c r="K6" s="26" t="s">
        <v>6</v>
      </c>
    </row>
    <row r="7" spans="1:11" x14ac:dyDescent="0.25">
      <c r="A7" s="9"/>
      <c r="B7" s="13" t="s">
        <v>12</v>
      </c>
      <c r="C7" s="13" t="s">
        <v>8</v>
      </c>
      <c r="D7" s="13" t="s">
        <v>7</v>
      </c>
      <c r="E7" s="14" t="s">
        <v>8</v>
      </c>
      <c r="G7" s="9"/>
      <c r="H7" s="7"/>
      <c r="I7" s="13" t="s">
        <v>8</v>
      </c>
      <c r="J7" s="7"/>
      <c r="K7" s="14" t="s">
        <v>8</v>
      </c>
    </row>
    <row r="8" spans="1:11" x14ac:dyDescent="0.25">
      <c r="A8" s="9"/>
      <c r="B8" s="13"/>
      <c r="C8" s="13"/>
      <c r="D8" s="13"/>
      <c r="E8" s="14"/>
      <c r="G8" s="9"/>
      <c r="H8" s="7"/>
      <c r="I8" s="13"/>
      <c r="J8" s="7"/>
      <c r="K8" s="14"/>
    </row>
    <row r="9" spans="1:11" x14ac:dyDescent="0.25">
      <c r="A9" s="9" t="s">
        <v>4</v>
      </c>
      <c r="B9" s="7"/>
      <c r="C9" s="7"/>
      <c r="D9" s="7">
        <v>44.5</v>
      </c>
      <c r="E9" s="8">
        <v>189.2</v>
      </c>
      <c r="G9" s="9" t="s">
        <v>4</v>
      </c>
      <c r="H9" s="7"/>
      <c r="I9" s="7"/>
      <c r="J9" s="7"/>
      <c r="K9" s="8">
        <v>224.3</v>
      </c>
    </row>
    <row r="10" spans="1:11" x14ac:dyDescent="0.25">
      <c r="A10" s="9" t="s">
        <v>5</v>
      </c>
      <c r="B10" s="7"/>
      <c r="C10" s="7"/>
      <c r="D10" s="7">
        <v>25.1</v>
      </c>
      <c r="E10" s="8">
        <v>99.6</v>
      </c>
      <c r="G10" s="9" t="s">
        <v>5</v>
      </c>
      <c r="H10" s="7"/>
      <c r="I10" s="7"/>
      <c r="J10" s="7"/>
      <c r="K10" s="8">
        <v>104.2</v>
      </c>
    </row>
    <row r="11" spans="1:11" x14ac:dyDescent="0.25">
      <c r="A11" s="9" t="s">
        <v>9</v>
      </c>
      <c r="B11" s="7">
        <v>122.1</v>
      </c>
      <c r="C11" s="7">
        <v>545.20000000000005</v>
      </c>
      <c r="D11" s="7"/>
      <c r="E11" s="8"/>
      <c r="G11" s="9" t="s">
        <v>9</v>
      </c>
      <c r="H11" s="7"/>
      <c r="I11" s="7">
        <v>576.5</v>
      </c>
      <c r="J11" s="7"/>
      <c r="K11" s="8"/>
    </row>
    <row r="12" spans="1:11" x14ac:dyDescent="0.25">
      <c r="A12" s="9" t="s">
        <v>10</v>
      </c>
      <c r="B12" s="7">
        <v>1022.7</v>
      </c>
      <c r="C12" s="15">
        <v>3227.9</v>
      </c>
      <c r="D12" s="7"/>
      <c r="E12" s="8"/>
      <c r="G12" s="9" t="s">
        <v>10</v>
      </c>
      <c r="H12" s="7"/>
      <c r="I12" s="15">
        <v>3365.2</v>
      </c>
      <c r="J12" s="7"/>
      <c r="K12" s="8"/>
    </row>
    <row r="13" spans="1:11" x14ac:dyDescent="0.25">
      <c r="A13" s="9" t="s">
        <v>11</v>
      </c>
      <c r="B13" s="7">
        <v>222.2</v>
      </c>
      <c r="C13" s="7">
        <v>945.6</v>
      </c>
      <c r="D13" s="7"/>
      <c r="E13" s="8"/>
      <c r="G13" s="9" t="s">
        <v>11</v>
      </c>
      <c r="H13" s="7"/>
      <c r="I13" s="7">
        <v>995.7</v>
      </c>
      <c r="J13" s="7"/>
      <c r="K13" s="8"/>
    </row>
    <row r="14" spans="1:11" x14ac:dyDescent="0.25">
      <c r="A14" s="9"/>
      <c r="B14" s="7"/>
      <c r="C14" s="7"/>
      <c r="D14" s="7"/>
      <c r="E14" s="8"/>
      <c r="G14" s="9"/>
      <c r="H14" s="7"/>
      <c r="I14" s="7"/>
      <c r="J14" s="7"/>
      <c r="K14" s="8"/>
    </row>
    <row r="15" spans="1:11" x14ac:dyDescent="0.25">
      <c r="A15" s="16" t="s">
        <v>17</v>
      </c>
      <c r="B15" s="17">
        <f t="shared" ref="B15:E15" si="0">SUM(B9:B14)</f>
        <v>1367</v>
      </c>
      <c r="C15" s="17">
        <f t="shared" si="0"/>
        <v>4718.7000000000007</v>
      </c>
      <c r="D15" s="17">
        <f t="shared" si="0"/>
        <v>69.599999999999994</v>
      </c>
      <c r="E15" s="18">
        <f t="shared" si="0"/>
        <v>288.79999999999995</v>
      </c>
      <c r="G15" s="16" t="s">
        <v>17</v>
      </c>
      <c r="H15" s="27"/>
      <c r="I15" s="17">
        <f>SUM(I9:I14)</f>
        <v>4937.3999999999996</v>
      </c>
      <c r="J15" s="27"/>
      <c r="K15" s="18">
        <f>SUM(K9:K14)</f>
        <v>328.5</v>
      </c>
    </row>
    <row r="16" spans="1:11" x14ac:dyDescent="0.25">
      <c r="A16" s="9"/>
      <c r="B16" s="7"/>
      <c r="C16" s="7"/>
      <c r="D16" s="7"/>
      <c r="E16" s="8"/>
      <c r="G16" s="9"/>
      <c r="H16" s="7"/>
      <c r="I16" s="7"/>
      <c r="J16" s="7"/>
      <c r="K16" s="8"/>
    </row>
    <row r="17" spans="1:13" x14ac:dyDescent="0.25">
      <c r="A17" s="9"/>
      <c r="B17" s="7"/>
      <c r="C17" s="7"/>
      <c r="D17" s="7"/>
      <c r="E17" s="8"/>
      <c r="G17" s="9"/>
      <c r="H17" s="7"/>
      <c r="I17" s="7"/>
      <c r="J17" s="7"/>
      <c r="K17" s="8"/>
    </row>
    <row r="18" spans="1:13" x14ac:dyDescent="0.25">
      <c r="A18" s="9"/>
      <c r="B18" s="7"/>
      <c r="C18" s="7"/>
      <c r="D18" s="7"/>
      <c r="E18" s="8"/>
      <c r="G18" s="9"/>
      <c r="H18" s="7"/>
      <c r="I18" s="7"/>
      <c r="J18" s="7"/>
      <c r="K18" s="8"/>
    </row>
    <row r="19" spans="1:13" ht="78.75" x14ac:dyDescent="0.25">
      <c r="A19" s="19"/>
      <c r="B19" s="20" t="s">
        <v>15</v>
      </c>
      <c r="C19" s="20" t="s">
        <v>1</v>
      </c>
      <c r="D19" s="20" t="s">
        <v>2</v>
      </c>
      <c r="E19" s="21" t="s">
        <v>16</v>
      </c>
      <c r="G19" s="9"/>
      <c r="H19" s="25" t="s">
        <v>15</v>
      </c>
      <c r="I19" s="25" t="s">
        <v>1</v>
      </c>
      <c r="J19" s="25" t="s">
        <v>2</v>
      </c>
      <c r="K19" s="26" t="s">
        <v>16</v>
      </c>
    </row>
    <row r="20" spans="1:13" x14ac:dyDescent="0.25">
      <c r="A20" s="9"/>
      <c r="B20" s="7"/>
      <c r="C20" s="7"/>
      <c r="D20" s="7"/>
      <c r="E20" s="8"/>
      <c r="G20" s="9"/>
      <c r="H20" s="7"/>
      <c r="I20" s="7"/>
      <c r="J20" s="7"/>
      <c r="K20" s="8"/>
    </row>
    <row r="21" spans="1:13" x14ac:dyDescent="0.25">
      <c r="A21" s="9"/>
      <c r="B21" s="7"/>
      <c r="C21" s="7"/>
      <c r="D21" s="7"/>
      <c r="E21" s="8"/>
      <c r="G21" s="9"/>
      <c r="H21" s="7"/>
      <c r="I21" s="7"/>
      <c r="J21" s="7"/>
      <c r="K21" s="8"/>
    </row>
    <row r="22" spans="1:13" x14ac:dyDescent="0.25">
      <c r="A22" s="9" t="s">
        <v>4</v>
      </c>
      <c r="B22" s="22">
        <v>101</v>
      </c>
      <c r="C22" s="7">
        <v>107.3</v>
      </c>
      <c r="D22" s="7">
        <v>109.5</v>
      </c>
      <c r="E22" s="23">
        <v>3</v>
      </c>
      <c r="G22" s="9" t="s">
        <v>4</v>
      </c>
      <c r="H22" s="22">
        <v>121.2</v>
      </c>
      <c r="I22" s="7">
        <v>129.30000000000001</v>
      </c>
      <c r="J22" s="22">
        <v>132</v>
      </c>
      <c r="K22" s="23">
        <v>3.5</v>
      </c>
      <c r="M22" s="31"/>
    </row>
    <row r="23" spans="1:13" x14ac:dyDescent="0.25">
      <c r="A23" s="9" t="s">
        <v>5</v>
      </c>
      <c r="B23" s="7">
        <v>54.1</v>
      </c>
      <c r="C23" s="7">
        <v>61.5</v>
      </c>
      <c r="D23" s="7">
        <v>69.2</v>
      </c>
      <c r="E23" s="23">
        <v>2</v>
      </c>
      <c r="G23" s="9" t="s">
        <v>5</v>
      </c>
      <c r="H23" s="7">
        <v>56.6</v>
      </c>
      <c r="I23" s="7">
        <v>65.099999999999994</v>
      </c>
      <c r="J23" s="7">
        <v>73.5</v>
      </c>
      <c r="K23" s="23">
        <v>2</v>
      </c>
      <c r="M23" s="31"/>
    </row>
    <row r="24" spans="1:13" x14ac:dyDescent="0.25">
      <c r="A24" s="9" t="s">
        <v>9</v>
      </c>
      <c r="B24" s="7">
        <v>545.20000000000005</v>
      </c>
      <c r="C24" s="7">
        <v>546.6</v>
      </c>
      <c r="D24" s="22">
        <v>548</v>
      </c>
      <c r="E24" s="23">
        <v>1</v>
      </c>
      <c r="G24" s="9" t="s">
        <v>9</v>
      </c>
      <c r="H24" s="7">
        <v>549.9</v>
      </c>
      <c r="I24" s="7">
        <v>555.29999999999995</v>
      </c>
      <c r="J24" s="22">
        <v>557.9</v>
      </c>
      <c r="K24" s="23">
        <v>1</v>
      </c>
      <c r="M24" s="31"/>
    </row>
    <row r="25" spans="1:13" x14ac:dyDescent="0.25">
      <c r="A25" s="9" t="s">
        <v>10</v>
      </c>
      <c r="B25" s="7">
        <v>3227.9</v>
      </c>
      <c r="C25" s="22">
        <v>3236</v>
      </c>
      <c r="D25" s="7">
        <v>3244.1</v>
      </c>
      <c r="E25" s="23">
        <v>4</v>
      </c>
      <c r="G25" s="9" t="s">
        <v>10</v>
      </c>
      <c r="H25" s="7">
        <v>3356.4</v>
      </c>
      <c r="I25" s="22">
        <v>3364.8</v>
      </c>
      <c r="J25" s="7">
        <v>3382.8</v>
      </c>
      <c r="K25" s="23">
        <v>4.5</v>
      </c>
      <c r="M25" s="31"/>
    </row>
    <row r="26" spans="1:13" x14ac:dyDescent="0.25">
      <c r="A26" s="9" t="s">
        <v>11</v>
      </c>
      <c r="B26" s="7">
        <v>945.6</v>
      </c>
      <c r="C26" s="22">
        <v>948</v>
      </c>
      <c r="D26" s="7">
        <v>950.3</v>
      </c>
      <c r="E26" s="23">
        <v>1</v>
      </c>
      <c r="G26" s="9" t="s">
        <v>11</v>
      </c>
      <c r="H26" s="7">
        <v>993.2</v>
      </c>
      <c r="I26" s="22">
        <v>995.7</v>
      </c>
      <c r="J26" s="7">
        <v>1001.5</v>
      </c>
      <c r="K26" s="23">
        <v>1</v>
      </c>
      <c r="M26" s="31"/>
    </row>
    <row r="27" spans="1:13" x14ac:dyDescent="0.25">
      <c r="A27" s="9"/>
      <c r="B27" s="7"/>
      <c r="C27" s="7"/>
      <c r="D27" s="22"/>
      <c r="E27" s="8"/>
      <c r="G27" s="9"/>
      <c r="H27" s="7"/>
      <c r="I27" s="7"/>
      <c r="J27" s="22"/>
      <c r="K27" s="8"/>
      <c r="M27" s="31"/>
    </row>
    <row r="28" spans="1:13" x14ac:dyDescent="0.25">
      <c r="A28" s="9" t="s">
        <v>19</v>
      </c>
      <c r="B28" s="22"/>
      <c r="C28" s="22">
        <v>14.3</v>
      </c>
      <c r="D28" s="7">
        <v>16.899999999999999</v>
      </c>
      <c r="E28" s="8"/>
      <c r="G28" s="9" t="s">
        <v>19</v>
      </c>
      <c r="H28" s="22"/>
      <c r="I28" s="22">
        <v>16.100000000000001</v>
      </c>
      <c r="J28" s="7">
        <v>19.5</v>
      </c>
      <c r="K28" s="8"/>
      <c r="M28" s="7"/>
    </row>
    <row r="29" spans="1:13" x14ac:dyDescent="0.25">
      <c r="A29" s="9" t="s">
        <v>20</v>
      </c>
      <c r="B29" s="7"/>
      <c r="C29" s="22">
        <v>21.2</v>
      </c>
      <c r="D29" s="22">
        <v>0</v>
      </c>
      <c r="E29" s="8"/>
      <c r="G29" s="9" t="s">
        <v>20</v>
      </c>
      <c r="H29" s="7"/>
      <c r="I29" s="22">
        <v>26.7</v>
      </c>
      <c r="J29" s="22">
        <v>0</v>
      </c>
      <c r="K29" s="8"/>
      <c r="M29" s="22"/>
    </row>
    <row r="30" spans="1:13" x14ac:dyDescent="0.25">
      <c r="A30" s="9" t="s">
        <v>22</v>
      </c>
      <c r="B30" s="7"/>
      <c r="C30" s="22">
        <v>0</v>
      </c>
      <c r="D30" s="22">
        <v>0</v>
      </c>
      <c r="E30" s="8"/>
      <c r="G30" s="9" t="s">
        <v>22</v>
      </c>
      <c r="H30" s="7"/>
      <c r="I30" s="22">
        <v>0</v>
      </c>
      <c r="J30" s="22">
        <v>0</v>
      </c>
      <c r="K30" s="8"/>
      <c r="M30" s="22"/>
    </row>
    <row r="31" spans="1:13" x14ac:dyDescent="0.25">
      <c r="A31" s="9" t="s">
        <v>21</v>
      </c>
      <c r="B31" s="7"/>
      <c r="C31" s="22">
        <v>0</v>
      </c>
      <c r="D31" s="7">
        <v>15.4</v>
      </c>
      <c r="E31" s="8"/>
      <c r="G31" s="9" t="s">
        <v>21</v>
      </c>
      <c r="H31" s="7"/>
      <c r="I31" s="22">
        <v>0</v>
      </c>
      <c r="J31" s="7">
        <v>17.5</v>
      </c>
      <c r="K31" s="8"/>
      <c r="M31" s="7"/>
    </row>
    <row r="32" spans="1:13" x14ac:dyDescent="0.25">
      <c r="A32" s="9"/>
      <c r="B32" s="7"/>
      <c r="C32" s="7"/>
      <c r="D32" s="7"/>
      <c r="E32" s="8"/>
      <c r="G32" s="9"/>
      <c r="H32" s="7"/>
      <c r="I32" s="7"/>
      <c r="J32" s="7"/>
      <c r="K32" s="8"/>
    </row>
    <row r="33" spans="1:11" x14ac:dyDescent="0.25">
      <c r="A33" s="16" t="s">
        <v>17</v>
      </c>
      <c r="B33" s="17">
        <f>SUM(B22:B32)</f>
        <v>4873.8</v>
      </c>
      <c r="C33" s="17">
        <f t="shared" ref="C33:E33" si="1">SUM(C22:C32)</f>
        <v>4934.8999999999996</v>
      </c>
      <c r="D33" s="17">
        <f>SUM(D22:D32)</f>
        <v>4953.3999999999996</v>
      </c>
      <c r="E33" s="18">
        <f t="shared" si="1"/>
        <v>11</v>
      </c>
      <c r="G33" s="16" t="s">
        <v>17</v>
      </c>
      <c r="H33" s="17">
        <f>SUM(H22:H32)</f>
        <v>5077.3</v>
      </c>
      <c r="I33" s="17">
        <f t="shared" ref="I33:K33" si="2">SUM(I22:I32)</f>
        <v>5153</v>
      </c>
      <c r="J33" s="17">
        <f t="shared" si="2"/>
        <v>5184.7</v>
      </c>
      <c r="K33" s="18">
        <f t="shared" si="2"/>
        <v>12</v>
      </c>
    </row>
    <row r="34" spans="1:11" x14ac:dyDescent="0.25">
      <c r="D34" s="33"/>
      <c r="E34" s="2"/>
    </row>
    <row r="35" spans="1:11" x14ac:dyDescent="0.25">
      <c r="A35" s="28"/>
      <c r="B35" s="28"/>
      <c r="C35" s="28"/>
      <c r="D35" s="29" t="s">
        <v>24</v>
      </c>
      <c r="E35" s="30">
        <f>D33-B33+E33</f>
        <v>90.599999999999454</v>
      </c>
      <c r="F35" s="28"/>
      <c r="G35" s="28"/>
      <c r="H35" s="28"/>
      <c r="I35" s="28"/>
      <c r="J35" s="29" t="s">
        <v>24</v>
      </c>
      <c r="K35" s="30">
        <f>J33-H33+K33</f>
        <v>119.39999999999964</v>
      </c>
    </row>
    <row r="36" spans="1:11" x14ac:dyDescent="0.25">
      <c r="A36" s="28"/>
      <c r="B36" s="28"/>
      <c r="C36" s="28"/>
      <c r="D36" s="29" t="s">
        <v>25</v>
      </c>
      <c r="E36" s="30">
        <f>[1]Sheet1!$B$30-E35</f>
        <v>27.800000000000551</v>
      </c>
      <c r="F36" s="28"/>
      <c r="G36" s="28"/>
      <c r="H36" s="28"/>
      <c r="I36" s="28"/>
      <c r="J36" s="29" t="s">
        <v>25</v>
      </c>
      <c r="K36" s="30">
        <f>[1]Sheet1!$C$30-K35</f>
        <v>2.1000000000003638</v>
      </c>
    </row>
    <row r="38" spans="1:11" x14ac:dyDescent="0.25">
      <c r="A38" s="29" t="s">
        <v>26</v>
      </c>
      <c r="B38" s="29"/>
      <c r="C38" s="29"/>
      <c r="D38" s="29"/>
      <c r="E38" s="32">
        <f>D33+E33-B33</f>
        <v>90.599999999999454</v>
      </c>
      <c r="F38" s="29"/>
      <c r="G38" s="29"/>
      <c r="H38" s="29"/>
      <c r="I38" s="29"/>
      <c r="J38" s="29"/>
      <c r="K38" s="32">
        <f>J33+K33-H33</f>
        <v>119.39999999999964</v>
      </c>
    </row>
    <row r="39" spans="1:11" x14ac:dyDescent="0.25">
      <c r="E39" s="2"/>
      <c r="F39" s="2"/>
    </row>
  </sheetData>
  <mergeCells count="2">
    <mergeCell ref="D6:E6"/>
    <mergeCell ref="B6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Service</dc:creator>
  <cp:lastModifiedBy>Zhu, Vincent-JF</cp:lastModifiedBy>
  <dcterms:created xsi:type="dcterms:W3CDTF">2012-09-21T00:05:32Z</dcterms:created>
  <dcterms:modified xsi:type="dcterms:W3CDTF">2019-09-08T13:56:52Z</dcterms:modified>
</cp:coreProperties>
</file>