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20115" windowHeight="8010" tabRatio="890"/>
  </bookViews>
  <sheets>
    <sheet name="Mortality" sheetId="29" r:id="rId1"/>
    <sheet name="Incidence" sheetId="2" r:id="rId2"/>
    <sheet name="Premium rates" sheetId="28" r:id="rId3"/>
    <sheet name="Proposal" sheetId="20" r:id="rId4"/>
    <sheet name="Assumptions" sheetId="1" r:id="rId5"/>
    <sheet name="PV" sheetId="27" r:id="rId6"/>
  </sheets>
  <definedNames>
    <definedName name="CI_Y1">Assumptions!$C$14</definedName>
    <definedName name="CI_Y2">Assumptions!$C$15</definedName>
    <definedName name="CI_Y3">Assumptions!$C$16</definedName>
    <definedName name="Earning_rate">Assumptions!$B$28</definedName>
    <definedName name="Lapse_Y1">Assumptions!$B$20</definedName>
    <definedName name="Lapse_Y2">Assumptions!$B$21</definedName>
    <definedName name="Lapse_Y3">Assumptions!$B$22</definedName>
    <definedName name="Lapse_Y4">Assumptions!$B$23</definedName>
    <definedName name="Lapse_Y5">Assumptions!$B$24</definedName>
    <definedName name="Mort_Y1">Assumptions!$B$14</definedName>
    <definedName name="Mort_Y2">Assumptions!$B$15</definedName>
    <definedName name="Mort_Y3">Assumptions!$B$16</definedName>
    <definedName name="RDR">Assumptions!$B$26</definedName>
    <definedName name="Start_Age">Assumptions!$B$5</definedName>
    <definedName name="Sum_Insured">Assumptions!$B$9</definedName>
  </definedNames>
  <calcPr calcId="162913"/>
</workbook>
</file>

<file path=xl/calcChain.xml><?xml version="1.0" encoding="utf-8"?>
<calcChain xmlns="http://schemas.openxmlformats.org/spreadsheetml/2006/main">
  <c r="C28" i="1" l="1"/>
  <c r="C26" i="1"/>
  <c r="C24" i="1"/>
  <c r="C23" i="1"/>
  <c r="C22" i="1"/>
  <c r="C21" i="1"/>
  <c r="C20" i="1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7" i="28"/>
  <c r="C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6" i="28"/>
</calcChain>
</file>

<file path=xl/sharedStrings.xml><?xml version="1.0" encoding="utf-8"?>
<sst xmlns="http://schemas.openxmlformats.org/spreadsheetml/2006/main" count="56" uniqueCount="42">
  <si>
    <t>Model point</t>
  </si>
  <si>
    <t xml:space="preserve">      Year 1</t>
  </si>
  <si>
    <t xml:space="preserve">      Year 2</t>
  </si>
  <si>
    <t xml:space="preserve">      Year 3+</t>
  </si>
  <si>
    <t>Lapses</t>
  </si>
  <si>
    <t>Males</t>
  </si>
  <si>
    <t>Nonsmoker</t>
  </si>
  <si>
    <t>Age</t>
  </si>
  <si>
    <t>Year</t>
  </si>
  <si>
    <t xml:space="preserve">  Age</t>
  </si>
  <si>
    <t xml:space="preserve">  Sex</t>
  </si>
  <si>
    <t>M</t>
  </si>
  <si>
    <t xml:space="preserve">  Smoker</t>
  </si>
  <si>
    <t>NS</t>
  </si>
  <si>
    <t>Sum Insured</t>
  </si>
  <si>
    <t>Risk discount rate</t>
  </si>
  <si>
    <t>Loss ratio</t>
  </si>
  <si>
    <t>Disease A</t>
  </si>
  <si>
    <t>Disease B</t>
  </si>
  <si>
    <t>Disease C</t>
  </si>
  <si>
    <t>Male</t>
  </si>
  <si>
    <t>Female</t>
  </si>
  <si>
    <t>&lt; 40 years</t>
  </si>
  <si>
    <t>40 – 49 years</t>
  </si>
  <si>
    <t>50 – 59 years</t>
  </si>
  <si>
    <t>60+</t>
  </si>
  <si>
    <t>Rates per 100,000 people in the general population</t>
  </si>
  <si>
    <t>YRT</t>
  </si>
  <si>
    <t>CI rider (current)</t>
  </si>
  <si>
    <t>CI</t>
  </si>
  <si>
    <t xml:space="preserve">LifeCo's current mortality assumptions for YRT </t>
  </si>
  <si>
    <t>Earning rate</t>
  </si>
  <si>
    <t>Current assumptions for YRT and critical Illness rider benefits</t>
  </si>
  <si>
    <t>M NS</t>
  </si>
  <si>
    <t xml:space="preserve">Expected present values for one year of new business (portfolio) written in 2017  </t>
  </si>
  <si>
    <t>5 and onwards</t>
  </si>
  <si>
    <t>LifeCo's current premium rates per $1,000 of sum insured for  YRT and critical illness rider benefits</t>
  </si>
  <si>
    <t>Total</t>
  </si>
  <si>
    <t>Selection discounts</t>
  </si>
  <si>
    <t>PV Premium
$</t>
  </si>
  <si>
    <t>PV Claims
$</t>
  </si>
  <si>
    <t>LifeCo's current incidence rate assumptions for critical illness rider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</si>
</sst>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00"/>
    <numFmt numFmtId="166" formatCode="#,##0\ ;\(#,##0\)"/>
    <numFmt numFmtId="167" formatCode="&quot;$&quot;#,##0.00_-;\-&quot;$&quot;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5F5F5F"/>
      </left>
      <right style="thin">
        <color rgb="FF5F5F5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</borders>
  <cellStyleXfs count="8">
    <xf numFmtId="0" fontId="0" fillId="0" borderId="0"/>
    <xf numFmtId="0" fontId="4" fillId="0" borderId="0"/>
    <xf numFmtId="0" fontId="5" fillId="0" borderId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165" fontId="1" fillId="0" borderId="1" xfId="1" applyNumberFormat="1" applyFont="1" applyBorder="1" applyAlignment="1">
      <alignment horizontal="center"/>
    </xf>
    <xf numFmtId="165" fontId="1" fillId="0" borderId="5" xfId="1" applyNumberFormat="1" applyFont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1" applyFont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3" fontId="0" fillId="0" borderId="0" xfId="0" applyNumberFormat="1" applyFill="1" applyBorder="1" applyAlignment="1">
      <alignment horizontal="center"/>
    </xf>
    <xf numFmtId="0" fontId="3" fillId="0" borderId="0" xfId="0" applyFont="1" applyFill="1" applyBorder="1"/>
    <xf numFmtId="9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 indent="5"/>
    </xf>
    <xf numFmtId="0" fontId="2" fillId="0" borderId="0" xfId="1" applyFont="1" applyBorder="1" applyAlignment="1">
      <alignment horizontal="left"/>
    </xf>
    <xf numFmtId="0" fontId="1" fillId="0" borderId="0" xfId="0" applyFont="1" applyBorder="1"/>
    <xf numFmtId="0" fontId="2" fillId="0" borderId="6" xfId="1" applyFont="1" applyBorder="1" applyAlignment="1">
      <alignment horizontal="center"/>
    </xf>
    <xf numFmtId="0" fontId="0" fillId="0" borderId="6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7" fillId="0" borderId="7" xfId="0" applyFont="1" applyBorder="1"/>
    <xf numFmtId="0" fontId="7" fillId="0" borderId="7" xfId="0" applyFont="1" applyBorder="1" applyAlignment="1">
      <alignment horizontal="center" wrapText="1"/>
    </xf>
    <xf numFmtId="0" fontId="8" fillId="0" borderId="0" xfId="0" applyFont="1"/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5" fontId="1" fillId="0" borderId="3" xfId="1" applyNumberFormat="1" applyFont="1" applyBorder="1" applyAlignment="1">
      <alignment horizontal="center"/>
    </xf>
    <xf numFmtId="9" fontId="9" fillId="0" borderId="6" xfId="6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9" fillId="0" borderId="6" xfId="7" applyNumberFormat="1" applyFont="1" applyBorder="1" applyAlignment="1">
      <alignment horizontal="center"/>
    </xf>
    <xf numFmtId="0" fontId="7" fillId="0" borderId="6" xfId="0" applyFont="1" applyBorder="1"/>
    <xf numFmtId="0" fontId="1" fillId="0" borderId="8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165" fontId="1" fillId="0" borderId="4" xfId="1" applyNumberFormat="1" applyFont="1" applyBorder="1" applyAlignment="1">
      <alignment horizontal="center"/>
    </xf>
    <xf numFmtId="0" fontId="0" fillId="0" borderId="0" xfId="0" quotePrefix="1" applyFill="1" applyBorder="1" applyAlignment="1">
      <alignment horizontal="left"/>
    </xf>
    <xf numFmtId="0" fontId="3" fillId="0" borderId="0" xfId="0" quotePrefix="1" applyFont="1" applyFill="1" applyBorder="1" applyAlignment="1">
      <alignment horizontal="left"/>
    </xf>
    <xf numFmtId="0" fontId="0" fillId="0" borderId="6" xfId="0" applyBorder="1" applyAlignment="1">
      <alignment horizontal="center" vertical="top" wrapText="1"/>
    </xf>
  </cellXfs>
  <cellStyles count="8">
    <cellStyle name="Comma" xfId="7" builtinId="3"/>
    <cellStyle name="Comma 2" xfId="3"/>
    <cellStyle name="Currency 2" xfId="4"/>
    <cellStyle name="Normal" xfId="0" builtinId="0"/>
    <cellStyle name="Normal 2" xfId="1"/>
    <cellStyle name="Normal 3" xfId="2"/>
    <cellStyle name="Percent" xfId="6" builtinId="5"/>
    <cellStyle name="Percent 2" xfId="5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showGridLines="0" tabSelected="1" zoomScaleNormal="100" workbookViewId="0"/>
  </sheetViews>
  <sheetFormatPr defaultColWidth="18.5703125" defaultRowHeight="15" x14ac:dyDescent="0.25"/>
  <cols>
    <col min="1" max="1" width="22.140625" style="2" customWidth="1"/>
    <col min="2" max="3" width="16" style="2" customWidth="1"/>
    <col min="4" max="4" width="7.7109375" style="1" customWidth="1"/>
    <col min="5" max="16384" width="18.5703125" style="1"/>
  </cols>
  <sheetData>
    <row r="1" spans="1:4" ht="21" x14ac:dyDescent="0.35">
      <c r="A1" s="13" t="s">
        <v>30</v>
      </c>
      <c r="C1" s="1"/>
    </row>
    <row r="2" spans="1:4" s="29" customFormat="1" x14ac:dyDescent="0.25">
      <c r="A2" s="28"/>
      <c r="B2" s="3"/>
      <c r="C2" s="3"/>
    </row>
    <row r="3" spans="1:4" x14ac:dyDescent="0.25">
      <c r="A3" s="4"/>
      <c r="B3" s="30" t="s">
        <v>5</v>
      </c>
      <c r="C3" s="3"/>
    </row>
    <row r="4" spans="1:4" x14ac:dyDescent="0.25">
      <c r="A4" s="30" t="s">
        <v>7</v>
      </c>
      <c r="B4" s="30" t="s">
        <v>6</v>
      </c>
      <c r="C4" s="3"/>
    </row>
    <row r="5" spans="1:4" x14ac:dyDescent="0.25">
      <c r="A5" s="9"/>
      <c r="B5" s="5"/>
      <c r="C5" s="3"/>
    </row>
    <row r="6" spans="1:4" x14ac:dyDescent="0.25">
      <c r="A6" s="9">
        <v>40</v>
      </c>
      <c r="B6" s="6">
        <v>5.8E-4</v>
      </c>
      <c r="C6" s="3"/>
      <c r="D6" s="3"/>
    </row>
    <row r="7" spans="1:4" x14ac:dyDescent="0.25">
      <c r="A7" s="9">
        <v>41</v>
      </c>
      <c r="B7" s="6">
        <v>6.3000000000000003E-4</v>
      </c>
      <c r="C7" s="3"/>
      <c r="D7" s="3"/>
    </row>
    <row r="8" spans="1:4" x14ac:dyDescent="0.25">
      <c r="A8" s="9">
        <v>42</v>
      </c>
      <c r="B8" s="6">
        <v>6.8000000000000005E-4</v>
      </c>
      <c r="C8" s="3"/>
      <c r="D8" s="3"/>
    </row>
    <row r="9" spans="1:4" x14ac:dyDescent="0.25">
      <c r="A9" s="9">
        <v>43</v>
      </c>
      <c r="B9" s="6">
        <v>7.3999999999999999E-4</v>
      </c>
      <c r="C9" s="3"/>
      <c r="D9" s="3"/>
    </row>
    <row r="10" spans="1:4" x14ac:dyDescent="0.25">
      <c r="A10" s="9">
        <v>44</v>
      </c>
      <c r="B10" s="6">
        <v>7.9000000000000001E-4</v>
      </c>
      <c r="C10" s="3"/>
      <c r="D10" s="3"/>
    </row>
    <row r="11" spans="1:4" x14ac:dyDescent="0.25">
      <c r="A11" s="9">
        <v>45</v>
      </c>
      <c r="B11" s="6">
        <v>8.5999999999999998E-4</v>
      </c>
      <c r="C11" s="3"/>
      <c r="D11" s="3"/>
    </row>
    <row r="12" spans="1:4" x14ac:dyDescent="0.25">
      <c r="A12" s="9">
        <v>46</v>
      </c>
      <c r="B12" s="6">
        <v>9.3000000000000005E-4</v>
      </c>
      <c r="C12" s="3"/>
      <c r="D12" s="3"/>
    </row>
    <row r="13" spans="1:4" x14ac:dyDescent="0.25">
      <c r="A13" s="9">
        <v>47</v>
      </c>
      <c r="B13" s="6">
        <v>1.0300000000000001E-3</v>
      </c>
      <c r="C13" s="3"/>
      <c r="D13" s="3"/>
    </row>
    <row r="14" spans="1:4" x14ac:dyDescent="0.25">
      <c r="A14" s="9">
        <v>48</v>
      </c>
      <c r="B14" s="6">
        <v>1.15E-3</v>
      </c>
      <c r="C14" s="3"/>
      <c r="D14" s="3"/>
    </row>
    <row r="15" spans="1:4" x14ac:dyDescent="0.25">
      <c r="A15" s="9">
        <v>49</v>
      </c>
      <c r="B15" s="6">
        <v>1.2800000000000001E-3</v>
      </c>
      <c r="C15" s="3"/>
      <c r="D15" s="3"/>
    </row>
    <row r="16" spans="1:4" x14ac:dyDescent="0.25">
      <c r="A16" s="9">
        <v>50</v>
      </c>
      <c r="B16" s="7">
        <v>1.42E-3</v>
      </c>
      <c r="C16" s="3"/>
      <c r="D16" s="3"/>
    </row>
    <row r="17" spans="1:4" x14ac:dyDescent="0.25">
      <c r="A17" s="9">
        <v>51</v>
      </c>
      <c r="B17" s="6">
        <v>1.56E-3</v>
      </c>
      <c r="C17" s="3"/>
      <c r="D17" s="3"/>
    </row>
    <row r="18" spans="1:4" x14ac:dyDescent="0.25">
      <c r="A18" s="9">
        <v>52</v>
      </c>
      <c r="B18" s="6">
        <v>1.72E-3</v>
      </c>
      <c r="C18" s="3"/>
      <c r="D18" s="3"/>
    </row>
    <row r="19" spans="1:4" x14ac:dyDescent="0.25">
      <c r="A19" s="9">
        <v>53</v>
      </c>
      <c r="B19" s="6">
        <v>1.89E-3</v>
      </c>
      <c r="C19" s="3"/>
      <c r="D19" s="3"/>
    </row>
    <row r="20" spans="1:4" x14ac:dyDescent="0.25">
      <c r="A20" s="9">
        <v>54</v>
      </c>
      <c r="B20" s="6">
        <v>2.0799999999999998E-3</v>
      </c>
      <c r="C20" s="3"/>
      <c r="D20" s="3"/>
    </row>
    <row r="21" spans="1:4" x14ac:dyDescent="0.25">
      <c r="A21" s="9">
        <v>55</v>
      </c>
      <c r="B21" s="6">
        <v>2.3E-3</v>
      </c>
      <c r="C21" s="3"/>
      <c r="D21" s="3"/>
    </row>
    <row r="22" spans="1:4" x14ac:dyDescent="0.25">
      <c r="A22" s="9">
        <v>56</v>
      </c>
      <c r="B22" s="6">
        <v>2.5500000000000002E-3</v>
      </c>
      <c r="C22" s="3"/>
      <c r="D22" s="3"/>
    </row>
    <row r="23" spans="1:4" x14ac:dyDescent="0.25">
      <c r="A23" s="9">
        <v>57</v>
      </c>
      <c r="B23" s="6">
        <v>2.8600000000000001E-3</v>
      </c>
      <c r="C23" s="3"/>
      <c r="D23" s="3"/>
    </row>
    <row r="24" spans="1:4" x14ac:dyDescent="0.25">
      <c r="A24" s="9">
        <v>58</v>
      </c>
      <c r="B24" s="6">
        <v>3.2000000000000002E-3</v>
      </c>
      <c r="C24" s="3"/>
      <c r="D24" s="3"/>
    </row>
    <row r="25" spans="1:4" x14ac:dyDescent="0.25">
      <c r="A25" s="9">
        <v>59</v>
      </c>
      <c r="B25" s="6">
        <v>3.5799999999999998E-3</v>
      </c>
      <c r="C25" s="3"/>
      <c r="D25" s="3"/>
    </row>
    <row r="26" spans="1:4" x14ac:dyDescent="0.25">
      <c r="A26" s="9">
        <v>60</v>
      </c>
      <c r="B26" s="6">
        <v>3.9699999999999996E-3</v>
      </c>
      <c r="C26" s="3"/>
      <c r="D26" s="3"/>
    </row>
    <row r="27" spans="1:4" x14ac:dyDescent="0.25">
      <c r="A27" s="9">
        <v>61</v>
      </c>
      <c r="B27" s="6">
        <v>4.3800000000000002E-3</v>
      </c>
      <c r="C27" s="3"/>
      <c r="D27" s="3"/>
    </row>
    <row r="28" spans="1:4" x14ac:dyDescent="0.25">
      <c r="A28" s="9">
        <v>62</v>
      </c>
      <c r="B28" s="6">
        <v>4.79E-3</v>
      </c>
      <c r="C28" s="3"/>
      <c r="D28" s="3"/>
    </row>
    <row r="29" spans="1:4" x14ac:dyDescent="0.25">
      <c r="A29" s="9">
        <v>63</v>
      </c>
      <c r="B29" s="6">
        <v>5.2500000000000003E-3</v>
      </c>
      <c r="C29" s="3"/>
      <c r="D29" s="3"/>
    </row>
    <row r="30" spans="1:4" x14ac:dyDescent="0.25">
      <c r="A30" s="10">
        <v>64</v>
      </c>
      <c r="B30" s="8">
        <v>5.79E-3</v>
      </c>
      <c r="C30" s="3"/>
      <c r="D30" s="3"/>
    </row>
    <row r="31" spans="1:4" x14ac:dyDescent="0.25">
      <c r="C31" s="3"/>
      <c r="D31" s="3"/>
    </row>
    <row r="32" spans="1:4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  <c r="D34" s="3"/>
    </row>
    <row r="35" spans="3:4" x14ac:dyDescent="0.25">
      <c r="C35" s="3"/>
      <c r="D35" s="3"/>
    </row>
    <row r="36" spans="3:4" x14ac:dyDescent="0.25">
      <c r="C36" s="3"/>
      <c r="D36" s="3"/>
    </row>
    <row r="37" spans="3:4" x14ac:dyDescent="0.25">
      <c r="C37" s="3"/>
      <c r="D37" s="3"/>
    </row>
    <row r="38" spans="3:4" x14ac:dyDescent="0.25">
      <c r="C38" s="3"/>
      <c r="D38" s="3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3"/>
      <c r="D53" s="3"/>
    </row>
    <row r="54" spans="3:4" x14ac:dyDescent="0.25">
      <c r="C54" s="3"/>
      <c r="D54" s="3"/>
    </row>
    <row r="55" spans="3:4" x14ac:dyDescent="0.25">
      <c r="C55" s="3"/>
      <c r="D55" s="3"/>
    </row>
    <row r="56" spans="3:4" x14ac:dyDescent="0.25">
      <c r="C56" s="3"/>
      <c r="D56" s="3"/>
    </row>
    <row r="57" spans="3:4" x14ac:dyDescent="0.25">
      <c r="C57" s="3"/>
      <c r="D57" s="3"/>
    </row>
    <row r="58" spans="3:4" x14ac:dyDescent="0.25">
      <c r="C58" s="3"/>
      <c r="D58" s="3"/>
    </row>
    <row r="59" spans="3:4" x14ac:dyDescent="0.25">
      <c r="C59" s="3"/>
      <c r="D59" s="3"/>
    </row>
    <row r="60" spans="3:4" x14ac:dyDescent="0.25">
      <c r="C60" s="3"/>
      <c r="D60" s="3"/>
    </row>
    <row r="61" spans="3:4" x14ac:dyDescent="0.25">
      <c r="C61" s="3"/>
      <c r="D61" s="3"/>
    </row>
    <row r="62" spans="3:4" x14ac:dyDescent="0.25">
      <c r="C62" s="3"/>
      <c r="D62" s="3"/>
    </row>
    <row r="63" spans="3:4" x14ac:dyDescent="0.25">
      <c r="C63" s="3"/>
      <c r="D63" s="3"/>
    </row>
    <row r="64" spans="3:4" x14ac:dyDescent="0.25">
      <c r="C64" s="3"/>
      <c r="D64" s="3"/>
    </row>
    <row r="65" spans="3:4" x14ac:dyDescent="0.25">
      <c r="C65" s="3"/>
      <c r="D65" s="3"/>
    </row>
    <row r="66" spans="3:4" x14ac:dyDescent="0.25">
      <c r="C66" s="3"/>
      <c r="D66" s="3"/>
    </row>
    <row r="67" spans="3:4" x14ac:dyDescent="0.25">
      <c r="C67" s="3"/>
      <c r="D67" s="3"/>
    </row>
    <row r="68" spans="3:4" x14ac:dyDescent="0.25">
      <c r="C68" s="3"/>
      <c r="D68" s="3"/>
    </row>
    <row r="69" spans="3:4" x14ac:dyDescent="0.25">
      <c r="C69" s="3"/>
      <c r="D69" s="3"/>
    </row>
    <row r="70" spans="3:4" x14ac:dyDescent="0.25">
      <c r="C70" s="3"/>
      <c r="D70" s="3"/>
    </row>
    <row r="71" spans="3:4" x14ac:dyDescent="0.25">
      <c r="C71" s="3"/>
      <c r="D71" s="3"/>
    </row>
    <row r="72" spans="3:4" x14ac:dyDescent="0.25">
      <c r="C72" s="3"/>
      <c r="D72" s="3"/>
    </row>
    <row r="73" spans="3:4" x14ac:dyDescent="0.25">
      <c r="C73" s="3"/>
      <c r="D73" s="3"/>
    </row>
    <row r="74" spans="3:4" x14ac:dyDescent="0.25">
      <c r="C74" s="3"/>
      <c r="D74" s="3"/>
    </row>
    <row r="75" spans="3:4" x14ac:dyDescent="0.25">
      <c r="C75" s="3"/>
      <c r="D75" s="3"/>
    </row>
    <row r="76" spans="3:4" x14ac:dyDescent="0.25">
      <c r="C76" s="3"/>
      <c r="D76" s="3"/>
    </row>
    <row r="77" spans="3:4" x14ac:dyDescent="0.25">
      <c r="C77" s="3"/>
      <c r="D77" s="3"/>
    </row>
    <row r="78" spans="3:4" x14ac:dyDescent="0.25">
      <c r="C78" s="3"/>
      <c r="D78" s="3"/>
    </row>
    <row r="79" spans="3:4" x14ac:dyDescent="0.25">
      <c r="C79" s="3"/>
      <c r="D79" s="3"/>
    </row>
    <row r="80" spans="3:4" x14ac:dyDescent="0.25">
      <c r="C80" s="3"/>
      <c r="D80" s="3"/>
    </row>
    <row r="81" spans="3:4" x14ac:dyDescent="0.25">
      <c r="C81" s="3"/>
      <c r="D81" s="3"/>
    </row>
    <row r="82" spans="3:4" x14ac:dyDescent="0.25">
      <c r="C82" s="3"/>
      <c r="D82" s="3"/>
    </row>
    <row r="83" spans="3:4" x14ac:dyDescent="0.25">
      <c r="C83" s="3"/>
      <c r="D83" s="3"/>
    </row>
    <row r="84" spans="3:4" x14ac:dyDescent="0.25">
      <c r="C84" s="3"/>
      <c r="D84" s="3"/>
    </row>
    <row r="85" spans="3:4" x14ac:dyDescent="0.25">
      <c r="C85" s="3"/>
      <c r="D85" s="3"/>
    </row>
    <row r="86" spans="3:4" x14ac:dyDescent="0.25">
      <c r="C86" s="3"/>
      <c r="D86" s="3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showGridLines="0" zoomScaleNormal="100" workbookViewId="0">
      <selection activeCell="A2" sqref="A2"/>
    </sheetView>
  </sheetViews>
  <sheetFormatPr defaultColWidth="18.5703125" defaultRowHeight="15" x14ac:dyDescent="0.25"/>
  <cols>
    <col min="1" max="1" width="22.140625" style="2" customWidth="1"/>
    <col min="2" max="3" width="16" style="2" customWidth="1"/>
    <col min="4" max="4" width="7.7109375" style="1" customWidth="1"/>
    <col min="5" max="16384" width="18.5703125" style="1"/>
  </cols>
  <sheetData>
    <row r="1" spans="1:4" ht="21" x14ac:dyDescent="0.35">
      <c r="A1" s="13" t="s">
        <v>41</v>
      </c>
      <c r="C1" s="1"/>
    </row>
    <row r="2" spans="1:4" s="29" customFormat="1" x14ac:dyDescent="0.25">
      <c r="A2" s="28"/>
      <c r="B2" s="3"/>
      <c r="C2" s="3"/>
    </row>
    <row r="3" spans="1:4" x14ac:dyDescent="0.25">
      <c r="A3" s="4"/>
      <c r="B3" s="30" t="s">
        <v>5</v>
      </c>
      <c r="C3" s="3"/>
    </row>
    <row r="4" spans="1:4" x14ac:dyDescent="0.25">
      <c r="A4" s="12" t="s">
        <v>7</v>
      </c>
      <c r="B4" s="12" t="s">
        <v>6</v>
      </c>
      <c r="C4" s="3"/>
    </row>
    <row r="5" spans="1:4" x14ac:dyDescent="0.25">
      <c r="A5" s="9"/>
      <c r="B5" s="5"/>
      <c r="C5" s="3"/>
    </row>
    <row r="6" spans="1:4" x14ac:dyDescent="0.25">
      <c r="A6" s="9">
        <v>40</v>
      </c>
      <c r="B6" s="6">
        <v>1.56E-3</v>
      </c>
      <c r="C6" s="3"/>
      <c r="D6" s="3"/>
    </row>
    <row r="7" spans="1:4" x14ac:dyDescent="0.25">
      <c r="A7" s="9">
        <v>41</v>
      </c>
      <c r="B7" s="6">
        <v>1.6900000000000001E-3</v>
      </c>
      <c r="C7" s="3"/>
      <c r="D7" s="3"/>
    </row>
    <row r="8" spans="1:4" x14ac:dyDescent="0.25">
      <c r="A8" s="9">
        <v>42</v>
      </c>
      <c r="B8" s="6">
        <v>1.82E-3</v>
      </c>
      <c r="C8" s="3"/>
      <c r="D8" s="3"/>
    </row>
    <row r="9" spans="1:4" x14ac:dyDescent="0.25">
      <c r="A9" s="9">
        <v>43</v>
      </c>
      <c r="B9" s="6">
        <v>1.97E-3</v>
      </c>
      <c r="C9" s="3"/>
      <c r="D9" s="3"/>
    </row>
    <row r="10" spans="1:4" x14ac:dyDescent="0.25">
      <c r="A10" s="9">
        <v>44</v>
      </c>
      <c r="B10" s="6">
        <v>2.1199999999999999E-3</v>
      </c>
      <c r="C10" s="3"/>
      <c r="D10" s="3"/>
    </row>
    <row r="11" spans="1:4" x14ac:dyDescent="0.25">
      <c r="A11" s="9">
        <v>45</v>
      </c>
      <c r="B11" s="6">
        <v>2.31E-3</v>
      </c>
      <c r="C11" s="3"/>
      <c r="D11" s="3"/>
    </row>
    <row r="12" spans="1:4" x14ac:dyDescent="0.25">
      <c r="A12" s="9">
        <v>46</v>
      </c>
      <c r="B12" s="6">
        <v>2.5600000000000002E-3</v>
      </c>
      <c r="C12" s="3"/>
      <c r="D12" s="3"/>
    </row>
    <row r="13" spans="1:4" x14ac:dyDescent="0.25">
      <c r="A13" s="9">
        <v>47</v>
      </c>
      <c r="B13" s="6">
        <v>2.8500000000000001E-3</v>
      </c>
      <c r="C13" s="3"/>
      <c r="D13" s="3"/>
    </row>
    <row r="14" spans="1:4" x14ac:dyDescent="0.25">
      <c r="A14" s="9">
        <v>48</v>
      </c>
      <c r="B14" s="6">
        <v>3.15E-3</v>
      </c>
      <c r="C14" s="3"/>
      <c r="D14" s="3"/>
    </row>
    <row r="15" spans="1:4" x14ac:dyDescent="0.25">
      <c r="A15" s="9">
        <v>49</v>
      </c>
      <c r="B15" s="6">
        <v>3.5400000000000002E-3</v>
      </c>
      <c r="C15" s="3"/>
      <c r="D15" s="3"/>
    </row>
    <row r="16" spans="1:4" x14ac:dyDescent="0.25">
      <c r="A16" s="9">
        <v>50</v>
      </c>
      <c r="B16" s="7">
        <v>4.0499999999999998E-3</v>
      </c>
      <c r="C16" s="3"/>
      <c r="D16" s="3"/>
    </row>
    <row r="17" spans="1:4" x14ac:dyDescent="0.25">
      <c r="A17" s="9">
        <v>51</v>
      </c>
      <c r="B17" s="6">
        <v>4.6100000000000004E-3</v>
      </c>
      <c r="C17" s="3"/>
      <c r="D17" s="3"/>
    </row>
    <row r="18" spans="1:4" x14ac:dyDescent="0.25">
      <c r="A18" s="9">
        <v>52</v>
      </c>
      <c r="B18" s="6">
        <v>5.2100000000000002E-3</v>
      </c>
      <c r="C18" s="3"/>
      <c r="D18" s="3"/>
    </row>
    <row r="19" spans="1:4" x14ac:dyDescent="0.25">
      <c r="A19" s="9">
        <v>53</v>
      </c>
      <c r="B19" s="6">
        <v>5.8399999999999997E-3</v>
      </c>
      <c r="C19" s="3"/>
      <c r="D19" s="3"/>
    </row>
    <row r="20" spans="1:4" x14ac:dyDescent="0.25">
      <c r="A20" s="9">
        <v>54</v>
      </c>
      <c r="B20" s="6">
        <v>6.4799999999999996E-3</v>
      </c>
      <c r="C20" s="3"/>
      <c r="D20" s="3"/>
    </row>
    <row r="21" spans="1:4" x14ac:dyDescent="0.25">
      <c r="A21" s="9">
        <v>55</v>
      </c>
      <c r="B21" s="6">
        <v>7.1399999999999996E-3</v>
      </c>
      <c r="C21" s="3"/>
      <c r="D21" s="3"/>
    </row>
    <row r="22" spans="1:4" x14ac:dyDescent="0.25">
      <c r="A22" s="9">
        <v>56</v>
      </c>
      <c r="B22" s="6">
        <v>7.8200000000000006E-3</v>
      </c>
      <c r="C22" s="3"/>
      <c r="D22" s="3"/>
    </row>
    <row r="23" spans="1:4" x14ac:dyDescent="0.25">
      <c r="A23" s="9">
        <v>57</v>
      </c>
      <c r="B23" s="6">
        <v>8.5599999999999999E-3</v>
      </c>
      <c r="C23" s="3"/>
      <c r="D23" s="3"/>
    </row>
    <row r="24" spans="1:4" x14ac:dyDescent="0.25">
      <c r="A24" s="9">
        <v>58</v>
      </c>
      <c r="B24" s="6">
        <v>9.41E-3</v>
      </c>
      <c r="C24" s="3"/>
      <c r="D24" s="3"/>
    </row>
    <row r="25" spans="1:4" x14ac:dyDescent="0.25">
      <c r="A25" s="9">
        <v>59</v>
      </c>
      <c r="B25" s="6">
        <v>1.0370000000000001E-2</v>
      </c>
      <c r="C25" s="3"/>
      <c r="D25" s="3"/>
    </row>
    <row r="26" spans="1:4" x14ac:dyDescent="0.25">
      <c r="A26" s="9">
        <v>60</v>
      </c>
      <c r="B26" s="6">
        <v>1.1440000000000001E-2</v>
      </c>
      <c r="C26" s="3"/>
      <c r="D26" s="3"/>
    </row>
    <row r="27" spans="1:4" x14ac:dyDescent="0.25">
      <c r="A27" s="9">
        <v>61</v>
      </c>
      <c r="B27" s="6">
        <v>1.2659999999999999E-2</v>
      </c>
      <c r="C27" s="3"/>
      <c r="D27" s="3"/>
    </row>
    <row r="28" spans="1:4" x14ac:dyDescent="0.25">
      <c r="A28" s="9">
        <v>62</v>
      </c>
      <c r="B28" s="6">
        <v>1.4080000000000001E-2</v>
      </c>
      <c r="C28" s="3"/>
      <c r="D28" s="3"/>
    </row>
    <row r="29" spans="1:4" x14ac:dyDescent="0.25">
      <c r="A29" s="9">
        <v>63</v>
      </c>
      <c r="B29" s="6">
        <v>1.575E-2</v>
      </c>
      <c r="C29" s="3"/>
      <c r="D29" s="3"/>
    </row>
    <row r="30" spans="1:4" x14ac:dyDescent="0.25">
      <c r="A30" s="10">
        <v>64</v>
      </c>
      <c r="B30" s="8">
        <v>1.7569999999999999E-2</v>
      </c>
      <c r="C30" s="3"/>
      <c r="D30" s="3"/>
    </row>
    <row r="31" spans="1:4" x14ac:dyDescent="0.25">
      <c r="C31" s="3"/>
      <c r="D31" s="3"/>
    </row>
    <row r="32" spans="1:4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  <c r="D34" s="3"/>
    </row>
    <row r="35" spans="3:4" x14ac:dyDescent="0.25">
      <c r="C35" s="3"/>
      <c r="D35" s="3"/>
    </row>
    <row r="36" spans="3:4" x14ac:dyDescent="0.25">
      <c r="C36" s="3"/>
      <c r="D36" s="3"/>
    </row>
    <row r="37" spans="3:4" x14ac:dyDescent="0.25">
      <c r="C37" s="3"/>
      <c r="D37" s="3"/>
    </row>
    <row r="38" spans="3:4" x14ac:dyDescent="0.25">
      <c r="C38" s="3"/>
      <c r="D38" s="3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3"/>
      <c r="D53" s="3"/>
    </row>
    <row r="54" spans="3:4" x14ac:dyDescent="0.25">
      <c r="C54" s="3"/>
      <c r="D54" s="3"/>
    </row>
    <row r="55" spans="3:4" x14ac:dyDescent="0.25">
      <c r="C55" s="3"/>
      <c r="D55" s="3"/>
    </row>
    <row r="56" spans="3:4" x14ac:dyDescent="0.25">
      <c r="C56" s="3"/>
      <c r="D56" s="3"/>
    </row>
    <row r="57" spans="3:4" x14ac:dyDescent="0.25">
      <c r="C57" s="3"/>
      <c r="D57" s="3"/>
    </row>
    <row r="58" spans="3:4" x14ac:dyDescent="0.25">
      <c r="C58" s="3"/>
      <c r="D58" s="3"/>
    </row>
    <row r="59" spans="3:4" x14ac:dyDescent="0.25">
      <c r="C59" s="3"/>
      <c r="D59" s="3"/>
    </row>
    <row r="60" spans="3:4" x14ac:dyDescent="0.25">
      <c r="C60" s="3"/>
      <c r="D60" s="3"/>
    </row>
    <row r="61" spans="3:4" x14ac:dyDescent="0.25">
      <c r="C61" s="3"/>
      <c r="D61" s="3"/>
    </row>
    <row r="62" spans="3:4" x14ac:dyDescent="0.25">
      <c r="C62" s="3"/>
      <c r="D62" s="3"/>
    </row>
    <row r="63" spans="3:4" x14ac:dyDescent="0.25">
      <c r="C63" s="3"/>
      <c r="D63" s="3"/>
    </row>
    <row r="64" spans="3:4" x14ac:dyDescent="0.25">
      <c r="C64" s="3"/>
      <c r="D64" s="3"/>
    </row>
    <row r="65" spans="3:4" x14ac:dyDescent="0.25">
      <c r="C65" s="3"/>
      <c r="D65" s="3"/>
    </row>
    <row r="66" spans="3:4" x14ac:dyDescent="0.25">
      <c r="C66" s="3"/>
      <c r="D66" s="3"/>
    </row>
    <row r="67" spans="3:4" x14ac:dyDescent="0.25">
      <c r="C67" s="3"/>
      <c r="D67" s="3"/>
    </row>
    <row r="68" spans="3:4" x14ac:dyDescent="0.25">
      <c r="C68" s="3"/>
      <c r="D68" s="3"/>
    </row>
    <row r="69" spans="3:4" x14ac:dyDescent="0.25">
      <c r="C69" s="3"/>
      <c r="D69" s="3"/>
    </row>
    <row r="70" spans="3:4" x14ac:dyDescent="0.25">
      <c r="C70" s="3"/>
      <c r="D70" s="3"/>
    </row>
    <row r="71" spans="3:4" x14ac:dyDescent="0.25">
      <c r="C71" s="3"/>
      <c r="D71" s="3"/>
    </row>
    <row r="72" spans="3:4" x14ac:dyDescent="0.25">
      <c r="C72" s="3"/>
      <c r="D72" s="3"/>
    </row>
    <row r="73" spans="3:4" x14ac:dyDescent="0.25">
      <c r="C73" s="3"/>
      <c r="D73" s="3"/>
    </row>
    <row r="74" spans="3:4" x14ac:dyDescent="0.25">
      <c r="C74" s="3"/>
      <c r="D74" s="3"/>
    </row>
    <row r="75" spans="3:4" x14ac:dyDescent="0.25">
      <c r="C75" s="3"/>
      <c r="D75" s="3"/>
    </row>
    <row r="76" spans="3:4" x14ac:dyDescent="0.25">
      <c r="C76" s="3"/>
      <c r="D76" s="3"/>
    </row>
    <row r="77" spans="3:4" x14ac:dyDescent="0.25">
      <c r="C77" s="3"/>
      <c r="D77" s="3"/>
    </row>
    <row r="78" spans="3:4" x14ac:dyDescent="0.25">
      <c r="C78" s="3"/>
      <c r="D78" s="3"/>
    </row>
    <row r="79" spans="3:4" x14ac:dyDescent="0.25">
      <c r="C79" s="3"/>
      <c r="D79" s="3"/>
    </row>
    <row r="80" spans="3:4" x14ac:dyDescent="0.25">
      <c r="C80" s="3"/>
      <c r="D80" s="3"/>
    </row>
    <row r="81" spans="3:4" x14ac:dyDescent="0.25">
      <c r="C81" s="3"/>
      <c r="D81" s="3"/>
    </row>
    <row r="82" spans="3:4" x14ac:dyDescent="0.25">
      <c r="C82" s="3"/>
      <c r="D82" s="3"/>
    </row>
    <row r="83" spans="3:4" x14ac:dyDescent="0.25">
      <c r="C83" s="3"/>
      <c r="D83" s="3"/>
    </row>
    <row r="84" spans="3:4" x14ac:dyDescent="0.25">
      <c r="C84" s="3"/>
      <c r="D84" s="3"/>
    </row>
    <row r="85" spans="3:4" x14ac:dyDescent="0.25">
      <c r="C85" s="3"/>
      <c r="D85" s="3"/>
    </row>
    <row r="86" spans="3:4" x14ac:dyDescent="0.25">
      <c r="C86" s="3"/>
      <c r="D86" s="3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showGridLines="0" zoomScaleNormal="100" workbookViewId="0"/>
  </sheetViews>
  <sheetFormatPr defaultColWidth="18.5703125" defaultRowHeight="15" x14ac:dyDescent="0.25"/>
  <cols>
    <col min="1" max="2" width="22.140625" style="2" customWidth="1"/>
    <col min="3" max="4" width="16" style="2" customWidth="1"/>
    <col min="5" max="5" width="7.7109375" style="1" customWidth="1"/>
    <col min="6" max="16384" width="18.5703125" style="1"/>
  </cols>
  <sheetData>
    <row r="1" spans="1:5" ht="21" x14ac:dyDescent="0.35">
      <c r="A1" s="13" t="s">
        <v>36</v>
      </c>
      <c r="B1" s="13"/>
      <c r="D1" s="1"/>
    </row>
    <row r="2" spans="1:5" s="29" customFormat="1" x14ac:dyDescent="0.25">
      <c r="A2" s="28"/>
      <c r="B2" s="28"/>
      <c r="C2" s="3"/>
      <c r="D2" s="3"/>
    </row>
    <row r="3" spans="1:5" x14ac:dyDescent="0.25">
      <c r="A3" s="4"/>
      <c r="B3" s="30" t="s">
        <v>27</v>
      </c>
      <c r="C3" s="30" t="s">
        <v>29</v>
      </c>
      <c r="D3" s="3"/>
    </row>
    <row r="4" spans="1:5" x14ac:dyDescent="0.25">
      <c r="A4" s="30" t="s">
        <v>7</v>
      </c>
      <c r="B4" s="30" t="s">
        <v>33</v>
      </c>
      <c r="C4" s="30" t="s">
        <v>33</v>
      </c>
      <c r="D4" s="3"/>
    </row>
    <row r="5" spans="1:5" x14ac:dyDescent="0.25">
      <c r="A5" s="45"/>
      <c r="B5" s="45"/>
      <c r="C5" s="46"/>
      <c r="D5" s="3"/>
    </row>
    <row r="6" spans="1:5" x14ac:dyDescent="0.25">
      <c r="A6" s="9">
        <v>40</v>
      </c>
      <c r="B6" s="40">
        <f>Mortality!B6/0.8*1000</f>
        <v>0.72499999999999998</v>
      </c>
      <c r="C6" s="6">
        <f>Incidence!B6/0.8*1000</f>
        <v>1.95</v>
      </c>
      <c r="D6" s="3"/>
      <c r="E6" s="3"/>
    </row>
    <row r="7" spans="1:5" x14ac:dyDescent="0.25">
      <c r="A7" s="9">
        <v>41</v>
      </c>
      <c r="B7" s="40">
        <f>Mortality!B7/0.8*1000</f>
        <v>0.78749999999999998</v>
      </c>
      <c r="C7" s="6">
        <f>Incidence!B7/0.8*1000</f>
        <v>2.1124999999999998</v>
      </c>
      <c r="D7" s="3"/>
      <c r="E7" s="3"/>
    </row>
    <row r="8" spans="1:5" x14ac:dyDescent="0.25">
      <c r="A8" s="9">
        <v>42</v>
      </c>
      <c r="B8" s="40">
        <f>Mortality!B8/0.8*1000</f>
        <v>0.85000000000000009</v>
      </c>
      <c r="C8" s="6">
        <f>Incidence!B8/0.8*1000</f>
        <v>2.2749999999999995</v>
      </c>
      <c r="D8" s="3"/>
      <c r="E8" s="3"/>
    </row>
    <row r="9" spans="1:5" x14ac:dyDescent="0.25">
      <c r="A9" s="9">
        <v>43</v>
      </c>
      <c r="B9" s="40">
        <f>Mortality!B9/0.8*1000</f>
        <v>0.92499999999999993</v>
      </c>
      <c r="C9" s="6">
        <f>Incidence!B9/0.8*1000</f>
        <v>2.4624999999999999</v>
      </c>
      <c r="D9" s="3"/>
      <c r="E9" s="3"/>
    </row>
    <row r="10" spans="1:5" x14ac:dyDescent="0.25">
      <c r="A10" s="9">
        <v>44</v>
      </c>
      <c r="B10" s="40">
        <f>Mortality!B10/0.8*1000</f>
        <v>0.98749999999999993</v>
      </c>
      <c r="C10" s="6">
        <f>Incidence!B10/0.8*1000</f>
        <v>2.6499999999999995</v>
      </c>
      <c r="D10" s="3"/>
      <c r="E10" s="3"/>
    </row>
    <row r="11" spans="1:5" x14ac:dyDescent="0.25">
      <c r="A11" s="9">
        <v>45</v>
      </c>
      <c r="B11" s="40">
        <f>Mortality!B11/0.8*1000</f>
        <v>1.075</v>
      </c>
      <c r="C11" s="6">
        <f>Incidence!B11/0.8*1000</f>
        <v>2.8874999999999997</v>
      </c>
      <c r="D11" s="3"/>
      <c r="E11" s="3"/>
    </row>
    <row r="12" spans="1:5" x14ac:dyDescent="0.25">
      <c r="A12" s="9">
        <v>46</v>
      </c>
      <c r="B12" s="40">
        <f>Mortality!B12/0.8*1000</f>
        <v>1.1624999999999999</v>
      </c>
      <c r="C12" s="6">
        <f>Incidence!B12/0.8*1000</f>
        <v>3.2</v>
      </c>
      <c r="D12" s="3"/>
      <c r="E12" s="3"/>
    </row>
    <row r="13" spans="1:5" x14ac:dyDescent="0.25">
      <c r="A13" s="9">
        <v>47</v>
      </c>
      <c r="B13" s="40">
        <f>Mortality!B13/0.8*1000</f>
        <v>1.2875000000000001</v>
      </c>
      <c r="C13" s="6">
        <f>Incidence!B13/0.8*1000</f>
        <v>3.5625</v>
      </c>
      <c r="D13" s="3"/>
      <c r="E13" s="3"/>
    </row>
    <row r="14" spans="1:5" x14ac:dyDescent="0.25">
      <c r="A14" s="9">
        <v>48</v>
      </c>
      <c r="B14" s="40">
        <f>Mortality!B14/0.8*1000</f>
        <v>1.4375</v>
      </c>
      <c r="C14" s="6">
        <f>Incidence!B14/0.8*1000</f>
        <v>3.9375</v>
      </c>
      <c r="D14" s="3"/>
      <c r="E14" s="3"/>
    </row>
    <row r="15" spans="1:5" x14ac:dyDescent="0.25">
      <c r="A15" s="9">
        <v>49</v>
      </c>
      <c r="B15" s="40">
        <f>Mortality!B15/0.8*1000</f>
        <v>1.6</v>
      </c>
      <c r="C15" s="6">
        <f>Incidence!B15/0.8*1000</f>
        <v>4.4249999999999998</v>
      </c>
      <c r="D15" s="3"/>
      <c r="E15" s="3"/>
    </row>
    <row r="16" spans="1:5" x14ac:dyDescent="0.25">
      <c r="A16" s="9">
        <v>50</v>
      </c>
      <c r="B16" s="40">
        <f>Mortality!B16/0.8*1000</f>
        <v>1.7749999999999999</v>
      </c>
      <c r="C16" s="6">
        <f>Incidence!B16/0.8*1000</f>
        <v>5.0624999999999991</v>
      </c>
      <c r="D16" s="3"/>
      <c r="E16" s="3"/>
    </row>
    <row r="17" spans="1:5" x14ac:dyDescent="0.25">
      <c r="A17" s="9">
        <v>51</v>
      </c>
      <c r="B17" s="40">
        <f>Mortality!B17/0.8*1000</f>
        <v>1.95</v>
      </c>
      <c r="C17" s="6">
        <f>Incidence!B17/0.8*1000</f>
        <v>5.7625000000000002</v>
      </c>
      <c r="D17" s="3"/>
      <c r="E17" s="3"/>
    </row>
    <row r="18" spans="1:5" x14ac:dyDescent="0.25">
      <c r="A18" s="9">
        <v>52</v>
      </c>
      <c r="B18" s="40">
        <f>Mortality!B18/0.8*1000</f>
        <v>2.15</v>
      </c>
      <c r="C18" s="6">
        <f>Incidence!B18/0.8*1000</f>
        <v>6.5125000000000002</v>
      </c>
      <c r="D18" s="3"/>
      <c r="E18" s="3"/>
    </row>
    <row r="19" spans="1:5" x14ac:dyDescent="0.25">
      <c r="A19" s="9">
        <v>53</v>
      </c>
      <c r="B19" s="40">
        <f>Mortality!B19/0.8*1000</f>
        <v>2.3624999999999998</v>
      </c>
      <c r="C19" s="6">
        <f>Incidence!B19/0.8*1000</f>
        <v>7.2999999999999989</v>
      </c>
      <c r="D19" s="3"/>
      <c r="E19" s="3"/>
    </row>
    <row r="20" spans="1:5" x14ac:dyDescent="0.25">
      <c r="A20" s="9">
        <v>54</v>
      </c>
      <c r="B20" s="40">
        <f>Mortality!B20/0.8*1000</f>
        <v>2.5999999999999996</v>
      </c>
      <c r="C20" s="6">
        <f>Incidence!B20/0.8*1000</f>
        <v>8.1</v>
      </c>
      <c r="D20" s="3"/>
      <c r="E20" s="3"/>
    </row>
    <row r="21" spans="1:5" x14ac:dyDescent="0.25">
      <c r="A21" s="9">
        <v>55</v>
      </c>
      <c r="B21" s="40">
        <f>Mortality!B21/0.8*1000</f>
        <v>2.875</v>
      </c>
      <c r="C21" s="6">
        <f>Incidence!B21/0.8*1000</f>
        <v>8.9249999999999989</v>
      </c>
      <c r="D21" s="3"/>
      <c r="E21" s="3"/>
    </row>
    <row r="22" spans="1:5" x14ac:dyDescent="0.25">
      <c r="A22" s="9">
        <v>56</v>
      </c>
      <c r="B22" s="40">
        <f>Mortality!B22/0.8*1000</f>
        <v>3.1875000000000004</v>
      </c>
      <c r="C22" s="6">
        <f>Incidence!B22/0.8*1000</f>
        <v>9.7750000000000004</v>
      </c>
      <c r="D22" s="3"/>
      <c r="E22" s="3"/>
    </row>
    <row r="23" spans="1:5" x14ac:dyDescent="0.25">
      <c r="A23" s="9">
        <v>57</v>
      </c>
      <c r="B23" s="40">
        <f>Mortality!B23/0.8*1000</f>
        <v>3.5750000000000002</v>
      </c>
      <c r="C23" s="6">
        <f>Incidence!B23/0.8*1000</f>
        <v>10.7</v>
      </c>
      <c r="D23" s="3"/>
      <c r="E23" s="3"/>
    </row>
    <row r="24" spans="1:5" x14ac:dyDescent="0.25">
      <c r="A24" s="9">
        <v>58</v>
      </c>
      <c r="B24" s="40">
        <f>Mortality!B24/0.8*1000</f>
        <v>4</v>
      </c>
      <c r="C24" s="6">
        <f>Incidence!B24/0.8*1000</f>
        <v>11.762499999999999</v>
      </c>
      <c r="D24" s="3"/>
      <c r="E24" s="3"/>
    </row>
    <row r="25" spans="1:5" x14ac:dyDescent="0.25">
      <c r="A25" s="9">
        <v>59</v>
      </c>
      <c r="B25" s="40">
        <f>Mortality!B25/0.8*1000</f>
        <v>4.4749999999999996</v>
      </c>
      <c r="C25" s="6">
        <f>Incidence!B25/0.8*1000</f>
        <v>12.9625</v>
      </c>
      <c r="D25" s="3"/>
      <c r="E25" s="3"/>
    </row>
    <row r="26" spans="1:5" x14ac:dyDescent="0.25">
      <c r="A26" s="9">
        <v>60</v>
      </c>
      <c r="B26" s="40">
        <f>Mortality!B26/0.8*1000</f>
        <v>4.9624999999999995</v>
      </c>
      <c r="C26" s="6">
        <f>Incidence!B26/0.8*1000</f>
        <v>14.3</v>
      </c>
      <c r="D26" s="3"/>
      <c r="E26" s="3"/>
    </row>
    <row r="27" spans="1:5" x14ac:dyDescent="0.25">
      <c r="A27" s="9">
        <v>61</v>
      </c>
      <c r="B27" s="40">
        <f>Mortality!B27/0.8*1000</f>
        <v>5.4749999999999996</v>
      </c>
      <c r="C27" s="6">
        <f>Incidence!B27/0.8*1000</f>
        <v>15.824999999999999</v>
      </c>
      <c r="D27" s="3"/>
      <c r="E27" s="3"/>
    </row>
    <row r="28" spans="1:5" x14ac:dyDescent="0.25">
      <c r="A28" s="9">
        <v>62</v>
      </c>
      <c r="B28" s="40">
        <f>Mortality!B28/0.8*1000</f>
        <v>5.9874999999999998</v>
      </c>
      <c r="C28" s="6">
        <f>Incidence!B28/0.8*1000</f>
        <v>17.600000000000001</v>
      </c>
      <c r="D28" s="3"/>
      <c r="E28" s="3"/>
    </row>
    <row r="29" spans="1:5" x14ac:dyDescent="0.25">
      <c r="A29" s="9">
        <v>63</v>
      </c>
      <c r="B29" s="40">
        <f>Mortality!B29/0.8*1000</f>
        <v>6.5625</v>
      </c>
      <c r="C29" s="6">
        <f>Incidence!B29/0.8*1000</f>
        <v>19.6875</v>
      </c>
      <c r="D29" s="3"/>
      <c r="E29" s="3"/>
    </row>
    <row r="30" spans="1:5" x14ac:dyDescent="0.25">
      <c r="A30" s="10">
        <v>64</v>
      </c>
      <c r="B30" s="47">
        <f>Mortality!B30/0.8*1000</f>
        <v>7.2374999999999998</v>
      </c>
      <c r="C30" s="8">
        <f>Incidence!B30/0.8*1000</f>
        <v>21.962499999999995</v>
      </c>
      <c r="D30" s="3"/>
      <c r="E30" s="3"/>
    </row>
    <row r="31" spans="1:5" x14ac:dyDescent="0.25">
      <c r="D31" s="3"/>
      <c r="E31" s="3"/>
    </row>
    <row r="32" spans="1:5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  <row r="35" spans="4:5" x14ac:dyDescent="0.25">
      <c r="D35" s="3"/>
      <c r="E35" s="3"/>
    </row>
    <row r="36" spans="4:5" x14ac:dyDescent="0.25">
      <c r="D36" s="3"/>
      <c r="E36" s="3"/>
    </row>
    <row r="37" spans="4:5" x14ac:dyDescent="0.25">
      <c r="D37" s="3"/>
      <c r="E37" s="3"/>
    </row>
    <row r="38" spans="4:5" x14ac:dyDescent="0.25">
      <c r="D38" s="3"/>
      <c r="E38" s="3"/>
    </row>
    <row r="39" spans="4:5" x14ac:dyDescent="0.25">
      <c r="D39" s="3"/>
      <c r="E39" s="3"/>
    </row>
    <row r="40" spans="4:5" x14ac:dyDescent="0.25">
      <c r="D40" s="3"/>
      <c r="E40" s="3"/>
    </row>
    <row r="41" spans="4:5" x14ac:dyDescent="0.25">
      <c r="D41" s="3"/>
      <c r="E41" s="3"/>
    </row>
    <row r="42" spans="4:5" x14ac:dyDescent="0.25">
      <c r="D42" s="3"/>
      <c r="E42" s="3"/>
    </row>
    <row r="43" spans="4:5" x14ac:dyDescent="0.25">
      <c r="D43" s="3"/>
      <c r="E43" s="3"/>
    </row>
    <row r="44" spans="4:5" x14ac:dyDescent="0.25">
      <c r="D44" s="3"/>
      <c r="E44" s="3"/>
    </row>
    <row r="45" spans="4:5" x14ac:dyDescent="0.25">
      <c r="D45" s="3"/>
      <c r="E45" s="3"/>
    </row>
    <row r="46" spans="4:5" x14ac:dyDescent="0.25">
      <c r="D46" s="3"/>
      <c r="E46" s="3"/>
    </row>
    <row r="47" spans="4:5" x14ac:dyDescent="0.25">
      <c r="D47" s="3"/>
      <c r="E47" s="3"/>
    </row>
    <row r="48" spans="4:5" x14ac:dyDescent="0.25">
      <c r="D48" s="3"/>
      <c r="E48" s="3"/>
    </row>
    <row r="49" spans="4:5" x14ac:dyDescent="0.25">
      <c r="D49" s="3"/>
      <c r="E49" s="3"/>
    </row>
    <row r="50" spans="4:5" x14ac:dyDescent="0.25">
      <c r="D50" s="3"/>
      <c r="E50" s="3"/>
    </row>
    <row r="51" spans="4:5" x14ac:dyDescent="0.25">
      <c r="D51" s="3"/>
      <c r="E51" s="3"/>
    </row>
    <row r="52" spans="4:5" x14ac:dyDescent="0.25">
      <c r="D52" s="3"/>
      <c r="E52" s="3"/>
    </row>
    <row r="53" spans="4:5" x14ac:dyDescent="0.25">
      <c r="D53" s="3"/>
      <c r="E53" s="3"/>
    </row>
    <row r="54" spans="4:5" x14ac:dyDescent="0.25">
      <c r="D54" s="3"/>
      <c r="E54" s="3"/>
    </row>
    <row r="55" spans="4:5" x14ac:dyDescent="0.25">
      <c r="D55" s="3"/>
      <c r="E55" s="3"/>
    </row>
    <row r="56" spans="4:5" x14ac:dyDescent="0.25">
      <c r="D56" s="3"/>
      <c r="E56" s="3"/>
    </row>
    <row r="57" spans="4:5" x14ac:dyDescent="0.25">
      <c r="D57" s="3"/>
      <c r="E57" s="3"/>
    </row>
    <row r="58" spans="4:5" x14ac:dyDescent="0.25">
      <c r="D58" s="3"/>
      <c r="E58" s="3"/>
    </row>
    <row r="59" spans="4:5" x14ac:dyDescent="0.25">
      <c r="D59" s="3"/>
      <c r="E59" s="3"/>
    </row>
    <row r="60" spans="4:5" x14ac:dyDescent="0.25">
      <c r="D60" s="3"/>
      <c r="E60" s="3"/>
    </row>
    <row r="61" spans="4:5" x14ac:dyDescent="0.25">
      <c r="D61" s="3"/>
      <c r="E61" s="3"/>
    </row>
    <row r="62" spans="4:5" x14ac:dyDescent="0.25">
      <c r="D62" s="3"/>
      <c r="E62" s="3"/>
    </row>
    <row r="63" spans="4:5" x14ac:dyDescent="0.25">
      <c r="D63" s="3"/>
      <c r="E63" s="3"/>
    </row>
    <row r="64" spans="4:5" x14ac:dyDescent="0.25">
      <c r="D64" s="3"/>
      <c r="E64" s="3"/>
    </row>
    <row r="65" spans="4:5" x14ac:dyDescent="0.25">
      <c r="D65" s="3"/>
      <c r="E65" s="3"/>
    </row>
    <row r="66" spans="4:5" x14ac:dyDescent="0.25">
      <c r="D66" s="3"/>
      <c r="E66" s="3"/>
    </row>
    <row r="67" spans="4:5" x14ac:dyDescent="0.25">
      <c r="D67" s="3"/>
      <c r="E67" s="3"/>
    </row>
    <row r="68" spans="4:5" x14ac:dyDescent="0.25">
      <c r="D68" s="3"/>
      <c r="E68" s="3"/>
    </row>
    <row r="69" spans="4:5" x14ac:dyDescent="0.25">
      <c r="D69" s="3"/>
      <c r="E69" s="3"/>
    </row>
    <row r="70" spans="4:5" x14ac:dyDescent="0.25">
      <c r="D70" s="3"/>
      <c r="E70" s="3"/>
    </row>
    <row r="71" spans="4:5" x14ac:dyDescent="0.25">
      <c r="D71" s="3"/>
      <c r="E71" s="3"/>
    </row>
    <row r="72" spans="4:5" x14ac:dyDescent="0.25">
      <c r="D72" s="3"/>
      <c r="E72" s="3"/>
    </row>
    <row r="73" spans="4:5" x14ac:dyDescent="0.25">
      <c r="D73" s="3"/>
      <c r="E73" s="3"/>
    </row>
    <row r="74" spans="4:5" x14ac:dyDescent="0.25">
      <c r="D74" s="3"/>
      <c r="E74" s="3"/>
    </row>
    <row r="75" spans="4:5" x14ac:dyDescent="0.25">
      <c r="D75" s="3"/>
      <c r="E75" s="3"/>
    </row>
    <row r="76" spans="4:5" x14ac:dyDescent="0.25">
      <c r="D76" s="3"/>
      <c r="E76" s="3"/>
    </row>
    <row r="77" spans="4:5" x14ac:dyDescent="0.25">
      <c r="D77" s="3"/>
      <c r="E77" s="3"/>
    </row>
    <row r="78" spans="4:5" x14ac:dyDescent="0.25">
      <c r="D78" s="3"/>
      <c r="E78" s="3"/>
    </row>
    <row r="79" spans="4:5" x14ac:dyDescent="0.25">
      <c r="D79" s="3"/>
      <c r="E79" s="3"/>
    </row>
    <row r="80" spans="4:5" x14ac:dyDescent="0.25">
      <c r="D80" s="3"/>
      <c r="E80" s="3"/>
    </row>
    <row r="81" spans="4:5" x14ac:dyDescent="0.25">
      <c r="D81" s="3"/>
      <c r="E81" s="3"/>
    </row>
    <row r="82" spans="4:5" x14ac:dyDescent="0.25">
      <c r="D82" s="3"/>
      <c r="E82" s="3"/>
    </row>
    <row r="83" spans="4:5" x14ac:dyDescent="0.25">
      <c r="D83" s="3"/>
      <c r="E83" s="3"/>
    </row>
    <row r="84" spans="4:5" x14ac:dyDescent="0.25">
      <c r="D84" s="3"/>
      <c r="E84" s="3"/>
    </row>
    <row r="85" spans="4:5" x14ac:dyDescent="0.25">
      <c r="D85" s="3"/>
      <c r="E85" s="3"/>
    </row>
    <row r="86" spans="4:5" x14ac:dyDescent="0.25">
      <c r="D86" s="3"/>
      <c r="E86" s="3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zoomScaleNormal="100" workbookViewId="0">
      <selection activeCell="A10" sqref="A10"/>
    </sheetView>
  </sheetViews>
  <sheetFormatPr defaultRowHeight="15" x14ac:dyDescent="0.25"/>
  <cols>
    <col min="1" max="1" width="14.7109375" customWidth="1"/>
    <col min="2" max="7" width="17.28515625" style="11" customWidth="1"/>
    <col min="8" max="8" width="25.7109375" customWidth="1"/>
  </cols>
  <sheetData>
    <row r="1" spans="1:7" ht="21" x14ac:dyDescent="0.35">
      <c r="A1" s="13" t="s">
        <v>26</v>
      </c>
    </row>
    <row r="2" spans="1:7" x14ac:dyDescent="0.25">
      <c r="A2" s="14"/>
      <c r="B2" s="38"/>
      <c r="C2" s="38"/>
      <c r="D2" s="38"/>
      <c r="E2" s="38"/>
      <c r="F2" s="38"/>
      <c r="G2" s="38"/>
    </row>
    <row r="3" spans="1:7" x14ac:dyDescent="0.25">
      <c r="A3" s="31"/>
      <c r="B3" s="50" t="s">
        <v>17</v>
      </c>
      <c r="C3" s="50"/>
      <c r="D3" s="50" t="s">
        <v>18</v>
      </c>
      <c r="E3" s="50"/>
      <c r="F3" s="50" t="s">
        <v>19</v>
      </c>
      <c r="G3" s="50"/>
    </row>
    <row r="4" spans="1:7" x14ac:dyDescent="0.25">
      <c r="A4" s="32"/>
      <c r="B4" s="33" t="s">
        <v>20</v>
      </c>
      <c r="C4" s="33" t="s">
        <v>21</v>
      </c>
      <c r="D4" s="33" t="s">
        <v>20</v>
      </c>
      <c r="E4" s="33" t="s">
        <v>21</v>
      </c>
      <c r="F4" s="33" t="s">
        <v>20</v>
      </c>
      <c r="G4" s="33" t="s">
        <v>21</v>
      </c>
    </row>
    <row r="5" spans="1:7" x14ac:dyDescent="0.25">
      <c r="A5" s="31" t="s">
        <v>22</v>
      </c>
      <c r="B5" s="34">
        <v>7.5</v>
      </c>
      <c r="C5" s="34"/>
      <c r="D5" s="34">
        <v>8.4</v>
      </c>
      <c r="E5" s="34">
        <v>4.9000000000000004</v>
      </c>
      <c r="F5" s="34">
        <v>7.3</v>
      </c>
      <c r="G5" s="34">
        <v>11.9</v>
      </c>
    </row>
    <row r="6" spans="1:7" x14ac:dyDescent="0.25">
      <c r="A6" s="31" t="s">
        <v>23</v>
      </c>
      <c r="B6" s="34">
        <v>12.3</v>
      </c>
      <c r="C6" s="34"/>
      <c r="D6" s="34">
        <v>15.9</v>
      </c>
      <c r="E6" s="34">
        <v>8.1</v>
      </c>
      <c r="F6" s="34">
        <v>3.84</v>
      </c>
      <c r="G6" s="34">
        <v>9.9600000000000009</v>
      </c>
    </row>
    <row r="7" spans="1:7" x14ac:dyDescent="0.25">
      <c r="A7" s="31" t="s">
        <v>24</v>
      </c>
      <c r="B7" s="34">
        <v>20.399999999999999</v>
      </c>
      <c r="C7" s="34"/>
      <c r="D7" s="34">
        <v>5.8</v>
      </c>
      <c r="E7" s="34">
        <v>6.2</v>
      </c>
      <c r="F7" s="34">
        <v>3.41</v>
      </c>
      <c r="G7" s="34">
        <v>7.82</v>
      </c>
    </row>
    <row r="8" spans="1:7" x14ac:dyDescent="0.25">
      <c r="A8" s="31" t="s">
        <v>25</v>
      </c>
      <c r="B8" s="34">
        <v>25.6</v>
      </c>
      <c r="C8" s="34"/>
      <c r="D8" s="34">
        <v>2.1</v>
      </c>
      <c r="E8" s="34">
        <v>1.4</v>
      </c>
      <c r="F8" s="34">
        <v>0.72</v>
      </c>
      <c r="G8" s="34">
        <v>1.93</v>
      </c>
    </row>
    <row r="9" spans="1:7" x14ac:dyDescent="0.25">
      <c r="A9" s="27"/>
    </row>
    <row r="10" spans="1:7" x14ac:dyDescent="0.25">
      <c r="B10" s="38"/>
      <c r="C10" s="38"/>
      <c r="D10" s="38"/>
      <c r="E10" s="38"/>
      <c r="F10" s="38"/>
      <c r="G10" s="38"/>
    </row>
    <row r="11" spans="1:7" x14ac:dyDescent="0.25">
      <c r="B11" s="38"/>
      <c r="C11" s="38"/>
      <c r="D11" s="38"/>
      <c r="E11" s="38"/>
      <c r="F11" s="38"/>
      <c r="G11" s="38"/>
    </row>
    <row r="12" spans="1:7" x14ac:dyDescent="0.25">
      <c r="B12" s="38"/>
      <c r="C12" s="38"/>
      <c r="D12" s="38"/>
      <c r="E12" s="38"/>
      <c r="F12" s="38"/>
      <c r="G12" s="38"/>
    </row>
    <row r="13" spans="1:7" x14ac:dyDescent="0.25">
      <c r="B13" s="38"/>
      <c r="C13" s="38"/>
      <c r="D13" s="38"/>
      <c r="E13" s="38"/>
      <c r="F13" s="38"/>
      <c r="G13" s="38"/>
    </row>
    <row r="14" spans="1:7" x14ac:dyDescent="0.25">
      <c r="B14" s="38"/>
      <c r="C14" s="38"/>
      <c r="D14" s="38"/>
      <c r="E14" s="38"/>
      <c r="F14" s="38"/>
      <c r="G14" s="38"/>
    </row>
    <row r="15" spans="1:7" x14ac:dyDescent="0.25">
      <c r="B15" s="38"/>
      <c r="C15" s="38"/>
      <c r="D15" s="38"/>
      <c r="E15" s="38"/>
      <c r="F15" s="38"/>
      <c r="G15" s="38"/>
    </row>
  </sheetData>
  <mergeCells count="3">
    <mergeCell ref="B3:C3"/>
    <mergeCell ref="D3:E3"/>
    <mergeCell ref="F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showGridLines="0" zoomScaleNormal="100" workbookViewId="0"/>
  </sheetViews>
  <sheetFormatPr defaultColWidth="8.85546875" defaultRowHeight="15" x14ac:dyDescent="0.25"/>
  <cols>
    <col min="1" max="1" width="24.42578125" style="19" customWidth="1"/>
    <col min="2" max="2" width="11.28515625" style="15" customWidth="1"/>
    <col min="3" max="16384" width="8.85546875" style="16"/>
  </cols>
  <sheetData>
    <row r="1" spans="1:4" ht="15" customHeight="1" x14ac:dyDescent="0.35">
      <c r="A1" s="13" t="s">
        <v>32</v>
      </c>
      <c r="B1" s="18"/>
    </row>
    <row r="2" spans="1:4" x14ac:dyDescent="0.25">
      <c r="A2" s="20"/>
      <c r="B2" s="18"/>
    </row>
    <row r="3" spans="1:4" x14ac:dyDescent="0.25">
      <c r="B3" s="39" t="s">
        <v>27</v>
      </c>
      <c r="C3" s="39" t="s">
        <v>29</v>
      </c>
    </row>
    <row r="4" spans="1:4" s="17" customFormat="1" x14ac:dyDescent="0.25">
      <c r="A4" s="21" t="s">
        <v>0</v>
      </c>
    </row>
    <row r="5" spans="1:4" x14ac:dyDescent="0.25">
      <c r="A5" s="19" t="s">
        <v>9</v>
      </c>
      <c r="B5" s="15">
        <v>40</v>
      </c>
      <c r="C5" s="15">
        <v>40</v>
      </c>
    </row>
    <row r="6" spans="1:4" x14ac:dyDescent="0.25">
      <c r="A6" s="19" t="s">
        <v>10</v>
      </c>
      <c r="B6" s="15" t="s">
        <v>11</v>
      </c>
      <c r="C6" s="15" t="s">
        <v>11</v>
      </c>
    </row>
    <row r="7" spans="1:4" x14ac:dyDescent="0.25">
      <c r="A7" s="19" t="s">
        <v>12</v>
      </c>
      <c r="B7" s="15" t="s">
        <v>13</v>
      </c>
      <c r="C7" s="15" t="s">
        <v>13</v>
      </c>
    </row>
    <row r="8" spans="1:4" x14ac:dyDescent="0.25">
      <c r="C8" s="15"/>
    </row>
    <row r="9" spans="1:4" x14ac:dyDescent="0.25">
      <c r="A9" s="20" t="s">
        <v>14</v>
      </c>
      <c r="B9" s="22">
        <v>500000</v>
      </c>
      <c r="C9" s="22">
        <v>500000</v>
      </c>
    </row>
    <row r="10" spans="1:4" x14ac:dyDescent="0.25">
      <c r="A10" s="20"/>
      <c r="B10" s="22"/>
    </row>
    <row r="11" spans="1:4" x14ac:dyDescent="0.25">
      <c r="A11" s="20"/>
      <c r="B11" s="22"/>
    </row>
    <row r="12" spans="1:4" x14ac:dyDescent="0.25">
      <c r="A12" s="49" t="s">
        <v>38</v>
      </c>
    </row>
    <row r="13" spans="1:4" x14ac:dyDescent="0.25">
      <c r="A13" s="16"/>
      <c r="B13" s="39"/>
      <c r="C13" s="39"/>
    </row>
    <row r="14" spans="1:4" x14ac:dyDescent="0.25">
      <c r="A14" s="19" t="s">
        <v>1</v>
      </c>
      <c r="B14" s="24">
        <v>0.6</v>
      </c>
      <c r="C14" s="24">
        <v>0.6</v>
      </c>
      <c r="D14" s="48"/>
    </row>
    <row r="15" spans="1:4" x14ac:dyDescent="0.25">
      <c r="A15" s="16" t="s">
        <v>2</v>
      </c>
      <c r="B15" s="24">
        <v>0.5</v>
      </c>
      <c r="C15" s="24">
        <v>0.4</v>
      </c>
    </row>
    <row r="16" spans="1:4" x14ac:dyDescent="0.25">
      <c r="A16" s="16" t="s">
        <v>3</v>
      </c>
      <c r="B16" s="24">
        <v>0.4</v>
      </c>
      <c r="C16" s="24">
        <v>0.2</v>
      </c>
    </row>
    <row r="18" spans="1:3" x14ac:dyDescent="0.25">
      <c r="A18" s="23" t="s">
        <v>4</v>
      </c>
    </row>
    <row r="19" spans="1:3" x14ac:dyDescent="0.25">
      <c r="A19" s="16" t="s">
        <v>8</v>
      </c>
      <c r="B19" s="39"/>
      <c r="C19" s="39"/>
    </row>
    <row r="20" spans="1:3" x14ac:dyDescent="0.25">
      <c r="A20" s="25">
        <v>1</v>
      </c>
      <c r="B20" s="24">
        <v>0.05</v>
      </c>
      <c r="C20" s="24">
        <f>Lapse_Y1</f>
        <v>0.05</v>
      </c>
    </row>
    <row r="21" spans="1:3" x14ac:dyDescent="0.25">
      <c r="A21" s="26">
        <v>2</v>
      </c>
      <c r="B21" s="24">
        <v>0.15</v>
      </c>
      <c r="C21" s="24">
        <f>Lapse_Y2</f>
        <v>0.15</v>
      </c>
    </row>
    <row r="22" spans="1:3" x14ac:dyDescent="0.25">
      <c r="A22" s="26">
        <v>3</v>
      </c>
      <c r="B22" s="24">
        <v>0.11</v>
      </c>
      <c r="C22" s="24">
        <f>Lapse_Y3</f>
        <v>0.11</v>
      </c>
    </row>
    <row r="23" spans="1:3" x14ac:dyDescent="0.25">
      <c r="A23" s="26">
        <v>4</v>
      </c>
      <c r="B23" s="24">
        <v>0.1</v>
      </c>
      <c r="C23" s="24">
        <f>Lapse_Y4</f>
        <v>0.1</v>
      </c>
    </row>
    <row r="24" spans="1:3" x14ac:dyDescent="0.25">
      <c r="A24" s="26" t="s">
        <v>35</v>
      </c>
      <c r="B24" s="24">
        <v>0.1</v>
      </c>
      <c r="C24" s="24">
        <f>Lapse_Y5</f>
        <v>0.1</v>
      </c>
    </row>
    <row r="26" spans="1:3" x14ac:dyDescent="0.25">
      <c r="A26" s="23" t="s">
        <v>15</v>
      </c>
      <c r="B26" s="24">
        <v>0.12</v>
      </c>
      <c r="C26" s="24">
        <f>RDR</f>
        <v>0.12</v>
      </c>
    </row>
    <row r="27" spans="1:3" x14ac:dyDescent="0.25">
      <c r="C27" s="15"/>
    </row>
    <row r="28" spans="1:3" x14ac:dyDescent="0.25">
      <c r="A28" s="20" t="s">
        <v>31</v>
      </c>
      <c r="B28" s="24">
        <v>0.04</v>
      </c>
      <c r="C28" s="24">
        <f>Earning_rate</f>
        <v>0.04</v>
      </c>
    </row>
    <row r="39" spans="2:2" x14ac:dyDescent="0.25">
      <c r="B39" s="16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showGridLines="0" workbookViewId="0"/>
  </sheetViews>
  <sheetFormatPr defaultRowHeight="15" x14ac:dyDescent="0.25"/>
  <cols>
    <col min="1" max="6" width="15.5703125" customWidth="1"/>
  </cols>
  <sheetData>
    <row r="1" spans="1:7" ht="21" x14ac:dyDescent="0.35">
      <c r="A1" s="13" t="s">
        <v>34</v>
      </c>
      <c r="B1" s="42"/>
      <c r="C1" s="37"/>
      <c r="D1" s="37"/>
      <c r="E1" s="37"/>
      <c r="F1" s="37"/>
      <c r="G1" s="37"/>
    </row>
    <row r="3" spans="1:7" ht="26.25" x14ac:dyDescent="0.25">
      <c r="A3" s="35"/>
      <c r="B3" s="36" t="s">
        <v>39</v>
      </c>
      <c r="C3" s="36" t="s">
        <v>40</v>
      </c>
      <c r="D3" s="36" t="s">
        <v>16</v>
      </c>
      <c r="E3" s="37"/>
      <c r="F3" s="37"/>
      <c r="G3" s="37"/>
    </row>
    <row r="4" spans="1:7" x14ac:dyDescent="0.25">
      <c r="A4" s="44" t="s">
        <v>27</v>
      </c>
      <c r="B4" s="43">
        <v>5568972.4325338351</v>
      </c>
      <c r="C4" s="43">
        <v>2235461.9800144997</v>
      </c>
      <c r="D4" s="41">
        <v>0.40141372705581585</v>
      </c>
      <c r="E4" s="37"/>
      <c r="F4" s="37"/>
      <c r="G4" s="37"/>
    </row>
    <row r="5" spans="1:7" x14ac:dyDescent="0.25">
      <c r="A5" s="44" t="s">
        <v>28</v>
      </c>
      <c r="B5" s="43">
        <v>15429320.84961316</v>
      </c>
      <c r="C5" s="43">
        <v>8003863.6104932381</v>
      </c>
      <c r="D5" s="41">
        <v>0.51874374047344474</v>
      </c>
      <c r="E5" s="37"/>
      <c r="F5" s="37"/>
      <c r="G5" s="37"/>
    </row>
    <row r="6" spans="1:7" x14ac:dyDescent="0.25">
      <c r="A6" s="44" t="s">
        <v>37</v>
      </c>
      <c r="B6" s="43">
        <v>20998293.282146994</v>
      </c>
      <c r="C6" s="43">
        <v>10239325.590507738</v>
      </c>
      <c r="D6" s="41">
        <v>0.48762656340329041</v>
      </c>
      <c r="E6" s="37"/>
      <c r="F6" s="37"/>
      <c r="G6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15</vt:i4>
      </vt:variant>
    </vt:vector>
  </HeadingPairs>
  <TitlesOfParts>
    <vt:vector size="21" baseType="lpstr">
      <vt:lpstr>Mortality</vt:lpstr>
      <vt:lpstr>Incidence</vt:lpstr>
      <vt:lpstr>Premium rates</vt:lpstr>
      <vt:lpstr>Proposal</vt:lpstr>
      <vt:lpstr>Assumptions</vt:lpstr>
      <vt:lpstr>PV</vt:lpstr>
      <vt:lpstr>CI_Y1</vt:lpstr>
      <vt:lpstr>CI_Y2</vt:lpstr>
      <vt:lpstr>CI_Y3</vt:lpstr>
      <vt:lpstr>Earning_rate</vt:lpstr>
      <vt:lpstr>Lapse_Y1</vt:lpstr>
      <vt:lpstr>Lapse_Y2</vt:lpstr>
      <vt:lpstr>Lapse_Y3</vt:lpstr>
      <vt:lpstr>Lapse_Y4</vt:lpstr>
      <vt:lpstr>Lapse_Y5</vt:lpstr>
      <vt:lpstr>Mort_Y1</vt:lpstr>
      <vt:lpstr>Mort_Y2</vt:lpstr>
      <vt:lpstr>Mort_Y3</vt:lpstr>
      <vt:lpstr>RDR</vt:lpstr>
      <vt:lpstr>Start_Age</vt:lpstr>
      <vt:lpstr>Sum_Insured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</dc:creator>
  <cp:lastModifiedBy>Carolina Vilches</cp:lastModifiedBy>
  <dcterms:created xsi:type="dcterms:W3CDTF">2016-01-23T05:41:18Z</dcterms:created>
  <dcterms:modified xsi:type="dcterms:W3CDTF">2017-03-20T21:38:25Z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