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9140" windowHeight="12165"/>
  </bookViews>
  <sheets>
    <sheet name="Historic CPI" sheetId="1" r:id="rId1"/>
    <sheet name="Annuitant Mortality" sheetId="2" r:id="rId2"/>
    <sheet name="model answer" sheetId="3" r:id="rId3"/>
  </sheets>
  <calcPr calcId="145621"/>
</workbook>
</file>

<file path=xl/calcChain.xml><?xml version="1.0" encoding="utf-8"?>
<calcChain xmlns="http://schemas.openxmlformats.org/spreadsheetml/2006/main">
  <c r="H31" i="3" l="1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30" i="3"/>
  <c r="G30" i="3" l="1"/>
  <c r="G13" i="3"/>
  <c r="G9" i="3"/>
  <c r="J3" i="3" l="1"/>
  <c r="C16" i="3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15" i="3"/>
  <c r="C14" i="3"/>
  <c r="J4" i="3"/>
  <c r="E14" i="3"/>
  <c r="E13" i="3"/>
  <c r="F13" i="3"/>
  <c r="H11" i="3"/>
  <c r="H9" i="3" s="1"/>
  <c r="G11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E15" i="3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D6" i="3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5" i="3"/>
  <c r="D4" i="3"/>
</calcChain>
</file>

<file path=xl/sharedStrings.xml><?xml version="1.0" encoding="utf-8"?>
<sst xmlns="http://schemas.openxmlformats.org/spreadsheetml/2006/main" count="23" uniqueCount="20">
  <si>
    <t>Quarter ending</t>
  </si>
  <si>
    <t>CPI index</t>
  </si>
  <si>
    <t>age last birthday</t>
  </si>
  <si>
    <t xml:space="preserve">Initial (1-year) mortality rate </t>
  </si>
  <si>
    <t>Prob(Survival to age)</t>
  </si>
  <si>
    <t>120% life expectancy</t>
  </si>
  <si>
    <t>CPI</t>
  </si>
  <si>
    <t>Investment earnings</t>
  </si>
  <si>
    <t>Red are variable inputs</t>
  </si>
  <si>
    <t>Payment</t>
  </si>
  <si>
    <t>EPV(payment)</t>
  </si>
  <si>
    <t>Reinsurer A</t>
  </si>
  <si>
    <t>Reinsurer B</t>
  </si>
  <si>
    <t>Total</t>
  </si>
  <si>
    <t>Life expectancy from age 70</t>
  </si>
  <si>
    <t>from age 70</t>
  </si>
  <si>
    <t>From age 60</t>
  </si>
  <si>
    <t>Reinsurance charge per policy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</si>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</sst>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mmm\-yyyy"/>
    <numFmt numFmtId="165" formatCode="0.0;\-0.0;0.0;@"/>
    <numFmt numFmtId="166" formatCode="_-* #,##0.0_-;\-* #,##0.0_-;_-* &quot;-&quot;??_-;_-@_-"/>
    <numFmt numFmtId="167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14">
    <xf numFmtId="0" fontId="0" fillId="0" borderId="0" xfId="0"/>
    <xf numFmtId="165" fontId="3" fillId="0" borderId="0" xfId="0" applyNumberFormat="1" applyFont="1" applyAlignment="1"/>
    <xf numFmtId="164" fontId="3" fillId="0" borderId="0" xfId="0" applyNumberFormat="1" applyFont="1" applyAlignment="1">
      <alignment horizontal="left"/>
    </xf>
    <xf numFmtId="9" fontId="0" fillId="0" borderId="0" xfId="2" applyFont="1"/>
    <xf numFmtId="0" fontId="4" fillId="0" borderId="0" xfId="3" applyAlignment="1">
      <alignment horizontal="center"/>
    </xf>
    <xf numFmtId="0" fontId="0" fillId="0" borderId="0" xfId="0" applyAlignment="1">
      <alignment horizontal="right"/>
    </xf>
    <xf numFmtId="10" fontId="2" fillId="0" borderId="0" xfId="0" applyNumberFormat="1" applyFont="1"/>
    <xf numFmtId="0" fontId="2" fillId="0" borderId="0" xfId="0" applyFont="1" applyAlignment="1">
      <alignment horizontal="right"/>
    </xf>
    <xf numFmtId="166" fontId="0" fillId="0" borderId="0" xfId="1" applyNumberFormat="1" applyFont="1"/>
    <xf numFmtId="167" fontId="0" fillId="0" borderId="0" xfId="1" applyNumberFormat="1" applyFont="1"/>
    <xf numFmtId="43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167" fontId="5" fillId="0" borderId="0" xfId="1" applyNumberFormat="1" applyFont="1" applyAlignment="1">
      <alignment horizontal="center"/>
    </xf>
  </cellXfs>
  <cellStyles count="4">
    <cellStyle name="Comma" xfId="1" builtinId="3"/>
    <cellStyle name="Normal" xfId="0" builtinId="0"/>
    <cellStyle name="Normal_Sheet1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6"/>
  <sheetViews>
    <sheetView tabSelected="1" topLeftCell="A30" workbookViewId="0">
      <selection activeCell="C71" sqref="C71"/>
    </sheetView>
  </sheetViews>
  <sheetFormatPr defaultRowHeight="15" x14ac:dyDescent="0.25"/>
  <cols>
    <col min="1" max="1" width="13.28515625" bestFit="1" customWidth="1"/>
    <col min="2" max="2" width="8.42578125" bestFit="1" customWidth="1"/>
    <col min="3" max="3" width="12" bestFit="1" customWidth="1"/>
  </cols>
  <sheetData>
    <row r="2" spans="1:2" x14ac:dyDescent="0.3">
      <c r="A2" t="s">
        <v>0</v>
      </c>
      <c r="B2" t="s">
        <v>1</v>
      </c>
    </row>
    <row r="3" spans="1:2" x14ac:dyDescent="0.3">
      <c r="A3" s="2">
        <v>34759</v>
      </c>
      <c r="B3" s="1">
        <v>64.5</v>
      </c>
    </row>
    <row r="4" spans="1:2" x14ac:dyDescent="0.3">
      <c r="A4" s="2">
        <v>34851</v>
      </c>
      <c r="B4" s="1">
        <v>65.3</v>
      </c>
    </row>
    <row r="5" spans="1:2" x14ac:dyDescent="0.3">
      <c r="A5" s="2">
        <v>34943</v>
      </c>
      <c r="B5" s="1">
        <v>66.099999999999994</v>
      </c>
    </row>
    <row r="6" spans="1:2" x14ac:dyDescent="0.3">
      <c r="A6" s="2">
        <v>35034</v>
      </c>
      <c r="B6" s="1">
        <v>66.599999999999994</v>
      </c>
    </row>
    <row r="7" spans="1:2" x14ac:dyDescent="0.3">
      <c r="A7" s="2">
        <v>35125</v>
      </c>
      <c r="B7" s="1">
        <v>67</v>
      </c>
    </row>
    <row r="8" spans="1:2" x14ac:dyDescent="0.3">
      <c r="A8" s="2">
        <v>35217</v>
      </c>
      <c r="B8" s="1">
        <v>67.400000000000006</v>
      </c>
    </row>
    <row r="9" spans="1:2" x14ac:dyDescent="0.3">
      <c r="A9" s="2">
        <v>35309</v>
      </c>
      <c r="B9" s="1">
        <v>67.400000000000006</v>
      </c>
    </row>
    <row r="10" spans="1:2" x14ac:dyDescent="0.3">
      <c r="A10" s="2">
        <v>35400</v>
      </c>
      <c r="B10" s="1">
        <v>67.400000000000006</v>
      </c>
    </row>
    <row r="11" spans="1:2" x14ac:dyDescent="0.3">
      <c r="A11" s="2">
        <v>35490</v>
      </c>
      <c r="B11" s="1">
        <v>67.400000000000006</v>
      </c>
    </row>
    <row r="12" spans="1:2" x14ac:dyDescent="0.3">
      <c r="A12" s="2">
        <v>35582</v>
      </c>
      <c r="B12" s="1">
        <v>66.8</v>
      </c>
    </row>
    <row r="13" spans="1:2" x14ac:dyDescent="0.3">
      <c r="A13" s="2">
        <v>35674</v>
      </c>
      <c r="B13" s="1">
        <v>66.5</v>
      </c>
    </row>
    <row r="14" spans="1:2" x14ac:dyDescent="0.3">
      <c r="A14" s="2">
        <v>35765</v>
      </c>
      <c r="B14" s="1">
        <v>66.5</v>
      </c>
    </row>
    <row r="15" spans="1:2" x14ac:dyDescent="0.3">
      <c r="A15" s="2">
        <v>35855</v>
      </c>
      <c r="B15" s="1">
        <v>66.900000000000006</v>
      </c>
    </row>
    <row r="16" spans="1:2" x14ac:dyDescent="0.3">
      <c r="A16" s="2">
        <v>35947</v>
      </c>
      <c r="B16" s="1">
        <v>67.3</v>
      </c>
    </row>
    <row r="17" spans="1:2" x14ac:dyDescent="0.3">
      <c r="A17" s="2">
        <v>36039</v>
      </c>
      <c r="B17" s="1">
        <v>67.3</v>
      </c>
    </row>
    <row r="18" spans="1:2" x14ac:dyDescent="0.3">
      <c r="A18" s="2">
        <v>36130</v>
      </c>
      <c r="B18" s="1">
        <v>67.5</v>
      </c>
    </row>
    <row r="19" spans="1:2" x14ac:dyDescent="0.3">
      <c r="A19" s="2">
        <v>36220</v>
      </c>
      <c r="B19" s="1">
        <v>67.400000000000006</v>
      </c>
    </row>
    <row r="20" spans="1:2" x14ac:dyDescent="0.3">
      <c r="A20" s="2">
        <v>36312</v>
      </c>
      <c r="B20" s="1">
        <v>67.400000000000006</v>
      </c>
    </row>
    <row r="21" spans="1:2" x14ac:dyDescent="0.3">
      <c r="A21" s="2">
        <v>36404</v>
      </c>
      <c r="B21" s="1">
        <v>68</v>
      </c>
    </row>
    <row r="22" spans="1:2" x14ac:dyDescent="0.3">
      <c r="A22" s="2">
        <v>36495</v>
      </c>
      <c r="B22" s="1">
        <v>68.599999999999994</v>
      </c>
    </row>
    <row r="23" spans="1:2" x14ac:dyDescent="0.3">
      <c r="A23" s="2">
        <v>36586</v>
      </c>
      <c r="B23" s="1">
        <v>69.3</v>
      </c>
    </row>
    <row r="24" spans="1:2" x14ac:dyDescent="0.3">
      <c r="A24" s="2">
        <v>36678</v>
      </c>
      <c r="B24" s="1">
        <v>69.900000000000006</v>
      </c>
    </row>
    <row r="25" spans="1:2" x14ac:dyDescent="0.3">
      <c r="A25" s="2">
        <v>36770</v>
      </c>
      <c r="B25" s="1">
        <v>72.5</v>
      </c>
    </row>
    <row r="26" spans="1:2" x14ac:dyDescent="0.3">
      <c r="A26" s="2">
        <v>36861</v>
      </c>
      <c r="B26" s="1">
        <v>72.8</v>
      </c>
    </row>
    <row r="27" spans="1:2" x14ac:dyDescent="0.3">
      <c r="A27" s="2">
        <v>36951</v>
      </c>
      <c r="B27" s="1">
        <v>73.3</v>
      </c>
    </row>
    <row r="28" spans="1:2" x14ac:dyDescent="0.3">
      <c r="A28" s="2">
        <v>37043</v>
      </c>
      <c r="B28" s="1">
        <v>74</v>
      </c>
    </row>
    <row r="29" spans="1:2" x14ac:dyDescent="0.3">
      <c r="A29" s="2">
        <v>37135</v>
      </c>
      <c r="B29" s="1">
        <v>74</v>
      </c>
    </row>
    <row r="30" spans="1:2" x14ac:dyDescent="0.3">
      <c r="A30" s="2">
        <v>37226</v>
      </c>
      <c r="B30" s="1">
        <v>74.900000000000006</v>
      </c>
    </row>
    <row r="31" spans="1:2" x14ac:dyDescent="0.3">
      <c r="A31" s="2">
        <v>37316</v>
      </c>
      <c r="B31" s="1">
        <v>75.3</v>
      </c>
    </row>
    <row r="32" spans="1:2" x14ac:dyDescent="0.3">
      <c r="A32" s="2">
        <v>37408</v>
      </c>
      <c r="B32" s="1">
        <v>76.2</v>
      </c>
    </row>
    <row r="33" spans="1:2" x14ac:dyDescent="0.3">
      <c r="A33" s="2">
        <v>37500</v>
      </c>
      <c r="B33" s="1">
        <v>76.599999999999994</v>
      </c>
    </row>
    <row r="34" spans="1:2" x14ac:dyDescent="0.3">
      <c r="A34" s="2">
        <v>37591</v>
      </c>
      <c r="B34" s="1">
        <v>77.3</v>
      </c>
    </row>
    <row r="35" spans="1:2" x14ac:dyDescent="0.3">
      <c r="A35" s="2">
        <v>37681</v>
      </c>
      <c r="B35" s="1">
        <v>78.099999999999994</v>
      </c>
    </row>
    <row r="36" spans="1:2" x14ac:dyDescent="0.3">
      <c r="A36" s="2">
        <v>37773</v>
      </c>
      <c r="B36" s="1">
        <v>78.099999999999994</v>
      </c>
    </row>
    <row r="37" spans="1:2" x14ac:dyDescent="0.3">
      <c r="A37" s="2">
        <v>37865</v>
      </c>
      <c r="B37" s="1">
        <v>78.8</v>
      </c>
    </row>
    <row r="38" spans="1:2" x14ac:dyDescent="0.3">
      <c r="A38" s="2">
        <v>37956</v>
      </c>
      <c r="B38" s="1">
        <v>79.3</v>
      </c>
    </row>
    <row r="39" spans="1:2" x14ac:dyDescent="0.3">
      <c r="A39" s="2">
        <v>38047</v>
      </c>
      <c r="B39" s="1">
        <v>79.900000000000006</v>
      </c>
    </row>
    <row r="40" spans="1:2" x14ac:dyDescent="0.3">
      <c r="A40" s="2">
        <v>38139</v>
      </c>
      <c r="B40" s="1">
        <v>80.400000000000006</v>
      </c>
    </row>
    <row r="41" spans="1:2" x14ac:dyDescent="0.3">
      <c r="A41" s="2">
        <v>38231</v>
      </c>
      <c r="B41" s="1">
        <v>80.8</v>
      </c>
    </row>
    <row r="42" spans="1:2" x14ac:dyDescent="0.3">
      <c r="A42" s="2">
        <v>38322</v>
      </c>
      <c r="B42" s="1">
        <v>81.2</v>
      </c>
    </row>
    <row r="43" spans="1:2" x14ac:dyDescent="0.3">
      <c r="A43" s="2">
        <v>38412</v>
      </c>
      <c r="B43" s="1">
        <v>81.599999999999994</v>
      </c>
    </row>
    <row r="44" spans="1:2" x14ac:dyDescent="0.3">
      <c r="A44" s="2">
        <v>38504</v>
      </c>
      <c r="B44" s="1">
        <v>82.1</v>
      </c>
    </row>
    <row r="45" spans="1:2" x14ac:dyDescent="0.3">
      <c r="A45" s="2">
        <v>38596</v>
      </c>
      <c r="B45" s="1">
        <v>83.1</v>
      </c>
    </row>
    <row r="46" spans="1:2" x14ac:dyDescent="0.3">
      <c r="A46" s="2">
        <v>38687</v>
      </c>
      <c r="B46" s="1">
        <v>83.7</v>
      </c>
    </row>
    <row r="47" spans="1:2" x14ac:dyDescent="0.3">
      <c r="A47" s="2">
        <v>38777</v>
      </c>
      <c r="B47" s="1">
        <v>84.5</v>
      </c>
    </row>
    <row r="48" spans="1:2" x14ac:dyDescent="0.3">
      <c r="A48" s="2">
        <v>38869</v>
      </c>
      <c r="B48" s="1">
        <v>86</v>
      </c>
    </row>
    <row r="49" spans="1:2" x14ac:dyDescent="0.3">
      <c r="A49" s="2">
        <v>38961</v>
      </c>
      <c r="B49" s="1">
        <v>86.6</v>
      </c>
    </row>
    <row r="50" spans="1:2" x14ac:dyDescent="0.3">
      <c r="A50" s="2">
        <v>39052</v>
      </c>
      <c r="B50" s="1">
        <v>86.4</v>
      </c>
    </row>
    <row r="51" spans="1:2" x14ac:dyDescent="0.3">
      <c r="A51" s="2">
        <v>39142</v>
      </c>
      <c r="B51" s="1">
        <v>86.5</v>
      </c>
    </row>
    <row r="52" spans="1:2" x14ac:dyDescent="0.3">
      <c r="A52" s="2">
        <v>39234</v>
      </c>
      <c r="B52" s="1">
        <v>87.7</v>
      </c>
    </row>
    <row r="53" spans="1:2" x14ac:dyDescent="0.3">
      <c r="A53" s="2">
        <v>39326</v>
      </c>
      <c r="B53" s="1">
        <v>88.4</v>
      </c>
    </row>
    <row r="54" spans="1:2" x14ac:dyDescent="0.3">
      <c r="A54" s="2">
        <v>39417</v>
      </c>
      <c r="B54" s="1">
        <v>89.2</v>
      </c>
    </row>
    <row r="55" spans="1:2" x14ac:dyDescent="0.3">
      <c r="A55" s="2">
        <v>39508</v>
      </c>
      <c r="B55" s="1">
        <v>90.5</v>
      </c>
    </row>
    <row r="56" spans="1:2" x14ac:dyDescent="0.3">
      <c r="A56" s="2">
        <v>39600</v>
      </c>
      <c r="B56" s="1">
        <v>91.6</v>
      </c>
    </row>
    <row r="57" spans="1:2" x14ac:dyDescent="0.3">
      <c r="A57" s="2">
        <v>39692</v>
      </c>
      <c r="B57" s="1">
        <v>93</v>
      </c>
    </row>
    <row r="58" spans="1:2" x14ac:dyDescent="0.3">
      <c r="A58" s="2">
        <v>39783</v>
      </c>
      <c r="B58" s="1">
        <v>92.6</v>
      </c>
    </row>
    <row r="59" spans="1:2" x14ac:dyDescent="0.3">
      <c r="A59" s="2">
        <v>39873</v>
      </c>
      <c r="B59" s="1">
        <v>92.9</v>
      </c>
    </row>
    <row r="60" spans="1:2" x14ac:dyDescent="0.3">
      <c r="A60" s="2">
        <v>39965</v>
      </c>
      <c r="B60" s="1">
        <v>93.5</v>
      </c>
    </row>
    <row r="61" spans="1:2" x14ac:dyDescent="0.3">
      <c r="A61" s="2">
        <v>40057</v>
      </c>
      <c r="B61" s="1">
        <v>94.3</v>
      </c>
    </row>
    <row r="62" spans="1:2" x14ac:dyDescent="0.3">
      <c r="A62" s="2">
        <v>40148</v>
      </c>
      <c r="B62" s="1">
        <v>94.7</v>
      </c>
    </row>
    <row r="63" spans="1:2" x14ac:dyDescent="0.3">
      <c r="A63" s="2">
        <v>40238</v>
      </c>
      <c r="B63" s="1">
        <v>95.3</v>
      </c>
    </row>
    <row r="64" spans="1:2" x14ac:dyDescent="0.3">
      <c r="A64" s="2">
        <v>40330</v>
      </c>
      <c r="B64" s="1">
        <v>95.6</v>
      </c>
    </row>
    <row r="65" spans="1:3" x14ac:dyDescent="0.3">
      <c r="A65" s="2">
        <v>40422</v>
      </c>
      <c r="B65" s="1">
        <v>96.3</v>
      </c>
    </row>
    <row r="66" spans="1:3" x14ac:dyDescent="0.3">
      <c r="A66" s="2">
        <v>40513</v>
      </c>
      <c r="B66" s="1">
        <v>96.7</v>
      </c>
    </row>
    <row r="67" spans="1:3" x14ac:dyDescent="0.3">
      <c r="A67" s="2">
        <v>40603</v>
      </c>
      <c r="B67" s="1">
        <v>98.1</v>
      </c>
    </row>
    <row r="68" spans="1:3" x14ac:dyDescent="0.25">
      <c r="A68" s="2">
        <v>40695</v>
      </c>
      <c r="B68" s="1">
        <v>99.2</v>
      </c>
    </row>
    <row r="69" spans="1:3" x14ac:dyDescent="0.25">
      <c r="A69" s="2">
        <v>40787</v>
      </c>
      <c r="B69" s="1">
        <v>99.8</v>
      </c>
    </row>
    <row r="70" spans="1:3" x14ac:dyDescent="0.25">
      <c r="A70" s="2">
        <v>40878</v>
      </c>
      <c r="B70" s="1">
        <v>100.1</v>
      </c>
    </row>
    <row r="71" spans="1:3" x14ac:dyDescent="0.25">
      <c r="A71" s="2">
        <v>40969</v>
      </c>
      <c r="B71" s="1">
        <v>99.7</v>
      </c>
    </row>
    <row r="72" spans="1:3" x14ac:dyDescent="0.25">
      <c r="A72" s="2">
        <v>41061</v>
      </c>
      <c r="B72" s="1">
        <v>100.3</v>
      </c>
    </row>
    <row r="73" spans="1:3" x14ac:dyDescent="0.25">
      <c r="A73" s="2">
        <v>41153</v>
      </c>
      <c r="B73" s="1">
        <v>101.4</v>
      </c>
    </row>
    <row r="74" spans="1:3" x14ac:dyDescent="0.25">
      <c r="A74" s="2">
        <v>41244</v>
      </c>
      <c r="B74" s="1">
        <v>101.8</v>
      </c>
    </row>
    <row r="75" spans="1:3" x14ac:dyDescent="0.25">
      <c r="A75" s="2">
        <v>41334</v>
      </c>
      <c r="B75" s="1">
        <v>101.9</v>
      </c>
    </row>
    <row r="76" spans="1:3" x14ac:dyDescent="0.25">
      <c r="A76" s="2">
        <v>41426</v>
      </c>
      <c r="B76" s="1">
        <v>102.5</v>
      </c>
      <c r="C7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C39" sqref="C39"/>
    </sheetView>
  </sheetViews>
  <sheetFormatPr defaultRowHeight="15" x14ac:dyDescent="0.25"/>
  <cols>
    <col min="1" max="1" width="14.42578125" bestFit="1" customWidth="1"/>
    <col min="2" max="2" width="24.7109375" bestFit="1" customWidth="1"/>
  </cols>
  <sheetData>
    <row r="1" spans="1:2" ht="14.45" x14ac:dyDescent="0.3">
      <c r="A1" t="s">
        <v>2</v>
      </c>
      <c r="B1" t="s">
        <v>3</v>
      </c>
    </row>
    <row r="2" spans="1:2" ht="14.45" x14ac:dyDescent="0.3">
      <c r="A2" s="4">
        <v>17</v>
      </c>
      <c r="B2">
        <v>5.2999999999999998E-4</v>
      </c>
    </row>
    <row r="3" spans="1:2" ht="14.45" x14ac:dyDescent="0.3">
      <c r="A3" s="4">
        <v>18</v>
      </c>
      <c r="B3">
        <v>5.2999999999999998E-4</v>
      </c>
    </row>
    <row r="4" spans="1:2" ht="14.45" x14ac:dyDescent="0.3">
      <c r="A4" s="4">
        <v>19</v>
      </c>
      <c r="B4">
        <v>5.1999999999999995E-4</v>
      </c>
    </row>
    <row r="5" spans="1:2" ht="14.45" x14ac:dyDescent="0.3">
      <c r="A5" s="4">
        <v>20</v>
      </c>
      <c r="B5">
        <v>5.1999999999999995E-4</v>
      </c>
    </row>
    <row r="6" spans="1:2" ht="14.45" x14ac:dyDescent="0.3">
      <c r="A6" s="4">
        <v>21</v>
      </c>
      <c r="B6">
        <v>5.1000000000000004E-4</v>
      </c>
    </row>
    <row r="7" spans="1:2" ht="14.45" x14ac:dyDescent="0.3">
      <c r="A7" s="4">
        <v>22</v>
      </c>
      <c r="B7">
        <v>5.1000000000000004E-4</v>
      </c>
    </row>
    <row r="8" spans="1:2" ht="14.45" x14ac:dyDescent="0.3">
      <c r="A8" s="4">
        <v>23</v>
      </c>
      <c r="B8">
        <v>5.1000000000000004E-4</v>
      </c>
    </row>
    <row r="9" spans="1:2" ht="14.45" x14ac:dyDescent="0.3">
      <c r="A9" s="4">
        <v>24</v>
      </c>
      <c r="B9">
        <v>5.0000000000000001E-4</v>
      </c>
    </row>
    <row r="10" spans="1:2" ht="14.45" x14ac:dyDescent="0.3">
      <c r="A10" s="4">
        <v>25</v>
      </c>
      <c r="B10">
        <v>5.0000000000000001E-4</v>
      </c>
    </row>
    <row r="11" spans="1:2" ht="14.45" x14ac:dyDescent="0.3">
      <c r="A11" s="4">
        <v>26</v>
      </c>
      <c r="B11">
        <v>5.0000000000000001E-4</v>
      </c>
    </row>
    <row r="12" spans="1:2" ht="14.45" x14ac:dyDescent="0.3">
      <c r="A12" s="4">
        <v>27</v>
      </c>
      <c r="B12">
        <v>5.1000000000000004E-4</v>
      </c>
    </row>
    <row r="13" spans="1:2" ht="14.45" x14ac:dyDescent="0.3">
      <c r="A13" s="4">
        <v>28</v>
      </c>
      <c r="B13">
        <v>5.1000000000000004E-4</v>
      </c>
    </row>
    <row r="14" spans="1:2" ht="14.45" x14ac:dyDescent="0.3">
      <c r="A14" s="4">
        <v>29</v>
      </c>
      <c r="B14">
        <v>5.1999999999999995E-4</v>
      </c>
    </row>
    <row r="15" spans="1:2" ht="14.45" x14ac:dyDescent="0.3">
      <c r="A15" s="4">
        <v>30</v>
      </c>
      <c r="B15">
        <v>5.2999999999999998E-4</v>
      </c>
    </row>
    <row r="16" spans="1:2" ht="14.45" x14ac:dyDescent="0.3">
      <c r="A16" s="4">
        <v>31</v>
      </c>
      <c r="B16">
        <v>5.4000000000000001E-4</v>
      </c>
    </row>
    <row r="17" spans="1:2" ht="14.45" x14ac:dyDescent="0.3">
      <c r="A17" s="4">
        <v>32</v>
      </c>
      <c r="B17">
        <v>5.5000000000000003E-4</v>
      </c>
    </row>
    <row r="18" spans="1:2" ht="14.45" x14ac:dyDescent="0.3">
      <c r="A18" s="4">
        <v>33</v>
      </c>
      <c r="B18">
        <v>5.6999999999999998E-4</v>
      </c>
    </row>
    <row r="19" spans="1:2" ht="14.45" x14ac:dyDescent="0.3">
      <c r="A19" s="4">
        <v>34</v>
      </c>
      <c r="B19">
        <v>5.9000000000000003E-4</v>
      </c>
    </row>
    <row r="20" spans="1:2" ht="14.45" x14ac:dyDescent="0.3">
      <c r="A20" s="4">
        <v>35</v>
      </c>
      <c r="B20">
        <v>6.0999999999999997E-4</v>
      </c>
    </row>
    <row r="21" spans="1:2" ht="14.45" x14ac:dyDescent="0.3">
      <c r="A21" s="4">
        <v>36</v>
      </c>
      <c r="B21">
        <v>6.4000000000000005E-4</v>
      </c>
    </row>
    <row r="22" spans="1:2" ht="14.45" x14ac:dyDescent="0.3">
      <c r="A22" s="4">
        <v>37</v>
      </c>
      <c r="B22">
        <v>6.8000000000000005E-4</v>
      </c>
    </row>
    <row r="23" spans="1:2" ht="14.45" x14ac:dyDescent="0.3">
      <c r="A23" s="4">
        <v>38</v>
      </c>
      <c r="B23">
        <v>7.2000000000000005E-4</v>
      </c>
    </row>
    <row r="24" spans="1:2" ht="14.45" x14ac:dyDescent="0.3">
      <c r="A24" s="4">
        <v>39</v>
      </c>
      <c r="B24">
        <v>7.6999999999999996E-4</v>
      </c>
    </row>
    <row r="25" spans="1:2" ht="14.45" x14ac:dyDescent="0.3">
      <c r="A25" s="4">
        <v>40</v>
      </c>
      <c r="B25">
        <v>8.3000000000000001E-4</v>
      </c>
    </row>
    <row r="26" spans="1:2" ht="14.45" x14ac:dyDescent="0.3">
      <c r="A26" s="4">
        <v>41</v>
      </c>
      <c r="B26">
        <v>8.9999999999999998E-4</v>
      </c>
    </row>
    <row r="27" spans="1:2" ht="14.45" x14ac:dyDescent="0.3">
      <c r="A27" s="4">
        <v>42</v>
      </c>
      <c r="B27">
        <v>9.7999999999999997E-4</v>
      </c>
    </row>
    <row r="28" spans="1:2" ht="14.45" x14ac:dyDescent="0.3">
      <c r="A28" s="4">
        <v>43</v>
      </c>
      <c r="B28">
        <v>1.08E-3</v>
      </c>
    </row>
    <row r="29" spans="1:2" ht="14.45" x14ac:dyDescent="0.3">
      <c r="A29" s="4">
        <v>44</v>
      </c>
      <c r="B29">
        <v>1.1800000000000001E-3</v>
      </c>
    </row>
    <row r="30" spans="1:2" ht="14.45" x14ac:dyDescent="0.3">
      <c r="A30" s="4">
        <v>45</v>
      </c>
      <c r="B30">
        <v>1.2999999999999999E-3</v>
      </c>
    </row>
    <row r="31" spans="1:2" ht="14.45" x14ac:dyDescent="0.3">
      <c r="A31" s="4">
        <v>46</v>
      </c>
      <c r="B31">
        <v>1.4400000000000001E-3</v>
      </c>
    </row>
    <row r="32" spans="1:2" ht="14.45" x14ac:dyDescent="0.3">
      <c r="A32" s="4">
        <v>47</v>
      </c>
      <c r="B32">
        <v>1.6000000000000001E-3</v>
      </c>
    </row>
    <row r="33" spans="1:2" ht="14.45" x14ac:dyDescent="0.3">
      <c r="A33" s="4">
        <v>48</v>
      </c>
      <c r="B33">
        <v>1.7899999999999999E-3</v>
      </c>
    </row>
    <row r="34" spans="1:2" ht="14.45" x14ac:dyDescent="0.3">
      <c r="A34" s="4">
        <v>49</v>
      </c>
      <c r="B34">
        <v>1.99E-3</v>
      </c>
    </row>
    <row r="35" spans="1:2" ht="14.45" x14ac:dyDescent="0.3">
      <c r="A35" s="4">
        <v>50</v>
      </c>
      <c r="B35">
        <v>2.2300000000000002E-3</v>
      </c>
    </row>
    <row r="36" spans="1:2" ht="14.45" x14ac:dyDescent="0.3">
      <c r="A36" s="4">
        <v>51</v>
      </c>
      <c r="B36">
        <v>2.5000000000000001E-3</v>
      </c>
    </row>
    <row r="37" spans="1:2" ht="14.45" x14ac:dyDescent="0.3">
      <c r="A37" s="4">
        <v>52</v>
      </c>
      <c r="B37">
        <v>2.81E-3</v>
      </c>
    </row>
    <row r="38" spans="1:2" ht="14.45" x14ac:dyDescent="0.3">
      <c r="A38" s="4">
        <v>53</v>
      </c>
      <c r="B38">
        <v>3.15E-3</v>
      </c>
    </row>
    <row r="39" spans="1:2" x14ac:dyDescent="0.25">
      <c r="A39" s="4">
        <v>54</v>
      </c>
      <c r="B39">
        <v>3.5400000000000002E-3</v>
      </c>
    </row>
    <row r="40" spans="1:2" x14ac:dyDescent="0.25">
      <c r="A40" s="4">
        <v>55</v>
      </c>
      <c r="B40">
        <v>3.98E-3</v>
      </c>
    </row>
    <row r="41" spans="1:2" x14ac:dyDescent="0.25">
      <c r="A41" s="4">
        <v>56</v>
      </c>
      <c r="B41">
        <v>4.47E-3</v>
      </c>
    </row>
    <row r="42" spans="1:2" x14ac:dyDescent="0.25">
      <c r="A42" s="4">
        <v>57</v>
      </c>
      <c r="B42">
        <v>5.0299999999999997E-3</v>
      </c>
    </row>
    <row r="43" spans="1:2" x14ac:dyDescent="0.25">
      <c r="A43" s="4">
        <v>58</v>
      </c>
      <c r="B43">
        <v>5.6499999999999996E-3</v>
      </c>
    </row>
    <row r="44" spans="1:2" x14ac:dyDescent="0.25">
      <c r="A44" s="4">
        <v>59</v>
      </c>
      <c r="B44">
        <v>6.3499999999999997E-3</v>
      </c>
    </row>
    <row r="45" spans="1:2" x14ac:dyDescent="0.25">
      <c r="A45" s="4">
        <v>60</v>
      </c>
      <c r="B45">
        <v>7.1399999999999996E-3</v>
      </c>
    </row>
    <row r="46" spans="1:2" x14ac:dyDescent="0.25">
      <c r="A46" s="4">
        <v>61</v>
      </c>
      <c r="B46">
        <v>8.0199999999999994E-3</v>
      </c>
    </row>
    <row r="47" spans="1:2" x14ac:dyDescent="0.25">
      <c r="A47" s="4">
        <v>62</v>
      </c>
      <c r="B47">
        <v>8.9999999999999993E-3</v>
      </c>
    </row>
    <row r="48" spans="1:2" x14ac:dyDescent="0.25">
      <c r="A48" s="4">
        <v>63</v>
      </c>
      <c r="B48">
        <v>1.01E-2</v>
      </c>
    </row>
    <row r="49" spans="1:2" x14ac:dyDescent="0.25">
      <c r="A49" s="4">
        <v>64</v>
      </c>
      <c r="B49">
        <v>1.132E-2</v>
      </c>
    </row>
    <row r="50" spans="1:2" x14ac:dyDescent="0.25">
      <c r="A50" s="4">
        <v>65</v>
      </c>
      <c r="B50">
        <v>1.268E-2</v>
      </c>
    </row>
    <row r="51" spans="1:2" x14ac:dyDescent="0.25">
      <c r="A51" s="4">
        <v>66</v>
      </c>
      <c r="B51">
        <v>1.4189999999999999E-2</v>
      </c>
    </row>
    <row r="52" spans="1:2" x14ac:dyDescent="0.25">
      <c r="A52" s="4">
        <v>67</v>
      </c>
      <c r="B52">
        <v>1.5859999999999999E-2</v>
      </c>
    </row>
    <row r="53" spans="1:2" x14ac:dyDescent="0.25">
      <c r="A53" s="4">
        <v>68</v>
      </c>
      <c r="B53">
        <v>1.772E-2</v>
      </c>
    </row>
    <row r="54" spans="1:2" x14ac:dyDescent="0.25">
      <c r="A54" s="4">
        <v>69</v>
      </c>
      <c r="B54">
        <v>1.9779999999999999E-2</v>
      </c>
    </row>
    <row r="55" spans="1:2" x14ac:dyDescent="0.25">
      <c r="A55" s="4">
        <v>70</v>
      </c>
      <c r="B55">
        <v>2.206E-2</v>
      </c>
    </row>
    <row r="56" spans="1:2" x14ac:dyDescent="0.25">
      <c r="A56" s="4">
        <v>71</v>
      </c>
      <c r="B56">
        <v>2.4570000000000002E-2</v>
      </c>
    </row>
    <row r="57" spans="1:2" x14ac:dyDescent="0.25">
      <c r="A57" s="4">
        <v>72</v>
      </c>
      <c r="B57">
        <v>2.734E-2</v>
      </c>
    </row>
    <row r="58" spans="1:2" x14ac:dyDescent="0.25">
      <c r="A58" s="4">
        <v>73</v>
      </c>
      <c r="B58">
        <v>3.039E-2</v>
      </c>
    </row>
    <row r="59" spans="1:2" x14ac:dyDescent="0.25">
      <c r="A59" s="4">
        <v>74</v>
      </c>
      <c r="B59">
        <v>3.3739999999999999E-2</v>
      </c>
    </row>
    <row r="60" spans="1:2" x14ac:dyDescent="0.25">
      <c r="A60" s="4">
        <v>75</v>
      </c>
      <c r="B60">
        <v>3.7420000000000002E-2</v>
      </c>
    </row>
    <row r="61" spans="1:2" x14ac:dyDescent="0.25">
      <c r="A61" s="4">
        <v>76</v>
      </c>
      <c r="B61">
        <v>4.1450000000000001E-2</v>
      </c>
    </row>
    <row r="62" spans="1:2" x14ac:dyDescent="0.25">
      <c r="A62" s="4">
        <v>77</v>
      </c>
      <c r="B62">
        <v>4.5870000000000001E-2</v>
      </c>
    </row>
    <row r="63" spans="1:2" x14ac:dyDescent="0.25">
      <c r="A63" s="4">
        <v>78</v>
      </c>
      <c r="B63">
        <v>5.0689999999999999E-2</v>
      </c>
    </row>
    <row r="64" spans="1:2" x14ac:dyDescent="0.25">
      <c r="A64" s="4">
        <v>79</v>
      </c>
      <c r="B64">
        <v>5.595E-2</v>
      </c>
    </row>
    <row r="65" spans="1:2" x14ac:dyDescent="0.25">
      <c r="A65" s="4">
        <v>80</v>
      </c>
      <c r="B65">
        <v>6.1679999999999999E-2</v>
      </c>
    </row>
    <row r="66" spans="1:2" x14ac:dyDescent="0.25">
      <c r="A66" s="4">
        <v>81</v>
      </c>
      <c r="B66">
        <v>6.7909999999999998E-2</v>
      </c>
    </row>
    <row r="67" spans="1:2" x14ac:dyDescent="0.25">
      <c r="A67" s="4">
        <v>82</v>
      </c>
      <c r="B67">
        <v>7.4660000000000004E-2</v>
      </c>
    </row>
    <row r="68" spans="1:2" x14ac:dyDescent="0.25">
      <c r="A68" s="4">
        <v>83</v>
      </c>
      <c r="B68">
        <v>8.1979999999999997E-2</v>
      </c>
    </row>
    <row r="69" spans="1:2" x14ac:dyDescent="0.25">
      <c r="A69" s="4">
        <v>84</v>
      </c>
      <c r="B69">
        <v>8.9899999999999994E-2</v>
      </c>
    </row>
    <row r="70" spans="1:2" x14ac:dyDescent="0.25">
      <c r="A70" s="4">
        <v>85</v>
      </c>
      <c r="B70">
        <v>9.8430000000000004E-2</v>
      </c>
    </row>
    <row r="71" spans="1:2" x14ac:dyDescent="0.25">
      <c r="A71" s="4">
        <v>86</v>
      </c>
      <c r="B71">
        <v>0.10763</v>
      </c>
    </row>
    <row r="72" spans="1:2" x14ac:dyDescent="0.25">
      <c r="A72" s="4">
        <v>87</v>
      </c>
      <c r="B72">
        <v>0.11749999999999999</v>
      </c>
    </row>
    <row r="73" spans="1:2" x14ac:dyDescent="0.25">
      <c r="A73" s="4">
        <v>88</v>
      </c>
      <c r="B73">
        <v>0.12809999999999999</v>
      </c>
    </row>
    <row r="74" spans="1:2" x14ac:dyDescent="0.25">
      <c r="A74" s="4">
        <v>89</v>
      </c>
      <c r="B74">
        <v>0.13943</v>
      </c>
    </row>
    <row r="75" spans="1:2" x14ac:dyDescent="0.25">
      <c r="A75" s="4">
        <v>90</v>
      </c>
      <c r="B75">
        <v>0.15151999999999999</v>
      </c>
    </row>
    <row r="76" spans="1:2" x14ac:dyDescent="0.25">
      <c r="A76" s="4">
        <v>91</v>
      </c>
      <c r="B76">
        <v>0.16439999999999999</v>
      </c>
    </row>
    <row r="77" spans="1:2" x14ac:dyDescent="0.25">
      <c r="A77" s="4">
        <v>92</v>
      </c>
      <c r="B77">
        <v>0.17807000000000001</v>
      </c>
    </row>
    <row r="78" spans="1:2" x14ac:dyDescent="0.25">
      <c r="A78" s="4">
        <v>93</v>
      </c>
      <c r="B78">
        <v>0.19256000000000001</v>
      </c>
    </row>
    <row r="79" spans="1:2" x14ac:dyDescent="0.25">
      <c r="A79" s="4">
        <v>94</v>
      </c>
      <c r="B79">
        <v>0.20785999999999999</v>
      </c>
    </row>
    <row r="80" spans="1:2" x14ac:dyDescent="0.25">
      <c r="A80" s="4">
        <v>95</v>
      </c>
      <c r="B80">
        <v>0.22398000000000001</v>
      </c>
    </row>
    <row r="81" spans="1:2" x14ac:dyDescent="0.25">
      <c r="A81" s="4">
        <v>96</v>
      </c>
      <c r="B81">
        <v>0.24091000000000001</v>
      </c>
    </row>
    <row r="82" spans="1:2" x14ac:dyDescent="0.25">
      <c r="A82" s="4">
        <v>97</v>
      </c>
      <c r="B82">
        <v>0.27607999999999999</v>
      </c>
    </row>
    <row r="83" spans="1:2" x14ac:dyDescent="0.25">
      <c r="A83" s="4">
        <v>98</v>
      </c>
      <c r="B83">
        <v>0.29583999999999999</v>
      </c>
    </row>
    <row r="84" spans="1:2" x14ac:dyDescent="0.25">
      <c r="A84" s="4">
        <v>99</v>
      </c>
      <c r="B84">
        <v>0.31641000000000002</v>
      </c>
    </row>
    <row r="85" spans="1:2" x14ac:dyDescent="0.25">
      <c r="A85" s="4">
        <v>100</v>
      </c>
      <c r="B85">
        <v>0.33772999999999997</v>
      </c>
    </row>
    <row r="86" spans="1:2" x14ac:dyDescent="0.25">
      <c r="A86" s="4">
        <v>101</v>
      </c>
      <c r="B86">
        <v>0.35976999999999998</v>
      </c>
    </row>
    <row r="87" spans="1:2" x14ac:dyDescent="0.25">
      <c r="A87" s="4">
        <v>102</v>
      </c>
      <c r="B87">
        <v>0.38246000000000002</v>
      </c>
    </row>
    <row r="88" spans="1:2" x14ac:dyDescent="0.25">
      <c r="A88" s="4">
        <v>103</v>
      </c>
      <c r="B88">
        <v>0.40573999999999999</v>
      </c>
    </row>
    <row r="89" spans="1:2" x14ac:dyDescent="0.25">
      <c r="A89" s="4">
        <v>104</v>
      </c>
      <c r="B89">
        <v>0.42952000000000001</v>
      </c>
    </row>
    <row r="90" spans="1:2" x14ac:dyDescent="0.25">
      <c r="A90" s="4">
        <v>105</v>
      </c>
      <c r="B90">
        <v>0.45373000000000002</v>
      </c>
    </row>
    <row r="91" spans="1:2" x14ac:dyDescent="0.25">
      <c r="A91" s="4">
        <v>106</v>
      </c>
      <c r="B91">
        <v>0.47826000000000002</v>
      </c>
    </row>
    <row r="92" spans="1:2" x14ac:dyDescent="0.25">
      <c r="A92" s="4">
        <v>107</v>
      </c>
      <c r="B92">
        <v>0.50302000000000002</v>
      </c>
    </row>
    <row r="93" spans="1:2" x14ac:dyDescent="0.25">
      <c r="A93" s="4">
        <v>108</v>
      </c>
      <c r="B93">
        <v>0.52788999999999997</v>
      </c>
    </row>
    <row r="94" spans="1:2" x14ac:dyDescent="0.25">
      <c r="A94" s="4">
        <v>109</v>
      </c>
      <c r="B94">
        <v>0.55276000000000003</v>
      </c>
    </row>
    <row r="95" spans="1:2" x14ac:dyDescent="0.25">
      <c r="A95" s="4">
        <v>110</v>
      </c>
      <c r="B95">
        <v>0.57752000000000003</v>
      </c>
    </row>
    <row r="96" spans="1:2" x14ac:dyDescent="0.25">
      <c r="A96" s="4">
        <v>111</v>
      </c>
      <c r="B96">
        <v>0.60204000000000002</v>
      </c>
    </row>
    <row r="97" spans="1:2" x14ac:dyDescent="0.25">
      <c r="A97" s="4">
        <v>112</v>
      </c>
      <c r="B97">
        <v>0.62621000000000004</v>
      </c>
    </row>
    <row r="98" spans="1:2" x14ac:dyDescent="0.25">
      <c r="A98" s="4">
        <v>113</v>
      </c>
      <c r="B98">
        <v>0.64990999999999999</v>
      </c>
    </row>
    <row r="99" spans="1:2" x14ac:dyDescent="0.25">
      <c r="A99" s="4">
        <v>114</v>
      </c>
      <c r="B99">
        <v>0.70843999999999996</v>
      </c>
    </row>
    <row r="100" spans="1:2" x14ac:dyDescent="0.25">
      <c r="A100" s="4">
        <v>115</v>
      </c>
      <c r="B100">
        <v>0.73204000000000002</v>
      </c>
    </row>
    <row r="101" spans="1:2" x14ac:dyDescent="0.25">
      <c r="A101" s="4">
        <v>116</v>
      </c>
      <c r="B101">
        <v>0.75480999999999998</v>
      </c>
    </row>
    <row r="102" spans="1:2" x14ac:dyDescent="0.25">
      <c r="A102" s="4">
        <v>117</v>
      </c>
      <c r="B102">
        <v>0.77664999999999995</v>
      </c>
    </row>
    <row r="103" spans="1:2" x14ac:dyDescent="0.25">
      <c r="A103" s="4">
        <v>118</v>
      </c>
      <c r="B103">
        <v>0.79747999999999997</v>
      </c>
    </row>
    <row r="104" spans="1:2" x14ac:dyDescent="0.25">
      <c r="A104" s="4">
        <v>119</v>
      </c>
      <c r="B104">
        <v>0.81723000000000001</v>
      </c>
    </row>
    <row r="105" spans="1:2" x14ac:dyDescent="0.25">
      <c r="A105" s="4">
        <v>120</v>
      </c>
      <c r="B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>
      <selection activeCell="H28" sqref="H28"/>
    </sheetView>
  </sheetViews>
  <sheetFormatPr defaultRowHeight="15" x14ac:dyDescent="0.25"/>
  <cols>
    <col min="1" max="1" width="14.42578125" bestFit="1" customWidth="1"/>
    <col min="2" max="2" width="24.7109375" bestFit="1" customWidth="1"/>
    <col min="3" max="3" width="14.140625" customWidth="1"/>
    <col min="4" max="4" width="17.85546875" bestFit="1" customWidth="1"/>
    <col min="5" max="5" width="11.28515625" bestFit="1" customWidth="1"/>
    <col min="6" max="6" width="12.28515625" bestFit="1" customWidth="1"/>
    <col min="7" max="7" width="10.7109375" customWidth="1"/>
    <col min="8" max="8" width="10.28515625" customWidth="1"/>
  </cols>
  <sheetData>
    <row r="1" spans="1:13" ht="14.45" x14ac:dyDescent="0.3">
      <c r="C1" t="s">
        <v>4</v>
      </c>
    </row>
    <row r="2" spans="1:13" ht="14.45" x14ac:dyDescent="0.3">
      <c r="A2" t="s">
        <v>2</v>
      </c>
      <c r="B2" t="s">
        <v>3</v>
      </c>
      <c r="C2" t="s">
        <v>15</v>
      </c>
      <c r="D2" t="s">
        <v>16</v>
      </c>
      <c r="E2" t="s">
        <v>9</v>
      </c>
      <c r="M2" s="7" t="s">
        <v>8</v>
      </c>
    </row>
    <row r="3" spans="1:13" ht="14.45" x14ac:dyDescent="0.3">
      <c r="A3" s="4">
        <v>60</v>
      </c>
      <c r="B3">
        <v>7.1399999999999996E-3</v>
      </c>
      <c r="E3" s="8">
        <v>50000</v>
      </c>
      <c r="I3" s="5" t="s">
        <v>14</v>
      </c>
      <c r="J3">
        <f>SUM(C14:C63)</f>
        <v>13.851825384562487</v>
      </c>
      <c r="L3" s="5" t="s">
        <v>6</v>
      </c>
      <c r="M3" s="6">
        <v>2.5000000000000001E-2</v>
      </c>
    </row>
    <row r="4" spans="1:13" ht="14.45" x14ac:dyDescent="0.3">
      <c r="A4" s="4">
        <v>61</v>
      </c>
      <c r="B4">
        <v>8.0199999999999994E-3</v>
      </c>
      <c r="D4">
        <f>1-B3</f>
        <v>0.99285999999999996</v>
      </c>
      <c r="I4" s="5" t="s">
        <v>5</v>
      </c>
      <c r="J4">
        <f>1.2*J3</f>
        <v>16.622190461474982</v>
      </c>
      <c r="L4" s="5" t="s">
        <v>7</v>
      </c>
      <c r="M4" s="6">
        <v>0.104</v>
      </c>
    </row>
    <row r="5" spans="1:13" ht="14.45" x14ac:dyDescent="0.3">
      <c r="A5" s="4">
        <v>62</v>
      </c>
      <c r="B5">
        <v>8.9999999999999993E-3</v>
      </c>
      <c r="D5">
        <f>(1-B4)*D4</f>
        <v>0.9848972627999999</v>
      </c>
    </row>
    <row r="6" spans="1:13" ht="14.45" x14ac:dyDescent="0.3">
      <c r="A6" s="4">
        <v>63</v>
      </c>
      <c r="B6">
        <v>1.01E-2</v>
      </c>
      <c r="D6">
        <f t="shared" ref="D6:D63" si="0">(1-B5)*D5</f>
        <v>0.97603318743479994</v>
      </c>
    </row>
    <row r="7" spans="1:13" ht="14.45" x14ac:dyDescent="0.3">
      <c r="A7" s="4">
        <v>64</v>
      </c>
      <c r="B7">
        <v>1.132E-2</v>
      </c>
      <c r="D7">
        <f t="shared" si="0"/>
        <v>0.96617525224170842</v>
      </c>
      <c r="G7" s="11" t="s">
        <v>17</v>
      </c>
      <c r="H7" s="11"/>
    </row>
    <row r="8" spans="1:13" ht="14.45" x14ac:dyDescent="0.3">
      <c r="A8" s="4">
        <v>65</v>
      </c>
      <c r="B8">
        <v>1.268E-2</v>
      </c>
      <c r="D8">
        <f t="shared" si="0"/>
        <v>0.95523814838633225</v>
      </c>
      <c r="G8" s="12" t="s">
        <v>18</v>
      </c>
      <c r="H8" s="12" t="s">
        <v>19</v>
      </c>
    </row>
    <row r="9" spans="1:13" ht="14.45" x14ac:dyDescent="0.3">
      <c r="A9" s="4">
        <v>66</v>
      </c>
      <c r="B9">
        <v>1.4189999999999999E-2</v>
      </c>
      <c r="D9">
        <f t="shared" si="0"/>
        <v>0.94312572866479349</v>
      </c>
      <c r="G9" s="13">
        <f>(G11+500)/0.955</f>
        <v>47526.158676871855</v>
      </c>
      <c r="H9" s="13">
        <f>(H11+500)/0.955</f>
        <v>10149.326446688627</v>
      </c>
    </row>
    <row r="10" spans="1:13" ht="14.45" x14ac:dyDescent="0.3">
      <c r="A10" s="4">
        <v>67</v>
      </c>
      <c r="B10">
        <v>1.5859999999999999E-2</v>
      </c>
      <c r="D10">
        <f t="shared" si="0"/>
        <v>0.92974277457504007</v>
      </c>
      <c r="G10" t="s">
        <v>13</v>
      </c>
      <c r="H10" t="s">
        <v>13</v>
      </c>
    </row>
    <row r="11" spans="1:13" ht="14.45" x14ac:dyDescent="0.3">
      <c r="A11" s="4">
        <v>68</v>
      </c>
      <c r="B11">
        <v>1.772E-2</v>
      </c>
      <c r="D11">
        <f t="shared" si="0"/>
        <v>0.91499705417027999</v>
      </c>
      <c r="G11" s="10">
        <f>SUM(G13:G63)</f>
        <v>44887.481536412619</v>
      </c>
      <c r="H11" s="10">
        <f>SUM(H13:H63)</f>
        <v>9192.6067565876383</v>
      </c>
    </row>
    <row r="12" spans="1:13" ht="14.45" x14ac:dyDescent="0.3">
      <c r="A12" s="4">
        <v>69</v>
      </c>
      <c r="B12">
        <v>1.9779999999999999E-2</v>
      </c>
      <c r="D12">
        <f t="shared" si="0"/>
        <v>0.89878330637038262</v>
      </c>
      <c r="F12" t="s">
        <v>10</v>
      </c>
      <c r="G12" t="s">
        <v>11</v>
      </c>
      <c r="H12" t="s">
        <v>12</v>
      </c>
    </row>
    <row r="13" spans="1:13" ht="14.45" x14ac:dyDescent="0.3">
      <c r="A13" s="4">
        <v>70</v>
      </c>
      <c r="B13">
        <v>2.206E-2</v>
      </c>
      <c r="D13">
        <f t="shared" si="0"/>
        <v>0.88100537257037648</v>
      </c>
      <c r="E13" s="8">
        <f>E3*(1+$M$3)^10</f>
        <v>64004.227209817851</v>
      </c>
      <c r="F13" s="9">
        <f>E13*D13/(1+$M$4)^(A13-60)</f>
        <v>20965.077934582805</v>
      </c>
      <c r="G13" s="10">
        <f>0.25*F13</f>
        <v>5241.2694836457013</v>
      </c>
    </row>
    <row r="14" spans="1:13" ht="14.45" x14ac:dyDescent="0.3">
      <c r="A14" s="4">
        <v>71</v>
      </c>
      <c r="B14">
        <v>2.4570000000000002E-2</v>
      </c>
      <c r="C14">
        <f>(1-B13)</f>
        <v>0.97794000000000003</v>
      </c>
      <c r="D14">
        <f t="shared" si="0"/>
        <v>0.86157039405147395</v>
      </c>
      <c r="E14" s="8">
        <f>E13*(1+$M$3)</f>
        <v>65604.332890063291</v>
      </c>
      <c r="F14" s="9">
        <f t="shared" ref="F14:F63" si="1">E14*D14/(1+$M$4)^(A14-60)</f>
        <v>19035.464694954306</v>
      </c>
      <c r="G14" s="10">
        <f t="shared" ref="G14:G63" si="2">0.25*F14</f>
        <v>4758.8661737385764</v>
      </c>
    </row>
    <row r="15" spans="1:13" ht="14.45" x14ac:dyDescent="0.3">
      <c r="A15" s="4">
        <v>72</v>
      </c>
      <c r="B15">
        <v>2.734E-2</v>
      </c>
      <c r="C15">
        <f>C14*(1-B14)</f>
        <v>0.95391201420000005</v>
      </c>
      <c r="D15">
        <f t="shared" si="0"/>
        <v>0.84040160946962927</v>
      </c>
      <c r="E15" s="8">
        <f t="shared" ref="E15:E63" si="3">E14*(1+$M$3)</f>
        <v>67244.441212314865</v>
      </c>
      <c r="F15" s="9">
        <f t="shared" si="1"/>
        <v>17239.091857413277</v>
      </c>
      <c r="G15" s="10">
        <f t="shared" si="2"/>
        <v>4309.7729643533194</v>
      </c>
    </row>
    <row r="16" spans="1:13" ht="14.45" x14ac:dyDescent="0.3">
      <c r="A16" s="4">
        <v>73</v>
      </c>
      <c r="B16">
        <v>3.039E-2</v>
      </c>
      <c r="C16">
        <f t="shared" ref="C16:C63" si="4">C15*(1-B15)</f>
        <v>0.92783205973177196</v>
      </c>
      <c r="D16">
        <f t="shared" si="0"/>
        <v>0.81742502946672957</v>
      </c>
      <c r="E16" s="8">
        <f t="shared" si="3"/>
        <v>68925.552242622725</v>
      </c>
      <c r="F16" s="9">
        <f t="shared" si="1"/>
        <v>15567.90712244781</v>
      </c>
      <c r="G16" s="10">
        <f t="shared" si="2"/>
        <v>3891.9767806119526</v>
      </c>
    </row>
    <row r="17" spans="1:8" ht="14.45" x14ac:dyDescent="0.3">
      <c r="A17" s="4">
        <v>74</v>
      </c>
      <c r="B17">
        <v>3.3739999999999999E-2</v>
      </c>
      <c r="C17">
        <f t="shared" si="4"/>
        <v>0.89963524343652335</v>
      </c>
      <c r="D17">
        <f t="shared" si="0"/>
        <v>0.79258348282123559</v>
      </c>
      <c r="E17" s="8">
        <f t="shared" si="3"/>
        <v>70648.691048688284</v>
      </c>
      <c r="F17" s="9">
        <f t="shared" si="1"/>
        <v>14014.645276831097</v>
      </c>
      <c r="G17" s="10">
        <f t="shared" si="2"/>
        <v>3503.6613192077743</v>
      </c>
    </row>
    <row r="18" spans="1:8" ht="14.45" x14ac:dyDescent="0.3">
      <c r="A18" s="4">
        <v>75</v>
      </c>
      <c r="B18">
        <v>3.7420000000000002E-2</v>
      </c>
      <c r="C18">
        <f t="shared" si="4"/>
        <v>0.86928155032297505</v>
      </c>
      <c r="D18">
        <f t="shared" si="0"/>
        <v>0.76584171611084706</v>
      </c>
      <c r="E18" s="8">
        <f t="shared" si="3"/>
        <v>72414.908324905482</v>
      </c>
      <c r="F18" s="9">
        <f t="shared" si="1"/>
        <v>12572.768046938938</v>
      </c>
      <c r="G18" s="10">
        <f t="shared" si="2"/>
        <v>3143.1920117347345</v>
      </c>
    </row>
    <row r="19" spans="1:8" ht="14.45" x14ac:dyDescent="0.3">
      <c r="A19" s="4">
        <v>76</v>
      </c>
      <c r="B19">
        <v>4.1450000000000001E-2</v>
      </c>
      <c r="C19">
        <f t="shared" si="4"/>
        <v>0.83675303470988927</v>
      </c>
      <c r="D19">
        <f t="shared" si="0"/>
        <v>0.73718391909397918</v>
      </c>
      <c r="E19" s="8">
        <f t="shared" si="3"/>
        <v>74225.281033028106</v>
      </c>
      <c r="F19" s="9">
        <f t="shared" si="1"/>
        <v>11236.279387036268</v>
      </c>
      <c r="G19" s="10">
        <f t="shared" si="2"/>
        <v>2809.0698467590669</v>
      </c>
    </row>
    <row r="20" spans="1:8" ht="14.45" x14ac:dyDescent="0.3">
      <c r="A20" s="4">
        <v>77</v>
      </c>
      <c r="B20">
        <v>4.5870000000000001E-2</v>
      </c>
      <c r="C20">
        <f t="shared" si="4"/>
        <v>0.80206962142116434</v>
      </c>
      <c r="D20">
        <f t="shared" si="0"/>
        <v>0.70662764564753378</v>
      </c>
      <c r="E20" s="8">
        <f t="shared" si="3"/>
        <v>76080.913058853796</v>
      </c>
      <c r="F20" s="9">
        <f t="shared" si="1"/>
        <v>9999.8179317071572</v>
      </c>
      <c r="G20" s="10">
        <f t="shared" si="2"/>
        <v>2499.9544829267893</v>
      </c>
    </row>
    <row r="21" spans="1:8" ht="14.45" x14ac:dyDescent="0.3">
      <c r="A21" s="4">
        <v>78</v>
      </c>
      <c r="B21">
        <v>5.0689999999999999E-2</v>
      </c>
      <c r="C21">
        <f t="shared" si="4"/>
        <v>0.7652786878865756</v>
      </c>
      <c r="D21">
        <f t="shared" si="0"/>
        <v>0.67421463554168137</v>
      </c>
      <c r="E21" s="8">
        <f t="shared" si="3"/>
        <v>77982.935885325132</v>
      </c>
      <c r="F21" s="9">
        <f t="shared" si="1"/>
        <v>8858.382645162359</v>
      </c>
      <c r="G21" s="10">
        <f t="shared" si="2"/>
        <v>2214.5956612905898</v>
      </c>
    </row>
    <row r="22" spans="1:8" ht="14.45" x14ac:dyDescent="0.3">
      <c r="A22" s="4">
        <v>79</v>
      </c>
      <c r="B22">
        <v>5.595E-2</v>
      </c>
      <c r="C22">
        <f t="shared" si="4"/>
        <v>0.72648671119760511</v>
      </c>
      <c r="D22">
        <f t="shared" si="0"/>
        <v>0.64003869566607352</v>
      </c>
      <c r="E22" s="8">
        <f t="shared" si="3"/>
        <v>79932.509282458253</v>
      </c>
      <c r="F22" s="9">
        <f t="shared" si="1"/>
        <v>7807.5951173922576</v>
      </c>
      <c r="G22" s="10">
        <f t="shared" si="2"/>
        <v>1951.8987793480644</v>
      </c>
    </row>
    <row r="23" spans="1:8" ht="14.45" x14ac:dyDescent="0.3">
      <c r="A23" s="4">
        <v>80</v>
      </c>
      <c r="B23">
        <v>6.1679999999999999E-2</v>
      </c>
      <c r="C23">
        <f t="shared" si="4"/>
        <v>0.68583977970609911</v>
      </c>
      <c r="D23">
        <f t="shared" si="0"/>
        <v>0.60422853064355675</v>
      </c>
      <c r="E23" s="8">
        <f t="shared" si="3"/>
        <v>81930.822014519697</v>
      </c>
      <c r="F23" s="9">
        <f t="shared" si="1"/>
        <v>6843.3235279334367</v>
      </c>
      <c r="G23" s="10">
        <f t="shared" si="2"/>
        <v>1710.8308819833592</v>
      </c>
    </row>
    <row r="24" spans="1:8" ht="14.45" x14ac:dyDescent="0.3">
      <c r="A24" s="4">
        <v>81</v>
      </c>
      <c r="B24">
        <v>6.7909999999999998E-2</v>
      </c>
      <c r="C24">
        <f t="shared" si="4"/>
        <v>0.64353718209382693</v>
      </c>
      <c r="D24">
        <f t="shared" si="0"/>
        <v>0.56695971487346219</v>
      </c>
      <c r="E24" s="8">
        <f t="shared" si="3"/>
        <v>83979.092564882681</v>
      </c>
      <c r="F24" s="9">
        <f t="shared" si="1"/>
        <v>5961.737333377504</v>
      </c>
      <c r="G24" s="10">
        <f t="shared" si="2"/>
        <v>1490.434333344376</v>
      </c>
    </row>
    <row r="25" spans="1:8" ht="14.45" x14ac:dyDescent="0.3">
      <c r="A25" s="4">
        <v>82</v>
      </c>
      <c r="B25">
        <v>7.4660000000000004E-2</v>
      </c>
      <c r="C25">
        <f t="shared" si="4"/>
        <v>0.59983457205783508</v>
      </c>
      <c r="D25">
        <f t="shared" si="0"/>
        <v>0.52845748063640541</v>
      </c>
      <c r="E25" s="8">
        <f t="shared" si="3"/>
        <v>86078.569879004746</v>
      </c>
      <c r="F25" s="9">
        <f t="shared" si="1"/>
        <v>5159.2369971417875</v>
      </c>
      <c r="G25" s="10">
        <f t="shared" si="2"/>
        <v>1289.8092492854469</v>
      </c>
    </row>
    <row r="26" spans="1:8" ht="14.45" x14ac:dyDescent="0.3">
      <c r="A26" s="4">
        <v>83</v>
      </c>
      <c r="B26">
        <v>8.1979999999999997E-2</v>
      </c>
      <c r="C26">
        <f t="shared" si="4"/>
        <v>0.55505092290799718</v>
      </c>
      <c r="D26">
        <f t="shared" si="0"/>
        <v>0.48900284513209141</v>
      </c>
      <c r="E26" s="8">
        <f t="shared" si="3"/>
        <v>88230.534125979859</v>
      </c>
      <c r="F26" s="9">
        <f t="shared" si="1"/>
        <v>4432.4271485584795</v>
      </c>
      <c r="G26" s="10">
        <f t="shared" si="2"/>
        <v>1108.1067871396199</v>
      </c>
    </row>
    <row r="27" spans="1:8" ht="14.45" x14ac:dyDescent="0.3">
      <c r="A27" s="4">
        <v>84</v>
      </c>
      <c r="B27">
        <v>8.9899999999999994E-2</v>
      </c>
      <c r="C27">
        <f t="shared" si="4"/>
        <v>0.50954784824799959</v>
      </c>
      <c r="D27">
        <f t="shared" si="0"/>
        <v>0.44891439188816257</v>
      </c>
      <c r="E27" s="8">
        <f t="shared" si="3"/>
        <v>90436.297479129353</v>
      </c>
      <c r="F27" s="9">
        <f t="shared" si="1"/>
        <v>3777.883324449861</v>
      </c>
      <c r="G27" s="10">
        <f t="shared" si="2"/>
        <v>944.47083111246525</v>
      </c>
    </row>
    <row r="28" spans="1:8" ht="14.45" x14ac:dyDescent="0.3">
      <c r="A28" s="4">
        <v>85</v>
      </c>
      <c r="B28">
        <v>9.8430000000000004E-2</v>
      </c>
      <c r="C28">
        <f t="shared" si="4"/>
        <v>0.46373949669050446</v>
      </c>
      <c r="D28">
        <f t="shared" si="0"/>
        <v>0.40855698805741675</v>
      </c>
      <c r="E28" s="8">
        <f t="shared" si="3"/>
        <v>92697.204916107585</v>
      </c>
      <c r="F28" s="9">
        <f t="shared" si="1"/>
        <v>3192.2173042765967</v>
      </c>
      <c r="G28" s="10">
        <f t="shared" si="2"/>
        <v>798.05432606914917</v>
      </c>
    </row>
    <row r="29" spans="1:8" ht="14.45" x14ac:dyDescent="0.3">
      <c r="A29" s="4">
        <v>86</v>
      </c>
      <c r="B29">
        <v>0.10763</v>
      </c>
      <c r="C29">
        <f t="shared" si="4"/>
        <v>0.41809361803125811</v>
      </c>
      <c r="D29">
        <f t="shared" si="0"/>
        <v>0.3683427237229252</v>
      </c>
      <c r="E29" s="8">
        <f t="shared" si="3"/>
        <v>95014.63503901026</v>
      </c>
      <c r="F29" s="9">
        <f t="shared" si="1"/>
        <v>2672.0629881268724</v>
      </c>
      <c r="G29" s="10">
        <f t="shared" si="2"/>
        <v>668.01574703171809</v>
      </c>
      <c r="H29" s="10"/>
    </row>
    <row r="30" spans="1:8" ht="14.45" x14ac:dyDescent="0.3">
      <c r="A30" s="4">
        <v>87</v>
      </c>
      <c r="B30">
        <v>0.11749999999999999</v>
      </c>
      <c r="C30">
        <f t="shared" si="4"/>
        <v>0.37309420192255377</v>
      </c>
      <c r="D30">
        <f t="shared" si="0"/>
        <v>0.32869799636862679</v>
      </c>
      <c r="E30" s="8">
        <f t="shared" si="3"/>
        <v>97390.000914985503</v>
      </c>
      <c r="F30" s="9">
        <f t="shared" si="1"/>
        <v>2213.841095953484</v>
      </c>
      <c r="G30" s="10">
        <f>0.25*F30</f>
        <v>553.460273988371</v>
      </c>
      <c r="H30" s="10">
        <f>0.9*F30</f>
        <v>1992.4569863581357</v>
      </c>
    </row>
    <row r="31" spans="1:8" ht="14.45" x14ac:dyDescent="0.3">
      <c r="A31" s="4">
        <v>88</v>
      </c>
      <c r="B31">
        <v>0.12809999999999999</v>
      </c>
      <c r="C31">
        <f t="shared" si="4"/>
        <v>0.32925563319665374</v>
      </c>
      <c r="D31">
        <f t="shared" si="0"/>
        <v>0.29007598179531319</v>
      </c>
      <c r="E31" s="8">
        <f t="shared" si="3"/>
        <v>99824.750937860139</v>
      </c>
      <c r="F31" s="9">
        <f t="shared" si="1"/>
        <v>1813.9109024985719</v>
      </c>
      <c r="G31" s="10">
        <f t="shared" si="2"/>
        <v>453.47772562464297</v>
      </c>
      <c r="H31" s="10">
        <f t="shared" ref="H31:H63" si="5">0.9*F31</f>
        <v>1632.5198122487147</v>
      </c>
    </row>
    <row r="32" spans="1:8" ht="14.45" x14ac:dyDescent="0.3">
      <c r="A32" s="4">
        <v>89</v>
      </c>
      <c r="B32">
        <v>0.13943</v>
      </c>
      <c r="C32">
        <f t="shared" si="4"/>
        <v>0.28707798658416239</v>
      </c>
      <c r="D32">
        <f t="shared" si="0"/>
        <v>0.25291724852733355</v>
      </c>
      <c r="E32" s="8">
        <f t="shared" si="3"/>
        <v>102320.36971130663</v>
      </c>
      <c r="F32" s="9">
        <f t="shared" si="1"/>
        <v>1468.3764844073523</v>
      </c>
      <c r="G32" s="10">
        <f t="shared" si="2"/>
        <v>367.09412110183808</v>
      </c>
      <c r="H32" s="10">
        <f t="shared" si="5"/>
        <v>1321.5388359666172</v>
      </c>
    </row>
    <row r="33" spans="1:8" ht="14.45" x14ac:dyDescent="0.3">
      <c r="A33" s="4">
        <v>90</v>
      </c>
      <c r="B33">
        <v>0.15151999999999999</v>
      </c>
      <c r="C33">
        <f t="shared" si="4"/>
        <v>0.24705070291473263</v>
      </c>
      <c r="D33">
        <f t="shared" si="0"/>
        <v>0.21765299656516746</v>
      </c>
      <c r="E33" s="8">
        <f t="shared" si="3"/>
        <v>104878.37895408929</v>
      </c>
      <c r="F33" s="9">
        <f t="shared" si="1"/>
        <v>1173.2171829403044</v>
      </c>
      <c r="G33" s="10">
        <f t="shared" si="2"/>
        <v>293.3042957350761</v>
      </c>
      <c r="H33" s="10">
        <f t="shared" si="5"/>
        <v>1055.8954646462739</v>
      </c>
    </row>
    <row r="34" spans="1:8" ht="14.45" x14ac:dyDescent="0.3">
      <c r="A34" s="4">
        <v>91</v>
      </c>
      <c r="B34">
        <v>0.16439999999999999</v>
      </c>
      <c r="C34">
        <f t="shared" si="4"/>
        <v>0.20961758040909234</v>
      </c>
      <c r="D34">
        <f t="shared" si="0"/>
        <v>0.18467421452561328</v>
      </c>
      <c r="E34" s="8">
        <f t="shared" si="3"/>
        <v>107500.33842794152</v>
      </c>
      <c r="F34" s="9">
        <f t="shared" si="1"/>
        <v>924.21883900880368</v>
      </c>
      <c r="G34" s="10">
        <f t="shared" si="2"/>
        <v>231.05470975220092</v>
      </c>
      <c r="H34" s="10">
        <f t="shared" si="5"/>
        <v>831.79695510792328</v>
      </c>
    </row>
    <row r="35" spans="1:8" ht="14.45" x14ac:dyDescent="0.3">
      <c r="A35" s="4">
        <v>92</v>
      </c>
      <c r="B35">
        <v>0.17807000000000001</v>
      </c>
      <c r="C35">
        <f t="shared" si="4"/>
        <v>0.17515645018983755</v>
      </c>
      <c r="D35">
        <f t="shared" si="0"/>
        <v>0.15431377365760246</v>
      </c>
      <c r="E35" s="8">
        <f t="shared" si="3"/>
        <v>110187.84688864005</v>
      </c>
      <c r="F35" s="9">
        <f t="shared" si="1"/>
        <v>717.01466795529905</v>
      </c>
      <c r="G35" s="10">
        <f t="shared" si="2"/>
        <v>179.25366698882476</v>
      </c>
      <c r="H35" s="10">
        <f t="shared" si="5"/>
        <v>645.31320115976916</v>
      </c>
    </row>
    <row r="36" spans="1:8" ht="14.45" x14ac:dyDescent="0.3">
      <c r="A36" s="4">
        <v>93</v>
      </c>
      <c r="B36">
        <v>0.19256000000000001</v>
      </c>
      <c r="C36">
        <f t="shared" si="4"/>
        <v>0.14396634110453319</v>
      </c>
      <c r="D36">
        <f t="shared" si="0"/>
        <v>0.12683511998239319</v>
      </c>
      <c r="E36" s="8">
        <f t="shared" si="3"/>
        <v>112942.54306085604</v>
      </c>
      <c r="F36" s="9">
        <f t="shared" si="1"/>
        <v>547.16418721314426</v>
      </c>
      <c r="G36" s="10">
        <f t="shared" si="2"/>
        <v>136.79104680328606</v>
      </c>
      <c r="H36" s="10">
        <f t="shared" si="5"/>
        <v>492.44776849182983</v>
      </c>
    </row>
    <row r="37" spans="1:8" ht="14.45" x14ac:dyDescent="0.3">
      <c r="A37" s="4">
        <v>94</v>
      </c>
      <c r="B37">
        <v>0.20785999999999999</v>
      </c>
      <c r="C37">
        <f t="shared" si="4"/>
        <v>0.11624418246144426</v>
      </c>
      <c r="D37">
        <f t="shared" si="0"/>
        <v>0.10241174927858356</v>
      </c>
      <c r="E37" s="8">
        <f t="shared" si="3"/>
        <v>115766.10663737744</v>
      </c>
      <c r="F37" s="9">
        <f t="shared" si="1"/>
        <v>410.18777862904506</v>
      </c>
      <c r="G37" s="10">
        <f t="shared" si="2"/>
        <v>102.54694465726126</v>
      </c>
      <c r="H37" s="10">
        <f t="shared" si="5"/>
        <v>369.16900076614058</v>
      </c>
    </row>
    <row r="38" spans="1:8" ht="14.45" x14ac:dyDescent="0.3">
      <c r="A38" s="4">
        <v>95</v>
      </c>
      <c r="B38">
        <v>0.22398000000000001</v>
      </c>
      <c r="C38">
        <f t="shared" si="4"/>
        <v>9.208166669500846E-2</v>
      </c>
      <c r="D38">
        <f t="shared" si="0"/>
        <v>8.1124443073537181E-2</v>
      </c>
      <c r="E38" s="8">
        <f t="shared" si="3"/>
        <v>118660.25930331186</v>
      </c>
      <c r="F38" s="9">
        <f t="shared" si="1"/>
        <v>301.67509115696737</v>
      </c>
      <c r="G38" s="10">
        <f t="shared" si="2"/>
        <v>75.418772789241842</v>
      </c>
      <c r="H38" s="10">
        <f t="shared" si="5"/>
        <v>271.50758204127067</v>
      </c>
    </row>
    <row r="39" spans="1:8" x14ac:dyDescent="0.25">
      <c r="A39" s="4">
        <v>96</v>
      </c>
      <c r="B39">
        <v>0.24091000000000001</v>
      </c>
      <c r="C39">
        <f t="shared" si="4"/>
        <v>7.1457214988660464E-2</v>
      </c>
      <c r="D39">
        <f t="shared" si="0"/>
        <v>6.2954190313926323E-2</v>
      </c>
      <c r="E39" s="8">
        <f t="shared" si="3"/>
        <v>121626.76578589465</v>
      </c>
      <c r="F39" s="9">
        <f t="shared" si="1"/>
        <v>217.35376072972878</v>
      </c>
      <c r="G39" s="10">
        <f t="shared" si="2"/>
        <v>54.338440182432194</v>
      </c>
      <c r="H39" s="10">
        <f t="shared" si="5"/>
        <v>195.61838465675589</v>
      </c>
    </row>
    <row r="40" spans="1:8" x14ac:dyDescent="0.25">
      <c r="A40" s="4">
        <v>97</v>
      </c>
      <c r="B40">
        <v>0.27607999999999999</v>
      </c>
      <c r="C40">
        <f t="shared" si="4"/>
        <v>5.4242457325742274E-2</v>
      </c>
      <c r="D40">
        <f t="shared" si="0"/>
        <v>4.7787896325398337E-2</v>
      </c>
      <c r="E40" s="8">
        <f t="shared" si="3"/>
        <v>124667.434930542</v>
      </c>
      <c r="F40" s="9">
        <f t="shared" si="1"/>
        <v>153.18464029722648</v>
      </c>
      <c r="G40" s="10">
        <f t="shared" si="2"/>
        <v>38.29616007430662</v>
      </c>
      <c r="H40" s="10">
        <f t="shared" si="5"/>
        <v>137.86617626750385</v>
      </c>
    </row>
    <row r="41" spans="1:8" x14ac:dyDescent="0.25">
      <c r="A41" s="4">
        <v>98</v>
      </c>
      <c r="B41">
        <v>0.29583999999999999</v>
      </c>
      <c r="C41">
        <f t="shared" si="4"/>
        <v>3.926719970725135E-2</v>
      </c>
      <c r="D41">
        <f t="shared" si="0"/>
        <v>3.4594613907882363E-2</v>
      </c>
      <c r="E41" s="8">
        <f t="shared" si="3"/>
        <v>127784.12080380555</v>
      </c>
      <c r="F41" s="9">
        <f t="shared" si="1"/>
        <v>102.958116326148</v>
      </c>
      <c r="G41" s="10">
        <f t="shared" si="2"/>
        <v>25.739529081537</v>
      </c>
      <c r="H41" s="10">
        <f t="shared" si="5"/>
        <v>92.662304693533201</v>
      </c>
    </row>
    <row r="42" spans="1:8" x14ac:dyDescent="0.25">
      <c r="A42" s="4">
        <v>99</v>
      </c>
      <c r="B42">
        <v>0.31641000000000002</v>
      </c>
      <c r="C42">
        <f t="shared" si="4"/>
        <v>2.7650391345858113E-2</v>
      </c>
      <c r="D42">
        <f t="shared" si="0"/>
        <v>2.4360143329374445E-2</v>
      </c>
      <c r="E42" s="8">
        <f t="shared" si="3"/>
        <v>130978.72382390067</v>
      </c>
      <c r="F42" s="9">
        <f t="shared" si="1"/>
        <v>67.311106768139368</v>
      </c>
      <c r="G42" s="10">
        <f t="shared" si="2"/>
        <v>16.827776692034842</v>
      </c>
      <c r="H42" s="10">
        <f t="shared" si="5"/>
        <v>60.579996091325434</v>
      </c>
    </row>
    <row r="43" spans="1:8" x14ac:dyDescent="0.25">
      <c r="A43" s="4">
        <v>100</v>
      </c>
      <c r="B43">
        <v>0.33772999999999997</v>
      </c>
      <c r="C43">
        <f t="shared" si="4"/>
        <v>1.8901531020115145E-2</v>
      </c>
      <c r="D43">
        <f t="shared" si="0"/>
        <v>1.6652350378527074E-2</v>
      </c>
      <c r="E43" s="8">
        <f t="shared" si="3"/>
        <v>134253.19191949817</v>
      </c>
      <c r="F43" s="9">
        <f t="shared" si="1"/>
        <v>42.720588281271006</v>
      </c>
      <c r="G43" s="10">
        <f t="shared" si="2"/>
        <v>10.680147070317751</v>
      </c>
      <c r="H43" s="10">
        <f t="shared" si="5"/>
        <v>38.448529453143905</v>
      </c>
    </row>
    <row r="44" spans="1:8" x14ac:dyDescent="0.25">
      <c r="A44" s="4">
        <v>101</v>
      </c>
      <c r="B44">
        <v>0.35976999999999998</v>
      </c>
      <c r="C44">
        <f t="shared" si="4"/>
        <v>1.2517916948691657E-2</v>
      </c>
      <c r="D44">
        <f t="shared" si="0"/>
        <v>1.1028352085187126E-2</v>
      </c>
      <c r="E44" s="8">
        <f t="shared" si="3"/>
        <v>137609.52171748562</v>
      </c>
      <c r="F44" s="9">
        <f t="shared" si="1"/>
        <v>26.268005526325435</v>
      </c>
      <c r="G44" s="10">
        <f t="shared" si="2"/>
        <v>6.5670013815813588</v>
      </c>
      <c r="H44" s="10">
        <f t="shared" si="5"/>
        <v>23.641204973692894</v>
      </c>
    </row>
    <row r="45" spans="1:8" x14ac:dyDescent="0.25">
      <c r="A45" s="4">
        <v>102</v>
      </c>
      <c r="B45">
        <v>0.38246000000000002</v>
      </c>
      <c r="C45">
        <f t="shared" si="4"/>
        <v>8.0143459680608597E-3</v>
      </c>
      <c r="D45">
        <f t="shared" si="0"/>
        <v>7.0606818554993546E-3</v>
      </c>
      <c r="E45" s="8">
        <f t="shared" si="3"/>
        <v>141049.75976042275</v>
      </c>
      <c r="F45" s="9">
        <f t="shared" si="1"/>
        <v>15.614134336569128</v>
      </c>
      <c r="G45" s="10">
        <f t="shared" si="2"/>
        <v>3.903533584142282</v>
      </c>
      <c r="H45" s="10">
        <f t="shared" si="5"/>
        <v>14.052720902912215</v>
      </c>
    </row>
    <row r="46" spans="1:8" x14ac:dyDescent="0.25">
      <c r="A46" s="4">
        <v>103</v>
      </c>
      <c r="B46">
        <v>0.40573999999999999</v>
      </c>
      <c r="C46">
        <f t="shared" si="4"/>
        <v>4.949179209116303E-3</v>
      </c>
      <c r="D46">
        <f t="shared" si="0"/>
        <v>4.3602534730450716E-3</v>
      </c>
      <c r="E46" s="8">
        <f t="shared" si="3"/>
        <v>144576.0037544333</v>
      </c>
      <c r="F46" s="9">
        <f t="shared" si="1"/>
        <v>8.9523653361956708</v>
      </c>
      <c r="G46" s="10">
        <f t="shared" si="2"/>
        <v>2.2380913340489177</v>
      </c>
      <c r="H46" s="10">
        <f t="shared" si="5"/>
        <v>8.0571288025761039</v>
      </c>
    </row>
    <row r="47" spans="1:8" x14ac:dyDescent="0.25">
      <c r="A47" s="4">
        <v>104</v>
      </c>
      <c r="B47">
        <v>0.42952000000000001</v>
      </c>
      <c r="C47">
        <f t="shared" si="4"/>
        <v>2.9410992368094544E-3</v>
      </c>
      <c r="D47">
        <f t="shared" si="0"/>
        <v>2.5911242288917643E-3</v>
      </c>
      <c r="E47" s="8">
        <f t="shared" si="3"/>
        <v>148190.40384829411</v>
      </c>
      <c r="F47" s="9">
        <f t="shared" si="1"/>
        <v>4.9393418843340839</v>
      </c>
      <c r="G47" s="10">
        <f t="shared" si="2"/>
        <v>1.234835471083521</v>
      </c>
      <c r="H47" s="10">
        <f t="shared" si="5"/>
        <v>4.4454076959006761</v>
      </c>
    </row>
    <row r="48" spans="1:8" x14ac:dyDescent="0.25">
      <c r="A48" s="4">
        <v>105</v>
      </c>
      <c r="B48">
        <v>0.45373000000000002</v>
      </c>
      <c r="C48">
        <f t="shared" si="4"/>
        <v>1.6778382926150575E-3</v>
      </c>
      <c r="D48">
        <f t="shared" si="0"/>
        <v>1.4781845500981736E-3</v>
      </c>
      <c r="E48" s="8">
        <f t="shared" si="3"/>
        <v>151895.16394450146</v>
      </c>
      <c r="F48" s="9">
        <f t="shared" si="1"/>
        <v>2.6161600109866674</v>
      </c>
      <c r="G48" s="10">
        <f t="shared" si="2"/>
        <v>0.65404000274666685</v>
      </c>
      <c r="H48" s="10">
        <f t="shared" si="5"/>
        <v>2.3545440098880008</v>
      </c>
    </row>
    <row r="49" spans="1:8" x14ac:dyDescent="0.25">
      <c r="A49" s="4">
        <v>106</v>
      </c>
      <c r="B49">
        <v>0.47826000000000002</v>
      </c>
      <c r="C49">
        <f t="shared" si="4"/>
        <v>9.1655272410682751E-4</v>
      </c>
      <c r="D49">
        <f t="shared" si="0"/>
        <v>8.0748787418212932E-4</v>
      </c>
      <c r="E49" s="8">
        <f t="shared" si="3"/>
        <v>155692.54304311398</v>
      </c>
      <c r="F49" s="9">
        <f t="shared" si="1"/>
        <v>1.3268641054635222</v>
      </c>
      <c r="G49" s="10">
        <f t="shared" si="2"/>
        <v>0.33171602636588055</v>
      </c>
      <c r="H49" s="10">
        <f t="shared" si="5"/>
        <v>1.1941776949171701</v>
      </c>
    </row>
    <row r="50" spans="1:8" x14ac:dyDescent="0.25">
      <c r="A50" s="4">
        <v>107</v>
      </c>
      <c r="B50">
        <v>0.50302000000000002</v>
      </c>
      <c r="C50">
        <f t="shared" si="4"/>
        <v>4.7820221827549615E-4</v>
      </c>
      <c r="D50">
        <f t="shared" si="0"/>
        <v>4.2129872347578413E-4</v>
      </c>
      <c r="E50" s="8">
        <f t="shared" si="3"/>
        <v>159584.85661919182</v>
      </c>
      <c r="F50" s="9">
        <f t="shared" si="1"/>
        <v>0.64274006371752868</v>
      </c>
      <c r="G50" s="10">
        <f t="shared" si="2"/>
        <v>0.16068501592938217</v>
      </c>
      <c r="H50" s="10">
        <f t="shared" si="5"/>
        <v>0.57846605734577583</v>
      </c>
    </row>
    <row r="51" spans="1:8" x14ac:dyDescent="0.25">
      <c r="A51" s="4">
        <v>108</v>
      </c>
      <c r="B51">
        <v>0.52788999999999997</v>
      </c>
      <c r="C51">
        <f t="shared" si="4"/>
        <v>2.3765693843855607E-4</v>
      </c>
      <c r="D51">
        <f t="shared" si="0"/>
        <v>2.0937703959299518E-4</v>
      </c>
      <c r="E51" s="8">
        <f t="shared" si="3"/>
        <v>163574.4780346716</v>
      </c>
      <c r="F51" s="9">
        <f t="shared" si="1"/>
        <v>0.29657126882970625</v>
      </c>
      <c r="G51" s="10">
        <f t="shared" si="2"/>
        <v>7.4142817207426562E-2</v>
      </c>
      <c r="H51" s="10">
        <f t="shared" si="5"/>
        <v>0.26691414194673563</v>
      </c>
    </row>
    <row r="52" spans="1:8" x14ac:dyDescent="0.25">
      <c r="A52" s="4">
        <v>109</v>
      </c>
      <c r="B52">
        <v>0.55276000000000003</v>
      </c>
      <c r="C52">
        <f t="shared" si="4"/>
        <v>1.1220021720622671E-4</v>
      </c>
      <c r="D52">
        <f t="shared" si="0"/>
        <v>9.8848994162248956E-5</v>
      </c>
      <c r="E52" s="8">
        <f t="shared" si="3"/>
        <v>167663.83998553836</v>
      </c>
      <c r="F52" s="9">
        <f t="shared" si="1"/>
        <v>0.1299951252449025</v>
      </c>
      <c r="G52" s="10">
        <f t="shared" si="2"/>
        <v>3.2498781311225626E-2</v>
      </c>
      <c r="H52" s="10">
        <f t="shared" si="5"/>
        <v>0.11699561272041226</v>
      </c>
    </row>
    <row r="53" spans="1:8" x14ac:dyDescent="0.25">
      <c r="A53" s="4">
        <v>110</v>
      </c>
      <c r="B53">
        <v>0.57752000000000003</v>
      </c>
      <c r="C53">
        <f t="shared" si="4"/>
        <v>5.0180425143312831E-5</v>
      </c>
      <c r="D53">
        <f t="shared" si="0"/>
        <v>4.4209224149124219E-5</v>
      </c>
      <c r="E53" s="8">
        <f t="shared" si="3"/>
        <v>171855.43598517679</v>
      </c>
      <c r="F53" s="9">
        <f t="shared" si="1"/>
        <v>5.3978709519831025E-2</v>
      </c>
      <c r="G53" s="10">
        <f t="shared" si="2"/>
        <v>1.3494677379957756E-2</v>
      </c>
      <c r="H53" s="10">
        <f t="shared" si="5"/>
        <v>4.8580838567847923E-2</v>
      </c>
    </row>
    <row r="54" spans="1:8" x14ac:dyDescent="0.25">
      <c r="A54" s="4">
        <v>111</v>
      </c>
      <c r="B54">
        <v>0.60204000000000002</v>
      </c>
      <c r="C54">
        <f t="shared" si="4"/>
        <v>2.1200226014546803E-5</v>
      </c>
      <c r="D54">
        <f t="shared" si="0"/>
        <v>1.8677513018521999E-5</v>
      </c>
      <c r="E54" s="8">
        <f t="shared" si="3"/>
        <v>176151.82188480621</v>
      </c>
      <c r="F54" s="9">
        <f t="shared" si="1"/>
        <v>2.1173051021636469E-2</v>
      </c>
      <c r="G54" s="10">
        <f t="shared" si="2"/>
        <v>5.2932627554091172E-3</v>
      </c>
      <c r="H54" s="10">
        <f t="shared" si="5"/>
        <v>1.9055745919472823E-2</v>
      </c>
    </row>
    <row r="55" spans="1:8" x14ac:dyDescent="0.25">
      <c r="A55" s="4">
        <v>112</v>
      </c>
      <c r="B55">
        <v>0.62621000000000004</v>
      </c>
      <c r="C55">
        <f t="shared" si="4"/>
        <v>8.4368419447490456E-6</v>
      </c>
      <c r="D55">
        <f t="shared" si="0"/>
        <v>7.4329030808510146E-6</v>
      </c>
      <c r="E55" s="8">
        <f t="shared" si="3"/>
        <v>180555.61743192634</v>
      </c>
      <c r="F55" s="9">
        <f t="shared" si="1"/>
        <v>7.8230779612180334E-3</v>
      </c>
      <c r="G55" s="10">
        <f t="shared" si="2"/>
        <v>1.9557694903045084E-3</v>
      </c>
      <c r="H55" s="10">
        <f t="shared" si="5"/>
        <v>7.0407701650962301E-3</v>
      </c>
    </row>
    <row r="56" spans="1:8" x14ac:dyDescent="0.25">
      <c r="A56" s="4">
        <v>113</v>
      </c>
      <c r="B56">
        <v>0.64990999999999999</v>
      </c>
      <c r="C56">
        <f t="shared" si="4"/>
        <v>3.1536071505277452E-6</v>
      </c>
      <c r="D56">
        <f t="shared" si="0"/>
        <v>2.7783448425913005E-6</v>
      </c>
      <c r="E56" s="8">
        <f t="shared" si="3"/>
        <v>185069.50786772449</v>
      </c>
      <c r="F56" s="9">
        <f t="shared" si="1"/>
        <v>2.7149393287153804E-3</v>
      </c>
      <c r="G56" s="10">
        <f t="shared" si="2"/>
        <v>6.787348321788451E-4</v>
      </c>
      <c r="H56" s="10">
        <f t="shared" si="5"/>
        <v>2.4434453958438423E-3</v>
      </c>
    </row>
    <row r="57" spans="1:8" x14ac:dyDescent="0.25">
      <c r="A57" s="4">
        <v>114</v>
      </c>
      <c r="B57">
        <v>0.70843999999999996</v>
      </c>
      <c r="C57">
        <f t="shared" si="4"/>
        <v>1.1040463273282585E-6</v>
      </c>
      <c r="D57">
        <f t="shared" si="0"/>
        <v>9.7267074594278842E-7</v>
      </c>
      <c r="E57" s="8">
        <f t="shared" si="3"/>
        <v>189696.24556441759</v>
      </c>
      <c r="F57" s="9">
        <f t="shared" si="1"/>
        <v>8.8245918236387383E-4</v>
      </c>
      <c r="G57" s="10">
        <f t="shared" si="2"/>
        <v>2.2061479559096846E-4</v>
      </c>
      <c r="H57" s="10">
        <f t="shared" si="5"/>
        <v>7.9421326412748648E-4</v>
      </c>
    </row>
    <row r="58" spans="1:8" x14ac:dyDescent="0.25">
      <c r="A58" s="4">
        <v>115</v>
      </c>
      <c r="B58">
        <v>0.73204000000000002</v>
      </c>
      <c r="C58">
        <f t="shared" si="4"/>
        <v>3.218957471958271E-7</v>
      </c>
      <c r="D58">
        <f t="shared" si="0"/>
        <v>2.8359188268707942E-7</v>
      </c>
      <c r="E58" s="8">
        <f t="shared" si="3"/>
        <v>194438.65170352801</v>
      </c>
      <c r="F58" s="9">
        <f t="shared" si="1"/>
        <v>2.3887866321581643E-4</v>
      </c>
      <c r="G58" s="10">
        <f t="shared" si="2"/>
        <v>5.9719665803954106E-5</v>
      </c>
      <c r="H58" s="10">
        <f t="shared" si="5"/>
        <v>2.1499079689423479E-4</v>
      </c>
    </row>
    <row r="59" spans="1:8" x14ac:dyDescent="0.25">
      <c r="A59" s="4">
        <v>116</v>
      </c>
      <c r="B59">
        <v>0.75480999999999998</v>
      </c>
      <c r="C59">
        <f t="shared" si="4"/>
        <v>8.6255184418593829E-8</v>
      </c>
      <c r="D59">
        <f t="shared" si="0"/>
        <v>7.5991280884829799E-8</v>
      </c>
      <c r="E59" s="8">
        <f t="shared" si="3"/>
        <v>199299.6179961162</v>
      </c>
      <c r="F59" s="9">
        <f t="shared" si="1"/>
        <v>5.9429506123363146E-5</v>
      </c>
      <c r="G59" s="10">
        <f t="shared" si="2"/>
        <v>1.4857376530840787E-5</v>
      </c>
      <c r="H59" s="10">
        <f t="shared" si="5"/>
        <v>5.3486555511026829E-5</v>
      </c>
    </row>
    <row r="60" spans="1:8" x14ac:dyDescent="0.25">
      <c r="A60" s="4">
        <v>117</v>
      </c>
      <c r="B60">
        <v>0.77664999999999995</v>
      </c>
      <c r="C60">
        <f t="shared" si="4"/>
        <v>2.1148908667595023E-8</v>
      </c>
      <c r="D60">
        <f t="shared" si="0"/>
        <v>1.8632302160151419E-8</v>
      </c>
      <c r="E60" s="8">
        <f t="shared" si="3"/>
        <v>204282.10844601909</v>
      </c>
      <c r="F60" s="9">
        <f t="shared" si="1"/>
        <v>1.3528812157198452E-5</v>
      </c>
      <c r="G60" s="10">
        <f t="shared" si="2"/>
        <v>3.382203039299613E-6</v>
      </c>
      <c r="H60" s="10">
        <f t="shared" si="5"/>
        <v>1.2175930941478607E-5</v>
      </c>
    </row>
    <row r="61" spans="1:8" x14ac:dyDescent="0.25">
      <c r="A61" s="4">
        <v>118</v>
      </c>
      <c r="B61">
        <v>0.79747999999999997</v>
      </c>
      <c r="C61">
        <f t="shared" si="4"/>
        <v>4.7236087509073493E-9</v>
      </c>
      <c r="D61">
        <f t="shared" si="0"/>
        <v>4.1615246874698203E-9</v>
      </c>
      <c r="E61" s="8">
        <f t="shared" si="3"/>
        <v>209389.16115716955</v>
      </c>
      <c r="F61" s="9">
        <f t="shared" si="1"/>
        <v>2.8054363226386155E-6</v>
      </c>
      <c r="G61" s="10">
        <f t="shared" si="2"/>
        <v>7.0135908065965388E-7</v>
      </c>
      <c r="H61" s="10">
        <f t="shared" si="5"/>
        <v>2.5248926903747542E-6</v>
      </c>
    </row>
    <row r="62" spans="1:8" x14ac:dyDescent="0.25">
      <c r="A62" s="4">
        <v>119</v>
      </c>
      <c r="B62">
        <v>0.81723000000000001</v>
      </c>
      <c r="C62">
        <f t="shared" si="4"/>
        <v>9.5662524423375659E-10</v>
      </c>
      <c r="D62">
        <f t="shared" si="0"/>
        <v>8.4279197970638818E-10</v>
      </c>
      <c r="E62" s="8">
        <f t="shared" si="3"/>
        <v>214623.89018609878</v>
      </c>
      <c r="F62" s="9">
        <f t="shared" si="1"/>
        <v>5.2750080449482954E-7</v>
      </c>
      <c r="G62" s="10">
        <f t="shared" si="2"/>
        <v>1.3187520112370738E-7</v>
      </c>
      <c r="H62" s="10">
        <f t="shared" si="5"/>
        <v>4.7475072404534662E-7</v>
      </c>
    </row>
    <row r="63" spans="1:8" x14ac:dyDescent="0.25">
      <c r="A63" s="4">
        <v>120</v>
      </c>
      <c r="B63">
        <v>1</v>
      </c>
      <c r="C63">
        <f t="shared" si="4"/>
        <v>1.7484239588860369E-10</v>
      </c>
      <c r="D63">
        <f t="shared" si="0"/>
        <v>1.5403709013093657E-10</v>
      </c>
      <c r="E63" s="8">
        <f t="shared" si="3"/>
        <v>219989.48744075123</v>
      </c>
      <c r="F63" s="9">
        <f t="shared" si="1"/>
        <v>8.9512323449690184E-8</v>
      </c>
      <c r="G63" s="10">
        <f t="shared" si="2"/>
        <v>2.2378080862422546E-8</v>
      </c>
      <c r="H63" s="10">
        <f t="shared" si="5"/>
        <v>8.0561091104721173E-8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 CPI</vt:lpstr>
      <vt:lpstr>Annuitant Mortality</vt:lpstr>
      <vt:lpstr>model answer</vt:lpstr>
    </vt:vector>
  </TitlesOfParts>
  <Company>Australian National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Bruhn, Aaron</dc:creator>
  <cp:lastModifiedBy>Rebecca Moore</cp:lastModifiedBy>
  <dcterms:created xsi:type="dcterms:W3CDTF">2013-07-30T04:32:40Z</dcterms:created>
  <dcterms:modified xsi:type="dcterms:W3CDTF">2014-03-04T00:30:44Z</dcterms:modified>
</cp:coreProperties>
</file>