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DUCATION\2018\Part III\Semester 2\Exams\Exam Questions and Solutions\C2B\FINAL\"/>
    </mc:Choice>
  </mc:AlternateContent>
  <xr:revisionPtr revIDLastSave="0" documentId="10_ncr:108000_{4907781D-227A-4D70-BC60-380BE5B11EE5}" xr6:coauthVersionLast="31" xr6:coauthVersionMax="34" xr10:uidLastSave="{00000000-0000-0000-0000-000000000000}"/>
  <bookViews>
    <workbookView xWindow="0" yWindow="0" windowWidth="12060" windowHeight="7980" activeTab="1" xr2:uid="{00000000-000D-0000-FFFF-FFFF00000000}"/>
  </bookViews>
  <sheets>
    <sheet name="Assumptions" sheetId="1" r:id="rId1"/>
    <sheet name="Projection" sheetId="3" r:id="rId2"/>
    <sheet name="Results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E5" i="4" l="1"/>
  <c r="D17" i="4" l="1"/>
  <c r="D18" i="4"/>
  <c r="E7" i="4"/>
  <c r="E8" i="4"/>
  <c r="E6" i="4"/>
  <c r="F6" i="4"/>
  <c r="G5" i="4" l="1"/>
  <c r="F7" i="4"/>
  <c r="F5" i="4"/>
  <c r="D21" i="4"/>
  <c r="D19" i="4"/>
  <c r="F8" i="4"/>
  <c r="G8" i="4" l="1"/>
  <c r="I5" i="4" l="1"/>
  <c r="G6" i="4"/>
  <c r="G7" i="4"/>
  <c r="H5" i="4"/>
  <c r="E12" i="4"/>
  <c r="E11" i="4"/>
  <c r="H8" i="4"/>
  <c r="D22" i="4"/>
  <c r="E9" i="4" l="1"/>
  <c r="E10" i="4"/>
  <c r="H6" i="4"/>
  <c r="H7" i="4"/>
  <c r="J6" i="4"/>
  <c r="I8" i="4"/>
  <c r="J7" i="4" l="1"/>
  <c r="E18" i="4"/>
  <c r="J5" i="4"/>
  <c r="I6" i="4"/>
  <c r="I7" i="4"/>
  <c r="J8" i="4"/>
  <c r="D24" i="4"/>
  <c r="D23" i="4"/>
  <c r="E17" i="4"/>
  <c r="K5" i="4" l="1"/>
  <c r="E21" i="4"/>
  <c r="E19" i="4"/>
  <c r="K8" i="4"/>
  <c r="L5" i="4" l="1"/>
  <c r="K6" i="4"/>
  <c r="K7" i="4"/>
  <c r="F10" i="4"/>
  <c r="F12" i="4"/>
  <c r="L8" i="4"/>
  <c r="M6" i="4"/>
  <c r="F11" i="4" l="1"/>
  <c r="N5" i="4"/>
  <c r="L6" i="4"/>
  <c r="L7" i="4"/>
  <c r="M7" i="4"/>
  <c r="F9" i="4"/>
  <c r="M5" i="4"/>
  <c r="E22" i="4"/>
  <c r="F18" i="4"/>
  <c r="M8" i="4"/>
  <c r="E24" i="4" l="1"/>
  <c r="E23" i="4"/>
  <c r="F17" i="4"/>
  <c r="N8" i="4" l="1"/>
  <c r="N6" i="4"/>
  <c r="N7" i="4"/>
  <c r="F21" i="4"/>
  <c r="F19" i="4"/>
  <c r="G12" i="4" l="1"/>
  <c r="G11" i="4"/>
  <c r="G10" i="4"/>
  <c r="G9" i="4" l="1"/>
  <c r="F22" i="4"/>
  <c r="G18" i="4"/>
  <c r="G17" i="4" l="1"/>
  <c r="F24" i="4"/>
  <c r="F23" i="4"/>
  <c r="H12" i="4" l="1"/>
  <c r="G21" i="4"/>
  <c r="G19" i="4"/>
  <c r="G22" i="4" l="1"/>
  <c r="H11" i="4"/>
  <c r="H9" i="4" l="1"/>
  <c r="H10" i="4"/>
  <c r="G24" i="4"/>
  <c r="G23" i="4"/>
  <c r="H18" i="4" l="1"/>
  <c r="H17" i="4"/>
  <c r="H21" i="4" l="1"/>
  <c r="H19" i="4"/>
  <c r="I11" i="4" l="1"/>
  <c r="I9" i="4" l="1"/>
  <c r="I10" i="4"/>
  <c r="H22" i="4"/>
  <c r="I12" i="4"/>
  <c r="I18" i="4" l="1"/>
  <c r="I17" i="4"/>
  <c r="H24" i="4"/>
  <c r="H23" i="4"/>
  <c r="I21" i="4" l="1"/>
  <c r="I19" i="4"/>
  <c r="J12" i="4" l="1"/>
  <c r="J11" i="4"/>
  <c r="J9" i="4" l="1"/>
  <c r="J10" i="4"/>
  <c r="J18" i="4" l="1"/>
  <c r="J17" i="4"/>
  <c r="I22" i="4"/>
  <c r="J21" i="4" l="1"/>
  <c r="J19" i="4"/>
  <c r="I24" i="4"/>
  <c r="I23" i="4"/>
  <c r="K12" i="4" l="1"/>
  <c r="K11" i="4"/>
  <c r="K10" i="4"/>
  <c r="K9" i="4" l="1"/>
  <c r="K18" i="4"/>
  <c r="J22" i="4"/>
  <c r="E14" i="4"/>
  <c r="K17" i="4" l="1"/>
  <c r="J24" i="4"/>
  <c r="J23" i="4"/>
  <c r="F14" i="4"/>
  <c r="K21" i="4" l="1"/>
  <c r="K19" i="4"/>
  <c r="G14" i="4"/>
  <c r="L10" i="4" l="1"/>
  <c r="L12" i="4"/>
  <c r="H14" i="4"/>
  <c r="L11" i="4" l="1"/>
  <c r="L9" i="4"/>
  <c r="K22" i="4"/>
  <c r="L18" i="4"/>
  <c r="I14" i="4"/>
  <c r="L17" i="4" l="1"/>
  <c r="K24" i="4"/>
  <c r="K23" i="4"/>
  <c r="J14" i="4"/>
  <c r="L21" i="4" l="1"/>
  <c r="L19" i="4"/>
  <c r="K14" i="4"/>
  <c r="M10" i="4" l="1"/>
  <c r="L22" i="4"/>
  <c r="M12" i="4"/>
  <c r="L14" i="4"/>
  <c r="M11" i="4" l="1"/>
  <c r="M9" i="4"/>
  <c r="M18" i="4"/>
  <c r="L24" i="4"/>
  <c r="L23" i="4"/>
  <c r="M14" i="4"/>
  <c r="M17" i="4" l="1"/>
  <c r="M21" i="4" l="1"/>
  <c r="M19" i="4"/>
  <c r="N11" i="4" l="1"/>
  <c r="M22" i="4"/>
  <c r="N9" i="4" l="1"/>
  <c r="N10" i="4"/>
  <c r="M24" i="4"/>
  <c r="M23" i="4"/>
  <c r="N12" i="4"/>
  <c r="N14" i="4" s="1"/>
  <c r="N18" i="4"/>
  <c r="N17" i="4" l="1"/>
  <c r="N21" i="4" l="1"/>
  <c r="N19" i="4"/>
  <c r="N22" i="4" l="1"/>
  <c r="N24" i="4"/>
  <c r="N23" i="4"/>
</calcChain>
</file>

<file path=xl/sharedStrings.xml><?xml version="1.0" encoding="utf-8"?>
<sst xmlns="http://schemas.openxmlformats.org/spreadsheetml/2006/main" count="79" uniqueCount="64">
  <si>
    <t>Tax</t>
  </si>
  <si>
    <t>Product Information</t>
  </si>
  <si>
    <t>Capital Stresses</t>
  </si>
  <si>
    <t>Expense Stress</t>
  </si>
  <si>
    <t>Target Surplus (% PCA)</t>
  </si>
  <si>
    <t>Operational Risk Stress (% Premium)</t>
  </si>
  <si>
    <t>Other Parameters</t>
  </si>
  <si>
    <t>Project Costs</t>
  </si>
  <si>
    <t>Year</t>
  </si>
  <si>
    <t>Net Profit After Tax</t>
  </si>
  <si>
    <t>Investment Earnings</t>
  </si>
  <si>
    <t>Opening Capital</t>
  </si>
  <si>
    <t>Profit Pre-tax</t>
  </si>
  <si>
    <t>Net Profit after Tax</t>
  </si>
  <si>
    <t>Insurance Risk Charge (pre-tax)</t>
  </si>
  <si>
    <t>Insurance Risk Charge Post Tax</t>
  </si>
  <si>
    <t>Asset Risk Charge Post Tax</t>
  </si>
  <si>
    <t>Asset Risk Charge Pre Tax</t>
  </si>
  <si>
    <t>Aggregation Benefit</t>
  </si>
  <si>
    <t>Operational Risk Charge</t>
  </si>
  <si>
    <t>Combined Stress Scenario Adjustment</t>
  </si>
  <si>
    <t>PCA</t>
  </si>
  <si>
    <t>Target Surplus</t>
  </si>
  <si>
    <t>Total Assets</t>
  </si>
  <si>
    <t>Total Liabilities</t>
  </si>
  <si>
    <t>Net Assets</t>
  </si>
  <si>
    <t>Capital Base</t>
  </si>
  <si>
    <t>Target Capital</t>
  </si>
  <si>
    <t>Excess Assets</t>
  </si>
  <si>
    <t>Check</t>
  </si>
  <si>
    <t>Product Expenses</t>
  </si>
  <si>
    <t>Profit before tax</t>
  </si>
  <si>
    <t>Total Product Expenses</t>
  </si>
  <si>
    <t>Total Product Profits pre tax</t>
  </si>
  <si>
    <t>Profit Margin</t>
  </si>
  <si>
    <t>Capital Position</t>
  </si>
  <si>
    <t>Gross Premium</t>
  </si>
  <si>
    <t>Gross Claims</t>
  </si>
  <si>
    <t>Reinsured Premium</t>
  </si>
  <si>
    <t>Reinsured Claims</t>
  </si>
  <si>
    <t>Net Premium</t>
  </si>
  <si>
    <t>Net Claims</t>
  </si>
  <si>
    <t>Reinsurance Commission (% of Reinsurance Premiums)</t>
  </si>
  <si>
    <t>% Quota Share Reinsurance (% of Gross Claims)</t>
  </si>
  <si>
    <t>Loss Ratio (% of Gross Premium)</t>
  </si>
  <si>
    <t>Expense Margin (% of Gross Premium)</t>
  </si>
  <si>
    <r>
      <t>Project Costs (</t>
    </r>
    <r>
      <rPr>
        <b/>
        <sz val="10"/>
        <color theme="1"/>
        <rFont val="Century Gothic"/>
        <family val="2"/>
      </rPr>
      <t>per annum and incurred in years 1 and 2 only</t>
    </r>
    <r>
      <rPr>
        <sz val="10"/>
        <color theme="1"/>
        <rFont val="Century Gothic"/>
        <family val="2"/>
      </rPr>
      <t>)</t>
    </r>
  </si>
  <si>
    <t>Index</t>
  </si>
  <si>
    <t>Group Life and GSC (Combined)</t>
  </si>
  <si>
    <t>Premium (Net)</t>
  </si>
  <si>
    <t>Claims (Net)</t>
  </si>
  <si>
    <t>Asset Risk Charge (% Assets)</t>
  </si>
  <si>
    <t>Diversified Stress Margin (Claims)</t>
  </si>
  <si>
    <t>Stressed Claims in Excess of Base</t>
  </si>
  <si>
    <t>Stressed Expenses in Excess of Base</t>
  </si>
  <si>
    <t>Index for Results Tab</t>
  </si>
  <si>
    <t>Sales Volumes - Premiums (New Business)</t>
  </si>
  <si>
    <t>Part a i)</t>
  </si>
  <si>
    <t>Part a ii)</t>
  </si>
  <si>
    <t>Assets</t>
  </si>
  <si>
    <t>Key:</t>
  </si>
  <si>
    <t>Provided data</t>
  </si>
  <si>
    <t>To be completed by candidates</t>
  </si>
  <si>
    <t>Note: Do not insert or move rows between 1 to 41, as this will affect the presentation of results in the "Results"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</si>
</sst>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Times New Roman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Gray"/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7" fillId="0" borderId="0"/>
  </cellStyleXfs>
  <cellXfs count="61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 applyBorder="1"/>
    <xf numFmtId="165" fontId="4" fillId="2" borderId="0" xfId="0" applyNumberFormat="1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5" fillId="2" borderId="0" xfId="0" applyFont="1" applyFill="1" applyBorder="1"/>
    <xf numFmtId="0" fontId="5" fillId="2" borderId="2" xfId="0" applyFont="1" applyFill="1" applyBorder="1"/>
    <xf numFmtId="0" fontId="4" fillId="2" borderId="0" xfId="0" applyFont="1" applyFill="1" applyBorder="1" applyAlignment="1">
      <alignment wrapText="1"/>
    </xf>
    <xf numFmtId="0" fontId="4" fillId="0" borderId="0" xfId="0" applyFont="1"/>
    <xf numFmtId="0" fontId="5" fillId="0" borderId="0" xfId="0" applyFont="1"/>
    <xf numFmtId="165" fontId="4" fillId="0" borderId="0" xfId="1" applyNumberFormat="1" applyFont="1" applyFill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4" fillId="2" borderId="0" xfId="1" applyNumberFormat="1" applyFont="1" applyFill="1" applyAlignment="1">
      <alignment horizontal="center"/>
    </xf>
    <xf numFmtId="166" fontId="4" fillId="2" borderId="0" xfId="2" applyNumberFormat="1" applyFont="1" applyFill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4" fillId="0" borderId="4" xfId="0" applyFont="1" applyBorder="1" applyAlignment="1">
      <alignment wrapText="1"/>
    </xf>
    <xf numFmtId="165" fontId="4" fillId="3" borderId="0" xfId="1" applyNumberFormat="1" applyFont="1" applyFill="1" applyBorder="1"/>
    <xf numFmtId="165" fontId="4" fillId="0" borderId="0" xfId="1" applyNumberFormat="1" applyFont="1" applyFill="1" applyBorder="1"/>
    <xf numFmtId="165" fontId="4" fillId="0" borderId="5" xfId="1" applyNumberFormat="1" applyFont="1" applyFill="1" applyBorder="1"/>
    <xf numFmtId="0" fontId="4" fillId="0" borderId="6" xfId="0" applyFont="1" applyBorder="1" applyAlignment="1">
      <alignment wrapText="1"/>
    </xf>
    <xf numFmtId="0" fontId="5" fillId="0" borderId="1" xfId="0" applyFont="1" applyBorder="1" applyAlignment="1">
      <alignment wrapText="1"/>
    </xf>
    <xf numFmtId="165" fontId="4" fillId="0" borderId="2" xfId="1" applyNumberFormat="1" applyFont="1" applyFill="1" applyBorder="1"/>
    <xf numFmtId="165" fontId="4" fillId="0" borderId="3" xfId="1" applyNumberFormat="1" applyFont="1" applyFill="1" applyBorder="1"/>
    <xf numFmtId="165" fontId="4" fillId="3" borderId="5" xfId="1" applyNumberFormat="1" applyFont="1" applyFill="1" applyBorder="1"/>
    <xf numFmtId="165" fontId="4" fillId="3" borderId="8" xfId="1" applyNumberFormat="1" applyFont="1" applyFill="1" applyBorder="1"/>
    <xf numFmtId="0" fontId="5" fillId="0" borderId="4" xfId="0" applyFont="1" applyBorder="1" applyAlignment="1">
      <alignment wrapText="1"/>
    </xf>
    <xf numFmtId="0" fontId="2" fillId="2" borderId="0" xfId="0" applyFont="1" applyFill="1" applyBorder="1"/>
    <xf numFmtId="0" fontId="6" fillId="0" borderId="9" xfId="0" applyFont="1" applyBorder="1" applyAlignment="1">
      <alignment horizontal="right"/>
    </xf>
    <xf numFmtId="0" fontId="4" fillId="4" borderId="10" xfId="0" applyFont="1" applyFill="1" applyBorder="1"/>
    <xf numFmtId="0" fontId="4" fillId="4" borderId="11" xfId="0" applyFont="1" applyFill="1" applyBorder="1"/>
    <xf numFmtId="3" fontId="4" fillId="4" borderId="0" xfId="1" applyNumberFormat="1" applyFont="1" applyFill="1" applyBorder="1" applyAlignment="1">
      <alignment horizontal="center"/>
    </xf>
    <xf numFmtId="9" fontId="4" fillId="4" borderId="0" xfId="2" applyFont="1" applyFill="1" applyBorder="1" applyAlignment="1">
      <alignment horizontal="center"/>
    </xf>
    <xf numFmtId="3" fontId="4" fillId="4" borderId="0" xfId="1" applyNumberFormat="1" applyFont="1" applyFill="1" applyBorder="1" applyAlignment="1">
      <alignment horizontal="center" vertical="center"/>
    </xf>
    <xf numFmtId="166" fontId="4" fillId="4" borderId="0" xfId="2" applyNumberFormat="1" applyFont="1" applyFill="1" applyBorder="1" applyAlignment="1">
      <alignment horizontal="center"/>
    </xf>
    <xf numFmtId="0" fontId="5" fillId="0" borderId="0" xfId="4" applyFont="1"/>
    <xf numFmtId="165" fontId="4" fillId="5" borderId="0" xfId="1" applyNumberFormat="1" applyFont="1" applyFill="1" applyBorder="1"/>
    <xf numFmtId="165" fontId="4" fillId="5" borderId="5" xfId="1" applyNumberFormat="1" applyFont="1" applyFill="1" applyBorder="1"/>
    <xf numFmtId="165" fontId="4" fillId="5" borderId="7" xfId="1" applyNumberFormat="1" applyFont="1" applyFill="1" applyBorder="1"/>
    <xf numFmtId="165" fontId="4" fillId="5" borderId="8" xfId="1" applyNumberFormat="1" applyFont="1" applyFill="1" applyBorder="1"/>
    <xf numFmtId="0" fontId="5" fillId="0" borderId="9" xfId="4" applyFont="1" applyBorder="1" applyAlignment="1">
      <alignment horizontal="left" vertical="center"/>
    </xf>
    <xf numFmtId="0" fontId="4" fillId="5" borderId="11" xfId="4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/>
    </xf>
    <xf numFmtId="0" fontId="5" fillId="0" borderId="7" xfId="0" applyFont="1" applyBorder="1" applyAlignment="1">
      <alignment horizontal="left"/>
    </xf>
  </cellXfs>
  <cellStyles count="5">
    <cellStyle name="Comma" xfId="1" builtinId="3"/>
    <cellStyle name="Normal" xfId="0" builtinId="0"/>
    <cellStyle name="Normal 3" xfId="4" xr:uid="{00000000-0005-0000-0000-000002000000}"/>
    <cellStyle name="Normal 4" xfId="3" xr:uid="{00000000-0005-0000-0000-000003000000}"/>
    <cellStyle name="Percent" xfId="2" builtinId="5"/>
  </cellStyles>
  <dxfs count="0"/>
  <tableStyles count="0" defaultTableStyle="TableStyleMedium2" defaultPivotStyle="PivotStyleLight16"/>
  <colors>
    <mruColors>
      <color rgb="FFFF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zoomScaleNormal="100" workbookViewId="0"/>
  </sheetViews>
  <sheetFormatPr defaultColWidth="9.28515625" defaultRowHeight="12.75" x14ac:dyDescent="0.2"/>
  <cols>
    <col min="1" max="2" width="9.28515625" style="1"/>
    <col min="3" max="3" width="57" style="1" bestFit="1" customWidth="1"/>
    <col min="4" max="14" width="11.140625" style="1" customWidth="1"/>
    <col min="15" max="16384" width="9.28515625" style="1"/>
  </cols>
  <sheetData>
    <row r="1" spans="1:16" ht="14.25" thickBot="1" x14ac:dyDescent="0.3">
      <c r="A1" s="45" t="s">
        <v>60</v>
      </c>
      <c r="B1" s="46" t="s">
        <v>61</v>
      </c>
      <c r="C1" s="47"/>
      <c r="D1" s="44"/>
    </row>
    <row r="2" spans="1:16" ht="13.5" x14ac:dyDescent="0.25">
      <c r="A2" s="8"/>
      <c r="B2" s="8"/>
      <c r="C2" s="8"/>
      <c r="D2" s="44"/>
    </row>
    <row r="3" spans="1:16" x14ac:dyDescent="0.2">
      <c r="A3" s="44"/>
      <c r="B3" s="44"/>
      <c r="C3" s="44"/>
      <c r="D3" s="44"/>
    </row>
    <row r="4" spans="1:16" ht="14.25" thickBo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  <c r="P5" s="2"/>
    </row>
    <row r="6" spans="1:16" ht="13.5" x14ac:dyDescent="0.25">
      <c r="B6" s="6"/>
      <c r="C6" s="59" t="s">
        <v>1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7"/>
      <c r="P6" s="2"/>
    </row>
    <row r="7" spans="1:16" ht="13.5" x14ac:dyDescent="0.25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7"/>
      <c r="P7" s="2"/>
    </row>
    <row r="8" spans="1:16" ht="13.5" x14ac:dyDescent="0.25">
      <c r="B8" s="6"/>
      <c r="C8" s="8"/>
      <c r="D8" s="59" t="s">
        <v>48</v>
      </c>
      <c r="E8" s="59"/>
      <c r="F8" s="59"/>
      <c r="G8" s="59"/>
      <c r="H8" s="59"/>
      <c r="I8" s="59"/>
      <c r="J8" s="59"/>
      <c r="K8" s="59"/>
      <c r="L8" s="59"/>
      <c r="M8" s="59"/>
      <c r="N8" s="59"/>
      <c r="O8" s="7"/>
      <c r="P8" s="2"/>
    </row>
    <row r="9" spans="1:16" ht="13.5" x14ac:dyDescent="0.25">
      <c r="B9" s="6"/>
      <c r="C9" s="13" t="s">
        <v>8</v>
      </c>
      <c r="D9" s="20">
        <v>1</v>
      </c>
      <c r="E9" s="20">
        <v>2</v>
      </c>
      <c r="F9" s="20">
        <v>3</v>
      </c>
      <c r="G9" s="20">
        <v>4</v>
      </c>
      <c r="H9" s="20">
        <v>5</v>
      </c>
      <c r="I9" s="20">
        <v>6</v>
      </c>
      <c r="J9" s="20">
        <v>7</v>
      </c>
      <c r="K9" s="20">
        <v>8</v>
      </c>
      <c r="L9" s="20">
        <v>9</v>
      </c>
      <c r="M9" s="20">
        <v>10</v>
      </c>
      <c r="N9" s="20">
        <v>11</v>
      </c>
      <c r="O9" s="7"/>
      <c r="P9" s="2"/>
    </row>
    <row r="10" spans="1:16" ht="13.5" x14ac:dyDescent="0.25">
      <c r="B10" s="6"/>
      <c r="C10" s="8" t="s">
        <v>56</v>
      </c>
      <c r="D10" s="48">
        <v>20000000</v>
      </c>
      <c r="E10" s="48">
        <v>24000000</v>
      </c>
      <c r="F10" s="48">
        <v>30000000</v>
      </c>
      <c r="G10" s="48">
        <v>40000000</v>
      </c>
      <c r="H10" s="48">
        <v>50000000</v>
      </c>
      <c r="I10" s="48">
        <v>60000000</v>
      </c>
      <c r="J10" s="48">
        <v>60000000</v>
      </c>
      <c r="K10" s="48">
        <v>60000000</v>
      </c>
      <c r="L10" s="48">
        <v>60000000</v>
      </c>
      <c r="M10" s="48">
        <v>60000000</v>
      </c>
      <c r="N10" s="48">
        <v>0</v>
      </c>
      <c r="O10" s="7"/>
      <c r="P10" s="2"/>
    </row>
    <row r="11" spans="1:16" ht="13.5" x14ac:dyDescent="0.25">
      <c r="B11" s="6"/>
      <c r="C11" s="8" t="s">
        <v>44</v>
      </c>
      <c r="D11" s="49">
        <v>0.75</v>
      </c>
      <c r="E11" s="49">
        <v>0.75</v>
      </c>
      <c r="F11" s="49">
        <v>0.75</v>
      </c>
      <c r="G11" s="49">
        <v>0.75</v>
      </c>
      <c r="H11" s="49">
        <v>0.75</v>
      </c>
      <c r="I11" s="49">
        <v>0.75</v>
      </c>
      <c r="J11" s="49">
        <v>0.75</v>
      </c>
      <c r="K11" s="49">
        <v>0.75</v>
      </c>
      <c r="L11" s="49">
        <v>0.75</v>
      </c>
      <c r="M11" s="49">
        <v>0.75</v>
      </c>
      <c r="N11" s="49">
        <v>0.75</v>
      </c>
      <c r="O11" s="7"/>
      <c r="P11" s="2"/>
    </row>
    <row r="12" spans="1:16" ht="13.5" x14ac:dyDescent="0.25">
      <c r="B12" s="6"/>
      <c r="C12" s="8" t="s">
        <v>45</v>
      </c>
      <c r="D12" s="49">
        <v>0.1</v>
      </c>
      <c r="E12" s="49">
        <v>0.1</v>
      </c>
      <c r="F12" s="49">
        <v>0.1</v>
      </c>
      <c r="G12" s="49">
        <v>0.1</v>
      </c>
      <c r="H12" s="49">
        <v>0.1</v>
      </c>
      <c r="I12" s="49">
        <v>0.1</v>
      </c>
      <c r="J12" s="49">
        <v>0.1</v>
      </c>
      <c r="K12" s="49">
        <v>0.1</v>
      </c>
      <c r="L12" s="49">
        <v>0.1</v>
      </c>
      <c r="M12" s="49">
        <v>0.1</v>
      </c>
      <c r="N12" s="49">
        <v>0.1</v>
      </c>
      <c r="O12" s="7"/>
      <c r="P12" s="2"/>
    </row>
    <row r="13" spans="1:16" ht="13.5" x14ac:dyDescent="0.25">
      <c r="B13" s="6"/>
      <c r="C13" s="8" t="s">
        <v>43</v>
      </c>
      <c r="D13" s="49">
        <v>0.6</v>
      </c>
      <c r="E13" s="49">
        <v>0.6</v>
      </c>
      <c r="F13" s="49">
        <v>0.6</v>
      </c>
      <c r="G13" s="49">
        <v>0.6</v>
      </c>
      <c r="H13" s="49">
        <v>0.6</v>
      </c>
      <c r="I13" s="49">
        <v>0.6</v>
      </c>
      <c r="J13" s="49">
        <v>0.6</v>
      </c>
      <c r="K13" s="49">
        <v>0.6</v>
      </c>
      <c r="L13" s="49">
        <v>0.6</v>
      </c>
      <c r="M13" s="49">
        <v>0.6</v>
      </c>
      <c r="N13" s="49">
        <v>0.6</v>
      </c>
      <c r="O13" s="7"/>
      <c r="P13" s="2"/>
    </row>
    <row r="14" spans="1:16" ht="13.5" x14ac:dyDescent="0.25">
      <c r="B14" s="6"/>
      <c r="C14" s="8" t="s">
        <v>42</v>
      </c>
      <c r="D14" s="49">
        <v>0.12</v>
      </c>
      <c r="E14" s="49">
        <v>0.12</v>
      </c>
      <c r="F14" s="49">
        <v>0.12</v>
      </c>
      <c r="G14" s="49">
        <v>0.12</v>
      </c>
      <c r="H14" s="49">
        <v>0.12</v>
      </c>
      <c r="I14" s="49">
        <v>0.12</v>
      </c>
      <c r="J14" s="49">
        <v>0.12</v>
      </c>
      <c r="K14" s="49">
        <v>0.12</v>
      </c>
      <c r="L14" s="49">
        <v>0.12</v>
      </c>
      <c r="M14" s="49">
        <v>0.12</v>
      </c>
      <c r="N14" s="49">
        <v>0.12</v>
      </c>
      <c r="O14" s="7"/>
      <c r="P14" s="2"/>
    </row>
    <row r="15" spans="1:16" ht="13.5" x14ac:dyDescent="0.25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7"/>
      <c r="P15" s="2"/>
    </row>
    <row r="16" spans="1:16" ht="13.5" x14ac:dyDescent="0.25">
      <c r="B16" s="6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8"/>
      <c r="O16" s="7"/>
      <c r="P16" s="2"/>
    </row>
    <row r="17" spans="2:16" ht="14.25" thickBot="1" x14ac:dyDescent="0.3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  <c r="P17" s="2"/>
    </row>
    <row r="18" spans="2:16" ht="13.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ht="14.25" thickBo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ht="13.5" x14ac:dyDescent="0.25">
      <c r="B20" s="3"/>
      <c r="C20" s="4"/>
      <c r="D20" s="4"/>
      <c r="E20" s="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ht="13.5" x14ac:dyDescent="0.25">
      <c r="B21" s="6"/>
      <c r="C21" s="8"/>
      <c r="D21" s="13" t="s">
        <v>2</v>
      </c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ht="13.5" x14ac:dyDescent="0.25">
      <c r="B22" s="6"/>
      <c r="C22" s="8" t="s">
        <v>52</v>
      </c>
      <c r="D22" s="49">
        <v>0.5</v>
      </c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3.5" x14ac:dyDescent="0.25">
      <c r="B23" s="6"/>
      <c r="C23" s="8" t="s">
        <v>3</v>
      </c>
      <c r="D23" s="49">
        <v>0.1</v>
      </c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ht="13.5" x14ac:dyDescent="0.25">
      <c r="B24" s="6"/>
      <c r="C24" s="8" t="s">
        <v>51</v>
      </c>
      <c r="D24" s="49">
        <v>0.25</v>
      </c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ht="13.5" x14ac:dyDescent="0.25">
      <c r="B25" s="6"/>
      <c r="C25" s="8" t="s">
        <v>5</v>
      </c>
      <c r="D25" s="49">
        <v>0.03</v>
      </c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ht="13.5" x14ac:dyDescent="0.25">
      <c r="B26" s="6"/>
      <c r="C26" s="8" t="s">
        <v>4</v>
      </c>
      <c r="D26" s="49">
        <v>0.5</v>
      </c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ht="13.5" x14ac:dyDescent="0.25">
      <c r="B27" s="6"/>
      <c r="C27" s="8" t="s">
        <v>11</v>
      </c>
      <c r="D27" s="48">
        <v>40000000</v>
      </c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ht="14.25" thickBot="1" x14ac:dyDescent="0.3">
      <c r="B28" s="10"/>
      <c r="C28" s="11"/>
      <c r="D28" s="11"/>
      <c r="E28" s="1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ht="13.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ht="13.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ht="13.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ht="14.25" thickBo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ht="13.5" x14ac:dyDescent="0.25">
      <c r="B33" s="3"/>
      <c r="C33" s="4"/>
      <c r="D33" s="14" t="s">
        <v>6</v>
      </c>
      <c r="E33" s="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13.5" x14ac:dyDescent="0.25">
      <c r="B34" s="6"/>
      <c r="C34" s="8" t="s">
        <v>0</v>
      </c>
      <c r="D34" s="49">
        <v>0.3</v>
      </c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ht="27" x14ac:dyDescent="0.25">
      <c r="B35" s="6"/>
      <c r="C35" s="15" t="s">
        <v>46</v>
      </c>
      <c r="D35" s="50">
        <v>5000000</v>
      </c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3.5" x14ac:dyDescent="0.25">
      <c r="B36" s="6"/>
      <c r="C36" s="8" t="s">
        <v>10</v>
      </c>
      <c r="D36" s="51">
        <v>4.1000000000000002E-2</v>
      </c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ht="14.25" thickBot="1" x14ac:dyDescent="0.3">
      <c r="B37" s="10"/>
      <c r="C37" s="11"/>
      <c r="D37" s="11"/>
      <c r="E37" s="1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13.5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3.5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ht="13.5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">
    <mergeCell ref="D8:N8"/>
    <mergeCell ref="C6:N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"/>
  <sheetViews>
    <sheetView tabSelected="1" zoomScale="85" zoomScaleNormal="85" workbookViewId="0">
      <pane xSplit="3" ySplit="2" topLeftCell="D3" activePane="bottomRight" state="frozen"/>
      <selection activeCell="C3" sqref="C3"/>
      <selection pane="topRight" activeCell="C3" sqref="C3"/>
      <selection pane="bottomLeft" activeCell="C3" sqref="C3"/>
      <selection pane="bottomRight" activeCell="D5" sqref="D5"/>
    </sheetView>
  </sheetViews>
  <sheetFormatPr defaultColWidth="8.7109375" defaultRowHeight="13.5" x14ac:dyDescent="0.25"/>
  <cols>
    <col min="1" max="1" width="9.5703125" style="16" customWidth="1"/>
    <col min="2" max="2" width="20" style="16" customWidth="1"/>
    <col min="3" max="3" width="36.5703125" style="16" customWidth="1"/>
    <col min="4" max="17" width="14.28515625" style="16" customWidth="1"/>
    <col min="18" max="18" width="31.140625" style="16" customWidth="1"/>
    <col min="19" max="27" width="14.28515625" style="16" customWidth="1"/>
    <col min="28" max="29" width="18.42578125" style="16" customWidth="1"/>
    <col min="30" max="30" width="17.28515625" style="16" customWidth="1"/>
    <col min="31" max="31" width="19.28515625" style="16" customWidth="1"/>
    <col min="32" max="33" width="14.28515625" style="16" customWidth="1"/>
    <col min="34" max="34" width="22.28515625" style="16" customWidth="1"/>
    <col min="35" max="38" width="14.28515625" style="16" customWidth="1"/>
    <col min="39" max="16384" width="8.7109375" style="16"/>
  </cols>
  <sheetData>
    <row r="1" spans="1:17" ht="34.15" customHeight="1" thickBot="1" x14ac:dyDescent="0.3">
      <c r="A1" s="57" t="s">
        <v>60</v>
      </c>
      <c r="B1" s="58" t="s">
        <v>62</v>
      </c>
      <c r="C1" s="17" t="s">
        <v>8</v>
      </c>
      <c r="D1" s="17">
        <v>0</v>
      </c>
      <c r="E1" s="17">
        <v>1</v>
      </c>
      <c r="F1" s="17">
        <v>2</v>
      </c>
      <c r="G1" s="17">
        <v>3</v>
      </c>
      <c r="H1" s="17">
        <v>4</v>
      </c>
      <c r="I1" s="17">
        <v>5</v>
      </c>
      <c r="J1" s="17">
        <v>6</v>
      </c>
      <c r="K1" s="17">
        <v>7</v>
      </c>
      <c r="L1" s="17">
        <v>8</v>
      </c>
      <c r="M1" s="17">
        <v>9</v>
      </c>
      <c r="N1" s="17">
        <v>10</v>
      </c>
      <c r="O1" s="17">
        <v>11</v>
      </c>
    </row>
    <row r="2" spans="1:17" ht="36.75" customHeight="1" thickBot="1" x14ac:dyDescent="0.3">
      <c r="A2" s="17" t="s">
        <v>55</v>
      </c>
      <c r="B2" s="26"/>
      <c r="C2" s="60" t="s">
        <v>63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Q2" s="52"/>
    </row>
    <row r="3" spans="1:17" x14ac:dyDescent="0.25">
      <c r="A3" s="26">
        <v>3</v>
      </c>
      <c r="B3" s="26"/>
      <c r="C3" s="27" t="s">
        <v>57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</row>
    <row r="4" spans="1:17" x14ac:dyDescent="0.25">
      <c r="A4" s="26">
        <f t="shared" ref="A4:A41" si="0">A3+1</f>
        <v>4</v>
      </c>
      <c r="B4" s="26"/>
      <c r="C4" s="30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1:17" x14ac:dyDescent="0.25">
      <c r="A5" s="26">
        <f t="shared" si="0"/>
        <v>5</v>
      </c>
      <c r="B5" s="26"/>
      <c r="C5" s="33" t="s">
        <v>36</v>
      </c>
      <c r="D5" s="34"/>
      <c r="E5" s="53"/>
      <c r="F5" s="53"/>
      <c r="G5" s="53"/>
      <c r="H5" s="53"/>
      <c r="I5" s="53"/>
      <c r="J5" s="53"/>
      <c r="K5" s="53"/>
      <c r="L5" s="53"/>
      <c r="M5" s="53"/>
      <c r="N5" s="53"/>
      <c r="O5" s="54"/>
    </row>
    <row r="6" spans="1:17" x14ac:dyDescent="0.25">
      <c r="A6" s="26">
        <f t="shared" si="0"/>
        <v>6</v>
      </c>
      <c r="B6" s="26"/>
      <c r="C6" s="33" t="s">
        <v>37</v>
      </c>
      <c r="D6" s="34"/>
      <c r="E6" s="53"/>
      <c r="F6" s="53"/>
      <c r="G6" s="53"/>
      <c r="H6" s="53"/>
      <c r="I6" s="53"/>
      <c r="J6" s="53"/>
      <c r="K6" s="53"/>
      <c r="L6" s="53"/>
      <c r="M6" s="53"/>
      <c r="N6" s="53"/>
      <c r="O6" s="54"/>
    </row>
    <row r="7" spans="1:17" x14ac:dyDescent="0.25">
      <c r="A7" s="26">
        <f t="shared" si="0"/>
        <v>7</v>
      </c>
      <c r="B7" s="26"/>
      <c r="C7" s="33" t="s">
        <v>38</v>
      </c>
      <c r="D7" s="34"/>
      <c r="E7" s="53"/>
      <c r="F7" s="53"/>
      <c r="G7" s="53"/>
      <c r="H7" s="53"/>
      <c r="I7" s="53"/>
      <c r="J7" s="53"/>
      <c r="K7" s="53"/>
      <c r="L7" s="53"/>
      <c r="M7" s="53"/>
      <c r="N7" s="53"/>
      <c r="O7" s="54"/>
    </row>
    <row r="8" spans="1:17" x14ac:dyDescent="0.25">
      <c r="A8" s="26">
        <f t="shared" si="0"/>
        <v>8</v>
      </c>
      <c r="B8" s="26"/>
      <c r="C8" s="33" t="s">
        <v>39</v>
      </c>
      <c r="D8" s="34"/>
      <c r="E8" s="53"/>
      <c r="F8" s="53"/>
      <c r="G8" s="53"/>
      <c r="H8" s="53"/>
      <c r="I8" s="53"/>
      <c r="J8" s="53"/>
      <c r="K8" s="53"/>
      <c r="L8" s="53"/>
      <c r="M8" s="53"/>
      <c r="N8" s="53"/>
      <c r="O8" s="54"/>
    </row>
    <row r="9" spans="1:17" x14ac:dyDescent="0.25">
      <c r="A9" s="26">
        <f t="shared" si="0"/>
        <v>9</v>
      </c>
      <c r="B9" s="26"/>
      <c r="C9" s="33" t="s">
        <v>40</v>
      </c>
      <c r="D9" s="34"/>
      <c r="E9" s="53"/>
      <c r="F9" s="53"/>
      <c r="G9" s="53"/>
      <c r="H9" s="53"/>
      <c r="I9" s="53"/>
      <c r="J9" s="53"/>
      <c r="K9" s="53"/>
      <c r="L9" s="53"/>
      <c r="M9" s="53"/>
      <c r="N9" s="53"/>
      <c r="O9" s="54"/>
    </row>
    <row r="10" spans="1:17" x14ac:dyDescent="0.25">
      <c r="A10" s="26">
        <f t="shared" si="0"/>
        <v>10</v>
      </c>
      <c r="B10" s="26"/>
      <c r="C10" s="33" t="s">
        <v>41</v>
      </c>
      <c r="D10" s="34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4"/>
    </row>
    <row r="11" spans="1:17" x14ac:dyDescent="0.25">
      <c r="A11" s="26">
        <f t="shared" si="0"/>
        <v>11</v>
      </c>
      <c r="B11" s="26"/>
      <c r="C11" s="33" t="s">
        <v>32</v>
      </c>
      <c r="D11" s="34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4"/>
    </row>
    <row r="12" spans="1:17" x14ac:dyDescent="0.25">
      <c r="A12" s="26">
        <f t="shared" si="0"/>
        <v>12</v>
      </c>
      <c r="B12" s="26"/>
      <c r="C12" s="33" t="s">
        <v>33</v>
      </c>
      <c r="D12" s="34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4"/>
    </row>
    <row r="13" spans="1:17" x14ac:dyDescent="0.25">
      <c r="A13" s="26">
        <f t="shared" si="0"/>
        <v>13</v>
      </c>
      <c r="B13" s="26"/>
      <c r="C13" s="33" t="s">
        <v>7</v>
      </c>
      <c r="D13" s="34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4"/>
    </row>
    <row r="14" spans="1:17" x14ac:dyDescent="0.25">
      <c r="A14" s="26">
        <f t="shared" si="0"/>
        <v>14</v>
      </c>
      <c r="B14" s="26"/>
      <c r="C14" s="33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</row>
    <row r="15" spans="1:17" x14ac:dyDescent="0.25">
      <c r="A15" s="26">
        <f t="shared" si="0"/>
        <v>15</v>
      </c>
      <c r="B15" s="26"/>
      <c r="C15" s="33" t="s">
        <v>59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4"/>
    </row>
    <row r="16" spans="1:17" x14ac:dyDescent="0.25">
      <c r="A16" s="26">
        <f t="shared" si="0"/>
        <v>16</v>
      </c>
      <c r="B16" s="26"/>
      <c r="C16" s="33" t="s">
        <v>10</v>
      </c>
      <c r="D16" s="34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4"/>
    </row>
    <row r="17" spans="1:15" x14ac:dyDescent="0.25">
      <c r="A17" s="26">
        <f t="shared" si="0"/>
        <v>17</v>
      </c>
      <c r="B17" s="26"/>
      <c r="C17" s="33" t="s">
        <v>12</v>
      </c>
      <c r="D17" s="34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4"/>
    </row>
    <row r="18" spans="1:15" x14ac:dyDescent="0.25">
      <c r="A18" s="26">
        <f t="shared" si="0"/>
        <v>18</v>
      </c>
      <c r="B18" s="26"/>
      <c r="C18" s="33" t="s">
        <v>0</v>
      </c>
      <c r="D18" s="34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4"/>
    </row>
    <row r="19" spans="1:15" x14ac:dyDescent="0.25">
      <c r="A19" s="26">
        <f t="shared" si="0"/>
        <v>19</v>
      </c>
      <c r="B19" s="26"/>
      <c r="C19" s="33" t="s">
        <v>13</v>
      </c>
      <c r="D19" s="34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4"/>
    </row>
    <row r="20" spans="1:15" x14ac:dyDescent="0.25">
      <c r="A20" s="26">
        <f t="shared" si="0"/>
        <v>20</v>
      </c>
      <c r="B20" s="26"/>
      <c r="C20" s="33" t="s">
        <v>29</v>
      </c>
      <c r="D20" s="34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</row>
    <row r="21" spans="1:15" x14ac:dyDescent="0.25">
      <c r="A21" s="26">
        <f t="shared" si="0"/>
        <v>21</v>
      </c>
      <c r="B21" s="26"/>
      <c r="C21" s="33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2" spans="1:15" x14ac:dyDescent="0.25">
      <c r="A22" s="26">
        <f t="shared" si="0"/>
        <v>22</v>
      </c>
      <c r="B22" s="26"/>
      <c r="C22" s="33" t="s">
        <v>23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4"/>
    </row>
    <row r="23" spans="1:15" x14ac:dyDescent="0.25">
      <c r="A23" s="26">
        <f t="shared" si="0"/>
        <v>23</v>
      </c>
      <c r="B23" s="26"/>
      <c r="C23" s="33" t="s">
        <v>24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4"/>
    </row>
    <row r="24" spans="1:15" x14ac:dyDescent="0.25">
      <c r="A24" s="26">
        <f t="shared" si="0"/>
        <v>24</v>
      </c>
      <c r="B24" s="26"/>
      <c r="C24" s="33" t="s">
        <v>25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4"/>
    </row>
    <row r="25" spans="1:15" ht="14.25" thickBot="1" x14ac:dyDescent="0.3">
      <c r="A25" s="26">
        <f t="shared" si="0"/>
        <v>25</v>
      </c>
      <c r="B25" s="26"/>
      <c r="C25" s="37" t="s">
        <v>26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</row>
    <row r="26" spans="1:15" ht="14.25" thickBot="1" x14ac:dyDescent="0.3">
      <c r="A26" s="26">
        <f t="shared" si="0"/>
        <v>26</v>
      </c>
      <c r="B26" s="26"/>
      <c r="C26" s="25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25">
      <c r="A27" s="26">
        <f t="shared" si="0"/>
        <v>27</v>
      </c>
      <c r="B27" s="26"/>
      <c r="C27" s="38" t="s">
        <v>58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40"/>
    </row>
    <row r="28" spans="1:15" x14ac:dyDescent="0.25">
      <c r="A28" s="26">
        <f t="shared" si="0"/>
        <v>28</v>
      </c>
      <c r="B28" s="26"/>
      <c r="C28" s="43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6"/>
    </row>
    <row r="29" spans="1:15" x14ac:dyDescent="0.25">
      <c r="A29" s="26">
        <f t="shared" si="0"/>
        <v>29</v>
      </c>
      <c r="B29" s="26"/>
      <c r="C29" s="33" t="s">
        <v>53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41"/>
    </row>
    <row r="30" spans="1:15" x14ac:dyDescent="0.25">
      <c r="A30" s="26">
        <f t="shared" si="0"/>
        <v>30</v>
      </c>
      <c r="B30" s="26"/>
      <c r="C30" s="33" t="s">
        <v>54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41"/>
    </row>
    <row r="31" spans="1:15" x14ac:dyDescent="0.25">
      <c r="A31" s="26">
        <f t="shared" si="0"/>
        <v>31</v>
      </c>
      <c r="B31" s="26"/>
      <c r="C31" s="33" t="s">
        <v>14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41"/>
    </row>
    <row r="32" spans="1:15" x14ac:dyDescent="0.25">
      <c r="A32" s="26">
        <f t="shared" si="0"/>
        <v>32</v>
      </c>
      <c r="B32" s="26"/>
      <c r="C32" s="33" t="s">
        <v>15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41"/>
    </row>
    <row r="33" spans="1:15" x14ac:dyDescent="0.25">
      <c r="A33" s="26">
        <f t="shared" si="0"/>
        <v>33</v>
      </c>
      <c r="B33" s="26"/>
      <c r="C33" s="33" t="s">
        <v>17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41"/>
    </row>
    <row r="34" spans="1:15" x14ac:dyDescent="0.25">
      <c r="A34" s="26">
        <f t="shared" si="0"/>
        <v>34</v>
      </c>
      <c r="B34" s="26"/>
      <c r="C34" s="33" t="s">
        <v>16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41"/>
    </row>
    <row r="35" spans="1:15" x14ac:dyDescent="0.25">
      <c r="A35" s="26">
        <f t="shared" si="0"/>
        <v>35</v>
      </c>
      <c r="B35" s="26"/>
      <c r="C35" s="33" t="s">
        <v>18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41"/>
    </row>
    <row r="36" spans="1:15" x14ac:dyDescent="0.25">
      <c r="A36" s="26">
        <f t="shared" si="0"/>
        <v>36</v>
      </c>
      <c r="B36" s="26"/>
      <c r="C36" s="33" t="s">
        <v>19</v>
      </c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41"/>
    </row>
    <row r="37" spans="1:15" x14ac:dyDescent="0.25">
      <c r="A37" s="26">
        <f t="shared" si="0"/>
        <v>37</v>
      </c>
      <c r="B37" s="26"/>
      <c r="C37" s="33" t="s">
        <v>20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41"/>
    </row>
    <row r="38" spans="1:15" x14ac:dyDescent="0.25">
      <c r="A38" s="26">
        <f t="shared" si="0"/>
        <v>38</v>
      </c>
      <c r="B38" s="26"/>
      <c r="C38" s="33" t="s">
        <v>21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41"/>
    </row>
    <row r="39" spans="1:15" x14ac:dyDescent="0.25">
      <c r="A39" s="26">
        <f t="shared" si="0"/>
        <v>39</v>
      </c>
      <c r="B39" s="26"/>
      <c r="C39" s="33" t="s">
        <v>22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41"/>
    </row>
    <row r="40" spans="1:15" x14ac:dyDescent="0.25">
      <c r="A40" s="26">
        <f t="shared" si="0"/>
        <v>40</v>
      </c>
      <c r="B40" s="26"/>
      <c r="C40" s="33" t="s">
        <v>27</v>
      </c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41"/>
    </row>
    <row r="41" spans="1:15" ht="14.25" thickBot="1" x14ac:dyDescent="0.3">
      <c r="A41" s="26">
        <f t="shared" si="0"/>
        <v>41</v>
      </c>
      <c r="B41" s="26"/>
      <c r="C41" s="37" t="s">
        <v>28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42"/>
    </row>
  </sheetData>
  <mergeCells count="1">
    <mergeCell ref="C2:O2"/>
  </mergeCell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24"/>
  <sheetViews>
    <sheetView zoomScaleNormal="100" workbookViewId="0"/>
  </sheetViews>
  <sheetFormatPr defaultColWidth="8.7109375" defaultRowHeight="13.5" x14ac:dyDescent="0.25"/>
  <cols>
    <col min="1" max="1" width="5.42578125" style="2" customWidth="1"/>
    <col min="2" max="2" width="8.7109375" style="2" customWidth="1"/>
    <col min="3" max="3" width="17.28515625" style="2" customWidth="1"/>
    <col min="4" max="4" width="15.42578125" style="2" bestFit="1" customWidth="1"/>
    <col min="5" max="6" width="13.7109375" style="2" bestFit="1" customWidth="1"/>
    <col min="7" max="14" width="14.7109375" style="2" bestFit="1" customWidth="1"/>
    <col min="15" max="16384" width="8.7109375" style="2"/>
  </cols>
  <sheetData>
    <row r="3" spans="1:14" x14ac:dyDescent="0.25">
      <c r="C3" s="19" t="s">
        <v>8</v>
      </c>
      <c r="D3" s="21">
        <v>0</v>
      </c>
      <c r="E3" s="21">
        <v>1</v>
      </c>
      <c r="F3" s="21">
        <v>2</v>
      </c>
      <c r="G3" s="21">
        <v>3</v>
      </c>
      <c r="H3" s="21">
        <v>4</v>
      </c>
      <c r="I3" s="21">
        <v>5</v>
      </c>
      <c r="J3" s="21">
        <v>6</v>
      </c>
      <c r="K3" s="21">
        <v>7</v>
      </c>
      <c r="L3" s="21">
        <v>8</v>
      </c>
      <c r="M3" s="21">
        <v>9</v>
      </c>
      <c r="N3" s="21">
        <v>10</v>
      </c>
    </row>
    <row r="4" spans="1:14" x14ac:dyDescent="0.25">
      <c r="A4" s="2" t="s">
        <v>47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14" x14ac:dyDescent="0.25">
      <c r="A5" s="2">
        <v>9</v>
      </c>
      <c r="C5" s="2" t="s">
        <v>49</v>
      </c>
      <c r="D5" s="22"/>
      <c r="E5" s="23">
        <f>HLOOKUP(E$3,Projection!$A:$O,$A5,FALSE)</f>
        <v>0</v>
      </c>
      <c r="F5" s="23">
        <f>HLOOKUP(F$3,Projection!$A:$O,$A5,FALSE)</f>
        <v>0</v>
      </c>
      <c r="G5" s="23">
        <f>HLOOKUP(G$3,Projection!$A:$O,$A5,FALSE)</f>
        <v>0</v>
      </c>
      <c r="H5" s="23">
        <f>HLOOKUP(H$3,Projection!$A:$O,$A5,FALSE)</f>
        <v>0</v>
      </c>
      <c r="I5" s="23">
        <f>HLOOKUP(I$3,Projection!$A:$O,$A5,FALSE)</f>
        <v>0</v>
      </c>
      <c r="J5" s="23">
        <f>HLOOKUP(J$3,Projection!$A:$O,$A5,FALSE)</f>
        <v>0</v>
      </c>
      <c r="K5" s="23">
        <f>HLOOKUP(K$3,Projection!$A:$O,$A5,FALSE)</f>
        <v>0</v>
      </c>
      <c r="L5" s="23">
        <f>HLOOKUP(L$3,Projection!$A:$O,$A5,FALSE)</f>
        <v>0</v>
      </c>
      <c r="M5" s="23">
        <f>HLOOKUP(M$3,Projection!$A:$O,$A5,FALSE)</f>
        <v>0</v>
      </c>
      <c r="N5" s="23">
        <f>HLOOKUP(N$3,Projection!$A:$O,$A5,FALSE)</f>
        <v>0</v>
      </c>
    </row>
    <row r="6" spans="1:14" x14ac:dyDescent="0.25">
      <c r="A6" s="2">
        <v>10</v>
      </c>
      <c r="C6" s="2" t="s">
        <v>50</v>
      </c>
      <c r="D6" s="22"/>
      <c r="E6" s="23">
        <f>HLOOKUP(E$3,Projection!$A:$O,$A6,FALSE)</f>
        <v>0</v>
      </c>
      <c r="F6" s="23">
        <f>HLOOKUP(F$3,Projection!$A:$O,$A6,FALSE)</f>
        <v>0</v>
      </c>
      <c r="G6" s="23">
        <f>HLOOKUP(G$3,Projection!$A:$O,$A6,FALSE)</f>
        <v>0</v>
      </c>
      <c r="H6" s="23">
        <f>HLOOKUP(H$3,Projection!$A:$O,$A6,FALSE)</f>
        <v>0</v>
      </c>
      <c r="I6" s="23">
        <f>HLOOKUP(I$3,Projection!$A:$O,$A6,FALSE)</f>
        <v>0</v>
      </c>
      <c r="J6" s="23">
        <f>HLOOKUP(J$3,Projection!$A:$O,$A6,FALSE)</f>
        <v>0</v>
      </c>
      <c r="K6" s="23">
        <f>HLOOKUP(K$3,Projection!$A:$O,$A6,FALSE)</f>
        <v>0</v>
      </c>
      <c r="L6" s="23">
        <f>HLOOKUP(L$3,Projection!$A:$O,$A6,FALSE)</f>
        <v>0</v>
      </c>
      <c r="M6" s="23">
        <f>HLOOKUP(M$3,Projection!$A:$O,$A6,FALSE)</f>
        <v>0</v>
      </c>
      <c r="N6" s="23">
        <f>HLOOKUP(N$3,Projection!$A:$O,$A6,FALSE)</f>
        <v>0</v>
      </c>
    </row>
    <row r="7" spans="1:14" x14ac:dyDescent="0.25">
      <c r="A7" s="2">
        <v>11</v>
      </c>
      <c r="C7" s="2" t="s">
        <v>30</v>
      </c>
      <c r="D7" s="22"/>
      <c r="E7" s="23">
        <f>HLOOKUP(E$3,Projection!$A:$O,$A7,FALSE)</f>
        <v>0</v>
      </c>
      <c r="F7" s="23">
        <f>HLOOKUP(F$3,Projection!$A:$O,$A7,FALSE)</f>
        <v>0</v>
      </c>
      <c r="G7" s="23">
        <f>HLOOKUP(G$3,Projection!$A:$O,$A7,FALSE)</f>
        <v>0</v>
      </c>
      <c r="H7" s="23">
        <f>HLOOKUP(H$3,Projection!$A:$O,$A7,FALSE)</f>
        <v>0</v>
      </c>
      <c r="I7" s="23">
        <f>HLOOKUP(I$3,Projection!$A:$O,$A7,FALSE)</f>
        <v>0</v>
      </c>
      <c r="J7" s="23">
        <f>HLOOKUP(J$3,Projection!$A:$O,$A7,FALSE)</f>
        <v>0</v>
      </c>
      <c r="K7" s="23">
        <f>HLOOKUP(K$3,Projection!$A:$O,$A7,FALSE)</f>
        <v>0</v>
      </c>
      <c r="L7" s="23">
        <f>HLOOKUP(L$3,Projection!$A:$O,$A7,FALSE)</f>
        <v>0</v>
      </c>
      <c r="M7" s="23">
        <f>HLOOKUP(M$3,Projection!$A:$O,$A7,FALSE)</f>
        <v>0</v>
      </c>
      <c r="N7" s="23">
        <f>HLOOKUP(N$3,Projection!$A:$O,$A7,FALSE)</f>
        <v>0</v>
      </c>
    </row>
    <row r="8" spans="1:14" x14ac:dyDescent="0.25">
      <c r="A8" s="2">
        <v>13</v>
      </c>
      <c r="C8" s="2" t="s">
        <v>7</v>
      </c>
      <c r="D8" s="22"/>
      <c r="E8" s="23">
        <f>HLOOKUP(E$3,Projection!$A:$O,$A8,FALSE)</f>
        <v>0</v>
      </c>
      <c r="F8" s="23">
        <f>HLOOKUP(F$3,Projection!$A:$O,$A8,FALSE)</f>
        <v>0</v>
      </c>
      <c r="G8" s="23">
        <f>HLOOKUP(G$3,Projection!$A:$O,$A8,FALSE)</f>
        <v>0</v>
      </c>
      <c r="H8" s="23">
        <f>HLOOKUP(H$3,Projection!$A:$O,$A8,FALSE)</f>
        <v>0</v>
      </c>
      <c r="I8" s="23">
        <f>HLOOKUP(I$3,Projection!$A:$O,$A8,FALSE)</f>
        <v>0</v>
      </c>
      <c r="J8" s="23">
        <f>HLOOKUP(J$3,Projection!$A:$O,$A8,FALSE)</f>
        <v>0</v>
      </c>
      <c r="K8" s="23">
        <f>HLOOKUP(K$3,Projection!$A:$O,$A8,FALSE)</f>
        <v>0</v>
      </c>
      <c r="L8" s="23">
        <f>HLOOKUP(L$3,Projection!$A:$O,$A8,FALSE)</f>
        <v>0</v>
      </c>
      <c r="M8" s="23">
        <f>HLOOKUP(M$3,Projection!$A:$O,$A8,FALSE)</f>
        <v>0</v>
      </c>
      <c r="N8" s="23">
        <f>HLOOKUP(N$3,Projection!$A:$O,$A8,FALSE)</f>
        <v>0</v>
      </c>
    </row>
    <row r="9" spans="1:14" x14ac:dyDescent="0.25">
      <c r="A9" s="2">
        <v>16</v>
      </c>
      <c r="C9" s="2" t="s">
        <v>10</v>
      </c>
      <c r="D9" s="22"/>
      <c r="E9" s="23">
        <f>HLOOKUP(E$3,Projection!$A:$O,$A9,FALSE)</f>
        <v>0</v>
      </c>
      <c r="F9" s="23">
        <f>HLOOKUP(F$3,Projection!$A:$O,$A9,FALSE)</f>
        <v>0</v>
      </c>
      <c r="G9" s="23">
        <f>HLOOKUP(G$3,Projection!$A:$O,$A9,FALSE)</f>
        <v>0</v>
      </c>
      <c r="H9" s="23">
        <f>HLOOKUP(H$3,Projection!$A:$O,$A9,FALSE)</f>
        <v>0</v>
      </c>
      <c r="I9" s="23">
        <f>HLOOKUP(I$3,Projection!$A:$O,$A9,FALSE)</f>
        <v>0</v>
      </c>
      <c r="J9" s="23">
        <f>HLOOKUP(J$3,Projection!$A:$O,$A9,FALSE)</f>
        <v>0</v>
      </c>
      <c r="K9" s="23">
        <f>HLOOKUP(K$3,Projection!$A:$O,$A9,FALSE)</f>
        <v>0</v>
      </c>
      <c r="L9" s="23">
        <f>HLOOKUP(L$3,Projection!$A:$O,$A9,FALSE)</f>
        <v>0</v>
      </c>
      <c r="M9" s="23">
        <f>HLOOKUP(M$3,Projection!$A:$O,$A9,FALSE)</f>
        <v>0</v>
      </c>
      <c r="N9" s="23">
        <f>HLOOKUP(N$3,Projection!$A:$O,$A9,FALSE)</f>
        <v>0</v>
      </c>
    </row>
    <row r="10" spans="1:14" x14ac:dyDescent="0.25">
      <c r="A10" s="2">
        <v>17</v>
      </c>
      <c r="C10" s="2" t="s">
        <v>31</v>
      </c>
      <c r="D10" s="22"/>
      <c r="E10" s="23">
        <f>HLOOKUP(E$3,Projection!$A:$O,$A10,FALSE)</f>
        <v>0</v>
      </c>
      <c r="F10" s="23">
        <f>HLOOKUP(F$3,Projection!$A:$O,$A10,FALSE)</f>
        <v>0</v>
      </c>
      <c r="G10" s="23">
        <f>HLOOKUP(G$3,Projection!$A:$O,$A10,FALSE)</f>
        <v>0</v>
      </c>
      <c r="H10" s="23">
        <f>HLOOKUP(H$3,Projection!$A:$O,$A10,FALSE)</f>
        <v>0</v>
      </c>
      <c r="I10" s="23">
        <f>HLOOKUP(I$3,Projection!$A:$O,$A10,FALSE)</f>
        <v>0</v>
      </c>
      <c r="J10" s="23">
        <f>HLOOKUP(J$3,Projection!$A:$O,$A10,FALSE)</f>
        <v>0</v>
      </c>
      <c r="K10" s="23">
        <f>HLOOKUP(K$3,Projection!$A:$O,$A10,FALSE)</f>
        <v>0</v>
      </c>
      <c r="L10" s="23">
        <f>HLOOKUP(L$3,Projection!$A:$O,$A10,FALSE)</f>
        <v>0</v>
      </c>
      <c r="M10" s="23">
        <f>HLOOKUP(M$3,Projection!$A:$O,$A10,FALSE)</f>
        <v>0</v>
      </c>
      <c r="N10" s="23">
        <f>HLOOKUP(N$3,Projection!$A:$O,$A10,FALSE)</f>
        <v>0</v>
      </c>
    </row>
    <row r="11" spans="1:14" x14ac:dyDescent="0.25">
      <c r="A11" s="2">
        <v>18</v>
      </c>
      <c r="C11" s="2" t="s">
        <v>0</v>
      </c>
      <c r="D11" s="22"/>
      <c r="E11" s="23">
        <f>HLOOKUP(E$3,Projection!$A:$O,$A11,FALSE)</f>
        <v>0</v>
      </c>
      <c r="F11" s="23">
        <f>HLOOKUP(F$3,Projection!$A:$O,$A11,FALSE)</f>
        <v>0</v>
      </c>
      <c r="G11" s="23">
        <f>HLOOKUP(G$3,Projection!$A:$O,$A11,FALSE)</f>
        <v>0</v>
      </c>
      <c r="H11" s="23">
        <f>HLOOKUP(H$3,Projection!$A:$O,$A11,FALSE)</f>
        <v>0</v>
      </c>
      <c r="I11" s="23">
        <f>HLOOKUP(I$3,Projection!$A:$O,$A11,FALSE)</f>
        <v>0</v>
      </c>
      <c r="J11" s="23">
        <f>HLOOKUP(J$3,Projection!$A:$O,$A11,FALSE)</f>
        <v>0</v>
      </c>
      <c r="K11" s="23">
        <f>HLOOKUP(K$3,Projection!$A:$O,$A11,FALSE)</f>
        <v>0</v>
      </c>
      <c r="L11" s="23">
        <f>HLOOKUP(L$3,Projection!$A:$O,$A11,FALSE)</f>
        <v>0</v>
      </c>
      <c r="M11" s="23">
        <f>HLOOKUP(M$3,Projection!$A:$O,$A11,FALSE)</f>
        <v>0</v>
      </c>
      <c r="N11" s="23">
        <f>HLOOKUP(N$3,Projection!$A:$O,$A11,FALSE)</f>
        <v>0</v>
      </c>
    </row>
    <row r="12" spans="1:14" x14ac:dyDescent="0.25">
      <c r="A12" s="2">
        <v>19</v>
      </c>
      <c r="C12" s="2" t="s">
        <v>9</v>
      </c>
      <c r="D12" s="22"/>
      <c r="E12" s="23">
        <f>HLOOKUP(E$3,Projection!$A:$O,$A12,FALSE)</f>
        <v>0</v>
      </c>
      <c r="F12" s="23">
        <f>HLOOKUP(F$3,Projection!$A:$O,$A12,FALSE)</f>
        <v>0</v>
      </c>
      <c r="G12" s="23">
        <f>HLOOKUP(G$3,Projection!$A:$O,$A12,FALSE)</f>
        <v>0</v>
      </c>
      <c r="H12" s="23">
        <f>HLOOKUP(H$3,Projection!$A:$O,$A12,FALSE)</f>
        <v>0</v>
      </c>
      <c r="I12" s="23">
        <f>HLOOKUP(I$3,Projection!$A:$O,$A12,FALSE)</f>
        <v>0</v>
      </c>
      <c r="J12" s="23">
        <f>HLOOKUP(J$3,Projection!$A:$O,$A12,FALSE)</f>
        <v>0</v>
      </c>
      <c r="K12" s="23">
        <f>HLOOKUP(K$3,Projection!$A:$O,$A12,FALSE)</f>
        <v>0</v>
      </c>
      <c r="L12" s="23">
        <f>HLOOKUP(L$3,Projection!$A:$O,$A12,FALSE)</f>
        <v>0</v>
      </c>
      <c r="M12" s="23">
        <f>HLOOKUP(M$3,Projection!$A:$O,$A12,FALSE)</f>
        <v>0</v>
      </c>
      <c r="N12" s="23">
        <f>HLOOKUP(N$3,Projection!$A:$O,$A12,FALSE)</f>
        <v>0</v>
      </c>
    </row>
    <row r="13" spans="1:14" x14ac:dyDescent="0.25"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4" x14ac:dyDescent="0.25">
      <c r="C14" s="2" t="s">
        <v>34</v>
      </c>
      <c r="D14" s="22"/>
      <c r="E14" s="24" t="e">
        <f>E12/E5</f>
        <v>#DIV/0!</v>
      </c>
      <c r="F14" s="24" t="e">
        <f t="shared" ref="F14:N14" si="0">F12/F5</f>
        <v>#DIV/0!</v>
      </c>
      <c r="G14" s="24" t="e">
        <f t="shared" si="0"/>
        <v>#DIV/0!</v>
      </c>
      <c r="H14" s="24" t="e">
        <f t="shared" si="0"/>
        <v>#DIV/0!</v>
      </c>
      <c r="I14" s="24" t="e">
        <f t="shared" si="0"/>
        <v>#DIV/0!</v>
      </c>
      <c r="J14" s="24" t="e">
        <f t="shared" si="0"/>
        <v>#DIV/0!</v>
      </c>
      <c r="K14" s="24" t="e">
        <f t="shared" si="0"/>
        <v>#DIV/0!</v>
      </c>
      <c r="L14" s="24" t="e">
        <f t="shared" si="0"/>
        <v>#DIV/0!</v>
      </c>
      <c r="M14" s="24" t="e">
        <f t="shared" si="0"/>
        <v>#DIV/0!</v>
      </c>
      <c r="N14" s="24" t="e">
        <f t="shared" si="0"/>
        <v>#DIV/0!</v>
      </c>
    </row>
    <row r="15" spans="1:14" x14ac:dyDescent="0.25"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 x14ac:dyDescent="0.25">
      <c r="C16" s="19" t="s">
        <v>35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1:14" x14ac:dyDescent="0.25">
      <c r="A17" s="2">
        <v>22</v>
      </c>
      <c r="C17" s="2" t="s">
        <v>23</v>
      </c>
      <c r="D17" s="23">
        <f>HLOOKUP(D$3,Projection!$A:$O,$A17,FALSE)</f>
        <v>0</v>
      </c>
      <c r="E17" s="23">
        <f>HLOOKUP(E$3,Projection!$A:$O,$A17,FALSE)</f>
        <v>0</v>
      </c>
      <c r="F17" s="23">
        <f>HLOOKUP(F$3,Projection!$A:$O,$A17,FALSE)</f>
        <v>0</v>
      </c>
      <c r="G17" s="23">
        <f>HLOOKUP(G$3,Projection!$A:$O,$A17,FALSE)</f>
        <v>0</v>
      </c>
      <c r="H17" s="23">
        <f>HLOOKUP(H$3,Projection!$A:$O,$A17,FALSE)</f>
        <v>0</v>
      </c>
      <c r="I17" s="23">
        <f>HLOOKUP(I$3,Projection!$A:$O,$A17,FALSE)</f>
        <v>0</v>
      </c>
      <c r="J17" s="23">
        <f>HLOOKUP(J$3,Projection!$A:$O,$A17,FALSE)</f>
        <v>0</v>
      </c>
      <c r="K17" s="23">
        <f>HLOOKUP(K$3,Projection!$A:$O,$A17,FALSE)</f>
        <v>0</v>
      </c>
      <c r="L17" s="23">
        <f>HLOOKUP(L$3,Projection!$A:$O,$A17,FALSE)</f>
        <v>0</v>
      </c>
      <c r="M17" s="23">
        <f>HLOOKUP(M$3,Projection!$A:$O,$A17,FALSE)</f>
        <v>0</v>
      </c>
      <c r="N17" s="23">
        <f>HLOOKUP(N$3,Projection!$A:$O,$A17,FALSE)</f>
        <v>0</v>
      </c>
    </row>
    <row r="18" spans="1:14" x14ac:dyDescent="0.25">
      <c r="A18" s="2">
        <v>23</v>
      </c>
      <c r="C18" s="2" t="s">
        <v>24</v>
      </c>
      <c r="D18" s="23">
        <f>HLOOKUP(D$3,Projection!$A:$O,$A18,FALSE)</f>
        <v>0</v>
      </c>
      <c r="E18" s="23">
        <f>HLOOKUP(E$3,Projection!$A:$O,$A18,FALSE)</f>
        <v>0</v>
      </c>
      <c r="F18" s="23">
        <f>HLOOKUP(F$3,Projection!$A:$O,$A18,FALSE)</f>
        <v>0</v>
      </c>
      <c r="G18" s="23">
        <f>HLOOKUP(G$3,Projection!$A:$O,$A18,FALSE)</f>
        <v>0</v>
      </c>
      <c r="H18" s="23">
        <f>HLOOKUP(H$3,Projection!$A:$O,$A18,FALSE)</f>
        <v>0</v>
      </c>
      <c r="I18" s="23">
        <f>HLOOKUP(I$3,Projection!$A:$O,$A18,FALSE)</f>
        <v>0</v>
      </c>
      <c r="J18" s="23">
        <f>HLOOKUP(J$3,Projection!$A:$O,$A18,FALSE)</f>
        <v>0</v>
      </c>
      <c r="K18" s="23">
        <f>HLOOKUP(K$3,Projection!$A:$O,$A18,FALSE)</f>
        <v>0</v>
      </c>
      <c r="L18" s="23">
        <f>HLOOKUP(L$3,Projection!$A:$O,$A18,FALSE)</f>
        <v>0</v>
      </c>
      <c r="M18" s="23">
        <f>HLOOKUP(M$3,Projection!$A:$O,$A18,FALSE)</f>
        <v>0</v>
      </c>
      <c r="N18" s="23">
        <f>HLOOKUP(N$3,Projection!$A:$O,$A18,FALSE)</f>
        <v>0</v>
      </c>
    </row>
    <row r="19" spans="1:14" x14ac:dyDescent="0.25">
      <c r="A19" s="2">
        <v>24</v>
      </c>
      <c r="C19" s="2" t="s">
        <v>25</v>
      </c>
      <c r="D19" s="23">
        <f>HLOOKUP(D$3,Projection!$A:$O,$A19,FALSE)</f>
        <v>0</v>
      </c>
      <c r="E19" s="23">
        <f>HLOOKUP(E$3,Projection!$A:$O,$A19,FALSE)</f>
        <v>0</v>
      </c>
      <c r="F19" s="23">
        <f>HLOOKUP(F$3,Projection!$A:$O,$A19,FALSE)</f>
        <v>0</v>
      </c>
      <c r="G19" s="23">
        <f>HLOOKUP(G$3,Projection!$A:$O,$A19,FALSE)</f>
        <v>0</v>
      </c>
      <c r="H19" s="23">
        <f>HLOOKUP(H$3,Projection!$A:$O,$A19,FALSE)</f>
        <v>0</v>
      </c>
      <c r="I19" s="23">
        <f>HLOOKUP(I$3,Projection!$A:$O,$A19,FALSE)</f>
        <v>0</v>
      </c>
      <c r="J19" s="23">
        <f>HLOOKUP(J$3,Projection!$A:$O,$A19,FALSE)</f>
        <v>0</v>
      </c>
      <c r="K19" s="23">
        <f>HLOOKUP(K$3,Projection!$A:$O,$A19,FALSE)</f>
        <v>0</v>
      </c>
      <c r="L19" s="23">
        <f>HLOOKUP(L$3,Projection!$A:$O,$A19,FALSE)</f>
        <v>0</v>
      </c>
      <c r="M19" s="23">
        <f>HLOOKUP(M$3,Projection!$A:$O,$A19,FALSE)</f>
        <v>0</v>
      </c>
      <c r="N19" s="23">
        <f>HLOOKUP(N$3,Projection!$A:$O,$A19,FALSE)</f>
        <v>0</v>
      </c>
    </row>
    <row r="20" spans="1:14" x14ac:dyDescent="0.25"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1:14" x14ac:dyDescent="0.25">
      <c r="A21" s="2">
        <v>25</v>
      </c>
      <c r="C21" s="2" t="s">
        <v>26</v>
      </c>
      <c r="D21" s="23">
        <f>HLOOKUP(D$3,Projection!$A:$O,$A21,FALSE)</f>
        <v>0</v>
      </c>
      <c r="E21" s="23">
        <f>HLOOKUP(E$3,Projection!$A:$O,$A21,FALSE)</f>
        <v>0</v>
      </c>
      <c r="F21" s="23">
        <f>HLOOKUP(F$3,Projection!$A:$O,$A21,FALSE)</f>
        <v>0</v>
      </c>
      <c r="G21" s="23">
        <f>HLOOKUP(G$3,Projection!$A:$O,$A21,FALSE)</f>
        <v>0</v>
      </c>
      <c r="H21" s="23">
        <f>HLOOKUP(H$3,Projection!$A:$O,$A21,FALSE)</f>
        <v>0</v>
      </c>
      <c r="I21" s="23">
        <f>HLOOKUP(I$3,Projection!$A:$O,$A21,FALSE)</f>
        <v>0</v>
      </c>
      <c r="J21" s="23">
        <f>HLOOKUP(J$3,Projection!$A:$O,$A21,FALSE)</f>
        <v>0</v>
      </c>
      <c r="K21" s="23">
        <f>HLOOKUP(K$3,Projection!$A:$O,$A21,FALSE)</f>
        <v>0</v>
      </c>
      <c r="L21" s="23">
        <f>HLOOKUP(L$3,Projection!$A:$O,$A21,FALSE)</f>
        <v>0</v>
      </c>
      <c r="M21" s="23">
        <f>HLOOKUP(M$3,Projection!$A:$O,$A21,FALSE)</f>
        <v>0</v>
      </c>
      <c r="N21" s="23">
        <f>HLOOKUP(N$3,Projection!$A:$O,$A21,FALSE)</f>
        <v>0</v>
      </c>
    </row>
    <row r="22" spans="1:14" x14ac:dyDescent="0.25">
      <c r="A22" s="2">
        <v>38</v>
      </c>
      <c r="C22" s="2" t="s">
        <v>21</v>
      </c>
      <c r="D22" s="23">
        <f>HLOOKUP(D$3,Projection!$A:$O,$A22,FALSE)</f>
        <v>0</v>
      </c>
      <c r="E22" s="23">
        <f>HLOOKUP(E$3,Projection!$A:$O,$A22,FALSE)</f>
        <v>0</v>
      </c>
      <c r="F22" s="23">
        <f>HLOOKUP(F$3,Projection!$A:$O,$A22,FALSE)</f>
        <v>0</v>
      </c>
      <c r="G22" s="23">
        <f>HLOOKUP(G$3,Projection!$A:$O,$A22,FALSE)</f>
        <v>0</v>
      </c>
      <c r="H22" s="23">
        <f>HLOOKUP(H$3,Projection!$A:$O,$A22,FALSE)</f>
        <v>0</v>
      </c>
      <c r="I22" s="23">
        <f>HLOOKUP(I$3,Projection!$A:$O,$A22,FALSE)</f>
        <v>0</v>
      </c>
      <c r="J22" s="23">
        <f>HLOOKUP(J$3,Projection!$A:$O,$A22,FALSE)</f>
        <v>0</v>
      </c>
      <c r="K22" s="23">
        <f>HLOOKUP(K$3,Projection!$A:$O,$A22,FALSE)</f>
        <v>0</v>
      </c>
      <c r="L22" s="23">
        <f>HLOOKUP(L$3,Projection!$A:$O,$A22,FALSE)</f>
        <v>0</v>
      </c>
      <c r="M22" s="23">
        <f>HLOOKUP(M$3,Projection!$A:$O,$A22,FALSE)</f>
        <v>0</v>
      </c>
      <c r="N22" s="23">
        <f>HLOOKUP(N$3,Projection!$A:$O,$A22,FALSE)</f>
        <v>0</v>
      </c>
    </row>
    <row r="23" spans="1:14" x14ac:dyDescent="0.25">
      <c r="A23" s="2">
        <v>39</v>
      </c>
      <c r="C23" s="2" t="s">
        <v>22</v>
      </c>
      <c r="D23" s="23">
        <f>HLOOKUP(D$3,Projection!$A:$O,$A23,FALSE)</f>
        <v>0</v>
      </c>
      <c r="E23" s="23">
        <f>HLOOKUP(E$3,Projection!$A:$O,$A23,FALSE)</f>
        <v>0</v>
      </c>
      <c r="F23" s="23">
        <f>HLOOKUP(F$3,Projection!$A:$O,$A23,FALSE)</f>
        <v>0</v>
      </c>
      <c r="G23" s="23">
        <f>HLOOKUP(G$3,Projection!$A:$O,$A23,FALSE)</f>
        <v>0</v>
      </c>
      <c r="H23" s="23">
        <f>HLOOKUP(H$3,Projection!$A:$O,$A23,FALSE)</f>
        <v>0</v>
      </c>
      <c r="I23" s="23">
        <f>HLOOKUP(I$3,Projection!$A:$O,$A23,FALSE)</f>
        <v>0</v>
      </c>
      <c r="J23" s="23">
        <f>HLOOKUP(J$3,Projection!$A:$O,$A23,FALSE)</f>
        <v>0</v>
      </c>
      <c r="K23" s="23">
        <f>HLOOKUP(K$3,Projection!$A:$O,$A23,FALSE)</f>
        <v>0</v>
      </c>
      <c r="L23" s="23">
        <f>HLOOKUP(L$3,Projection!$A:$O,$A23,FALSE)</f>
        <v>0</v>
      </c>
      <c r="M23" s="23">
        <f>HLOOKUP(M$3,Projection!$A:$O,$A23,FALSE)</f>
        <v>0</v>
      </c>
      <c r="N23" s="23">
        <f>HLOOKUP(N$3,Projection!$A:$O,$A23,FALSE)</f>
        <v>0</v>
      </c>
    </row>
    <row r="24" spans="1:14" x14ac:dyDescent="0.25">
      <c r="A24" s="2">
        <v>41</v>
      </c>
      <c r="C24" s="2" t="s">
        <v>28</v>
      </c>
      <c r="D24" s="23">
        <f>HLOOKUP(D$3,Projection!$A:$O,$A24,FALSE)</f>
        <v>0</v>
      </c>
      <c r="E24" s="23">
        <f>HLOOKUP(E$3,Projection!$A:$O,$A24,FALSE)</f>
        <v>0</v>
      </c>
      <c r="F24" s="23">
        <f>HLOOKUP(F$3,Projection!$A:$O,$A24,FALSE)</f>
        <v>0</v>
      </c>
      <c r="G24" s="23">
        <f>HLOOKUP(G$3,Projection!$A:$O,$A24,FALSE)</f>
        <v>0</v>
      </c>
      <c r="H24" s="23">
        <f>HLOOKUP(H$3,Projection!$A:$O,$A24,FALSE)</f>
        <v>0</v>
      </c>
      <c r="I24" s="23">
        <f>HLOOKUP(I$3,Projection!$A:$O,$A24,FALSE)</f>
        <v>0</v>
      </c>
      <c r="J24" s="23">
        <f>HLOOKUP(J$3,Projection!$A:$O,$A24,FALSE)</f>
        <v>0</v>
      </c>
      <c r="K24" s="23">
        <f>HLOOKUP(K$3,Projection!$A:$O,$A24,FALSE)</f>
        <v>0</v>
      </c>
      <c r="L24" s="23">
        <f>HLOOKUP(L$3,Projection!$A:$O,$A24,FALSE)</f>
        <v>0</v>
      </c>
      <c r="M24" s="23">
        <f>HLOOKUP(M$3,Projection!$A:$O,$A24,FALSE)</f>
        <v>0</v>
      </c>
      <c r="N24" s="23">
        <f>HLOOKUP(N$3,Projection!$A:$O,$A24,FALSE)</f>
        <v>0</v>
      </c>
    </row>
  </sheetData>
  <sheetProtection password="8397" sheet="1" objects="1" scenarios="1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Projection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Corbett, Peter</dc:creator>
  <cp:lastModifiedBy>Krystel Rowe</cp:lastModifiedBy>
  <dcterms:created xsi:type="dcterms:W3CDTF">2017-07-16T20:35:59Z</dcterms:created>
  <dcterms:modified xsi:type="dcterms:W3CDTF">2018-09-17T04:57:05Z</dcterms:modified>
</cp:coreProperties>
</file>