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6275" windowHeight="7740"/>
  </bookViews>
  <sheets>
    <sheet name="Solution" sheetId="2" r:id="rId1"/>
  </sheets>
  <calcPr calcId="145621"/>
</workbook>
</file>

<file path=xl/calcChain.xml><?xml version="1.0" encoding="utf-8"?>
<calcChain xmlns="http://schemas.openxmlformats.org/spreadsheetml/2006/main">
  <c r="C32" i="2" l="1"/>
  <c r="C30" i="2"/>
  <c r="C29" i="2"/>
  <c r="K38" i="2" l="1"/>
  <c r="J38" i="2"/>
  <c r="I38" i="2"/>
  <c r="H38" i="2"/>
  <c r="G38" i="2"/>
  <c r="F38" i="2"/>
  <c r="E38" i="2"/>
  <c r="D38" i="2"/>
  <c r="C38" i="2" s="1"/>
  <c r="D37" i="2"/>
  <c r="G36" i="2"/>
  <c r="F36" i="2"/>
  <c r="E36" i="2"/>
  <c r="D36" i="2"/>
  <c r="C31" i="2"/>
  <c r="F7" i="2"/>
  <c r="F37" i="2" s="1"/>
  <c r="E7" i="2"/>
  <c r="E37" i="2" s="1"/>
  <c r="C36" i="2" l="1"/>
  <c r="C33" i="2"/>
  <c r="G7" i="2"/>
  <c r="G37" i="2" l="1"/>
  <c r="H7" i="2"/>
  <c r="H37" i="2" l="1"/>
  <c r="I7" i="2"/>
  <c r="I37" i="2" l="1"/>
  <c r="J7" i="2"/>
  <c r="J37" i="2" l="1"/>
  <c r="K7" i="2"/>
  <c r="K37" i="2" l="1"/>
  <c r="L7" i="2"/>
  <c r="L37" i="2" l="1"/>
  <c r="M7" i="2"/>
  <c r="M37" i="2" l="1"/>
  <c r="N7" i="2"/>
  <c r="N37" i="2" l="1"/>
  <c r="O7" i="2"/>
  <c r="O37" i="2" l="1"/>
  <c r="P7" i="2"/>
  <c r="P37" i="2" l="1"/>
  <c r="Q7" i="2"/>
  <c r="Q37" i="2" l="1"/>
  <c r="R7" i="2"/>
  <c r="R37" i="2" l="1"/>
  <c r="S7" i="2"/>
  <c r="S37" i="2" l="1"/>
  <c r="T7" i="2"/>
  <c r="T37" i="2" l="1"/>
  <c r="U7" i="2"/>
  <c r="U37" i="2" l="1"/>
  <c r="V7" i="2"/>
  <c r="V37" i="2" l="1"/>
  <c r="W7" i="2"/>
  <c r="W37" i="2" l="1"/>
  <c r="X7" i="2"/>
  <c r="X37" i="2" l="1"/>
  <c r="Y7" i="2"/>
  <c r="Y37" i="2" l="1"/>
  <c r="Z7" i="2"/>
  <c r="Z37" i="2" l="1"/>
  <c r="AA7" i="2"/>
  <c r="AA37" i="2" l="1"/>
  <c r="AB7" i="2"/>
  <c r="AB37" i="2" l="1"/>
  <c r="AC7" i="2"/>
  <c r="AC37" i="2" l="1"/>
  <c r="AD7" i="2"/>
  <c r="AD37" i="2" l="1"/>
  <c r="AE7" i="2"/>
  <c r="AE37" i="2" l="1"/>
  <c r="AF7" i="2"/>
  <c r="AF37" i="2" l="1"/>
  <c r="AG7" i="2"/>
  <c r="AG37" i="2" l="1"/>
  <c r="AH7" i="2"/>
  <c r="AH37" i="2" l="1"/>
  <c r="AI7" i="2"/>
  <c r="AI37" i="2" l="1"/>
  <c r="AJ7" i="2"/>
  <c r="AJ37" i="2" l="1"/>
  <c r="AK7" i="2"/>
  <c r="AK37" i="2" l="1"/>
  <c r="AL7" i="2"/>
  <c r="AL37" i="2" l="1"/>
  <c r="AM7" i="2"/>
  <c r="AM37" i="2" l="1"/>
  <c r="AN7" i="2"/>
  <c r="AN37" i="2" l="1"/>
  <c r="AO7" i="2"/>
  <c r="AO37" i="2" l="1"/>
  <c r="AP7" i="2"/>
  <c r="AP37" i="2" l="1"/>
  <c r="AQ7" i="2"/>
  <c r="AQ37" i="2" l="1"/>
  <c r="AR7" i="2"/>
  <c r="AR37" i="2" l="1"/>
  <c r="AS7" i="2"/>
  <c r="AS37" i="2" l="1"/>
  <c r="AT7" i="2"/>
  <c r="AT37" i="2" l="1"/>
  <c r="AU7" i="2"/>
  <c r="AU37" i="2" l="1"/>
  <c r="AV7" i="2"/>
  <c r="AV37" i="2" l="1"/>
  <c r="AW7" i="2"/>
  <c r="AW37" i="2" l="1"/>
  <c r="AX7" i="2"/>
  <c r="AX37" i="2" l="1"/>
  <c r="AY7" i="2"/>
  <c r="AY37" i="2" l="1"/>
  <c r="AZ7" i="2"/>
  <c r="AZ37" i="2" l="1"/>
  <c r="BA7" i="2"/>
  <c r="BA37" i="2" l="1"/>
  <c r="BB7" i="2"/>
  <c r="BB37" i="2" l="1"/>
  <c r="BC7" i="2"/>
  <c r="BC37" i="2" l="1"/>
  <c r="BD7" i="2"/>
  <c r="BD37" i="2" l="1"/>
  <c r="BE7" i="2"/>
  <c r="BE37" i="2" l="1"/>
  <c r="BF7" i="2"/>
  <c r="BF37" i="2" l="1"/>
  <c r="BG7" i="2"/>
  <c r="BG37" i="2" l="1"/>
  <c r="BH7" i="2"/>
  <c r="BH37" i="2" l="1"/>
  <c r="BI7" i="2"/>
  <c r="BI37" i="2" l="1"/>
  <c r="BJ7" i="2"/>
  <c r="BJ37" i="2" l="1"/>
  <c r="BK7" i="2"/>
  <c r="BK37" i="2" l="1"/>
  <c r="BL7" i="2"/>
  <c r="BL37" i="2" l="1"/>
  <c r="BM7" i="2"/>
  <c r="BM37" i="2" l="1"/>
  <c r="BN7" i="2"/>
  <c r="BN37" i="2" l="1"/>
  <c r="BO7" i="2"/>
  <c r="BO37" i="2" l="1"/>
  <c r="BP7" i="2"/>
  <c r="BP37" i="2" l="1"/>
  <c r="BQ7" i="2"/>
  <c r="BQ37" i="2" l="1"/>
  <c r="BR7" i="2"/>
  <c r="BR37" i="2" l="1"/>
  <c r="BS7" i="2"/>
  <c r="BS37" i="2" l="1"/>
  <c r="BT7" i="2"/>
  <c r="BT37" i="2" l="1"/>
  <c r="BU7" i="2"/>
  <c r="BU37" i="2" l="1"/>
  <c r="BV7" i="2"/>
  <c r="BW7" i="2" l="1"/>
  <c r="BV37" i="2"/>
  <c r="BW37" i="2" l="1"/>
  <c r="BX7" i="2"/>
  <c r="BY7" i="2" l="1"/>
  <c r="BX37" i="2"/>
  <c r="BY37" i="2" l="1"/>
  <c r="BZ7" i="2"/>
  <c r="CA7" i="2" l="1"/>
  <c r="BZ37" i="2"/>
  <c r="CA37" i="2" l="1"/>
  <c r="CB7" i="2"/>
  <c r="CC7" i="2" l="1"/>
  <c r="CB37" i="2"/>
  <c r="CC37" i="2" l="1"/>
  <c r="CD7" i="2"/>
  <c r="CE7" i="2" l="1"/>
  <c r="CD37" i="2"/>
  <c r="CE37" i="2" l="1"/>
  <c r="CF7" i="2"/>
  <c r="CG7" i="2" l="1"/>
  <c r="CF37" i="2"/>
  <c r="CG37" i="2" l="1"/>
  <c r="CH7" i="2"/>
  <c r="CI7" i="2" l="1"/>
  <c r="CH37" i="2"/>
  <c r="CI37" i="2" l="1"/>
  <c r="CJ7" i="2"/>
  <c r="CK7" i="2" l="1"/>
  <c r="CJ37" i="2"/>
  <c r="CK37" i="2" l="1"/>
  <c r="CL7" i="2"/>
  <c r="CM7" i="2" l="1"/>
  <c r="CL37" i="2"/>
  <c r="CM37" i="2" l="1"/>
  <c r="CN7" i="2"/>
  <c r="CO7" i="2" l="1"/>
  <c r="CN37" i="2"/>
  <c r="CO37" i="2" l="1"/>
  <c r="CP7" i="2"/>
  <c r="CQ7" i="2" l="1"/>
  <c r="CP37" i="2"/>
  <c r="CQ37" i="2" l="1"/>
  <c r="CR7" i="2"/>
  <c r="CS7" i="2" l="1"/>
  <c r="CR37" i="2"/>
  <c r="CS37" i="2" l="1"/>
  <c r="CT7" i="2"/>
  <c r="CU7" i="2" l="1"/>
  <c r="CT37" i="2"/>
  <c r="CU37" i="2" l="1"/>
  <c r="CV7" i="2"/>
  <c r="CW7" i="2" l="1"/>
  <c r="CV37" i="2"/>
  <c r="CW37" i="2" l="1"/>
  <c r="CX7" i="2"/>
  <c r="CY7" i="2" l="1"/>
  <c r="CX37" i="2"/>
  <c r="CY37" i="2" l="1"/>
  <c r="CZ7" i="2"/>
  <c r="DA7" i="2" l="1"/>
  <c r="CZ37" i="2"/>
  <c r="DA37" i="2" l="1"/>
  <c r="DB7" i="2"/>
  <c r="DC7" i="2" l="1"/>
  <c r="DB37" i="2"/>
  <c r="DC37" i="2" l="1"/>
  <c r="DD7" i="2"/>
  <c r="DE7" i="2" l="1"/>
  <c r="DD37" i="2"/>
  <c r="DE37" i="2" l="1"/>
  <c r="DF7" i="2"/>
  <c r="DG7" i="2" l="1"/>
  <c r="DF37" i="2"/>
  <c r="DG37" i="2" l="1"/>
  <c r="DH7" i="2"/>
  <c r="DI7" i="2" l="1"/>
  <c r="DH37" i="2"/>
  <c r="DI37" i="2" l="1"/>
  <c r="DJ7" i="2"/>
  <c r="DK7" i="2" l="1"/>
  <c r="DJ37" i="2"/>
  <c r="DK37" i="2" l="1"/>
  <c r="DL7" i="2"/>
  <c r="DM7" i="2" l="1"/>
  <c r="DL37" i="2"/>
  <c r="DM37" i="2" l="1"/>
  <c r="DN7" i="2"/>
  <c r="DO7" i="2" l="1"/>
  <c r="DN37" i="2"/>
  <c r="DO37" i="2" l="1"/>
  <c r="DP7" i="2"/>
  <c r="DQ7" i="2" l="1"/>
  <c r="DP37" i="2"/>
  <c r="DQ37" i="2" l="1"/>
  <c r="DR7" i="2"/>
  <c r="DR37" i="2" s="1"/>
  <c r="C37" i="2" s="1"/>
</calcChain>
</file>

<file path=xl/comments1.xml><?xml version="1.0" encoding="utf-8"?>
<comments xmlns="http://schemas.openxmlformats.org/spreadsheetml/2006/main">
  <authors>
    <author>Gill, Andrew</author>
  </authors>
  <commentList>
    <comment ref="C29" authorId="0">
      <text>
        <r>
          <rPr>
            <b/>
            <sz val="9"/>
            <color indexed="81"/>
            <rFont val="Tahoma"/>
            <family val="2"/>
          </rPr>
          <t>Gill, Andrew:</t>
        </r>
        <r>
          <rPr>
            <sz val="9"/>
            <color indexed="81"/>
            <rFont val="Tahoma"/>
            <family val="2"/>
          </rPr>
          <t xml:space="preserve">
Changed discounting from (1/12) to (1/4) per SE comment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Gill, Andrew:</t>
        </r>
        <r>
          <rPr>
            <sz val="9"/>
            <color indexed="81"/>
            <rFont val="Tahoma"/>
            <family val="2"/>
          </rPr>
          <t xml:space="preserve">
Changed discounting from (1/12) to (1/4) per SE comment</t>
        </r>
      </text>
    </comment>
    <comment ref="C32" authorId="0">
      <text>
        <r>
          <rPr>
            <b/>
            <sz val="9"/>
            <color indexed="81"/>
            <rFont val="Tahoma"/>
            <family val="2"/>
          </rPr>
          <t>Gill, Andrew:</t>
        </r>
        <r>
          <rPr>
            <sz val="9"/>
            <color indexed="81"/>
            <rFont val="Tahoma"/>
            <family val="2"/>
          </rPr>
          <t xml:space="preserve">
Changed discounting from (1/12) to (1/4) per SE comment</t>
        </r>
      </text>
    </comment>
    <comment ref="C35" authorId="0">
      <text>
        <r>
          <rPr>
            <sz val="9"/>
            <color indexed="81"/>
            <rFont val="Tahoma"/>
            <family val="2"/>
          </rPr>
          <t>Stresses.</t>
        </r>
      </text>
    </comment>
  </commentList>
</comments>
</file>

<file path=xl/sharedStrings.xml><?xml version="1.0" encoding="utf-8"?>
<sst xmlns="http://schemas.openxmlformats.org/spreadsheetml/2006/main" count="29" uniqueCount="27">
  <si>
    <t>Quarter Ending</t>
  </si>
  <si>
    <t>Premium</t>
  </si>
  <si>
    <t>Commission</t>
  </si>
  <si>
    <t>Expenses</t>
  </si>
  <si>
    <t>IBNR</t>
  </si>
  <si>
    <t>Disabled Life Reserve</t>
  </si>
  <si>
    <t>Claims (including change in DLR and IBNR)</t>
  </si>
  <si>
    <t>Risk Free Interest Rate</t>
  </si>
  <si>
    <t>RFBEL (at 4%)</t>
  </si>
  <si>
    <t xml:space="preserve">Random Mortality / Morbidity </t>
  </si>
  <si>
    <t xml:space="preserve">Future Mortality / Morbidity </t>
  </si>
  <si>
    <t>Event Stress</t>
  </si>
  <si>
    <t>LAGIC Stresses (Expected Cashflows)</t>
  </si>
  <si>
    <t>Sum Insured</t>
  </si>
  <si>
    <t>Management Discretion</t>
  </si>
  <si>
    <t>Increase rates to get back to breakeven profitability after 3 years</t>
  </si>
  <si>
    <t>Random Mortality / Morbidity Stress</t>
  </si>
  <si>
    <t>Future Mortality / Morbidity Stress</t>
  </si>
  <si>
    <t>Stress</t>
  </si>
  <si>
    <t>Items in coloured box are provided in the spreadsheet as part of the examination</t>
  </si>
  <si>
    <t>Solution (d)</t>
  </si>
  <si>
    <t>Quarter Number</t>
  </si>
  <si>
    <t>Per LPS115</t>
  </si>
  <si>
    <t>PV Premiums (BOQ)</t>
  </si>
  <si>
    <t>PV Commission (BOQ)</t>
  </si>
  <si>
    <t>PV Claims (EOQ)</t>
  </si>
  <si>
    <t>PV Expenses (BOQ)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</si>
</sst>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43" formatCode="_-* #,##0.00_-;\-* #,##0.00_-;_-* &quot;-&quot;??_-;_-@_-"/>
    <numFmt numFmtId="164" formatCode="[$-C09]dd\-mmm\-yy;@"/>
    <numFmt numFmtId="165" formatCode="#,##0_ ;[Red]\-#,##0\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/>
    <xf numFmtId="0" fontId="1" fillId="0" borderId="12">
      <alignment horizontal="center" vertical="center" wrapText="1"/>
    </xf>
  </cellStyleXfs>
  <cellXfs count="32">
    <xf numFmtId="0" fontId="0" fillId="0" borderId="0" xfId="0"/>
    <xf numFmtId="3" fontId="0" fillId="0" borderId="0" xfId="0" applyNumberFormat="1"/>
    <xf numFmtId="0" fontId="3" fillId="0" borderId="0" xfId="0" applyFont="1" applyAlignment="1">
      <alignment horizontal="left" vertical="center" indent="8"/>
    </xf>
    <xf numFmtId="9" fontId="0" fillId="0" borderId="0" xfId="0" applyNumberFormat="1"/>
    <xf numFmtId="9" fontId="0" fillId="0" borderId="0" xfId="2" applyFont="1"/>
    <xf numFmtId="10" fontId="0" fillId="0" borderId="0" xfId="0" applyNumberFormat="1"/>
    <xf numFmtId="0" fontId="0" fillId="2" borderId="1" xfId="0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0" fontId="0" fillId="2" borderId="4" xfId="0" applyFill="1" applyBorder="1"/>
    <xf numFmtId="3" fontId="0" fillId="2" borderId="0" xfId="0" applyNumberFormat="1" applyFill="1" applyBorder="1"/>
    <xf numFmtId="3" fontId="0" fillId="2" borderId="5" xfId="0" applyNumberFormat="1" applyFill="1" applyBorder="1"/>
    <xf numFmtId="0" fontId="0" fillId="2" borderId="4" xfId="0" applyFill="1" applyBorder="1" applyAlignment="1">
      <alignment wrapText="1"/>
    </xf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3" fontId="0" fillId="2" borderId="7" xfId="0" applyNumberFormat="1" applyFill="1" applyBorder="1"/>
    <xf numFmtId="3" fontId="0" fillId="2" borderId="8" xfId="0" applyNumberFormat="1" applyFill="1" applyBorder="1"/>
    <xf numFmtId="8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0" fontId="4" fillId="0" borderId="0" xfId="0" applyFont="1"/>
    <xf numFmtId="0" fontId="1" fillId="0" borderId="9" xfId="0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0" fontId="0" fillId="2" borderId="7" xfId="1" applyNumberFormat="1" applyFont="1" applyFill="1" applyBorder="1" applyAlignment="1">
      <alignment horizontal="center"/>
    </xf>
    <xf numFmtId="0" fontId="0" fillId="2" borderId="8" xfId="1" applyNumberFormat="1" applyFont="1" applyFill="1" applyBorder="1" applyAlignment="1">
      <alignment horizontal="center"/>
    </xf>
    <xf numFmtId="0" fontId="5" fillId="0" borderId="0" xfId="0" applyFont="1"/>
    <xf numFmtId="0" fontId="0" fillId="2" borderId="0" xfId="0" applyFill="1"/>
    <xf numFmtId="10" fontId="0" fillId="2" borderId="0" xfId="0" applyNumberFormat="1" applyFill="1"/>
    <xf numFmtId="9" fontId="0" fillId="2" borderId="0" xfId="0" applyNumberFormat="1" applyFill="1"/>
  </cellXfs>
  <cellStyles count="5">
    <cellStyle name="Comma" xfId="1" builtinId="3"/>
    <cellStyle name="Normal" xfId="0" builtinId="0"/>
    <cellStyle name="Normal 2 2" xfId="3"/>
    <cellStyle name="Normal Bold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R38"/>
  <sheetViews>
    <sheetView tabSelected="1" zoomScale="80" zoomScaleNormal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5" x14ac:dyDescent="0.25"/>
  <cols>
    <col min="2" max="2" width="37" customWidth="1"/>
    <col min="3" max="122" width="13.42578125" customWidth="1"/>
  </cols>
  <sheetData>
    <row r="2" spans="2:122" x14ac:dyDescent="0.25">
      <c r="D2" s="3"/>
      <c r="K2" s="2"/>
    </row>
    <row r="3" spans="2:122" ht="17.25" x14ac:dyDescent="0.3">
      <c r="B3" s="28" t="s">
        <v>19</v>
      </c>
      <c r="D3" s="3"/>
      <c r="K3" s="2"/>
    </row>
    <row r="4" spans="2:122" x14ac:dyDescent="0.25">
      <c r="E4" s="5"/>
    </row>
    <row r="5" spans="2:122" ht="15.75" thickBot="1" x14ac:dyDescent="0.3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</row>
    <row r="6" spans="2:122" x14ac:dyDescent="0.25">
      <c r="B6" s="6" t="s">
        <v>0</v>
      </c>
      <c r="C6" s="7">
        <v>41547</v>
      </c>
      <c r="D6" s="7">
        <v>41639</v>
      </c>
      <c r="E6" s="7">
        <v>41729</v>
      </c>
      <c r="F6" s="7">
        <v>41820</v>
      </c>
      <c r="G6" s="7">
        <v>41912</v>
      </c>
      <c r="H6" s="7">
        <v>42004</v>
      </c>
      <c r="I6" s="7">
        <v>42094</v>
      </c>
      <c r="J6" s="7">
        <v>42185</v>
      </c>
      <c r="K6" s="7">
        <v>42277</v>
      </c>
      <c r="L6" s="7">
        <v>42369</v>
      </c>
      <c r="M6" s="7">
        <v>42460</v>
      </c>
      <c r="N6" s="7">
        <v>42551</v>
      </c>
      <c r="O6" s="7">
        <v>42643</v>
      </c>
      <c r="P6" s="7">
        <v>42735</v>
      </c>
      <c r="Q6" s="7">
        <v>42825</v>
      </c>
      <c r="R6" s="7">
        <v>42916</v>
      </c>
      <c r="S6" s="7">
        <v>43008</v>
      </c>
      <c r="T6" s="7">
        <v>43100</v>
      </c>
      <c r="U6" s="7">
        <v>43190</v>
      </c>
      <c r="V6" s="7">
        <v>43281</v>
      </c>
      <c r="W6" s="7">
        <v>43373</v>
      </c>
      <c r="X6" s="7">
        <v>43465</v>
      </c>
      <c r="Y6" s="7">
        <v>43555</v>
      </c>
      <c r="Z6" s="7">
        <v>43646</v>
      </c>
      <c r="AA6" s="7">
        <v>43738</v>
      </c>
      <c r="AB6" s="7">
        <v>43830</v>
      </c>
      <c r="AC6" s="7">
        <v>43921</v>
      </c>
      <c r="AD6" s="7">
        <v>44012</v>
      </c>
      <c r="AE6" s="7">
        <v>44104</v>
      </c>
      <c r="AF6" s="7">
        <v>44196</v>
      </c>
      <c r="AG6" s="7">
        <v>44286</v>
      </c>
      <c r="AH6" s="7">
        <v>44377</v>
      </c>
      <c r="AI6" s="7">
        <v>44469</v>
      </c>
      <c r="AJ6" s="7">
        <v>44561</v>
      </c>
      <c r="AK6" s="7">
        <v>44651</v>
      </c>
      <c r="AL6" s="7">
        <v>44742</v>
      </c>
      <c r="AM6" s="7">
        <v>44834</v>
      </c>
      <c r="AN6" s="7">
        <v>44926</v>
      </c>
      <c r="AO6" s="7">
        <v>45016</v>
      </c>
      <c r="AP6" s="7">
        <v>45107</v>
      </c>
      <c r="AQ6" s="7">
        <v>45199</v>
      </c>
      <c r="AR6" s="7">
        <v>45291</v>
      </c>
      <c r="AS6" s="7">
        <v>45382</v>
      </c>
      <c r="AT6" s="7">
        <v>45473</v>
      </c>
      <c r="AU6" s="7">
        <v>45565</v>
      </c>
      <c r="AV6" s="7">
        <v>45657</v>
      </c>
      <c r="AW6" s="7">
        <v>45747</v>
      </c>
      <c r="AX6" s="7">
        <v>45838</v>
      </c>
      <c r="AY6" s="7">
        <v>45930</v>
      </c>
      <c r="AZ6" s="7">
        <v>46022</v>
      </c>
      <c r="BA6" s="7">
        <v>46112</v>
      </c>
      <c r="BB6" s="7">
        <v>46203</v>
      </c>
      <c r="BC6" s="7">
        <v>46295</v>
      </c>
      <c r="BD6" s="7">
        <v>46387</v>
      </c>
      <c r="BE6" s="7">
        <v>46477</v>
      </c>
      <c r="BF6" s="7">
        <v>46568</v>
      </c>
      <c r="BG6" s="7">
        <v>46660</v>
      </c>
      <c r="BH6" s="7">
        <v>46752</v>
      </c>
      <c r="BI6" s="7">
        <v>46843</v>
      </c>
      <c r="BJ6" s="7">
        <v>46934</v>
      </c>
      <c r="BK6" s="7">
        <v>47026</v>
      </c>
      <c r="BL6" s="7">
        <v>47118</v>
      </c>
      <c r="BM6" s="7">
        <v>47208</v>
      </c>
      <c r="BN6" s="7">
        <v>47299</v>
      </c>
      <c r="BO6" s="7">
        <v>47391</v>
      </c>
      <c r="BP6" s="7">
        <v>47483</v>
      </c>
      <c r="BQ6" s="7">
        <v>47573</v>
      </c>
      <c r="BR6" s="7">
        <v>47664</v>
      </c>
      <c r="BS6" s="7">
        <v>47756</v>
      </c>
      <c r="BT6" s="7">
        <v>47848</v>
      </c>
      <c r="BU6" s="7">
        <v>47938</v>
      </c>
      <c r="BV6" s="7">
        <v>48029</v>
      </c>
      <c r="BW6" s="7">
        <v>48121</v>
      </c>
      <c r="BX6" s="7">
        <v>48213</v>
      </c>
      <c r="BY6" s="7">
        <v>48304</v>
      </c>
      <c r="BZ6" s="7">
        <v>48395</v>
      </c>
      <c r="CA6" s="7">
        <v>48487</v>
      </c>
      <c r="CB6" s="7">
        <v>48579</v>
      </c>
      <c r="CC6" s="7">
        <v>48669</v>
      </c>
      <c r="CD6" s="7">
        <v>48760</v>
      </c>
      <c r="CE6" s="7">
        <v>48852</v>
      </c>
      <c r="CF6" s="7">
        <v>48944</v>
      </c>
      <c r="CG6" s="7">
        <v>49034</v>
      </c>
      <c r="CH6" s="7">
        <v>49125</v>
      </c>
      <c r="CI6" s="7">
        <v>49217</v>
      </c>
      <c r="CJ6" s="7">
        <v>49309</v>
      </c>
      <c r="CK6" s="7">
        <v>49399</v>
      </c>
      <c r="CL6" s="7">
        <v>49490</v>
      </c>
      <c r="CM6" s="7">
        <v>49582</v>
      </c>
      <c r="CN6" s="7">
        <v>49674</v>
      </c>
      <c r="CO6" s="7">
        <v>49765</v>
      </c>
      <c r="CP6" s="7">
        <v>49856</v>
      </c>
      <c r="CQ6" s="7">
        <v>49948</v>
      </c>
      <c r="CR6" s="7">
        <v>50040</v>
      </c>
      <c r="CS6" s="7">
        <v>50130</v>
      </c>
      <c r="CT6" s="7">
        <v>50221</v>
      </c>
      <c r="CU6" s="7">
        <v>50313</v>
      </c>
      <c r="CV6" s="7">
        <v>50405</v>
      </c>
      <c r="CW6" s="7">
        <v>50495</v>
      </c>
      <c r="CX6" s="7">
        <v>50586</v>
      </c>
      <c r="CY6" s="7">
        <v>50678</v>
      </c>
      <c r="CZ6" s="7">
        <v>50770</v>
      </c>
      <c r="DA6" s="7">
        <v>50860</v>
      </c>
      <c r="DB6" s="7">
        <v>50951</v>
      </c>
      <c r="DC6" s="7">
        <v>51043</v>
      </c>
      <c r="DD6" s="7">
        <v>51135</v>
      </c>
      <c r="DE6" s="7">
        <v>51226</v>
      </c>
      <c r="DF6" s="7">
        <v>51317</v>
      </c>
      <c r="DG6" s="7">
        <v>51409</v>
      </c>
      <c r="DH6" s="7">
        <v>51501</v>
      </c>
      <c r="DI6" s="7">
        <v>51591</v>
      </c>
      <c r="DJ6" s="7">
        <v>51682</v>
      </c>
      <c r="DK6" s="7">
        <v>51774</v>
      </c>
      <c r="DL6" s="7">
        <v>51866</v>
      </c>
      <c r="DM6" s="7">
        <v>51956</v>
      </c>
      <c r="DN6" s="7">
        <v>52047</v>
      </c>
      <c r="DO6" s="7">
        <v>52139</v>
      </c>
      <c r="DP6" s="7">
        <v>52231</v>
      </c>
      <c r="DQ6" s="7">
        <v>52321</v>
      </c>
      <c r="DR6" s="8">
        <v>52412</v>
      </c>
    </row>
    <row r="7" spans="2:122" ht="15.75" thickBot="1" x14ac:dyDescent="0.3">
      <c r="B7" s="15" t="s">
        <v>21</v>
      </c>
      <c r="C7" s="26">
        <v>0</v>
      </c>
      <c r="D7" s="26">
        <v>1</v>
      </c>
      <c r="E7" s="26">
        <f>D7+1</f>
        <v>2</v>
      </c>
      <c r="F7" s="26">
        <f t="shared" ref="F7:BQ7" si="0">E7+1</f>
        <v>3</v>
      </c>
      <c r="G7" s="26">
        <f t="shared" si="0"/>
        <v>4</v>
      </c>
      <c r="H7" s="26">
        <f t="shared" si="0"/>
        <v>5</v>
      </c>
      <c r="I7" s="26">
        <f t="shared" si="0"/>
        <v>6</v>
      </c>
      <c r="J7" s="26">
        <f t="shared" si="0"/>
        <v>7</v>
      </c>
      <c r="K7" s="26">
        <f t="shared" si="0"/>
        <v>8</v>
      </c>
      <c r="L7" s="26">
        <f t="shared" si="0"/>
        <v>9</v>
      </c>
      <c r="M7" s="26">
        <f t="shared" si="0"/>
        <v>10</v>
      </c>
      <c r="N7" s="26">
        <f t="shared" si="0"/>
        <v>11</v>
      </c>
      <c r="O7" s="26">
        <f t="shared" si="0"/>
        <v>12</v>
      </c>
      <c r="P7" s="26">
        <f t="shared" si="0"/>
        <v>13</v>
      </c>
      <c r="Q7" s="26">
        <f t="shared" si="0"/>
        <v>14</v>
      </c>
      <c r="R7" s="26">
        <f t="shared" si="0"/>
        <v>15</v>
      </c>
      <c r="S7" s="26">
        <f t="shared" si="0"/>
        <v>16</v>
      </c>
      <c r="T7" s="26">
        <f t="shared" si="0"/>
        <v>17</v>
      </c>
      <c r="U7" s="26">
        <f t="shared" si="0"/>
        <v>18</v>
      </c>
      <c r="V7" s="26">
        <f t="shared" si="0"/>
        <v>19</v>
      </c>
      <c r="W7" s="26">
        <f t="shared" si="0"/>
        <v>20</v>
      </c>
      <c r="X7" s="26">
        <f t="shared" si="0"/>
        <v>21</v>
      </c>
      <c r="Y7" s="26">
        <f t="shared" si="0"/>
        <v>22</v>
      </c>
      <c r="Z7" s="26">
        <f t="shared" si="0"/>
        <v>23</v>
      </c>
      <c r="AA7" s="26">
        <f t="shared" si="0"/>
        <v>24</v>
      </c>
      <c r="AB7" s="26">
        <f t="shared" si="0"/>
        <v>25</v>
      </c>
      <c r="AC7" s="26">
        <f t="shared" si="0"/>
        <v>26</v>
      </c>
      <c r="AD7" s="26">
        <f t="shared" si="0"/>
        <v>27</v>
      </c>
      <c r="AE7" s="26">
        <f t="shared" si="0"/>
        <v>28</v>
      </c>
      <c r="AF7" s="26">
        <f t="shared" si="0"/>
        <v>29</v>
      </c>
      <c r="AG7" s="26">
        <f t="shared" si="0"/>
        <v>30</v>
      </c>
      <c r="AH7" s="26">
        <f t="shared" si="0"/>
        <v>31</v>
      </c>
      <c r="AI7" s="26">
        <f t="shared" si="0"/>
        <v>32</v>
      </c>
      <c r="AJ7" s="26">
        <f t="shared" si="0"/>
        <v>33</v>
      </c>
      <c r="AK7" s="26">
        <f t="shared" si="0"/>
        <v>34</v>
      </c>
      <c r="AL7" s="26">
        <f t="shared" si="0"/>
        <v>35</v>
      </c>
      <c r="AM7" s="26">
        <f t="shared" si="0"/>
        <v>36</v>
      </c>
      <c r="AN7" s="26">
        <f t="shared" si="0"/>
        <v>37</v>
      </c>
      <c r="AO7" s="26">
        <f t="shared" si="0"/>
        <v>38</v>
      </c>
      <c r="AP7" s="26">
        <f t="shared" si="0"/>
        <v>39</v>
      </c>
      <c r="AQ7" s="26">
        <f t="shared" si="0"/>
        <v>40</v>
      </c>
      <c r="AR7" s="26">
        <f t="shared" si="0"/>
        <v>41</v>
      </c>
      <c r="AS7" s="26">
        <f t="shared" si="0"/>
        <v>42</v>
      </c>
      <c r="AT7" s="26">
        <f t="shared" si="0"/>
        <v>43</v>
      </c>
      <c r="AU7" s="26">
        <f t="shared" si="0"/>
        <v>44</v>
      </c>
      <c r="AV7" s="26">
        <f t="shared" si="0"/>
        <v>45</v>
      </c>
      <c r="AW7" s="26">
        <f t="shared" si="0"/>
        <v>46</v>
      </c>
      <c r="AX7" s="26">
        <f t="shared" si="0"/>
        <v>47</v>
      </c>
      <c r="AY7" s="26">
        <f t="shared" si="0"/>
        <v>48</v>
      </c>
      <c r="AZ7" s="26">
        <f t="shared" si="0"/>
        <v>49</v>
      </c>
      <c r="BA7" s="26">
        <f t="shared" si="0"/>
        <v>50</v>
      </c>
      <c r="BB7" s="26">
        <f t="shared" si="0"/>
        <v>51</v>
      </c>
      <c r="BC7" s="26">
        <f t="shared" si="0"/>
        <v>52</v>
      </c>
      <c r="BD7" s="26">
        <f t="shared" si="0"/>
        <v>53</v>
      </c>
      <c r="BE7" s="26">
        <f t="shared" si="0"/>
        <v>54</v>
      </c>
      <c r="BF7" s="26">
        <f t="shared" si="0"/>
        <v>55</v>
      </c>
      <c r="BG7" s="26">
        <f t="shared" si="0"/>
        <v>56</v>
      </c>
      <c r="BH7" s="26">
        <f t="shared" si="0"/>
        <v>57</v>
      </c>
      <c r="BI7" s="26">
        <f t="shared" si="0"/>
        <v>58</v>
      </c>
      <c r="BJ7" s="26">
        <f t="shared" si="0"/>
        <v>59</v>
      </c>
      <c r="BK7" s="26">
        <f t="shared" si="0"/>
        <v>60</v>
      </c>
      <c r="BL7" s="26">
        <f t="shared" si="0"/>
        <v>61</v>
      </c>
      <c r="BM7" s="26">
        <f t="shared" si="0"/>
        <v>62</v>
      </c>
      <c r="BN7" s="26">
        <f t="shared" si="0"/>
        <v>63</v>
      </c>
      <c r="BO7" s="26">
        <f t="shared" si="0"/>
        <v>64</v>
      </c>
      <c r="BP7" s="26">
        <f t="shared" si="0"/>
        <v>65</v>
      </c>
      <c r="BQ7" s="26">
        <f t="shared" si="0"/>
        <v>66</v>
      </c>
      <c r="BR7" s="26">
        <f t="shared" ref="BR7:DR7" si="1">BQ7+1</f>
        <v>67</v>
      </c>
      <c r="BS7" s="26">
        <f t="shared" si="1"/>
        <v>68</v>
      </c>
      <c r="BT7" s="26">
        <f t="shared" si="1"/>
        <v>69</v>
      </c>
      <c r="BU7" s="26">
        <f t="shared" si="1"/>
        <v>70</v>
      </c>
      <c r="BV7" s="26">
        <f t="shared" si="1"/>
        <v>71</v>
      </c>
      <c r="BW7" s="26">
        <f t="shared" si="1"/>
        <v>72</v>
      </c>
      <c r="BX7" s="26">
        <f t="shared" si="1"/>
        <v>73</v>
      </c>
      <c r="BY7" s="26">
        <f t="shared" si="1"/>
        <v>74</v>
      </c>
      <c r="BZ7" s="26">
        <f t="shared" si="1"/>
        <v>75</v>
      </c>
      <c r="CA7" s="26">
        <f t="shared" si="1"/>
        <v>76</v>
      </c>
      <c r="CB7" s="26">
        <f t="shared" si="1"/>
        <v>77</v>
      </c>
      <c r="CC7" s="26">
        <f t="shared" si="1"/>
        <v>78</v>
      </c>
      <c r="CD7" s="26">
        <f t="shared" si="1"/>
        <v>79</v>
      </c>
      <c r="CE7" s="26">
        <f t="shared" si="1"/>
        <v>80</v>
      </c>
      <c r="CF7" s="26">
        <f t="shared" si="1"/>
        <v>81</v>
      </c>
      <c r="CG7" s="26">
        <f t="shared" si="1"/>
        <v>82</v>
      </c>
      <c r="CH7" s="26">
        <f t="shared" si="1"/>
        <v>83</v>
      </c>
      <c r="CI7" s="26">
        <f t="shared" si="1"/>
        <v>84</v>
      </c>
      <c r="CJ7" s="26">
        <f t="shared" si="1"/>
        <v>85</v>
      </c>
      <c r="CK7" s="26">
        <f t="shared" si="1"/>
        <v>86</v>
      </c>
      <c r="CL7" s="26">
        <f t="shared" si="1"/>
        <v>87</v>
      </c>
      <c r="CM7" s="26">
        <f t="shared" si="1"/>
        <v>88</v>
      </c>
      <c r="CN7" s="26">
        <f t="shared" si="1"/>
        <v>89</v>
      </c>
      <c r="CO7" s="26">
        <f t="shared" si="1"/>
        <v>90</v>
      </c>
      <c r="CP7" s="26">
        <f t="shared" si="1"/>
        <v>91</v>
      </c>
      <c r="CQ7" s="26">
        <f t="shared" si="1"/>
        <v>92</v>
      </c>
      <c r="CR7" s="26">
        <f t="shared" si="1"/>
        <v>93</v>
      </c>
      <c r="CS7" s="26">
        <f t="shared" si="1"/>
        <v>94</v>
      </c>
      <c r="CT7" s="26">
        <f t="shared" si="1"/>
        <v>95</v>
      </c>
      <c r="CU7" s="26">
        <f t="shared" si="1"/>
        <v>96</v>
      </c>
      <c r="CV7" s="26">
        <f t="shared" si="1"/>
        <v>97</v>
      </c>
      <c r="CW7" s="26">
        <f t="shared" si="1"/>
        <v>98</v>
      </c>
      <c r="CX7" s="26">
        <f t="shared" si="1"/>
        <v>99</v>
      </c>
      <c r="CY7" s="26">
        <f t="shared" si="1"/>
        <v>100</v>
      </c>
      <c r="CZ7" s="26">
        <f t="shared" si="1"/>
        <v>101</v>
      </c>
      <c r="DA7" s="26">
        <f t="shared" si="1"/>
        <v>102</v>
      </c>
      <c r="DB7" s="26">
        <f t="shared" si="1"/>
        <v>103</v>
      </c>
      <c r="DC7" s="26">
        <f t="shared" si="1"/>
        <v>104</v>
      </c>
      <c r="DD7" s="26">
        <f t="shared" si="1"/>
        <v>105</v>
      </c>
      <c r="DE7" s="26">
        <f t="shared" si="1"/>
        <v>106</v>
      </c>
      <c r="DF7" s="26">
        <f t="shared" si="1"/>
        <v>107</v>
      </c>
      <c r="DG7" s="26">
        <f t="shared" si="1"/>
        <v>108</v>
      </c>
      <c r="DH7" s="26">
        <f t="shared" si="1"/>
        <v>109</v>
      </c>
      <c r="DI7" s="26">
        <f t="shared" si="1"/>
        <v>110</v>
      </c>
      <c r="DJ7" s="26">
        <f t="shared" si="1"/>
        <v>111</v>
      </c>
      <c r="DK7" s="26">
        <f t="shared" si="1"/>
        <v>112</v>
      </c>
      <c r="DL7" s="26">
        <f t="shared" si="1"/>
        <v>113</v>
      </c>
      <c r="DM7" s="26">
        <f t="shared" si="1"/>
        <v>114</v>
      </c>
      <c r="DN7" s="26">
        <f t="shared" si="1"/>
        <v>115</v>
      </c>
      <c r="DO7" s="26">
        <f t="shared" si="1"/>
        <v>116</v>
      </c>
      <c r="DP7" s="26">
        <f t="shared" si="1"/>
        <v>117</v>
      </c>
      <c r="DQ7" s="26">
        <f t="shared" si="1"/>
        <v>118</v>
      </c>
      <c r="DR7" s="27">
        <f t="shared" si="1"/>
        <v>119</v>
      </c>
    </row>
    <row r="8" spans="2:122" x14ac:dyDescent="0.25">
      <c r="B8" s="9" t="s">
        <v>1</v>
      </c>
      <c r="C8" s="10"/>
      <c r="D8" s="10">
        <v>252463.35163724222</v>
      </c>
      <c r="E8" s="10">
        <v>254950.97567963923</v>
      </c>
      <c r="F8" s="10">
        <v>257463.11129306699</v>
      </c>
      <c r="G8" s="10">
        <v>260000</v>
      </c>
      <c r="H8" s="10">
        <v>262561.8857027319</v>
      </c>
      <c r="I8" s="10">
        <v>265149.01470682479</v>
      </c>
      <c r="J8" s="10">
        <v>267761.63574478967</v>
      </c>
      <c r="K8" s="10">
        <v>270400</v>
      </c>
      <c r="L8" s="10">
        <v>273064.36113084119</v>
      </c>
      <c r="M8" s="10">
        <v>275754.9752950978</v>
      </c>
      <c r="N8" s="10">
        <v>278472.10117458127</v>
      </c>
      <c r="O8" s="10">
        <v>281216</v>
      </c>
      <c r="P8" s="10">
        <v>283986.93557607481</v>
      </c>
      <c r="Q8" s="10">
        <v>286785.1743069017</v>
      </c>
      <c r="R8" s="10">
        <v>289610.98522156448</v>
      </c>
      <c r="S8" s="10">
        <v>292464.63999999996</v>
      </c>
      <c r="T8" s="10">
        <v>295346.41299911775</v>
      </c>
      <c r="U8" s="10">
        <v>298256.58127917768</v>
      </c>
      <c r="V8" s="10">
        <v>301195.42463042698</v>
      </c>
      <c r="W8" s="10">
        <v>304163.22559999989</v>
      </c>
      <c r="X8" s="10">
        <v>307160.26951908239</v>
      </c>
      <c r="Y8" s="10">
        <v>310186.84453034477</v>
      </c>
      <c r="Z8" s="10">
        <v>313243.24161564402</v>
      </c>
      <c r="AA8" s="10">
        <v>316329.75462399982</v>
      </c>
      <c r="AB8" s="10">
        <v>319446.68029984564</v>
      </c>
      <c r="AC8" s="10">
        <v>322594.31831155851</v>
      </c>
      <c r="AD8" s="10">
        <v>325772.97128026973</v>
      </c>
      <c r="AE8" s="10">
        <v>328982.94480895979</v>
      </c>
      <c r="AF8" s="10">
        <v>332224.54751183942</v>
      </c>
      <c r="AG8" s="10">
        <v>335498.09104402078</v>
      </c>
      <c r="AH8" s="10">
        <v>338803.89013148047</v>
      </c>
      <c r="AI8" s="10">
        <v>342142.26260131813</v>
      </c>
      <c r="AJ8" s="10">
        <v>345513.52941231296</v>
      </c>
      <c r="AK8" s="10">
        <v>348918.01468578156</v>
      </c>
      <c r="AL8" s="10">
        <v>352356.04573673964</v>
      </c>
      <c r="AM8" s="10">
        <v>355827.95310537081</v>
      </c>
      <c r="AN8" s="10">
        <v>359334.07058880542</v>
      </c>
      <c r="AO8" s="10">
        <v>362874.73527321278</v>
      </c>
      <c r="AP8" s="10">
        <v>366450.28756620915</v>
      </c>
      <c r="AQ8" s="10">
        <v>370061.07122958556</v>
      </c>
      <c r="AR8" s="10">
        <v>373707.43341235758</v>
      </c>
      <c r="AS8" s="10">
        <v>377389.72468414123</v>
      </c>
      <c r="AT8" s="10">
        <v>381108.29906885751</v>
      </c>
      <c r="AU8" s="10">
        <v>384863.51407876896</v>
      </c>
      <c r="AV8" s="10">
        <v>388655.73074885184</v>
      </c>
      <c r="AW8" s="10">
        <v>392485.31367150682</v>
      </c>
      <c r="AX8" s="10">
        <v>396352.63103161176</v>
      </c>
      <c r="AY8" s="10">
        <v>400258.05464191968</v>
      </c>
      <c r="AZ8" s="10">
        <v>404201.95997880591</v>
      </c>
      <c r="BA8" s="10">
        <v>408184.72621836711</v>
      </c>
      <c r="BB8" s="10">
        <v>412206.73627287621</v>
      </c>
      <c r="BC8" s="10">
        <v>416268.37682759645</v>
      </c>
      <c r="BD8" s="10">
        <v>420370.03837795812</v>
      </c>
      <c r="BE8" s="10">
        <v>424512.11526710179</v>
      </c>
      <c r="BF8" s="10">
        <v>428695.00572379126</v>
      </c>
      <c r="BG8" s="10">
        <v>432919.11190070031</v>
      </c>
      <c r="BH8" s="10">
        <v>437184.83991307643</v>
      </c>
      <c r="BI8" s="10">
        <v>441492.59987778583</v>
      </c>
      <c r="BJ8" s="10">
        <v>445842.80595274287</v>
      </c>
      <c r="BK8" s="10">
        <v>450235.87637672824</v>
      </c>
      <c r="BL8" s="10">
        <v>454672.23350959941</v>
      </c>
      <c r="BM8" s="10">
        <v>459152.30387289717</v>
      </c>
      <c r="BN8" s="10">
        <v>463676.51819085248</v>
      </c>
      <c r="BO8" s="10">
        <v>468245.31143179728</v>
      </c>
      <c r="BP8" s="10">
        <v>472859.12284998328</v>
      </c>
      <c r="BQ8" s="10">
        <v>477518.39602781297</v>
      </c>
      <c r="BR8" s="10">
        <v>482223.57891848648</v>
      </c>
      <c r="BS8" s="10">
        <v>486975.12388906907</v>
      </c>
      <c r="BT8" s="10">
        <v>491773.48776398256</v>
      </c>
      <c r="BU8" s="10">
        <v>496619.13186892541</v>
      </c>
      <c r="BV8" s="10">
        <v>501512.52207522589</v>
      </c>
      <c r="BW8" s="10">
        <v>506454.12884463178</v>
      </c>
      <c r="BX8" s="10">
        <v>511444.42727454175</v>
      </c>
      <c r="BY8" s="10">
        <v>516483.89714368235</v>
      </c>
      <c r="BZ8" s="10">
        <v>521573.02295823483</v>
      </c>
      <c r="CA8" s="10">
        <v>526712.29399841698</v>
      </c>
      <c r="CB8" s="10">
        <v>531902.20436552342</v>
      </c>
      <c r="CC8" s="10">
        <v>537143.25302942959</v>
      </c>
      <c r="CD8" s="10">
        <v>542435.94387656415</v>
      </c>
      <c r="CE8" s="10">
        <v>547780.78575835354</v>
      </c>
      <c r="CF8" s="10">
        <v>553178.29254014418</v>
      </c>
      <c r="CG8" s="10">
        <v>558628.98315060663</v>
      </c>
      <c r="CH8" s="10">
        <v>564133.38163162663</v>
      </c>
      <c r="CI8" s="10">
        <v>569692.01718868758</v>
      </c>
      <c r="CJ8" s="10">
        <v>575305.4242417498</v>
      </c>
      <c r="CK8" s="10">
        <v>580974.14247663075</v>
      </c>
      <c r="CL8" s="10">
        <v>586698.71689689148</v>
      </c>
      <c r="CM8" s="10">
        <v>592479.69787623489</v>
      </c>
      <c r="CN8" s="10">
        <v>598317.6412114196</v>
      </c>
      <c r="CO8" s="10">
        <v>604213.10817569576</v>
      </c>
      <c r="CP8" s="10">
        <v>610166.66557276691</v>
      </c>
      <c r="CQ8" s="10">
        <v>616178.88579128403</v>
      </c>
      <c r="CR8" s="10">
        <v>622250.34685987618</v>
      </c>
      <c r="CS8" s="10">
        <v>628381.63250272337</v>
      </c>
      <c r="CT8" s="10">
        <v>634573.33219567745</v>
      </c>
      <c r="CU8" s="10">
        <v>640826.04122293531</v>
      </c>
      <c r="CV8" s="10">
        <v>647140.36073427112</v>
      </c>
      <c r="CW8" s="10">
        <v>653516.89780283219</v>
      </c>
      <c r="CX8" s="10">
        <v>659956.26548350439</v>
      </c>
      <c r="CY8" s="10">
        <v>666459.08287185256</v>
      </c>
      <c r="CZ8" s="10">
        <v>673025.97516364185</v>
      </c>
      <c r="DA8" s="10">
        <v>679657.57371494547</v>
      </c>
      <c r="DB8" s="10">
        <v>686354.51610284462</v>
      </c>
      <c r="DC8" s="10">
        <v>693117.44618672668</v>
      </c>
      <c r="DD8" s="10">
        <v>699947.01417018753</v>
      </c>
      <c r="DE8" s="10">
        <v>706843.87666354317</v>
      </c>
      <c r="DF8" s="10">
        <v>713808.69674695819</v>
      </c>
      <c r="DG8" s="10">
        <v>720842.14403419557</v>
      </c>
      <c r="DH8" s="10">
        <v>727944.89473699487</v>
      </c>
      <c r="DI8" s="10">
        <v>735117.63173008477</v>
      </c>
      <c r="DJ8" s="10">
        <v>742361.04461683647</v>
      </c>
      <c r="DK8" s="10">
        <v>749675.82979556336</v>
      </c>
      <c r="DL8" s="10">
        <v>757062.69052647462</v>
      </c>
      <c r="DM8" s="10">
        <v>764522.33699928818</v>
      </c>
      <c r="DN8" s="10">
        <v>772055.48640150996</v>
      </c>
      <c r="DO8" s="10">
        <v>779662.86298738595</v>
      </c>
      <c r="DP8" s="10">
        <v>787345.19814753369</v>
      </c>
      <c r="DQ8" s="10">
        <v>795103.23047925974</v>
      </c>
      <c r="DR8" s="11">
        <v>802937.7058575704</v>
      </c>
    </row>
    <row r="9" spans="2:122" x14ac:dyDescent="0.25">
      <c r="B9" s="9" t="s">
        <v>2</v>
      </c>
      <c r="C9" s="10"/>
      <c r="D9" s="10">
        <v>-80788.272523917505</v>
      </c>
      <c r="E9" s="10">
        <v>-81584.312217484563</v>
      </c>
      <c r="F9" s="10">
        <v>-82388.195613781441</v>
      </c>
      <c r="G9" s="10">
        <v>-83200</v>
      </c>
      <c r="H9" s="10">
        <v>-84019.803424874204</v>
      </c>
      <c r="I9" s="10">
        <v>-84847.684706183936</v>
      </c>
      <c r="J9" s="10">
        <v>-85683.723438332701</v>
      </c>
      <c r="K9" s="10">
        <v>-86528</v>
      </c>
      <c r="L9" s="10">
        <v>-87380.595561869181</v>
      </c>
      <c r="M9" s="10">
        <v>-88241.592094431297</v>
      </c>
      <c r="N9" s="10">
        <v>-89111.072375866002</v>
      </c>
      <c r="O9" s="10">
        <v>-89989.119999999995</v>
      </c>
      <c r="P9" s="10">
        <v>-90875.819384343937</v>
      </c>
      <c r="Q9" s="10">
        <v>-91771.25577820855</v>
      </c>
      <c r="R9" s="10">
        <v>-92675.515270900636</v>
      </c>
      <c r="S9" s="10">
        <v>-93588.684799999988</v>
      </c>
      <c r="T9" s="10">
        <v>-94510.852159717688</v>
      </c>
      <c r="U9" s="10">
        <v>-95442.106009336858</v>
      </c>
      <c r="V9" s="10">
        <v>-96382.535881736636</v>
      </c>
      <c r="W9" s="10">
        <v>-97332.232191999967</v>
      </c>
      <c r="X9" s="10">
        <v>-98291.286246106363</v>
      </c>
      <c r="Y9" s="10">
        <v>-99259.79024971032</v>
      </c>
      <c r="Z9" s="10">
        <v>-100237.83731700608</v>
      </c>
      <c r="AA9" s="10">
        <v>-101225.52147967994</v>
      </c>
      <c r="AB9" s="10">
        <v>-102222.9376959506</v>
      </c>
      <c r="AC9" s="10">
        <v>-103230.18185969873</v>
      </c>
      <c r="AD9" s="10">
        <v>-104247.35080968632</v>
      </c>
      <c r="AE9" s="10">
        <v>-105274.54233886713</v>
      </c>
      <c r="AF9" s="10">
        <v>-106311.85520378861</v>
      </c>
      <c r="AG9" s="10">
        <v>-107359.38913408665</v>
      </c>
      <c r="AH9" s="10">
        <v>-108417.24484207375</v>
      </c>
      <c r="AI9" s="10">
        <v>-109485.5240324218</v>
      </c>
      <c r="AJ9" s="10">
        <v>-110564.32941194015</v>
      </c>
      <c r="AK9" s="10">
        <v>-111653.7646994501</v>
      </c>
      <c r="AL9" s="10">
        <v>-112753.93463575668</v>
      </c>
      <c r="AM9" s="10">
        <v>-113864.94499371866</v>
      </c>
      <c r="AN9" s="10">
        <v>-114986.90258841774</v>
      </c>
      <c r="AO9" s="10">
        <v>-116119.91528742808</v>
      </c>
      <c r="AP9" s="10">
        <v>-117264.09202118694</v>
      </c>
      <c r="AQ9" s="10">
        <v>-118419.54279346738</v>
      </c>
      <c r="AR9" s="10">
        <v>-119586.37869195442</v>
      </c>
      <c r="AS9" s="10">
        <v>-120764.71189892519</v>
      </c>
      <c r="AT9" s="10">
        <v>-121954.6557020344</v>
      </c>
      <c r="AU9" s="10">
        <v>-123156.32450520607</v>
      </c>
      <c r="AV9" s="10">
        <v>-124369.83383963259</v>
      </c>
      <c r="AW9" s="10">
        <v>-125595.30037488218</v>
      </c>
      <c r="AX9" s="10">
        <v>-126832.84193011577</v>
      </c>
      <c r="AY9" s="10">
        <v>-128082.57748541429</v>
      </c>
      <c r="AZ9" s="10">
        <v>-129344.62719321789</v>
      </c>
      <c r="BA9" s="10">
        <v>-130619.11238987748</v>
      </c>
      <c r="BB9" s="10">
        <v>-131906.1556073204</v>
      </c>
      <c r="BC9" s="10">
        <v>-133205.88058483085</v>
      </c>
      <c r="BD9" s="10">
        <v>-134518.41228094659</v>
      </c>
      <c r="BE9" s="10">
        <v>-135843.87688547256</v>
      </c>
      <c r="BF9" s="10">
        <v>-137182.40183161321</v>
      </c>
      <c r="BG9" s="10">
        <v>-138534.1158082241</v>
      </c>
      <c r="BH9" s="10">
        <v>-139899.14877218445</v>
      </c>
      <c r="BI9" s="10">
        <v>-141277.63196089148</v>
      </c>
      <c r="BJ9" s="10">
        <v>-142669.69790487771</v>
      </c>
      <c r="BK9" s="10">
        <v>-144075.48044055304</v>
      </c>
      <c r="BL9" s="10">
        <v>-145495.11472307181</v>
      </c>
      <c r="BM9" s="10">
        <v>-146928.73723932711</v>
      </c>
      <c r="BN9" s="10">
        <v>-148376.4858210728</v>
      </c>
      <c r="BO9" s="10">
        <v>-149838.49965817513</v>
      </c>
      <c r="BP9" s="10">
        <v>-151314.91931199466</v>
      </c>
      <c r="BQ9" s="10">
        <v>-152805.88672890016</v>
      </c>
      <c r="BR9" s="10">
        <v>-154311.54525391568</v>
      </c>
      <c r="BS9" s="10">
        <v>-155832.0396445021</v>
      </c>
      <c r="BT9" s="10">
        <v>-157367.51608447442</v>
      </c>
      <c r="BU9" s="10">
        <v>-158918.12219805614</v>
      </c>
      <c r="BV9" s="10">
        <v>-160484.0070640723</v>
      </c>
      <c r="BW9" s="10">
        <v>-162065.32123028216</v>
      </c>
      <c r="BX9" s="10">
        <v>-163662.21672785337</v>
      </c>
      <c r="BY9" s="10">
        <v>-165274.84708597834</v>
      </c>
      <c r="BZ9" s="10">
        <v>-166903.36734663515</v>
      </c>
      <c r="CA9" s="10">
        <v>-168547.93407949343</v>
      </c>
      <c r="CB9" s="10">
        <v>-170208.7053969675</v>
      </c>
      <c r="CC9" s="10">
        <v>-171885.84096941748</v>
      </c>
      <c r="CD9" s="10">
        <v>-173579.50204050052</v>
      </c>
      <c r="CE9" s="10">
        <v>-175289.85144267313</v>
      </c>
      <c r="CF9" s="10">
        <v>-177017.05361284615</v>
      </c>
      <c r="CG9" s="10">
        <v>-178761.27460819413</v>
      </c>
      <c r="CH9" s="10">
        <v>-180522.68212212052</v>
      </c>
      <c r="CI9" s="10">
        <v>-182301.44550038004</v>
      </c>
      <c r="CJ9" s="10">
        <v>-184097.73575735994</v>
      </c>
      <c r="CK9" s="10">
        <v>-185911.72559252183</v>
      </c>
      <c r="CL9" s="10">
        <v>-187743.58940700529</v>
      </c>
      <c r="CM9" s="10">
        <v>-189593.50332039516</v>
      </c>
      <c r="CN9" s="10">
        <v>-191461.64518765427</v>
      </c>
      <c r="CO9" s="10">
        <v>-193348.19461622264</v>
      </c>
      <c r="CP9" s="10">
        <v>-195253.33298328542</v>
      </c>
      <c r="CQ9" s="10">
        <v>-197177.24345321089</v>
      </c>
      <c r="CR9" s="10">
        <v>-199120.11099516039</v>
      </c>
      <c r="CS9" s="10">
        <v>-201082.12240087148</v>
      </c>
      <c r="CT9" s="10">
        <v>-203063.46630261678</v>
      </c>
      <c r="CU9" s="10">
        <v>-205064.3331913393</v>
      </c>
      <c r="CV9" s="10">
        <v>-207084.91543496677</v>
      </c>
      <c r="CW9" s="10">
        <v>-209125.40729690631</v>
      </c>
      <c r="CX9" s="10">
        <v>-211186.0049547214</v>
      </c>
      <c r="CY9" s="10">
        <v>-213266.90651899282</v>
      </c>
      <c r="CZ9" s="10">
        <v>-215368.31205236539</v>
      </c>
      <c r="DA9" s="10">
        <v>-217490.42358878255</v>
      </c>
      <c r="DB9" s="10">
        <v>-219633.44515291028</v>
      </c>
      <c r="DC9" s="10">
        <v>-221797.58277975256</v>
      </c>
      <c r="DD9" s="10">
        <v>-223983.04453446</v>
      </c>
      <c r="DE9" s="10">
        <v>-226190.04053233381</v>
      </c>
      <c r="DF9" s="10">
        <v>-228418.78295902663</v>
      </c>
      <c r="DG9" s="10">
        <v>-230669.48609094258</v>
      </c>
      <c r="DH9" s="10">
        <v>-232942.36631583836</v>
      </c>
      <c r="DI9" s="10">
        <v>-235237.64215362712</v>
      </c>
      <c r="DJ9" s="10">
        <v>-237555.53427738766</v>
      </c>
      <c r="DK9" s="10">
        <v>-239896.26553458028</v>
      </c>
      <c r="DL9" s="10">
        <v>-242260.06096847189</v>
      </c>
      <c r="DM9" s="10">
        <v>-244647.14783977222</v>
      </c>
      <c r="DN9" s="10">
        <v>-247057.7556484832</v>
      </c>
      <c r="DO9" s="10">
        <v>-249492.11615596351</v>
      </c>
      <c r="DP9" s="10">
        <v>-251950.46340721077</v>
      </c>
      <c r="DQ9" s="10">
        <v>-254433.03375336312</v>
      </c>
      <c r="DR9" s="11">
        <v>-256940.06587442252</v>
      </c>
    </row>
    <row r="10" spans="2:122" ht="30" x14ac:dyDescent="0.25">
      <c r="B10" s="12" t="s">
        <v>6</v>
      </c>
      <c r="C10" s="10"/>
      <c r="D10" s="10">
        <v>-121485.36480784095</v>
      </c>
      <c r="E10" s="10">
        <v>-122989.11552078498</v>
      </c>
      <c r="F10" s="10">
        <v>-124511.47972030214</v>
      </c>
      <c r="G10" s="10">
        <v>-126052.68780487498</v>
      </c>
      <c r="H10" s="10">
        <v>-127612.97302486766</v>
      </c>
      <c r="I10" s="10">
        <v>-129192.57151782677</v>
      </c>
      <c r="J10" s="10">
        <v>-130791.7223442189</v>
      </c>
      <c r="K10" s="10">
        <v>-132410.66752361064</v>
      </c>
      <c r="L10" s="10">
        <v>-134049.65207129647</v>
      </c>
      <c r="M10" s="10">
        <v>-135708.92403538001</v>
      </c>
      <c r="N10" s="10">
        <v>-137388.73453431431</v>
      </c>
      <c r="O10" s="10">
        <v>-139089.33779490655</v>
      </c>
      <c r="P10" s="10">
        <v>-140810.99119079369</v>
      </c>
      <c r="Q10" s="10">
        <v>-142553.95528139375</v>
      </c>
      <c r="R10" s="10">
        <v>-144318.49385133968</v>
      </c>
      <c r="S10" s="10">
        <v>-146104.87395040126</v>
      </c>
      <c r="T10" s="10">
        <v>-147913.36593390093</v>
      </c>
      <c r="U10" s="10">
        <v>-149744.24350363019</v>
      </c>
      <c r="V10" s="10">
        <v>-151597.78374927232</v>
      </c>
      <c r="W10" s="10">
        <v>-153474.26719033776</v>
      </c>
      <c r="X10" s="10">
        <v>-155373.97781861864</v>
      </c>
      <c r="Y10" s="10">
        <v>-157297.20314116895</v>
      </c>
      <c r="Z10" s="10">
        <v>-159244.23422381646</v>
      </c>
      <c r="AA10" s="10">
        <v>-161215.36573521342</v>
      </c>
      <c r="AB10" s="10">
        <v>-163210.89599143254</v>
      </c>
      <c r="AC10" s="10">
        <v>-165231.12700111474</v>
      </c>
      <c r="AD10" s="10">
        <v>-167276.36451117598</v>
      </c>
      <c r="AE10" s="10">
        <v>-169346.91805307995</v>
      </c>
      <c r="AF10" s="10">
        <v>-171443.10098968301</v>
      </c>
      <c r="AG10" s="10">
        <v>-173565.23056265965</v>
      </c>
      <c r="AH10" s="10">
        <v>-175713.62794051442</v>
      </c>
      <c r="AI10" s="10">
        <v>-177888.61826718858</v>
      </c>
      <c r="AJ10" s="10">
        <v>-180090.53071126802</v>
      </c>
      <c r="AK10" s="10">
        <v>-182319.69851580067</v>
      </c>
      <c r="AL10" s="10">
        <v>-184576.45904873018</v>
      </c>
      <c r="AM10" s="10">
        <v>-186861.15385395417</v>
      </c>
      <c r="AN10" s="10">
        <v>-189174.12870301426</v>
      </c>
      <c r="AO10" s="10">
        <v>-191515.73364742615</v>
      </c>
      <c r="AP10" s="10">
        <v>-193886.32307165721</v>
      </c>
      <c r="AQ10" s="10">
        <v>-196286.25574675988</v>
      </c>
      <c r="AR10" s="10">
        <v>-198715.89488466908</v>
      </c>
      <c r="AS10" s="10">
        <v>-201175.60819317162</v>
      </c>
      <c r="AT10" s="10">
        <v>-203665.7679315561</v>
      </c>
      <c r="AU10" s="10">
        <v>-206186.7509669514</v>
      </c>
      <c r="AV10" s="10">
        <v>-208738.93883136284</v>
      </c>
      <c r="AW10" s="10">
        <v>-211322.71777941423</v>
      </c>
      <c r="AX10" s="10">
        <v>-213938.47884680465</v>
      </c>
      <c r="AY10" s="10">
        <v>-216586.61790948853</v>
      </c>
      <c r="AZ10" s="10">
        <v>-219267.53574358893</v>
      </c>
      <c r="BA10" s="10">
        <v>-221981.63808605171</v>
      </c>
      <c r="BB10" s="10">
        <v>-224729.33569605096</v>
      </c>
      <c r="BC10" s="10">
        <v>-227511.04441715419</v>
      </c>
      <c r="BD10" s="10">
        <v>-230327.18524025736</v>
      </c>
      <c r="BE10" s="10">
        <v>-233178.18436729856</v>
      </c>
      <c r="BF10" s="10">
        <v>-236064.47327576048</v>
      </c>
      <c r="BG10" s="10">
        <v>-238986.48878397152</v>
      </c>
      <c r="BH10" s="10">
        <v>-241944.67311721473</v>
      </c>
      <c r="BI10" s="10">
        <v>-244939.4739746555</v>
      </c>
      <c r="BJ10" s="10">
        <v>-247971.34459709737</v>
      </c>
      <c r="BK10" s="10">
        <v>-251040.74383557678</v>
      </c>
      <c r="BL10" s="10">
        <v>-254148.1362208066</v>
      </c>
      <c r="BM10" s="10">
        <v>-257293.99203347953</v>
      </c>
      <c r="BN10" s="10">
        <v>-260478.78737544149</v>
      </c>
      <c r="BO10" s="10">
        <v>-263703.00424174621</v>
      </c>
      <c r="BP10" s="10">
        <v>-266967.13059360138</v>
      </c>
      <c r="BQ10" s="10">
        <v>-270271.66043221811</v>
      </c>
      <c r="BR10" s="10">
        <v>-273617.0938735744</v>
      </c>
      <c r="BS10" s="10">
        <v>-277003.93722410372</v>
      </c>
      <c r="BT10" s="10">
        <v>-280432.7030573209</v>
      </c>
      <c r="BU10" s="10">
        <v>-283903.91029139637</v>
      </c>
      <c r="BV10" s="10">
        <v>-287418.08426769031</v>
      </c>
      <c r="BW10" s="10">
        <v>-290975.7568302594</v>
      </c>
      <c r="BX10" s="10">
        <v>-294577.46640634729</v>
      </c>
      <c r="BY10" s="10">
        <v>-298223.75808787177</v>
      </c>
      <c r="BZ10" s="10">
        <v>-301915.18371392007</v>
      </c>
      <c r="CA10" s="10">
        <v>-305652.30195426586</v>
      </c>
      <c r="CB10" s="10">
        <v>-309435.67839391954</v>
      </c>
      <c r="CC10" s="10">
        <v>-313265.88561872544</v>
      </c>
      <c r="CD10" s="10">
        <v>-317143.50330201857</v>
      </c>
      <c r="CE10" s="10">
        <v>-321069.11829235364</v>
      </c>
      <c r="CF10" s="10">
        <v>-325043.32470232015</v>
      </c>
      <c r="CG10" s="10">
        <v>-329066.72399845719</v>
      </c>
      <c r="CH10" s="10">
        <v>-333139.92509228067</v>
      </c>
      <c r="CI10" s="10">
        <v>-337263.54443243763</v>
      </c>
      <c r="CJ10" s="10">
        <v>-341438.20609800133</v>
      </c>
      <c r="CK10" s="10">
        <v>-345664.54189292062</v>
      </c>
      <c r="CL10" s="10">
        <v>-349943.19144163898</v>
      </c>
      <c r="CM10" s="10">
        <v>-354274.80228589696</v>
      </c>
      <c r="CN10" s="10">
        <v>-358660.02998273261</v>
      </c>
      <c r="CO10" s="10">
        <v>-363099.53820369532</v>
      </c>
      <c r="CP10" s="10">
        <v>-367593.99883528752</v>
      </c>
      <c r="CQ10" s="10">
        <v>-372144.09208064963</v>
      </c>
      <c r="CR10" s="10">
        <v>-376750.50656250393</v>
      </c>
      <c r="CS10" s="10">
        <v>-381413.93942737218</v>
      </c>
      <c r="CT10" s="10">
        <v>-386135.09645108384</v>
      </c>
      <c r="CU10" s="10">
        <v>-390914.69214558974</v>
      </c>
      <c r="CV10" s="10">
        <v>-395753.44986709836</v>
      </c>
      <c r="CW10" s="10">
        <v>-400652.10192555026</v>
      </c>
      <c r="CX10" s="10">
        <v>-405611.38969544787</v>
      </c>
      <c r="CY10" s="10">
        <v>-410632.06372805685</v>
      </c>
      <c r="CZ10" s="10">
        <v>-415714.88386499649</v>
      </c>
      <c r="DA10" s="10">
        <v>-420860.61935323611</v>
      </c>
      <c r="DB10" s="10">
        <v>-426070.04896151484</v>
      </c>
      <c r="DC10" s="10">
        <v>-431343.96109820233</v>
      </c>
      <c r="DD10" s="10">
        <v>-436683.15393061889</v>
      </c>
      <c r="DE10" s="10">
        <v>-442088.43550583161</v>
      </c>
      <c r="DF10" s="10">
        <v>-447560.62387294671</v>
      </c>
      <c r="DG10" s="10">
        <v>-453100.54720691522</v>
      </c>
      <c r="DH10" s="10">
        <v>-458709.04393387045</v>
      </c>
      <c r="DI10" s="10">
        <v>-464386.96285801829</v>
      </c>
      <c r="DJ10" s="10">
        <v>-470135.16329009697</v>
      </c>
      <c r="DK10" s="10">
        <v>-475954.5151774275</v>
      </c>
      <c r="DL10" s="10">
        <v>-481845.89923557377</v>
      </c>
      <c r="DM10" s="10">
        <v>-487810.20708163211</v>
      </c>
      <c r="DN10" s="10">
        <v>-493848.34136917099</v>
      </c>
      <c r="DO10" s="10">
        <v>-499961.21592484094</v>
      </c>
      <c r="DP10" s="10">
        <v>-506149.75588667532</v>
      </c>
      <c r="DQ10" s="10">
        <v>-512414.89784410316</v>
      </c>
      <c r="DR10" s="11">
        <v>-518757.58997969527</v>
      </c>
    </row>
    <row r="11" spans="2:122" x14ac:dyDescent="0.25">
      <c r="B11" s="9" t="s">
        <v>3</v>
      </c>
      <c r="C11" s="10"/>
      <c r="D11" s="10">
        <v>-30295.602196469066</v>
      </c>
      <c r="E11" s="10">
        <v>-30594.117081556706</v>
      </c>
      <c r="F11" s="10">
        <v>-30895.573355168039</v>
      </c>
      <c r="G11" s="10">
        <v>-31200</v>
      </c>
      <c r="H11" s="10">
        <v>-31507.426284327827</v>
      </c>
      <c r="I11" s="10">
        <v>-31817.881764818972</v>
      </c>
      <c r="J11" s="10">
        <v>-32131.396289374759</v>
      </c>
      <c r="K11" s="10">
        <v>-32448</v>
      </c>
      <c r="L11" s="10">
        <v>-32767.723335700943</v>
      </c>
      <c r="M11" s="10">
        <v>-33090.597035411738</v>
      </c>
      <c r="N11" s="10">
        <v>-33416.652140949751</v>
      </c>
      <c r="O11" s="10">
        <v>-33745.919999999998</v>
      </c>
      <c r="P11" s="10">
        <v>-34078.432269128978</v>
      </c>
      <c r="Q11" s="10">
        <v>-34414.220916828199</v>
      </c>
      <c r="R11" s="10">
        <v>-34753.318226587733</v>
      </c>
      <c r="S11" s="10">
        <v>-35095.756799999996</v>
      </c>
      <c r="T11" s="10">
        <v>-35441.569559894131</v>
      </c>
      <c r="U11" s="10">
        <v>-35790.789753501318</v>
      </c>
      <c r="V11" s="10">
        <v>-36143.450955651235</v>
      </c>
      <c r="W11" s="10">
        <v>-36499.587071999988</v>
      </c>
      <c r="X11" s="10">
        <v>-36859.232342289884</v>
      </c>
      <c r="Y11" s="10">
        <v>-37222.42134364137</v>
      </c>
      <c r="Z11" s="10">
        <v>-37589.18899387728</v>
      </c>
      <c r="AA11" s="10">
        <v>-37959.570554879974</v>
      </c>
      <c r="AB11" s="10">
        <v>-38333.601635981475</v>
      </c>
      <c r="AC11" s="10">
        <v>-38711.318197387023</v>
      </c>
      <c r="AD11" s="10">
        <v>-39092.756553632367</v>
      </c>
      <c r="AE11" s="10">
        <v>-39477.953377075173</v>
      </c>
      <c r="AF11" s="10">
        <v>-39866.945701420729</v>
      </c>
      <c r="AG11" s="10">
        <v>-40259.770925282493</v>
      </c>
      <c r="AH11" s="10">
        <v>-40656.466815777654</v>
      </c>
      <c r="AI11" s="10">
        <v>-41057.071512158174</v>
      </c>
      <c r="AJ11" s="10">
        <v>-41461.623529477554</v>
      </c>
      <c r="AK11" s="10">
        <v>-41870.161762293785</v>
      </c>
      <c r="AL11" s="10">
        <v>-42282.725488408752</v>
      </c>
      <c r="AM11" s="10">
        <v>-42699.354372644499</v>
      </c>
      <c r="AN11" s="10">
        <v>-43120.08847065665</v>
      </c>
      <c r="AO11" s="10">
        <v>-43544.968232785533</v>
      </c>
      <c r="AP11" s="10">
        <v>-43974.0345079451</v>
      </c>
      <c r="AQ11" s="10">
        <v>-44407.328547550263</v>
      </c>
      <c r="AR11" s="10">
        <v>-44844.892009482908</v>
      </c>
      <c r="AS11" s="10">
        <v>-45286.766962096946</v>
      </c>
      <c r="AT11" s="10">
        <v>-45732.9958882629</v>
      </c>
      <c r="AU11" s="10">
        <v>-46183.621689452273</v>
      </c>
      <c r="AV11" s="10">
        <v>-46638.687689862221</v>
      </c>
      <c r="AW11" s="10">
        <v>-47098.237640580817</v>
      </c>
      <c r="AX11" s="10">
        <v>-47562.315723793407</v>
      </c>
      <c r="AY11" s="10">
        <v>-48030.966557030362</v>
      </c>
      <c r="AZ11" s="10">
        <v>-48504.235197456706</v>
      </c>
      <c r="BA11" s="10">
        <v>-48982.167146204054</v>
      </c>
      <c r="BB11" s="10">
        <v>-49464.808352745145</v>
      </c>
      <c r="BC11" s="10">
        <v>-49952.205219311574</v>
      </c>
      <c r="BD11" s="10">
        <v>-50444.404605354976</v>
      </c>
      <c r="BE11" s="10">
        <v>-50941.453832052212</v>
      </c>
      <c r="BF11" s="10">
        <v>-51443.400686854948</v>
      </c>
      <c r="BG11" s="10">
        <v>-51950.293428084035</v>
      </c>
      <c r="BH11" s="10">
        <v>-52462.180789569167</v>
      </c>
      <c r="BI11" s="10">
        <v>-52979.111985334297</v>
      </c>
      <c r="BJ11" s="10">
        <v>-53501.136714329143</v>
      </c>
      <c r="BK11" s="10">
        <v>-54028.305165207385</v>
      </c>
      <c r="BL11" s="10">
        <v>-54560.668021151927</v>
      </c>
      <c r="BM11" s="10">
        <v>-55098.276464747658</v>
      </c>
      <c r="BN11" s="10">
        <v>-55641.182182902296</v>
      </c>
      <c r="BO11" s="10">
        <v>-56189.437371815671</v>
      </c>
      <c r="BP11" s="10">
        <v>-56743.094741997993</v>
      </c>
      <c r="BQ11" s="10">
        <v>-57302.207523337551</v>
      </c>
      <c r="BR11" s="10">
        <v>-57866.829470218378</v>
      </c>
      <c r="BS11" s="10">
        <v>-58437.014866688289</v>
      </c>
      <c r="BT11" s="10">
        <v>-59012.818531677905</v>
      </c>
      <c r="BU11" s="10">
        <v>-59594.295824271045</v>
      </c>
      <c r="BV11" s="10">
        <v>-60181.502649027105</v>
      </c>
      <c r="BW11" s="10">
        <v>-60774.495461355807</v>
      </c>
      <c r="BX11" s="10">
        <v>-61373.331272945012</v>
      </c>
      <c r="BY11" s="10">
        <v>-61978.067657241882</v>
      </c>
      <c r="BZ11" s="10">
        <v>-62588.76275498818</v>
      </c>
      <c r="CA11" s="10">
        <v>-63205.475279810038</v>
      </c>
      <c r="CB11" s="10">
        <v>-63828.26452386281</v>
      </c>
      <c r="CC11" s="10">
        <v>-64457.190363531547</v>
      </c>
      <c r="CD11" s="10">
        <v>-65092.313265187695</v>
      </c>
      <c r="CE11" s="10">
        <v>-65733.694291002423</v>
      </c>
      <c r="CF11" s="10">
        <v>-66381.395104817304</v>
      </c>
      <c r="CG11" s="10">
        <v>-67035.477978072799</v>
      </c>
      <c r="CH11" s="10">
        <v>-67696.005795795194</v>
      </c>
      <c r="CI11" s="10">
        <v>-68363.042062642504</v>
      </c>
      <c r="CJ11" s="10">
        <v>-69036.650909009972</v>
      </c>
      <c r="CK11" s="10">
        <v>-69716.897097195688</v>
      </c>
      <c r="CL11" s="10">
        <v>-70403.846027626976</v>
      </c>
      <c r="CM11" s="10">
        <v>-71097.563745148189</v>
      </c>
      <c r="CN11" s="10">
        <v>-71798.116945370348</v>
      </c>
      <c r="CO11" s="10">
        <v>-72505.572981083489</v>
      </c>
      <c r="CP11" s="10">
        <v>-73219.999868732033</v>
      </c>
      <c r="CQ11" s="10">
        <v>-73941.46629495408</v>
      </c>
      <c r="CR11" s="10">
        <v>-74670.041623185141</v>
      </c>
      <c r="CS11" s="10">
        <v>-75405.795900326804</v>
      </c>
      <c r="CT11" s="10">
        <v>-76148.799863481298</v>
      </c>
      <c r="CU11" s="10">
        <v>-76899.124946752228</v>
      </c>
      <c r="CV11" s="10">
        <v>-77656.843288112534</v>
      </c>
      <c r="CW11" s="10">
        <v>-78422.027736339864</v>
      </c>
      <c r="CX11" s="10">
        <v>-79194.751858020521</v>
      </c>
      <c r="CY11" s="10">
        <v>-79975.089944622305</v>
      </c>
      <c r="CZ11" s="10">
        <v>-80763.117019637022</v>
      </c>
      <c r="DA11" s="10">
        <v>-81558.908845793456</v>
      </c>
      <c r="DB11" s="10">
        <v>-82362.541932341352</v>
      </c>
      <c r="DC11" s="10">
        <v>-83174.093542407194</v>
      </c>
      <c r="DD11" s="10">
        <v>-83993.641700422493</v>
      </c>
      <c r="DE11" s="10">
        <v>-84821.265199625181</v>
      </c>
      <c r="DF11" s="10">
        <v>-85657.043609634973</v>
      </c>
      <c r="DG11" s="10">
        <v>-86501.057284103459</v>
      </c>
      <c r="DH11" s="10">
        <v>-87353.387368439377</v>
      </c>
      <c r="DI11" s="10">
        <v>-88214.115807610171</v>
      </c>
      <c r="DJ11" s="10">
        <v>-89083.325354020373</v>
      </c>
      <c r="DK11" s="10">
        <v>-89961.099575467597</v>
      </c>
      <c r="DL11" s="10">
        <v>-90847.522863176957</v>
      </c>
      <c r="DM11" s="10">
        <v>-91742.680439914577</v>
      </c>
      <c r="DN11" s="10">
        <v>-92646.65836818119</v>
      </c>
      <c r="DO11" s="10">
        <v>-93559.543558486315</v>
      </c>
      <c r="DP11" s="10">
        <v>-94481.42377770404</v>
      </c>
      <c r="DQ11" s="10">
        <v>-95412.387657511164</v>
      </c>
      <c r="DR11" s="11">
        <v>-96352.524702908442</v>
      </c>
    </row>
    <row r="12" spans="2:122" x14ac:dyDescent="0.25">
      <c r="B12" s="9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4"/>
    </row>
    <row r="13" spans="2:122" x14ac:dyDescent="0.25">
      <c r="B13" s="9" t="s">
        <v>4</v>
      </c>
      <c r="C13" s="10">
        <v>15000</v>
      </c>
      <c r="D13" s="10">
        <v>15147.801098234533</v>
      </c>
      <c r="E13" s="10">
        <v>15297.058540778353</v>
      </c>
      <c r="F13" s="10">
        <v>15447.786677584018</v>
      </c>
      <c r="G13" s="10">
        <v>15599.999999999998</v>
      </c>
      <c r="H13" s="10">
        <v>15753.713142163913</v>
      </c>
      <c r="I13" s="10">
        <v>15908.940882409488</v>
      </c>
      <c r="J13" s="10">
        <v>16065.698144687382</v>
      </c>
      <c r="K13" s="10">
        <v>16224.000000000002</v>
      </c>
      <c r="L13" s="10">
        <v>16383.861667850473</v>
      </c>
      <c r="M13" s="10">
        <v>16545.298517705869</v>
      </c>
      <c r="N13" s="10">
        <v>16708.326070474879</v>
      </c>
      <c r="O13" s="10">
        <v>16872.960000000003</v>
      </c>
      <c r="P13" s="10">
        <v>17039.216134564493</v>
      </c>
      <c r="Q13" s="10">
        <v>17207.110458414107</v>
      </c>
      <c r="R13" s="10">
        <v>17376.659113293874</v>
      </c>
      <c r="S13" s="10">
        <v>17547.878400000001</v>
      </c>
      <c r="T13" s="10">
        <v>17720.784779947069</v>
      </c>
      <c r="U13" s="10">
        <v>17895.394876750666</v>
      </c>
      <c r="V13" s="10">
        <v>18071.725477825625</v>
      </c>
      <c r="W13" s="10">
        <v>18249.793535999997</v>
      </c>
      <c r="X13" s="10">
        <v>18429.616171144946</v>
      </c>
      <c r="Y13" s="10">
        <v>18611.210671820689</v>
      </c>
      <c r="Z13" s="10">
        <v>18794.594496938644</v>
      </c>
      <c r="AA13" s="10">
        <v>18979.785277439991</v>
      </c>
      <c r="AB13" s="10">
        <v>19166.800817990741</v>
      </c>
      <c r="AC13" s="10">
        <v>19355.659098693515</v>
      </c>
      <c r="AD13" s="10">
        <v>19546.378276816191</v>
      </c>
      <c r="AE13" s="10">
        <v>19738.976688537594</v>
      </c>
      <c r="AF13" s="10">
        <v>19933.472850710372</v>
      </c>
      <c r="AG13" s="10">
        <v>20129.88546264125</v>
      </c>
      <c r="AH13" s="10">
        <v>20328.233407888834</v>
      </c>
      <c r="AI13" s="10">
        <v>20528.535756079094</v>
      </c>
      <c r="AJ13" s="10">
        <v>20730.811764738784</v>
      </c>
      <c r="AK13" s="10">
        <v>20935.0808811469</v>
      </c>
      <c r="AL13" s="10">
        <v>21141.362744204383</v>
      </c>
      <c r="AM13" s="10">
        <v>21349.677186322253</v>
      </c>
      <c r="AN13" s="10">
        <v>21560.044235328329</v>
      </c>
      <c r="AO13" s="10">
        <v>21772.48411639277</v>
      </c>
      <c r="AP13" s="10">
        <v>21987.017253972554</v>
      </c>
      <c r="AQ13" s="10">
        <v>22203.664273775139</v>
      </c>
      <c r="AR13" s="10">
        <v>22422.446004741461</v>
      </c>
      <c r="AS13" s="10">
        <v>22643.38348104848</v>
      </c>
      <c r="AT13" s="10">
        <v>22866.497944131454</v>
      </c>
      <c r="AU13" s="10">
        <v>23091.81084472614</v>
      </c>
      <c r="AV13" s="10">
        <v>23319.343844931111</v>
      </c>
      <c r="AW13" s="10">
        <v>23549.118820290409</v>
      </c>
      <c r="AX13" s="10">
        <v>23781.157861896707</v>
      </c>
      <c r="AY13" s="10">
        <v>24015.483278515181</v>
      </c>
      <c r="AZ13" s="10">
        <v>24252.117598728357</v>
      </c>
      <c r="BA13" s="10">
        <v>24491.083573102027</v>
      </c>
      <c r="BB13" s="10">
        <v>24732.404176372573</v>
      </c>
      <c r="BC13" s="10">
        <v>24976.102609655787</v>
      </c>
      <c r="BD13" s="10">
        <v>25222.202302677488</v>
      </c>
      <c r="BE13" s="10">
        <v>25470.726916026109</v>
      </c>
      <c r="BF13" s="10">
        <v>25721.700343427477</v>
      </c>
      <c r="BG13" s="10">
        <v>25975.146714042021</v>
      </c>
      <c r="BH13" s="10">
        <v>26231.090394784591</v>
      </c>
      <c r="BI13" s="10">
        <v>26489.555992667156</v>
      </c>
      <c r="BJ13" s="10">
        <v>26750.568357164579</v>
      </c>
      <c r="BK13" s="10">
        <v>27014.1525826037</v>
      </c>
      <c r="BL13" s="10">
        <v>27280.334010575971</v>
      </c>
      <c r="BM13" s="10">
        <v>27549.138232373836</v>
      </c>
      <c r="BN13" s="10">
        <v>27820.591091451151</v>
      </c>
      <c r="BO13" s="10">
        <v>28094.718685907839</v>
      </c>
      <c r="BP13" s="10">
        <v>28371.547370999</v>
      </c>
      <c r="BQ13" s="10">
        <v>28651.103761668779</v>
      </c>
      <c r="BR13" s="10">
        <v>28933.414735109192</v>
      </c>
      <c r="BS13" s="10">
        <v>29218.507433344148</v>
      </c>
      <c r="BT13" s="10">
        <v>29506.409265838956</v>
      </c>
      <c r="BU13" s="10">
        <v>29797.147912135526</v>
      </c>
      <c r="BV13" s="10">
        <v>30090.751324513552</v>
      </c>
      <c r="BW13" s="10">
        <v>30387.247730677907</v>
      </c>
      <c r="BX13" s="10">
        <v>30686.665636472506</v>
      </c>
      <c r="BY13" s="10">
        <v>30989.033828620941</v>
      </c>
      <c r="BZ13" s="10">
        <v>31294.38137749409</v>
      </c>
      <c r="CA13" s="10">
        <v>31602.737639905019</v>
      </c>
      <c r="CB13" s="10">
        <v>31914.132261931405</v>
      </c>
      <c r="CC13" s="10">
        <v>32228.595181765777</v>
      </c>
      <c r="CD13" s="10">
        <v>32546.156632593855</v>
      </c>
      <c r="CE13" s="10">
        <v>32866.847145501219</v>
      </c>
      <c r="CF13" s="10">
        <v>33190.697552408652</v>
      </c>
      <c r="CG13" s="10">
        <v>33517.738989036399</v>
      </c>
      <c r="CH13" s="10">
        <v>33848.002897897597</v>
      </c>
      <c r="CI13" s="10">
        <v>34181.521031321259</v>
      </c>
      <c r="CJ13" s="10">
        <v>34518.325454504993</v>
      </c>
      <c r="CK13" s="10">
        <v>34858.448548597851</v>
      </c>
      <c r="CL13" s="10">
        <v>35201.923013813495</v>
      </c>
      <c r="CM13" s="10">
        <v>35548.781872574102</v>
      </c>
      <c r="CN13" s="10">
        <v>35899.058472685188</v>
      </c>
      <c r="CO13" s="10">
        <v>36252.786490541759</v>
      </c>
      <c r="CP13" s="10">
        <v>36609.999934366031</v>
      </c>
      <c r="CQ13" s="10">
        <v>36970.733147477062</v>
      </c>
      <c r="CR13" s="10">
        <v>37335.020811592593</v>
      </c>
      <c r="CS13" s="10">
        <v>37702.897950163424</v>
      </c>
      <c r="CT13" s="10">
        <v>38074.399931740671</v>
      </c>
      <c r="CU13" s="10">
        <v>38449.562473376143</v>
      </c>
      <c r="CV13" s="10">
        <v>38828.421644056296</v>
      </c>
      <c r="CW13" s="10">
        <v>39211.013868169961</v>
      </c>
      <c r="CX13" s="10">
        <v>39597.37592901029</v>
      </c>
      <c r="CY13" s="10">
        <v>39987.544972311174</v>
      </c>
      <c r="CZ13" s="10">
        <v>40381.558509818533</v>
      </c>
      <c r="DA13" s="10">
        <v>40779.45442289675</v>
      </c>
      <c r="DB13" s="10">
        <v>41181.270966170698</v>
      </c>
      <c r="DC13" s="10">
        <v>41587.046771203626</v>
      </c>
      <c r="DD13" s="10">
        <v>41996.820850211276</v>
      </c>
      <c r="DE13" s="10">
        <v>42410.632599812612</v>
      </c>
      <c r="DF13" s="10">
        <v>42828.521804817516</v>
      </c>
      <c r="DG13" s="10">
        <v>43250.528642051759</v>
      </c>
      <c r="DH13" s="10">
        <v>43676.693684219717</v>
      </c>
      <c r="DI13" s="10">
        <v>44107.057903805115</v>
      </c>
      <c r="DJ13" s="10">
        <v>44541.662677010216</v>
      </c>
      <c r="DK13" s="10">
        <v>44980.549787733828</v>
      </c>
      <c r="DL13" s="10">
        <v>45423.761431588508</v>
      </c>
      <c r="DM13" s="10">
        <v>45871.340219957325</v>
      </c>
      <c r="DN13" s="10">
        <v>46323.329184090639</v>
      </c>
      <c r="DO13" s="10">
        <v>46779.771779243201</v>
      </c>
      <c r="DP13" s="10">
        <v>47240.711888852071</v>
      </c>
      <c r="DQ13" s="10">
        <v>47706.193828755633</v>
      </c>
      <c r="DR13" s="11">
        <v>48176.262351454272</v>
      </c>
    </row>
    <row r="14" spans="2:122" x14ac:dyDescent="0.25">
      <c r="B14" s="9" t="s">
        <v>5</v>
      </c>
      <c r="C14" s="10">
        <v>50000</v>
      </c>
      <c r="D14" s="10">
        <v>50500</v>
      </c>
      <c r="E14" s="10">
        <v>50601</v>
      </c>
      <c r="F14" s="10">
        <v>50702.201999999997</v>
      </c>
      <c r="G14" s="10">
        <v>50803.606403999998</v>
      </c>
      <c r="H14" s="10">
        <v>50905.213616807996</v>
      </c>
      <c r="I14" s="10">
        <v>51007.024044041609</v>
      </c>
      <c r="J14" s="10">
        <v>51109.038092129689</v>
      </c>
      <c r="K14" s="10">
        <v>51211.25616831395</v>
      </c>
      <c r="L14" s="10">
        <v>51313.678680650577</v>
      </c>
      <c r="M14" s="10">
        <v>51416.306038011877</v>
      </c>
      <c r="N14" s="10">
        <v>51519.138650087902</v>
      </c>
      <c r="O14" s="10">
        <v>51622.176927388078</v>
      </c>
      <c r="P14" s="10">
        <v>51725.421281242852</v>
      </c>
      <c r="Q14" s="10">
        <v>51828.87212380534</v>
      </c>
      <c r="R14" s="10">
        <v>51932.529868052952</v>
      </c>
      <c r="S14" s="10">
        <v>52036.394927789057</v>
      </c>
      <c r="T14" s="10">
        <v>52140.467717644635</v>
      </c>
      <c r="U14" s="10">
        <v>52244.748653079921</v>
      </c>
      <c r="V14" s="10">
        <v>52349.238150386082</v>
      </c>
      <c r="W14" s="10">
        <v>52453.936626686853</v>
      </c>
      <c r="X14" s="10">
        <v>52558.844499940227</v>
      </c>
      <c r="Y14" s="10">
        <v>52663.96218894011</v>
      </c>
      <c r="Z14" s="10">
        <v>52769.290113317991</v>
      </c>
      <c r="AA14" s="10">
        <v>52874.82869354463</v>
      </c>
      <c r="AB14" s="10">
        <v>52980.578350931719</v>
      </c>
      <c r="AC14" s="10">
        <v>53086.539507633584</v>
      </c>
      <c r="AD14" s="10">
        <v>53192.71258664885</v>
      </c>
      <c r="AE14" s="10">
        <v>53299.098011822149</v>
      </c>
      <c r="AF14" s="10">
        <v>53405.696207845795</v>
      </c>
      <c r="AG14" s="10">
        <v>53512.507600261488</v>
      </c>
      <c r="AH14" s="10">
        <v>53619.532615462012</v>
      </c>
      <c r="AI14" s="10">
        <v>53726.771680692938</v>
      </c>
      <c r="AJ14" s="10">
        <v>53834.225224054324</v>
      </c>
      <c r="AK14" s="10">
        <v>53941.893674502433</v>
      </c>
      <c r="AL14" s="10">
        <v>54049.777461851438</v>
      </c>
      <c r="AM14" s="10">
        <v>54157.877016775143</v>
      </c>
      <c r="AN14" s="10">
        <v>54266.192770808695</v>
      </c>
      <c r="AO14" s="10">
        <v>54374.725156350316</v>
      </c>
      <c r="AP14" s="10">
        <v>54483.474606663018</v>
      </c>
      <c r="AQ14" s="10">
        <v>54592.441555876343</v>
      </c>
      <c r="AR14" s="10">
        <v>54701.626438988096</v>
      </c>
      <c r="AS14" s="10">
        <v>54811.029691866075</v>
      </c>
      <c r="AT14" s="10">
        <v>54920.65175124981</v>
      </c>
      <c r="AU14" s="10">
        <v>55030.493054752311</v>
      </c>
      <c r="AV14" s="10">
        <v>55140.554040861818</v>
      </c>
      <c r="AW14" s="10">
        <v>55250.835148943544</v>
      </c>
      <c r="AX14" s="10">
        <v>55361.336819241435</v>
      </c>
      <c r="AY14" s="10">
        <v>55472.059492879918</v>
      </c>
      <c r="AZ14" s="10">
        <v>55583.003611865679</v>
      </c>
      <c r="BA14" s="10">
        <v>55694.169619089407</v>
      </c>
      <c r="BB14" s="10">
        <v>55805.557958327583</v>
      </c>
      <c r="BC14" s="10">
        <v>55917.169074244237</v>
      </c>
      <c r="BD14" s="10">
        <v>56029.003412392725</v>
      </c>
      <c r="BE14" s="10">
        <v>56141.061419217513</v>
      </c>
      <c r="BF14" s="10">
        <v>56253.343542055947</v>
      </c>
      <c r="BG14" s="10">
        <v>56365.850229140058</v>
      </c>
      <c r="BH14" s="10">
        <v>56478.581929598338</v>
      </c>
      <c r="BI14" s="10">
        <v>56591.539093457533</v>
      </c>
      <c r="BJ14" s="10">
        <v>56704.722171644447</v>
      </c>
      <c r="BK14" s="10">
        <v>56818.131615987739</v>
      </c>
      <c r="BL14" s="10">
        <v>56931.767879219711</v>
      </c>
      <c r="BM14" s="10">
        <v>57045.631414978154</v>
      </c>
      <c r="BN14" s="10">
        <v>57159.722677808109</v>
      </c>
      <c r="BO14" s="10">
        <v>57274.042123163723</v>
      </c>
      <c r="BP14" s="10">
        <v>57388.590207410052</v>
      </c>
      <c r="BQ14" s="10">
        <v>57503.367387824874</v>
      </c>
      <c r="BR14" s="10">
        <v>57618.374122600522</v>
      </c>
      <c r="BS14" s="10">
        <v>57733.610870845725</v>
      </c>
      <c r="BT14" s="10">
        <v>57849.078092587413</v>
      </c>
      <c r="BU14" s="10">
        <v>57964.776248772585</v>
      </c>
      <c r="BV14" s="10">
        <v>58080.705801270131</v>
      </c>
      <c r="BW14" s="10">
        <v>58196.867212872668</v>
      </c>
      <c r="BX14" s="10">
        <v>58313.260947298411</v>
      </c>
      <c r="BY14" s="10">
        <v>58429.88746919301</v>
      </c>
      <c r="BZ14" s="10">
        <v>58546.747244131395</v>
      </c>
      <c r="CA14" s="10">
        <v>58663.840738619656</v>
      </c>
      <c r="CB14" s="10">
        <v>58781.168420096896</v>
      </c>
      <c r="CC14" s="10">
        <v>58898.73075693709</v>
      </c>
      <c r="CD14" s="10">
        <v>59016.528218450963</v>
      </c>
      <c r="CE14" s="10">
        <v>59134.561274887863</v>
      </c>
      <c r="CF14" s="10">
        <v>59252.830397437639</v>
      </c>
      <c r="CG14" s="10">
        <v>59371.336058232511</v>
      </c>
      <c r="CH14" s="10">
        <v>59490.078730348978</v>
      </c>
      <c r="CI14" s="10">
        <v>59609.058887809675</v>
      </c>
      <c r="CJ14" s="10">
        <v>59728.277005585296</v>
      </c>
      <c r="CK14" s="10">
        <v>59847.733559596469</v>
      </c>
      <c r="CL14" s="10">
        <v>59967.429026715661</v>
      </c>
      <c r="CM14" s="10">
        <v>60087.363884769089</v>
      </c>
      <c r="CN14" s="10">
        <v>60207.538612538629</v>
      </c>
      <c r="CO14" s="10">
        <v>60327.953689763708</v>
      </c>
      <c r="CP14" s="10">
        <v>60448.609597143237</v>
      </c>
      <c r="CQ14" s="10">
        <v>60569.506816337525</v>
      </c>
      <c r="CR14" s="10">
        <v>60690.645829970199</v>
      </c>
      <c r="CS14" s="10">
        <v>60812.027121630141</v>
      </c>
      <c r="CT14" s="10">
        <v>60933.651175873398</v>
      </c>
      <c r="CU14" s="10">
        <v>61055.518478225145</v>
      </c>
      <c r="CV14" s="10">
        <v>61177.629515181594</v>
      </c>
      <c r="CW14" s="10">
        <v>61299.98477421196</v>
      </c>
      <c r="CX14" s="10">
        <v>61422.584743760381</v>
      </c>
      <c r="CY14" s="10">
        <v>61545.429913247899</v>
      </c>
      <c r="CZ14" s="10">
        <v>61668.520773074393</v>
      </c>
      <c r="DA14" s="10">
        <v>61791.85781462054</v>
      </c>
      <c r="DB14" s="10">
        <v>61915.44153024978</v>
      </c>
      <c r="DC14" s="10">
        <v>62039.272413310282</v>
      </c>
      <c r="DD14" s="10">
        <v>62163.3509581369</v>
      </c>
      <c r="DE14" s="10">
        <v>62287.677660053174</v>
      </c>
      <c r="DF14" s="10">
        <v>62412.253015373281</v>
      </c>
      <c r="DG14" s="10">
        <v>62537.077521404026</v>
      </c>
      <c r="DH14" s="10">
        <v>62662.151676446832</v>
      </c>
      <c r="DI14" s="10">
        <v>62787.475979799725</v>
      </c>
      <c r="DJ14" s="10">
        <v>62913.050931759324</v>
      </c>
      <c r="DK14" s="10">
        <v>63038.877033622841</v>
      </c>
      <c r="DL14" s="10">
        <v>63164.954787690083</v>
      </c>
      <c r="DM14" s="10">
        <v>63291.284697265466</v>
      </c>
      <c r="DN14" s="10">
        <v>63417.867266659996</v>
      </c>
      <c r="DO14" s="10">
        <v>63544.703001193317</v>
      </c>
      <c r="DP14" s="10">
        <v>63671.792407195702</v>
      </c>
      <c r="DQ14" s="10">
        <v>63799.135992010095</v>
      </c>
      <c r="DR14" s="11">
        <v>63926.734263994113</v>
      </c>
    </row>
    <row r="15" spans="2:122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1"/>
    </row>
    <row r="16" spans="2:122" ht="15.75" thickBot="1" x14ac:dyDescent="0.3">
      <c r="B16" s="15" t="s">
        <v>13</v>
      </c>
      <c r="C16" s="16"/>
      <c r="D16" s="16">
        <v>504926703.2744844</v>
      </c>
      <c r="E16" s="16">
        <v>509901951.35927844</v>
      </c>
      <c r="F16" s="16">
        <v>514926222.58613396</v>
      </c>
      <c r="G16" s="16">
        <v>520000000</v>
      </c>
      <c r="H16" s="16">
        <v>525123771.40546381</v>
      </c>
      <c r="I16" s="16">
        <v>530298029.41364956</v>
      </c>
      <c r="J16" s="16">
        <v>535523271.48957932</v>
      </c>
      <c r="K16" s="16">
        <v>540800000</v>
      </c>
      <c r="L16" s="16">
        <v>546128722.26168239</v>
      </c>
      <c r="M16" s="16">
        <v>551509950.59019554</v>
      </c>
      <c r="N16" s="16">
        <v>556944202.34916258</v>
      </c>
      <c r="O16" s="16">
        <v>562432000</v>
      </c>
      <c r="P16" s="16">
        <v>567973871.15214968</v>
      </c>
      <c r="Q16" s="16">
        <v>573570348.61380339</v>
      </c>
      <c r="R16" s="16">
        <v>579221970.44312894</v>
      </c>
      <c r="S16" s="16">
        <v>584929279.99999988</v>
      </c>
      <c r="T16" s="16">
        <v>590692825.99823546</v>
      </c>
      <c r="U16" s="16">
        <v>596513162.55835533</v>
      </c>
      <c r="V16" s="16">
        <v>602390849.26085389</v>
      </c>
      <c r="W16" s="16">
        <v>608326451.19999981</v>
      </c>
      <c r="X16" s="16">
        <v>614320539.03816473</v>
      </c>
      <c r="Y16" s="16">
        <v>620373689.06068957</v>
      </c>
      <c r="Z16" s="16">
        <v>626486483.23128808</v>
      </c>
      <c r="AA16" s="16">
        <v>632659509.24799967</v>
      </c>
      <c r="AB16" s="16">
        <v>638893360.59969127</v>
      </c>
      <c r="AC16" s="16">
        <v>645188636.62311697</v>
      </c>
      <c r="AD16" s="16">
        <v>651545942.56053948</v>
      </c>
      <c r="AE16" s="16">
        <v>657965889.61791956</v>
      </c>
      <c r="AF16" s="16">
        <v>664449095.02367878</v>
      </c>
      <c r="AG16" s="16">
        <v>670996182.08804154</v>
      </c>
      <c r="AH16" s="16">
        <v>677607780.26296091</v>
      </c>
      <c r="AI16" s="16">
        <v>684284525.20263624</v>
      </c>
      <c r="AJ16" s="16">
        <v>691027058.82462585</v>
      </c>
      <c r="AK16" s="16">
        <v>697836029.37156308</v>
      </c>
      <c r="AL16" s="16">
        <v>704712091.47347927</v>
      </c>
      <c r="AM16" s="16">
        <v>711655906.21074164</v>
      </c>
      <c r="AN16" s="16">
        <v>718668141.17761087</v>
      </c>
      <c r="AO16" s="16">
        <v>725749470.54642558</v>
      </c>
      <c r="AP16" s="16">
        <v>732900575.13241827</v>
      </c>
      <c r="AQ16" s="16">
        <v>740122142.45917106</v>
      </c>
      <c r="AR16" s="16">
        <v>747414866.82471514</v>
      </c>
      <c r="AS16" s="16">
        <v>754779449.36828244</v>
      </c>
      <c r="AT16" s="16">
        <v>762216598.13771498</v>
      </c>
      <c r="AU16" s="16">
        <v>769727028.15753794</v>
      </c>
      <c r="AV16" s="16">
        <v>777311461.49770367</v>
      </c>
      <c r="AW16" s="16">
        <v>784970627.34301364</v>
      </c>
      <c r="AX16" s="16">
        <v>792705262.06322348</v>
      </c>
      <c r="AY16" s="16">
        <v>800516109.28383934</v>
      </c>
      <c r="AZ16" s="16">
        <v>808403919.9576118</v>
      </c>
      <c r="BA16" s="16">
        <v>816369452.4367342</v>
      </c>
      <c r="BB16" s="16">
        <v>824413472.54575241</v>
      </c>
      <c r="BC16" s="16">
        <v>832536753.65519285</v>
      </c>
      <c r="BD16" s="16">
        <v>840740076.75591624</v>
      </c>
      <c r="BE16" s="16">
        <v>849024230.53420353</v>
      </c>
      <c r="BF16" s="16">
        <v>857390011.44758248</v>
      </c>
      <c r="BG16" s="16">
        <v>865838223.80140066</v>
      </c>
      <c r="BH16" s="16">
        <v>874369679.8261528</v>
      </c>
      <c r="BI16" s="16">
        <v>882985199.7555716</v>
      </c>
      <c r="BJ16" s="16">
        <v>891685611.90548575</v>
      </c>
      <c r="BK16" s="16">
        <v>900471752.75345647</v>
      </c>
      <c r="BL16" s="16">
        <v>909344467.01919878</v>
      </c>
      <c r="BM16" s="16">
        <v>918304607.7457943</v>
      </c>
      <c r="BN16" s="16">
        <v>927353036.38170493</v>
      </c>
      <c r="BO16" s="16">
        <v>936490622.86359453</v>
      </c>
      <c r="BP16" s="16">
        <v>945718245.69996655</v>
      </c>
      <c r="BQ16" s="16">
        <v>955036792.05562592</v>
      </c>
      <c r="BR16" s="16">
        <v>964447157.83697295</v>
      </c>
      <c r="BS16" s="16">
        <v>973950247.77813816</v>
      </c>
      <c r="BT16" s="16">
        <v>983546975.52796507</v>
      </c>
      <c r="BU16" s="16">
        <v>993238263.73785079</v>
      </c>
      <c r="BV16" s="16">
        <v>1003025044.1504518</v>
      </c>
      <c r="BW16" s="16">
        <v>1012908257.6892636</v>
      </c>
      <c r="BX16" s="16">
        <v>1022888854.5490835</v>
      </c>
      <c r="BY16" s="16">
        <v>1032967794.2873647</v>
      </c>
      <c r="BZ16" s="16">
        <v>1043146045.9164696</v>
      </c>
      <c r="CA16" s="16">
        <v>1053424587.9968339</v>
      </c>
      <c r="CB16" s="16">
        <v>1063804408.7310468</v>
      </c>
      <c r="CC16" s="16">
        <v>1074286506.0588591</v>
      </c>
      <c r="CD16" s="16">
        <v>1084871887.7531283</v>
      </c>
      <c r="CE16" s="16">
        <v>1095561571.5167069</v>
      </c>
      <c r="CF16" s="16">
        <v>1106356585.0802884</v>
      </c>
      <c r="CG16" s="16">
        <v>1117257966.3012133</v>
      </c>
      <c r="CH16" s="16">
        <v>1128266763.2632532</v>
      </c>
      <c r="CI16" s="16">
        <v>1139384034.3773751</v>
      </c>
      <c r="CJ16" s="16">
        <v>1150610848.4834995</v>
      </c>
      <c r="CK16" s="16">
        <v>1161948284.9532614</v>
      </c>
      <c r="CL16" s="16">
        <v>1173397433.7937829</v>
      </c>
      <c r="CM16" s="16">
        <v>1184959395.7524698</v>
      </c>
      <c r="CN16" s="16">
        <v>1196635282.4228392</v>
      </c>
      <c r="CO16" s="16">
        <v>1208426216.3513916</v>
      </c>
      <c r="CP16" s="16">
        <v>1220333331.1455338</v>
      </c>
      <c r="CQ16" s="16">
        <v>1232357771.5825679</v>
      </c>
      <c r="CR16" s="16">
        <v>1244500693.7197523</v>
      </c>
      <c r="CS16" s="16">
        <v>1256763265.0054467</v>
      </c>
      <c r="CT16" s="16">
        <v>1269146664.3913548</v>
      </c>
      <c r="CU16" s="16">
        <v>1281652082.4458706</v>
      </c>
      <c r="CV16" s="16">
        <v>1294280721.4685421</v>
      </c>
      <c r="CW16" s="16">
        <v>1307033795.6056643</v>
      </c>
      <c r="CX16" s="16">
        <v>1319912530.9670088</v>
      </c>
      <c r="CY16" s="16">
        <v>1332918165.743705</v>
      </c>
      <c r="CZ16" s="16">
        <v>1346051950.3272836</v>
      </c>
      <c r="DA16" s="16">
        <v>1359315147.4298909</v>
      </c>
      <c r="DB16" s="16">
        <v>1372709032.2056892</v>
      </c>
      <c r="DC16" s="16">
        <v>1386234892.3734534</v>
      </c>
      <c r="DD16" s="16">
        <v>1399894028.3403749</v>
      </c>
      <c r="DE16" s="16">
        <v>1413687753.3270862</v>
      </c>
      <c r="DF16" s="16">
        <v>1427617393.4939163</v>
      </c>
      <c r="DG16" s="16">
        <v>1441684288.0683911</v>
      </c>
      <c r="DH16" s="16">
        <v>1455889789.4739897</v>
      </c>
      <c r="DI16" s="16">
        <v>1470235263.4601696</v>
      </c>
      <c r="DJ16" s="16">
        <v>1484722089.2336729</v>
      </c>
      <c r="DK16" s="16">
        <v>1499351659.5911267</v>
      </c>
      <c r="DL16" s="16">
        <v>1514125381.0529492</v>
      </c>
      <c r="DM16" s="16">
        <v>1529044673.9985764</v>
      </c>
      <c r="DN16" s="16">
        <v>1544110972.80302</v>
      </c>
      <c r="DO16" s="16">
        <v>1559325725.974772</v>
      </c>
      <c r="DP16" s="16">
        <v>1574690396.2950673</v>
      </c>
      <c r="DQ16" s="16">
        <v>1590206460.9585195</v>
      </c>
      <c r="DR16" s="17">
        <v>1605875411.7151408</v>
      </c>
    </row>
    <row r="18" spans="2:7" x14ac:dyDescent="0.25">
      <c r="B18" s="29" t="s">
        <v>7</v>
      </c>
      <c r="C18" s="30">
        <v>0.04</v>
      </c>
    </row>
    <row r="19" spans="2:7" x14ac:dyDescent="0.25">
      <c r="B19" s="29"/>
      <c r="C19" s="29"/>
    </row>
    <row r="20" spans="2:7" x14ac:dyDescent="0.25">
      <c r="B20" s="29" t="s">
        <v>9</v>
      </c>
      <c r="C20" s="31">
        <v>0.4</v>
      </c>
    </row>
    <row r="21" spans="2:7" x14ac:dyDescent="0.25">
      <c r="B21" s="29" t="s">
        <v>10</v>
      </c>
      <c r="C21" s="31">
        <v>0.25</v>
      </c>
    </row>
    <row r="22" spans="2:7" x14ac:dyDescent="0.25">
      <c r="B22" s="29" t="s">
        <v>11</v>
      </c>
      <c r="C22" s="29" t="s">
        <v>22</v>
      </c>
    </row>
    <row r="24" spans="2:7" x14ac:dyDescent="0.25">
      <c r="B24" t="s">
        <v>14</v>
      </c>
      <c r="C24">
        <v>3</v>
      </c>
      <c r="D24" t="s">
        <v>15</v>
      </c>
    </row>
    <row r="26" spans="2:7" x14ac:dyDescent="0.25">
      <c r="B26" s="22" t="s">
        <v>20</v>
      </c>
    </row>
    <row r="28" spans="2:7" x14ac:dyDescent="0.25">
      <c r="B28" s="22" t="s">
        <v>8</v>
      </c>
      <c r="C28" s="18"/>
    </row>
    <row r="29" spans="2:7" x14ac:dyDescent="0.25">
      <c r="B29" t="s">
        <v>23</v>
      </c>
      <c r="C29" s="19">
        <f>NPV((1+Solution!$C$18)^(1/4)-1,Solution!$C$8:$DR$8)*(1+C18)^(1/4)</f>
        <v>30043138.844831765</v>
      </c>
      <c r="E29" s="19"/>
      <c r="G29" s="19"/>
    </row>
    <row r="30" spans="2:7" x14ac:dyDescent="0.25">
      <c r="B30" t="s">
        <v>24</v>
      </c>
      <c r="C30" s="19">
        <f>NPV((1+Solution!$C$18)^(1/4)-1,Solution!$C$9:$DR$9)*(1+C18)^(1/4)</f>
        <v>-9613804.4303461723</v>
      </c>
      <c r="E30" s="19"/>
      <c r="G30" s="19"/>
    </row>
    <row r="31" spans="2:7" x14ac:dyDescent="0.25">
      <c r="B31" t="s">
        <v>25</v>
      </c>
      <c r="C31" s="19">
        <f>NPV((1+Solution!$C$18)^(1/4)-1,Solution!$C$10:$DR$10)</f>
        <v>-16648970.265159952</v>
      </c>
      <c r="E31" s="19"/>
      <c r="G31" s="19"/>
    </row>
    <row r="32" spans="2:7" x14ac:dyDescent="0.25">
      <c r="B32" t="s">
        <v>26</v>
      </c>
      <c r="C32" s="19">
        <f>NPV((1+Solution!$C$18)^(1/4)-1,Solution!$C$11:$DR$11)*(1+C18)^(1/4)</f>
        <v>-3605176.6613798118</v>
      </c>
      <c r="E32" s="19"/>
      <c r="G32" s="19"/>
    </row>
    <row r="33" spans="2:122" x14ac:dyDescent="0.25">
      <c r="B33" s="21" t="s">
        <v>8</v>
      </c>
      <c r="C33" s="20">
        <f>-SUM(C29:C32)</f>
        <v>-175187.48794582905</v>
      </c>
      <c r="E33" s="20"/>
    </row>
    <row r="34" spans="2:122" ht="15.75" thickBot="1" x14ac:dyDescent="0.3"/>
    <row r="35" spans="2:122" x14ac:dyDescent="0.25">
      <c r="B35" s="22" t="s">
        <v>12</v>
      </c>
      <c r="C35" s="23" t="s">
        <v>18</v>
      </c>
    </row>
    <row r="36" spans="2:122" x14ac:dyDescent="0.25">
      <c r="B36" t="s">
        <v>16</v>
      </c>
      <c r="C36" s="24">
        <f>-NPV((1+Solution!$C$18)^(1/4)-1,D36:DR36)</f>
        <v>116210.51313156242</v>
      </c>
      <c r="D36" s="1">
        <f>D8+D9+D10*(1+Solution!$C$20)+D11</f>
        <v>-28700.033814121685</v>
      </c>
      <c r="E36" s="1">
        <f>E8+E9+E10*(1+Solution!$C$20)+E11</f>
        <v>-29412.215348500995</v>
      </c>
      <c r="F36" s="1">
        <f>F8+F9+F10*(1+Solution!$C$20)+F11</f>
        <v>-30136.729284305497</v>
      </c>
      <c r="G36" s="1">
        <f>G8+G9+G10*(1+Solution!$C$20)+G11</f>
        <v>-30873.762926824973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</row>
    <row r="37" spans="2:122" x14ac:dyDescent="0.25">
      <c r="B37" t="s">
        <v>17</v>
      </c>
      <c r="C37" s="24">
        <f>-NPV((1+Solution!$C$18)^(1/4)-1,D37:DR37)</f>
        <v>149519.80834746471</v>
      </c>
      <c r="D37" s="1">
        <f>IF(D7/4&gt;Solution!$C$24,0,D8+D9+D10*(1+Solution!$C$21)+D11)</f>
        <v>-10477.229092945556</v>
      </c>
      <c r="E37" s="1">
        <f>IF(E7/4&gt;Solution!$C$24,0,E8+E9+E10*(1+Solution!$C$21)+E11)</f>
        <v>-10963.848020383248</v>
      </c>
      <c r="F37" s="1">
        <f>IF(F7/4&gt;Solution!$C$24,0,F8+F9+F10*(1+Solution!$C$21)+F11)</f>
        <v>-11460.007326260173</v>
      </c>
      <c r="G37" s="1">
        <f>IF(G7/4&gt;Solution!$C$24,0,G8+G9+G10*(1+Solution!$C$21)+G11)</f>
        <v>-11965.859756093734</v>
      </c>
      <c r="H37" s="1">
        <f>IF(H7/4&gt;Solution!$C$24,0,H8+H9+H10*(1+Solution!$C$21)+H11)</f>
        <v>-12481.560287554705</v>
      </c>
      <c r="I37" s="1">
        <f>IF(I7/4&gt;Solution!$C$24,0,I8+I9+I10*(1+Solution!$C$21)+I11)</f>
        <v>-13007.266161461594</v>
      </c>
      <c r="J37" s="1">
        <f>IF(J7/4&gt;Solution!$C$24,0,J8+J9+J10*(1+Solution!$C$21)+J11)</f>
        <v>-13543.136913191403</v>
      </c>
      <c r="K37" s="1">
        <f>IF(K7/4&gt;Solution!$C$24,0,K8+K9+K10*(1+Solution!$C$21)+K11)</f>
        <v>-14089.334404513298</v>
      </c>
      <c r="L37" s="1">
        <f>IF(L7/4&gt;Solution!$C$24,0,L8+L9+L10*(1+Solution!$C$21)+L11)</f>
        <v>-14646.022855849518</v>
      </c>
      <c r="M37" s="1">
        <f>IF(M7/4&gt;Solution!$C$24,0,M8+M9+M10*(1+Solution!$C$21)+M11)</f>
        <v>-15213.368878970236</v>
      </c>
      <c r="N37" s="1">
        <f>IF(N7/4&gt;Solution!$C$24,0,N8+N9+N10*(1+Solution!$C$21)+N11)</f>
        <v>-15791.541510127383</v>
      </c>
      <c r="O37" s="1">
        <f>IF(O7/4&gt;Solution!$C$24,0,O8+O9+O10*(1+Solution!$C$21)+O11)</f>
        <v>-16380.712243633185</v>
      </c>
      <c r="P37" s="1">
        <f>IF(P7/4&gt;Solution!$C$24,0,P8+P9+P10*(1+Solution!$C$21)+P11)</f>
        <v>0</v>
      </c>
      <c r="Q37" s="1">
        <f>IF(Q7/4&gt;Solution!$C$24,0,Q8+Q9+Q10*(1+Solution!$C$21)+Q11)</f>
        <v>0</v>
      </c>
      <c r="R37" s="1">
        <f>IF(R7/4&gt;Solution!$C$24,0,R8+R9+R10*(1+Solution!$C$21)+R11)</f>
        <v>0</v>
      </c>
      <c r="S37" s="1">
        <f>IF(S7/4&gt;Solution!$C$24,0,S8+S9+S10*(1+Solution!$C$21)+S11)</f>
        <v>0</v>
      </c>
      <c r="T37" s="1">
        <f>IF(T7/4&gt;Solution!$C$24,0,T8+T9+T10*(1+Solution!$C$21)+T11)</f>
        <v>0</v>
      </c>
      <c r="U37" s="1">
        <f>IF(U7/4&gt;Solution!$C$24,0,U8+U9+U10*(1+Solution!$C$21)+U11)</f>
        <v>0</v>
      </c>
      <c r="V37" s="1">
        <f>IF(V7/4&gt;Solution!$C$24,0,V8+V9+V10*(1+Solution!$C$21)+V11)</f>
        <v>0</v>
      </c>
      <c r="W37" s="1">
        <f>IF(W7/4&gt;Solution!$C$24,0,W8+W9+W10*(1+Solution!$C$21)+W11)</f>
        <v>0</v>
      </c>
      <c r="X37" s="1">
        <f>IF(X7/4&gt;Solution!$C$24,0,X8+X9+X10*(1+Solution!$C$21)+X11)</f>
        <v>0</v>
      </c>
      <c r="Y37" s="1">
        <f>IF(Y7/4&gt;Solution!$C$24,0,Y8+Y9+Y10*(1+Solution!$C$21)+Y11)</f>
        <v>0</v>
      </c>
      <c r="Z37" s="1">
        <f>IF(Z7/4&gt;Solution!$C$24,0,Z8+Z9+Z10*(1+Solution!$C$21)+Z11)</f>
        <v>0</v>
      </c>
      <c r="AA37" s="1">
        <f>IF(AA7/4&gt;Solution!$C$24,0,AA8+AA9+AA10*(1+Solution!$C$21)+AA11)</f>
        <v>0</v>
      </c>
      <c r="AB37" s="1">
        <f>IF(AB7/4&gt;Solution!$C$24,0,AB8+AB9+AB10*(1+Solution!$C$21)+AB11)</f>
        <v>0</v>
      </c>
      <c r="AC37" s="1">
        <f>IF(AC7/4&gt;Solution!$C$24,0,AC8+AC9+AC10*(1+Solution!$C$21)+AC11)</f>
        <v>0</v>
      </c>
      <c r="AD37" s="1">
        <f>IF(AD7/4&gt;Solution!$C$24,0,AD8+AD9+AD10*(1+Solution!$C$21)+AD11)</f>
        <v>0</v>
      </c>
      <c r="AE37" s="1">
        <f>IF(AE7/4&gt;Solution!$C$24,0,AE8+AE9+AE10*(1+Solution!$C$21)+AE11)</f>
        <v>0</v>
      </c>
      <c r="AF37" s="1">
        <f>IF(AF7/4&gt;Solution!$C$24,0,AF8+AF9+AF10*(1+Solution!$C$21)+AF11)</f>
        <v>0</v>
      </c>
      <c r="AG37" s="1">
        <f>IF(AG7/4&gt;Solution!$C$24,0,AG8+AG9+AG10*(1+Solution!$C$21)+AG11)</f>
        <v>0</v>
      </c>
      <c r="AH37" s="1">
        <f>IF(AH7/4&gt;Solution!$C$24,0,AH8+AH9+AH10*(1+Solution!$C$21)+AH11)</f>
        <v>0</v>
      </c>
      <c r="AI37" s="1">
        <f>IF(AI7/4&gt;Solution!$C$24,0,AI8+AI9+AI10*(1+Solution!$C$21)+AI11)</f>
        <v>0</v>
      </c>
      <c r="AJ37" s="1">
        <f>IF(AJ7/4&gt;Solution!$C$24,0,AJ8+AJ9+AJ10*(1+Solution!$C$21)+AJ11)</f>
        <v>0</v>
      </c>
      <c r="AK37" s="1">
        <f>IF(AK7/4&gt;Solution!$C$24,0,AK8+AK9+AK10*(1+Solution!$C$21)+AK11)</f>
        <v>0</v>
      </c>
      <c r="AL37" s="1">
        <f>IF(AL7/4&gt;Solution!$C$24,0,AL8+AL9+AL10*(1+Solution!$C$21)+AL11)</f>
        <v>0</v>
      </c>
      <c r="AM37" s="1">
        <f>IF(AM7/4&gt;Solution!$C$24,0,AM8+AM9+AM10*(1+Solution!$C$21)+AM11)</f>
        <v>0</v>
      </c>
      <c r="AN37" s="1">
        <f>IF(AN7/4&gt;Solution!$C$24,0,AN8+AN9+AN10*(1+Solution!$C$21)+AN11)</f>
        <v>0</v>
      </c>
      <c r="AO37" s="1">
        <f>IF(AO7/4&gt;Solution!$C$24,0,AO8+AO9+AO10*(1+Solution!$C$21)+AO11)</f>
        <v>0</v>
      </c>
      <c r="AP37" s="1">
        <f>IF(AP7/4&gt;Solution!$C$24,0,AP8+AP9+AP10*(1+Solution!$C$21)+AP11)</f>
        <v>0</v>
      </c>
      <c r="AQ37" s="1">
        <f>IF(AQ7/4&gt;Solution!$C$24,0,AQ8+AQ9+AQ10*(1+Solution!$C$21)+AQ11)</f>
        <v>0</v>
      </c>
      <c r="AR37" s="1">
        <f>IF(AR7/4&gt;Solution!$C$24,0,AR8+AR9+AR10*(1+Solution!$C$21)+AR11)</f>
        <v>0</v>
      </c>
      <c r="AS37" s="1">
        <f>IF(AS7/4&gt;Solution!$C$24,0,AS8+AS9+AS10*(1+Solution!$C$21)+AS11)</f>
        <v>0</v>
      </c>
      <c r="AT37" s="1">
        <f>IF(AT7/4&gt;Solution!$C$24,0,AT8+AT9+AT10*(1+Solution!$C$21)+AT11)</f>
        <v>0</v>
      </c>
      <c r="AU37" s="1">
        <f>IF(AU7/4&gt;Solution!$C$24,0,AU8+AU9+AU10*(1+Solution!$C$21)+AU11)</f>
        <v>0</v>
      </c>
      <c r="AV37" s="1">
        <f>IF(AV7/4&gt;Solution!$C$24,0,AV8+AV9+AV10*(1+Solution!$C$21)+AV11)</f>
        <v>0</v>
      </c>
      <c r="AW37" s="1">
        <f>IF(AW7/4&gt;Solution!$C$24,0,AW8+AW9+AW10*(1+Solution!$C$21)+AW11)</f>
        <v>0</v>
      </c>
      <c r="AX37" s="1">
        <f>IF(AX7/4&gt;Solution!$C$24,0,AX8+AX9+AX10*(1+Solution!$C$21)+AX11)</f>
        <v>0</v>
      </c>
      <c r="AY37" s="1">
        <f>IF(AY7/4&gt;Solution!$C$24,0,AY8+AY9+AY10*(1+Solution!$C$21)+AY11)</f>
        <v>0</v>
      </c>
      <c r="AZ37" s="1">
        <f>IF(AZ7/4&gt;Solution!$C$24,0,AZ8+AZ9+AZ10*(1+Solution!$C$21)+AZ11)</f>
        <v>0</v>
      </c>
      <c r="BA37" s="1">
        <f>IF(BA7/4&gt;Solution!$C$24,0,BA8+BA9+BA10*(1+Solution!$C$21)+BA11)</f>
        <v>0</v>
      </c>
      <c r="BB37" s="1">
        <f>IF(BB7/4&gt;Solution!$C$24,0,BB8+BB9+BB10*(1+Solution!$C$21)+BB11)</f>
        <v>0</v>
      </c>
      <c r="BC37" s="1">
        <f>IF(BC7/4&gt;Solution!$C$24,0,BC8+BC9+BC10*(1+Solution!$C$21)+BC11)</f>
        <v>0</v>
      </c>
      <c r="BD37" s="1">
        <f>IF(BD7/4&gt;Solution!$C$24,0,BD8+BD9+BD10*(1+Solution!$C$21)+BD11)</f>
        <v>0</v>
      </c>
      <c r="BE37" s="1">
        <f>IF(BE7/4&gt;Solution!$C$24,0,BE8+BE9+BE10*(1+Solution!$C$21)+BE11)</f>
        <v>0</v>
      </c>
      <c r="BF37" s="1">
        <f>IF(BF7/4&gt;Solution!$C$24,0,BF8+BF9+BF10*(1+Solution!$C$21)+BF11)</f>
        <v>0</v>
      </c>
      <c r="BG37" s="1">
        <f>IF(BG7/4&gt;Solution!$C$24,0,BG8+BG9+BG10*(1+Solution!$C$21)+BG11)</f>
        <v>0</v>
      </c>
      <c r="BH37" s="1">
        <f>IF(BH7/4&gt;Solution!$C$24,0,BH8+BH9+BH10*(1+Solution!$C$21)+BH11)</f>
        <v>0</v>
      </c>
      <c r="BI37" s="1">
        <f>IF(BI7/4&gt;Solution!$C$24,0,BI8+BI9+BI10*(1+Solution!$C$21)+BI11)</f>
        <v>0</v>
      </c>
      <c r="BJ37" s="1">
        <f>IF(BJ7/4&gt;Solution!$C$24,0,BJ8+BJ9+BJ10*(1+Solution!$C$21)+BJ11)</f>
        <v>0</v>
      </c>
      <c r="BK37" s="1">
        <f>IF(BK7/4&gt;Solution!$C$24,0,BK8+BK9+BK10*(1+Solution!$C$21)+BK11)</f>
        <v>0</v>
      </c>
      <c r="BL37" s="1">
        <f>IF(BL7/4&gt;Solution!$C$24,0,BL8+BL9+BL10*(1+Solution!$C$21)+BL11)</f>
        <v>0</v>
      </c>
      <c r="BM37" s="1">
        <f>IF(BM7/4&gt;Solution!$C$24,0,BM8+BM9+BM10*(1+Solution!$C$21)+BM11)</f>
        <v>0</v>
      </c>
      <c r="BN37" s="1">
        <f>IF(BN7/4&gt;Solution!$C$24,0,BN8+BN9+BN10*(1+Solution!$C$21)+BN11)</f>
        <v>0</v>
      </c>
      <c r="BO37" s="1">
        <f>IF(BO7/4&gt;Solution!$C$24,0,BO8+BO9+BO10*(1+Solution!$C$21)+BO11)</f>
        <v>0</v>
      </c>
      <c r="BP37" s="1">
        <f>IF(BP7/4&gt;Solution!$C$24,0,BP8+BP9+BP10*(1+Solution!$C$21)+BP11)</f>
        <v>0</v>
      </c>
      <c r="BQ37" s="1">
        <f>IF(BQ7/4&gt;Solution!$C$24,0,BQ8+BQ9+BQ10*(1+Solution!$C$21)+BQ11)</f>
        <v>0</v>
      </c>
      <c r="BR37" s="1">
        <f>IF(BR7/4&gt;Solution!$C$24,0,BR8+BR9+BR10*(1+Solution!$C$21)+BR11)</f>
        <v>0</v>
      </c>
      <c r="BS37" s="1">
        <f>IF(BS7/4&gt;Solution!$C$24,0,BS8+BS9+BS10*(1+Solution!$C$21)+BS11)</f>
        <v>0</v>
      </c>
      <c r="BT37" s="1">
        <f>IF(BT7/4&gt;Solution!$C$24,0,BT8+BT9+BT10*(1+Solution!$C$21)+BT11)</f>
        <v>0</v>
      </c>
      <c r="BU37" s="1">
        <f>IF(BU7/4&gt;Solution!$C$24,0,BU8+BU9+BU10*(1+Solution!$C$21)+BU11)</f>
        <v>0</v>
      </c>
      <c r="BV37" s="1">
        <f>IF(BV7/4&gt;Solution!$C$24,0,BV8+BV9+BV10*(1+Solution!$C$21)+BV11)</f>
        <v>0</v>
      </c>
      <c r="BW37" s="1">
        <f>IF(BW7/4&gt;Solution!$C$24,0,BW8+BW9+BW10*(1+Solution!$C$21)+BW11)</f>
        <v>0</v>
      </c>
      <c r="BX37" s="1">
        <f>IF(BX7/4&gt;Solution!$C$24,0,BX8+BX9+BX10*(1+Solution!$C$21)+BX11)</f>
        <v>0</v>
      </c>
      <c r="BY37" s="1">
        <f>IF(BY7/4&gt;Solution!$C$24,0,BY8+BY9+BY10*(1+Solution!$C$21)+BY11)</f>
        <v>0</v>
      </c>
      <c r="BZ37" s="1">
        <f>IF(BZ7/4&gt;Solution!$C$24,0,BZ8+BZ9+BZ10*(1+Solution!$C$21)+BZ11)</f>
        <v>0</v>
      </c>
      <c r="CA37" s="1">
        <f>IF(CA7/4&gt;Solution!$C$24,0,CA8+CA9+CA10*(1+Solution!$C$21)+CA11)</f>
        <v>0</v>
      </c>
      <c r="CB37" s="1">
        <f>IF(CB7/4&gt;Solution!$C$24,0,CB8+CB9+CB10*(1+Solution!$C$21)+CB11)</f>
        <v>0</v>
      </c>
      <c r="CC37" s="1">
        <f>IF(CC7/4&gt;Solution!$C$24,0,CC8+CC9+CC10*(1+Solution!$C$21)+CC11)</f>
        <v>0</v>
      </c>
      <c r="CD37" s="1">
        <f>IF(CD7/4&gt;Solution!$C$24,0,CD8+CD9+CD10*(1+Solution!$C$21)+CD11)</f>
        <v>0</v>
      </c>
      <c r="CE37" s="1">
        <f>IF(CE7/4&gt;Solution!$C$24,0,CE8+CE9+CE10*(1+Solution!$C$21)+CE11)</f>
        <v>0</v>
      </c>
      <c r="CF37" s="1">
        <f>IF(CF7/4&gt;Solution!$C$24,0,CF8+CF9+CF10*(1+Solution!$C$21)+CF11)</f>
        <v>0</v>
      </c>
      <c r="CG37" s="1">
        <f>IF(CG7/4&gt;Solution!$C$24,0,CG8+CG9+CG10*(1+Solution!$C$21)+CG11)</f>
        <v>0</v>
      </c>
      <c r="CH37" s="1">
        <f>IF(CH7/4&gt;Solution!$C$24,0,CH8+CH9+CH10*(1+Solution!$C$21)+CH11)</f>
        <v>0</v>
      </c>
      <c r="CI37" s="1">
        <f>IF(CI7/4&gt;Solution!$C$24,0,CI8+CI9+CI10*(1+Solution!$C$21)+CI11)</f>
        <v>0</v>
      </c>
      <c r="CJ37" s="1">
        <f>IF(CJ7/4&gt;Solution!$C$24,0,CJ8+CJ9+CJ10*(1+Solution!$C$21)+CJ11)</f>
        <v>0</v>
      </c>
      <c r="CK37" s="1">
        <f>IF(CK7/4&gt;Solution!$C$24,0,CK8+CK9+CK10*(1+Solution!$C$21)+CK11)</f>
        <v>0</v>
      </c>
      <c r="CL37" s="1">
        <f>IF(CL7/4&gt;Solution!$C$24,0,CL8+CL9+CL10*(1+Solution!$C$21)+CL11)</f>
        <v>0</v>
      </c>
      <c r="CM37" s="1">
        <f>IF(CM7/4&gt;Solution!$C$24,0,CM8+CM9+CM10*(1+Solution!$C$21)+CM11)</f>
        <v>0</v>
      </c>
      <c r="CN37" s="1">
        <f>IF(CN7/4&gt;Solution!$C$24,0,CN8+CN9+CN10*(1+Solution!$C$21)+CN11)</f>
        <v>0</v>
      </c>
      <c r="CO37" s="1">
        <f>IF(CO7/4&gt;Solution!$C$24,0,CO8+CO9+CO10*(1+Solution!$C$21)+CO11)</f>
        <v>0</v>
      </c>
      <c r="CP37" s="1">
        <f>IF(CP7/4&gt;Solution!$C$24,0,CP8+CP9+CP10*(1+Solution!$C$21)+CP11)</f>
        <v>0</v>
      </c>
      <c r="CQ37" s="1">
        <f>IF(CQ7/4&gt;Solution!$C$24,0,CQ8+CQ9+CQ10*(1+Solution!$C$21)+CQ11)</f>
        <v>0</v>
      </c>
      <c r="CR37" s="1">
        <f>IF(CR7/4&gt;Solution!$C$24,0,CR8+CR9+CR10*(1+Solution!$C$21)+CR11)</f>
        <v>0</v>
      </c>
      <c r="CS37" s="1">
        <f>IF(CS7/4&gt;Solution!$C$24,0,CS8+CS9+CS10*(1+Solution!$C$21)+CS11)</f>
        <v>0</v>
      </c>
      <c r="CT37" s="1">
        <f>IF(CT7/4&gt;Solution!$C$24,0,CT8+CT9+CT10*(1+Solution!$C$21)+CT11)</f>
        <v>0</v>
      </c>
      <c r="CU37" s="1">
        <f>IF(CU7/4&gt;Solution!$C$24,0,CU8+CU9+CU10*(1+Solution!$C$21)+CU11)</f>
        <v>0</v>
      </c>
      <c r="CV37" s="1">
        <f>IF(CV7/4&gt;Solution!$C$24,0,CV8+CV9+CV10*(1+Solution!$C$21)+CV11)</f>
        <v>0</v>
      </c>
      <c r="CW37" s="1">
        <f>IF(CW7/4&gt;Solution!$C$24,0,CW8+CW9+CW10*(1+Solution!$C$21)+CW11)</f>
        <v>0</v>
      </c>
      <c r="CX37" s="1">
        <f>IF(CX7/4&gt;Solution!$C$24,0,CX8+CX9+CX10*(1+Solution!$C$21)+CX11)</f>
        <v>0</v>
      </c>
      <c r="CY37" s="1">
        <f>IF(CY7/4&gt;Solution!$C$24,0,CY8+CY9+CY10*(1+Solution!$C$21)+CY11)</f>
        <v>0</v>
      </c>
      <c r="CZ37" s="1">
        <f>IF(CZ7/4&gt;Solution!$C$24,0,CZ8+CZ9+CZ10*(1+Solution!$C$21)+CZ11)</f>
        <v>0</v>
      </c>
      <c r="DA37" s="1">
        <f>IF(DA7/4&gt;Solution!$C$24,0,DA8+DA9+DA10*(1+Solution!$C$21)+DA11)</f>
        <v>0</v>
      </c>
      <c r="DB37" s="1">
        <f>IF(DB7/4&gt;Solution!$C$24,0,DB8+DB9+DB10*(1+Solution!$C$21)+DB11)</f>
        <v>0</v>
      </c>
      <c r="DC37" s="1">
        <f>IF(DC7/4&gt;Solution!$C$24,0,DC8+DC9+DC10*(1+Solution!$C$21)+DC11)</f>
        <v>0</v>
      </c>
      <c r="DD37" s="1">
        <f>IF(DD7/4&gt;Solution!$C$24,0,DD8+DD9+DD10*(1+Solution!$C$21)+DD11)</f>
        <v>0</v>
      </c>
      <c r="DE37" s="1">
        <f>IF(DE7/4&gt;Solution!$C$24,0,DE8+DE9+DE10*(1+Solution!$C$21)+DE11)</f>
        <v>0</v>
      </c>
      <c r="DF37" s="1">
        <f>IF(DF7/4&gt;Solution!$C$24,0,DF8+DF9+DF10*(1+Solution!$C$21)+DF11)</f>
        <v>0</v>
      </c>
      <c r="DG37" s="1">
        <f>IF(DG7/4&gt;Solution!$C$24,0,DG8+DG9+DG10*(1+Solution!$C$21)+DG11)</f>
        <v>0</v>
      </c>
      <c r="DH37" s="1">
        <f>IF(DH7/4&gt;Solution!$C$24,0,DH8+DH9+DH10*(1+Solution!$C$21)+DH11)</f>
        <v>0</v>
      </c>
      <c r="DI37" s="1">
        <f>IF(DI7/4&gt;Solution!$C$24,0,DI8+DI9+DI10*(1+Solution!$C$21)+DI11)</f>
        <v>0</v>
      </c>
      <c r="DJ37" s="1">
        <f>IF(DJ7/4&gt;Solution!$C$24,0,DJ8+DJ9+DJ10*(1+Solution!$C$21)+DJ11)</f>
        <v>0</v>
      </c>
      <c r="DK37" s="1">
        <f>IF(DK7/4&gt;Solution!$C$24,0,DK8+DK9+DK10*(1+Solution!$C$21)+DK11)</f>
        <v>0</v>
      </c>
      <c r="DL37" s="1">
        <f>IF(DL7/4&gt;Solution!$C$24,0,DL8+DL9+DL10*(1+Solution!$C$21)+DL11)</f>
        <v>0</v>
      </c>
      <c r="DM37" s="1">
        <f>IF(DM7/4&gt;Solution!$C$24,0,DM8+DM9+DM10*(1+Solution!$C$21)+DM11)</f>
        <v>0</v>
      </c>
      <c r="DN37" s="1">
        <f>IF(DN7/4&gt;Solution!$C$24,0,DN8+DN9+DN10*(1+Solution!$C$21)+DN11)</f>
        <v>0</v>
      </c>
      <c r="DO37" s="1">
        <f>IF(DO7/4&gt;Solution!$C$24,0,DO8+DO9+DO10*(1+Solution!$C$21)+DO11)</f>
        <v>0</v>
      </c>
      <c r="DP37" s="1">
        <f>IF(DP7/4&gt;Solution!$C$24,0,DP8+DP9+DP10*(1+Solution!$C$21)+DP11)</f>
        <v>0</v>
      </c>
      <c r="DQ37" s="1">
        <f>IF(DQ7/4&gt;Solution!$C$24,0,DQ8+DQ9+DQ10*(1+Solution!$C$21)+DQ11)</f>
        <v>0</v>
      </c>
      <c r="DR37" s="1">
        <f>IF(DR7/4&gt;Solution!$C$24,0,DR8+DR9+DR10*(1+Solution!$C$21)+DR11)</f>
        <v>0</v>
      </c>
    </row>
    <row r="38" spans="2:122" ht="15.75" thickBot="1" x14ac:dyDescent="0.3">
      <c r="B38" t="s">
        <v>11</v>
      </c>
      <c r="C38" s="25">
        <f>-NPV((1+Solution!$C$18)^(1/4)-1,D38:DR38)</f>
        <v>500000.00000000012</v>
      </c>
      <c r="D38" s="1">
        <f>-0.5/1000*D16/4</f>
        <v>-63115.837909310554</v>
      </c>
      <c r="E38" s="1">
        <f t="shared" ref="E38:K38" si="2">-0.5/1000*E16/4</f>
        <v>-63737.743919909808</v>
      </c>
      <c r="F38" s="1">
        <f t="shared" si="2"/>
        <v>-64365.777823266748</v>
      </c>
      <c r="G38" s="1">
        <f t="shared" si="2"/>
        <v>-65000</v>
      </c>
      <c r="H38" s="1">
        <f t="shared" si="2"/>
        <v>-65640.471425682976</v>
      </c>
      <c r="I38" s="1">
        <f t="shared" si="2"/>
        <v>-66287.253676706197</v>
      </c>
      <c r="J38" s="1">
        <f t="shared" si="2"/>
        <v>-66940.408936197418</v>
      </c>
      <c r="K38" s="1">
        <f t="shared" si="2"/>
        <v>-67600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Company>RGARE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Gill, Andrew</dc:creator>
  <cp:lastModifiedBy>Karenna Chhoeung</cp:lastModifiedBy>
  <dcterms:created xsi:type="dcterms:W3CDTF">2013-08-28T03:12:04Z</dcterms:created>
  <dcterms:modified xsi:type="dcterms:W3CDTF">2014-10-03T00:54:34Z</dcterms:modified>
</cp:coreProperties>
</file>