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DUCATION\2019\Part III\Semester 2\Exams\Exam Questions and Solutions\C2B\4. FINAL\"/>
    </mc:Choice>
  </mc:AlternateContent>
  <xr:revisionPtr revIDLastSave="0" documentId="13_ncr:8001_{37A28E21-946E-4293-865C-BF425A86F4A5}" xr6:coauthVersionLast="44" xr6:coauthVersionMax="44" xr10:uidLastSave="{00000000-0000-0000-0000-000000000000}"/>
  <bookViews>
    <workbookView xWindow="28680" yWindow="-120" windowWidth="29040" windowHeight="15840" tabRatio="800" xr2:uid="{00000000-000D-0000-FFFF-FFFF00000000}"/>
  </bookViews>
  <sheets>
    <sheet name="Key Information" sheetId="2" r:id="rId1"/>
    <sheet name="Embedded Value 31 Dec 2019" sheetId="1" r:id="rId2"/>
    <sheet name="Analysis of Movement 2020" sheetId="7" r:id="rId3"/>
  </sheets>
  <definedNames>
    <definedName name="OLE_LINK1" localSheetId="0">'Key Information'!$B$15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0" i="2"/>
  <c r="C29" i="2"/>
  <c r="C19" i="2"/>
  <c r="I17" i="1" l="1"/>
  <c r="C6" i="7" l="1"/>
  <c r="E6" i="7" l="1"/>
  <c r="D6" i="7" l="1"/>
  <c r="F6" i="7" l="1"/>
</calcChain>
</file>

<file path=xl/sharedStrings.xml><?xml version="1.0" encoding="utf-8"?>
<sst xmlns="http://schemas.openxmlformats.org/spreadsheetml/2006/main" count="102" uniqueCount="73">
  <si>
    <t>EOY</t>
  </si>
  <si>
    <t>Projection Year</t>
  </si>
  <si>
    <t>Year Ending 31 December</t>
  </si>
  <si>
    <t>Investment Return on FUM</t>
  </si>
  <si>
    <t>FUM Withdrawals</t>
  </si>
  <si>
    <t>Management Fees</t>
  </si>
  <si>
    <t>Management Expense</t>
  </si>
  <si>
    <t>Policy Liability</t>
  </si>
  <si>
    <t>Reported Profit</t>
  </si>
  <si>
    <t>Capital Release</t>
  </si>
  <si>
    <t>Capital Requirement</t>
  </si>
  <si>
    <t>Embedded Value Components</t>
  </si>
  <si>
    <t>- Assume no adjustments are required to be made to FUM to determine the policy liability</t>
  </si>
  <si>
    <t>- Assume no regulatory adjustments are required to be made to Net Assets to determine the Capital Base</t>
  </si>
  <si>
    <t>Investment Return on Capital Requirements</t>
  </si>
  <si>
    <t>p.a., as % of FUM at start of year</t>
  </si>
  <si>
    <t>as % of FUM</t>
  </si>
  <si>
    <t>Capital Requirement (Regulatory Capital Requirement + Target Surplus)</t>
  </si>
  <si>
    <t>As at 31 December 2019</t>
  </si>
  <si>
    <t>FUM (after cash flows for the year)</t>
  </si>
  <si>
    <t>Expected Movement</t>
  </si>
  <si>
    <t>Value of In-Force Business (VIF)</t>
  </si>
  <si>
    <t>Adjusted Net Worth (ANW)</t>
  </si>
  <si>
    <t>Embedded Value (EV)</t>
  </si>
  <si>
    <t>Actual Value as at 31 December 2019</t>
  </si>
  <si>
    <t>Event 1: Dividend Payment of $10 million</t>
  </si>
  <si>
    <t>Event 2: Impact of Fraud Event</t>
  </si>
  <si>
    <t>Event 3: Impact of Stock Market Crash</t>
  </si>
  <si>
    <t>- For Event 3, assume:</t>
  </si>
  <si>
    <t>- Investment Return on FUM for 2020</t>
  </si>
  <si>
    <t>as % of FUM at start of year</t>
  </si>
  <si>
    <t>Question parts (a) &amp; (b): Embedded Value Valuation Assumptions</t>
  </si>
  <si>
    <t>Question part (b): Further Information and Assumptions on EV Movement over Calendar Year 2020</t>
  </si>
  <si>
    <t>Actual Value as at 31 December 2020</t>
  </si>
  <si>
    <t>p.a., as % of Net Assets at start of year</t>
  </si>
  <si>
    <t>Investment Return on Net Assets (i.e. Capital Requirements &amp; Adjusted Net Worth)</t>
  </si>
  <si>
    <t>Unwinding of Discount Rate</t>
  </si>
  <si>
    <t>- Assets</t>
  </si>
  <si>
    <t>- Liabilities (other than Policy Liabilities)</t>
  </si>
  <si>
    <t>FUM Withdrawal (for projection year 1 to 19)</t>
  </si>
  <si>
    <t>FUM Withdrawal (for projection year 20)</t>
  </si>
  <si>
    <t>As at 31 December 2020</t>
  </si>
  <si>
    <t>Tax on Reported Profit</t>
  </si>
  <si>
    <t>PV of Tax on Reported Profit</t>
  </si>
  <si>
    <t>Value of Imputation Credits (VIC)</t>
  </si>
  <si>
    <t>Transfer between VIF, VIC and ANW</t>
  </si>
  <si>
    <t>Distributable Profit (Net of Tax)</t>
  </si>
  <si>
    <t>PV of Distributable Profits (Net of Tax)</t>
  </si>
  <si>
    <t>- Balance Sheet information as at 31 December 2019:</t>
  </si>
  <si>
    <t>- Investment Return on FUM for 2021 to 2022</t>
  </si>
  <si>
    <t>- Investment Return on FUM for 2023 onwards</t>
  </si>
  <si>
    <t>p.a.</t>
  </si>
  <si>
    <t>Management Expense (Variable)</t>
  </si>
  <si>
    <t>Projection to determine VIF and VIC</t>
  </si>
  <si>
    <t>Risk Discount Rate (p.a.)</t>
  </si>
  <si>
    <t>Key:</t>
  </si>
  <si>
    <t>Provided data</t>
  </si>
  <si>
    <t>To be completed by candidates</t>
  </si>
  <si>
    <t>Imputation credits as a % of future tax payable</t>
  </si>
  <si>
    <t>Question parts (a) &amp; (b): Further Information and Assumptions</t>
  </si>
  <si>
    <t xml:space="preserve">    - Assume no change to the withdrawal rate assumption for future years.</t>
  </si>
  <si>
    <t>- For Event 2, FUM withdrawal above expected (one-off) for year ending 31 December 2020</t>
  </si>
  <si>
    <t>Management Expense (Fixed) for year ending 31 December 2020</t>
  </si>
  <si>
    <t>Management Expense (Fixed) inflation</t>
  </si>
  <si>
    <t>Tax Rate on shareholder profit</t>
  </si>
  <si>
    <t>- Assume no tax on policyholder investment returns</t>
  </si>
  <si>
    <t>- Assume there are no unused franking credits as at 31 December 2018</t>
  </si>
  <si>
    <t>p.a., as % of FUM after investment return credited and management fees deducted</t>
  </si>
  <si>
    <t>p.a., as % of FUM at end of year after investment return credited</t>
  </si>
  <si>
    <t>- For the purposes of the analysis of movement, assume that the Events 1 to 3 occurred at the end of calendar year 2020.</t>
  </si>
  <si>
    <t>Experience Movement (in the order of Event 1, Event 2 then Event 3)</t>
  </si>
  <si>
    <t>- For Event 1 -  Dividend Payment at 31 December 2020 (this being an unfranked distribution)</t>
  </si>
  <si>
    <t>Investment Return on ANW after allowing for tax and imputation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</si>
</sst>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_ ;[Red]\(#,##0\);&quot;-&quot;_ "/>
    <numFmt numFmtId="165" formatCode="0.0%"/>
    <numFmt numFmtId="166" formatCode="#,##0.000_ ;[Red]\(#,##0.000\);&quot;-&quot;_ "/>
    <numFmt numFmtId="167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entury Gothic"/>
      <family val="2"/>
    </font>
    <font>
      <u/>
      <sz val="11"/>
      <color indexed="8"/>
      <name val="Century Gothic"/>
      <family val="2"/>
    </font>
    <font>
      <b/>
      <sz val="11"/>
      <color indexed="8"/>
      <name val="Century Gothic"/>
      <family val="2"/>
    </font>
    <font>
      <sz val="10"/>
      <name val="Arial"/>
      <family val="2"/>
    </font>
    <font>
      <sz val="11"/>
      <color indexed="40"/>
      <name val="Century Gothic"/>
      <family val="2"/>
    </font>
    <font>
      <sz val="8"/>
      <name val="Calibri"/>
      <family val="2"/>
    </font>
    <font>
      <sz val="10"/>
      <color theme="1"/>
      <name val="Times New Roman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u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165" fontId="2" fillId="0" borderId="0" xfId="4" applyNumberFormat="1" applyFont="1"/>
    <xf numFmtId="164" fontId="2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0" xfId="0" applyNumberFormat="1" applyFont="1" applyBorder="1"/>
    <xf numFmtId="166" fontId="2" fillId="0" borderId="0" xfId="0" applyNumberFormat="1" applyFont="1" applyBorder="1"/>
    <xf numFmtId="164" fontId="2" fillId="0" borderId="8" xfId="0" applyNumberFormat="1" applyFont="1" applyBorder="1"/>
    <xf numFmtId="164" fontId="2" fillId="0" borderId="0" xfId="0" applyNumberFormat="1" applyFont="1" applyFill="1" applyBorder="1"/>
    <xf numFmtId="164" fontId="2" fillId="0" borderId="8" xfId="0" applyNumberFormat="1" applyFont="1" applyFill="1" applyBorder="1"/>
    <xf numFmtId="164" fontId="2" fillId="0" borderId="7" xfId="0" applyNumberFormat="1" applyFont="1" applyFill="1" applyBorder="1"/>
    <xf numFmtId="9" fontId="2" fillId="0" borderId="0" xfId="4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2" xfId="2" applyFont="1" applyBorder="1" applyAlignment="1">
      <alignment horizontal="left" vertical="center"/>
    </xf>
    <xf numFmtId="0" fontId="2" fillId="0" borderId="7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8" xfId="0" applyFont="1" applyBorder="1"/>
    <xf numFmtId="0" fontId="3" fillId="0" borderId="7" xfId="0" applyFont="1" applyBorder="1"/>
    <xf numFmtId="0" fontId="2" fillId="0" borderId="6" xfId="0" applyFont="1" applyBorder="1"/>
    <xf numFmtId="0" fontId="3" fillId="0" borderId="2" xfId="0" applyFont="1" applyBorder="1"/>
    <xf numFmtId="165" fontId="2" fillId="0" borderId="3" xfId="4" applyNumberFormat="1" applyFont="1" applyBorder="1"/>
    <xf numFmtId="165" fontId="2" fillId="0" borderId="8" xfId="4" applyNumberFormat="1" applyFont="1" applyBorder="1"/>
    <xf numFmtId="0" fontId="2" fillId="0" borderId="7" xfId="0" quotePrefix="1" applyFont="1" applyBorder="1"/>
    <xf numFmtId="0" fontId="2" fillId="0" borderId="7" xfId="0" quotePrefix="1" applyFont="1" applyBorder="1" applyAlignment="1">
      <alignment horizontal="left" indent="2"/>
    </xf>
    <xf numFmtId="167" fontId="2" fillId="0" borderId="6" xfId="1" applyNumberFormat="1" applyFont="1" applyBorder="1"/>
    <xf numFmtId="165" fontId="2" fillId="0" borderId="5" xfId="4" applyNumberFormat="1" applyFont="1" applyBorder="1"/>
    <xf numFmtId="165" fontId="4" fillId="0" borderId="7" xfId="4" quotePrefix="1" applyNumberFormat="1" applyFont="1" applyBorder="1"/>
    <xf numFmtId="164" fontId="2" fillId="2" borderId="0" xfId="0" applyNumberFormat="1" applyFont="1" applyFill="1" applyBorder="1"/>
    <xf numFmtId="164" fontId="2" fillId="2" borderId="6" xfId="0" applyNumberFormat="1" applyFont="1" applyFill="1" applyBorder="1"/>
    <xf numFmtId="164" fontId="2" fillId="2" borderId="8" xfId="0" applyNumberFormat="1" applyFont="1" applyFill="1" applyBorder="1"/>
    <xf numFmtId="164" fontId="2" fillId="2" borderId="7" xfId="0" applyNumberFormat="1" applyFont="1" applyFill="1" applyBorder="1"/>
    <xf numFmtId="164" fontId="2" fillId="2" borderId="5" xfId="0" applyNumberFormat="1" applyFont="1" applyFill="1" applyBorder="1"/>
    <xf numFmtId="164" fontId="2" fillId="2" borderId="4" xfId="0" applyNumberFormat="1" applyFont="1" applyFill="1" applyBorder="1"/>
    <xf numFmtId="164" fontId="6" fillId="2" borderId="5" xfId="0" applyNumberFormat="1" applyFont="1" applyFill="1" applyBorder="1"/>
    <xf numFmtId="0" fontId="2" fillId="0" borderId="3" xfId="0" applyFont="1" applyFill="1" applyBorder="1" applyAlignment="1">
      <alignment horizontal="center" vertical="center" wrapText="1"/>
    </xf>
    <xf numFmtId="164" fontId="9" fillId="3" borderId="0" xfId="0" applyNumberFormat="1" applyFont="1" applyFill="1"/>
    <xf numFmtId="0" fontId="9" fillId="4" borderId="3" xfId="2" applyFont="1" applyFill="1" applyBorder="1" applyAlignment="1">
      <alignment horizontal="left" vertical="center"/>
    </xf>
    <xf numFmtId="0" fontId="9" fillId="3" borderId="8" xfId="0" applyFont="1" applyFill="1" applyBorder="1"/>
    <xf numFmtId="0" fontId="10" fillId="0" borderId="2" xfId="2" applyFont="1" applyBorder="1" applyAlignment="1">
      <alignment horizontal="left" vertical="center"/>
    </xf>
    <xf numFmtId="0" fontId="9" fillId="0" borderId="0" xfId="0" applyFont="1"/>
    <xf numFmtId="0" fontId="9" fillId="0" borderId="7" xfId="0" applyFont="1" applyBorder="1"/>
    <xf numFmtId="0" fontId="9" fillId="0" borderId="4" xfId="0" applyFont="1" applyBorder="1"/>
    <xf numFmtId="0" fontId="9" fillId="0" borderId="2" xfId="0" applyFont="1" applyBorder="1"/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9" fillId="3" borderId="8" xfId="0" applyNumberFormat="1" applyFont="1" applyFill="1" applyBorder="1"/>
    <xf numFmtId="0" fontId="9" fillId="0" borderId="8" xfId="0" applyFont="1" applyBorder="1"/>
    <xf numFmtId="0" fontId="11" fillId="0" borderId="7" xfId="0" applyFont="1" applyBorder="1"/>
    <xf numFmtId="164" fontId="9" fillId="0" borderId="0" xfId="0" applyNumberFormat="1" applyFont="1"/>
    <xf numFmtId="164" fontId="9" fillId="4" borderId="0" xfId="0" applyNumberFormat="1" applyFont="1" applyFill="1"/>
    <xf numFmtId="164" fontId="9" fillId="4" borderId="8" xfId="0" applyNumberFormat="1" applyFont="1" applyFill="1" applyBorder="1"/>
    <xf numFmtId="0" fontId="9" fillId="0" borderId="6" xfId="0" applyFont="1" applyBorder="1"/>
    <xf numFmtId="0" fontId="9" fillId="0" borderId="5" xfId="0" applyFont="1" applyBorder="1"/>
    <xf numFmtId="165" fontId="9" fillId="3" borderId="0" xfId="4" applyNumberFormat="1" applyFont="1" applyFill="1" applyAlignment="1">
      <alignment horizontal="center"/>
    </xf>
    <xf numFmtId="164" fontId="9" fillId="3" borderId="0" xfId="0" applyNumberFormat="1" applyFont="1" applyFill="1" applyAlignment="1">
      <alignment horizontal="center"/>
    </xf>
    <xf numFmtId="165" fontId="2" fillId="0" borderId="8" xfId="4" applyNumberFormat="1" applyFont="1" applyBorder="1" applyAlignment="1">
      <alignment wrapText="1"/>
    </xf>
    <xf numFmtId="0" fontId="2" fillId="0" borderId="7" xfId="0" applyFont="1" applyBorder="1" applyAlignment="1">
      <alignment horizontal="left" vertical="center"/>
    </xf>
    <xf numFmtId="165" fontId="9" fillId="3" borderId="0" xfId="4" applyNumberFormat="1" applyFont="1" applyFill="1" applyAlignment="1">
      <alignment horizontal="center" vertical="center"/>
    </xf>
    <xf numFmtId="164" fontId="2" fillId="2" borderId="6" xfId="0" applyNumberFormat="1" applyFont="1" applyFill="1" applyBorder="1"/>
    <xf numFmtId="0" fontId="9" fillId="0" borderId="5" xfId="0" applyFont="1" applyFill="1" applyBorder="1"/>
    <xf numFmtId="0" fontId="2" fillId="0" borderId="0" xfId="0" applyFont="1"/>
    <xf numFmtId="0" fontId="9" fillId="0" borderId="0" xfId="0" applyFont="1"/>
    <xf numFmtId="0" fontId="9" fillId="0" borderId="5" xfId="0" applyFont="1" applyFill="1" applyBorder="1"/>
    <xf numFmtId="167" fontId="2" fillId="0" borderId="0" xfId="1" applyNumberFormat="1" applyFont="1"/>
    <xf numFmtId="167" fontId="2" fillId="0" borderId="0" xfId="0" applyNumberFormat="1" applyFont="1"/>
    <xf numFmtId="165" fontId="2" fillId="0" borderId="0" xfId="4" applyNumberFormat="1" applyFont="1" applyAlignment="1">
      <alignment horizontal="center"/>
    </xf>
    <xf numFmtId="0" fontId="9" fillId="0" borderId="7" xfId="0" applyFont="1" applyBorder="1" applyAlignment="1">
      <alignment wrapText="1"/>
    </xf>
    <xf numFmtId="164" fontId="9" fillId="4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4" borderId="8" xfId="0" applyNumberFormat="1" applyFont="1" applyFill="1" applyBorder="1" applyAlignment="1">
      <alignment vertical="center"/>
    </xf>
  </cellXfs>
  <cellStyles count="6">
    <cellStyle name="Comma" xfId="1" builtinId="3"/>
    <cellStyle name="Comma 2" xfId="5" xr:uid="{0277F4B7-651E-4ADC-9876-6C36A361E707}"/>
    <cellStyle name="Normal" xfId="0" builtinId="0"/>
    <cellStyle name="Normal 3" xfId="2" xr:uid="{00000000-0005-0000-0000-000002000000}"/>
    <cellStyle name="Normal 4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"/>
  <sheetViews>
    <sheetView tabSelected="1" zoomScale="60" zoomScaleNormal="60" workbookViewId="0"/>
  </sheetViews>
  <sheetFormatPr defaultColWidth="9.140625" defaultRowHeight="16.5" x14ac:dyDescent="0.3"/>
  <cols>
    <col min="1" max="1" width="6.85546875" style="1" bestFit="1" customWidth="1"/>
    <col min="2" max="2" width="95.7109375" style="1" customWidth="1"/>
    <col min="3" max="3" width="25.85546875" style="1" bestFit="1" customWidth="1"/>
    <col min="4" max="4" width="55.85546875" style="1" customWidth="1"/>
    <col min="5" max="16384" width="9.140625" style="1"/>
  </cols>
  <sheetData>
    <row r="1" spans="1:4" x14ac:dyDescent="0.3">
      <c r="A1" s="52" t="s">
        <v>55</v>
      </c>
      <c r="B1" s="50" t="s">
        <v>57</v>
      </c>
      <c r="C1" s="74"/>
      <c r="D1" s="74"/>
    </row>
    <row r="2" spans="1:4" s="2" customFormat="1" x14ac:dyDescent="0.3">
      <c r="A2" s="54"/>
      <c r="B2" s="51" t="s">
        <v>56</v>
      </c>
      <c r="C2" s="74"/>
      <c r="D2" s="4"/>
    </row>
    <row r="3" spans="1:4" s="2" customFormat="1" x14ac:dyDescent="0.3">
      <c r="A3" s="55"/>
      <c r="B3" s="76"/>
      <c r="C3" s="74"/>
      <c r="D3" s="4"/>
    </row>
    <row r="4" spans="1:4" s="2" customFormat="1" x14ac:dyDescent="0.3">
      <c r="A4" s="74"/>
      <c r="B4" s="74"/>
      <c r="C4" s="74"/>
      <c r="D4" s="4"/>
    </row>
    <row r="5" spans="1:4" x14ac:dyDescent="0.3">
      <c r="A5" s="74"/>
      <c r="B5" s="74"/>
      <c r="C5" s="74"/>
      <c r="D5" s="74"/>
    </row>
    <row r="6" spans="1:4" x14ac:dyDescent="0.3">
      <c r="A6" s="74"/>
      <c r="B6" s="33" t="s">
        <v>31</v>
      </c>
      <c r="C6" s="29"/>
      <c r="D6" s="34"/>
    </row>
    <row r="7" spans="1:4" x14ac:dyDescent="0.3">
      <c r="A7" s="74"/>
      <c r="B7" s="36" t="s">
        <v>12</v>
      </c>
      <c r="C7" s="74"/>
      <c r="D7" s="35"/>
    </row>
    <row r="8" spans="1:4" x14ac:dyDescent="0.3">
      <c r="A8" s="74"/>
      <c r="B8" s="36" t="s">
        <v>13</v>
      </c>
      <c r="C8" s="74"/>
      <c r="D8" s="35"/>
    </row>
    <row r="9" spans="1:4" x14ac:dyDescent="0.3">
      <c r="A9" s="74"/>
      <c r="B9" s="36" t="s">
        <v>65</v>
      </c>
      <c r="C9" s="74"/>
      <c r="D9" s="30"/>
    </row>
    <row r="10" spans="1:4" x14ac:dyDescent="0.3">
      <c r="A10" s="74"/>
      <c r="B10" s="36" t="s">
        <v>66</v>
      </c>
      <c r="C10" s="74"/>
      <c r="D10" s="30"/>
    </row>
    <row r="11" spans="1:4" x14ac:dyDescent="0.3">
      <c r="A11" s="74"/>
      <c r="B11" s="36"/>
      <c r="C11" s="74"/>
      <c r="D11" s="30"/>
    </row>
    <row r="12" spans="1:4" x14ac:dyDescent="0.3">
      <c r="A12" s="74"/>
      <c r="B12" s="27"/>
      <c r="C12" s="74"/>
      <c r="D12" s="35"/>
    </row>
    <row r="13" spans="1:4" x14ac:dyDescent="0.3">
      <c r="A13" s="74"/>
      <c r="B13" s="27" t="s">
        <v>54</v>
      </c>
      <c r="C13" s="67">
        <v>7.0000000000000007E-2</v>
      </c>
      <c r="D13" s="30"/>
    </row>
    <row r="14" spans="1:4" x14ac:dyDescent="0.3">
      <c r="A14" s="74"/>
      <c r="B14" s="27" t="s">
        <v>17</v>
      </c>
      <c r="C14" s="67">
        <v>0.08</v>
      </c>
      <c r="D14" s="35" t="s">
        <v>16</v>
      </c>
    </row>
    <row r="15" spans="1:4" x14ac:dyDescent="0.3">
      <c r="A15" s="74"/>
      <c r="B15" s="27" t="s">
        <v>3</v>
      </c>
      <c r="C15" s="67">
        <v>0.08</v>
      </c>
      <c r="D15" s="35" t="s">
        <v>15</v>
      </c>
    </row>
    <row r="16" spans="1:4" ht="33" x14ac:dyDescent="0.3">
      <c r="A16" s="74"/>
      <c r="B16" s="70" t="s">
        <v>5</v>
      </c>
      <c r="C16" s="71">
        <v>0.01</v>
      </c>
      <c r="D16" s="69" t="s">
        <v>68</v>
      </c>
    </row>
    <row r="17" spans="1:4" ht="33" x14ac:dyDescent="0.3">
      <c r="A17" s="74"/>
      <c r="B17" s="70" t="s">
        <v>39</v>
      </c>
      <c r="C17" s="71">
        <v>0.1</v>
      </c>
      <c r="D17" s="69" t="s">
        <v>67</v>
      </c>
    </row>
    <row r="18" spans="1:4" ht="33" x14ac:dyDescent="0.3">
      <c r="A18" s="74"/>
      <c r="B18" s="70" t="s">
        <v>40</v>
      </c>
      <c r="C18" s="71">
        <v>1</v>
      </c>
      <c r="D18" s="69" t="s">
        <v>67</v>
      </c>
    </row>
    <row r="19" spans="1:4" x14ac:dyDescent="0.3">
      <c r="A19" s="74"/>
      <c r="B19" s="27" t="s">
        <v>62</v>
      </c>
      <c r="C19" s="68">
        <f>1*10^6</f>
        <v>1000000</v>
      </c>
      <c r="D19" s="35"/>
    </row>
    <row r="20" spans="1:4" x14ac:dyDescent="0.3">
      <c r="A20" s="74"/>
      <c r="B20" s="27" t="s">
        <v>63</v>
      </c>
      <c r="C20" s="67">
        <v>0.03</v>
      </c>
      <c r="D20" s="35" t="s">
        <v>51</v>
      </c>
    </row>
    <row r="21" spans="1:4" x14ac:dyDescent="0.3">
      <c r="A21" s="74"/>
      <c r="B21" s="27" t="s">
        <v>52</v>
      </c>
      <c r="C21" s="67">
        <v>5.0000000000000001E-3</v>
      </c>
      <c r="D21" s="35" t="s">
        <v>15</v>
      </c>
    </row>
    <row r="22" spans="1:4" x14ac:dyDescent="0.3">
      <c r="A22" s="74"/>
      <c r="B22" s="27" t="s">
        <v>35</v>
      </c>
      <c r="C22" s="67">
        <v>0.03</v>
      </c>
      <c r="D22" s="35" t="s">
        <v>34</v>
      </c>
    </row>
    <row r="23" spans="1:4" x14ac:dyDescent="0.3">
      <c r="A23" s="74"/>
      <c r="B23" s="27" t="s">
        <v>64</v>
      </c>
      <c r="C23" s="67">
        <v>0.3</v>
      </c>
      <c r="D23" s="30"/>
    </row>
    <row r="24" spans="1:4" x14ac:dyDescent="0.3">
      <c r="A24" s="74"/>
      <c r="B24" s="27" t="s">
        <v>58</v>
      </c>
      <c r="C24" s="67">
        <v>0.7</v>
      </c>
      <c r="D24" s="30"/>
    </row>
    <row r="25" spans="1:4" x14ac:dyDescent="0.3">
      <c r="A25" s="74"/>
      <c r="B25" s="10"/>
      <c r="C25" s="32"/>
      <c r="D25" s="11"/>
    </row>
    <row r="26" spans="1:4" x14ac:dyDescent="0.3">
      <c r="A26" s="74"/>
      <c r="B26" s="31" t="s">
        <v>59</v>
      </c>
      <c r="C26" s="74"/>
      <c r="D26" s="35"/>
    </row>
    <row r="27" spans="1:4" x14ac:dyDescent="0.3">
      <c r="A27" s="74"/>
      <c r="B27" s="27"/>
      <c r="C27" s="74"/>
      <c r="D27" s="35"/>
    </row>
    <row r="28" spans="1:4" x14ac:dyDescent="0.3">
      <c r="A28" s="74"/>
      <c r="B28" s="36" t="s">
        <v>48</v>
      </c>
      <c r="C28" s="74"/>
      <c r="D28" s="30"/>
    </row>
    <row r="29" spans="1:4" x14ac:dyDescent="0.3">
      <c r="A29" s="74"/>
      <c r="B29" s="37" t="s">
        <v>37</v>
      </c>
      <c r="C29" s="68">
        <f>1*10^9</f>
        <v>1000000000</v>
      </c>
      <c r="D29" s="35"/>
    </row>
    <row r="30" spans="1:4" x14ac:dyDescent="0.3">
      <c r="A30" s="74"/>
      <c r="B30" s="37" t="s">
        <v>38</v>
      </c>
      <c r="C30" s="68">
        <f>1*10^8</f>
        <v>100000000</v>
      </c>
      <c r="D30" s="35"/>
    </row>
    <row r="31" spans="1:4" x14ac:dyDescent="0.3">
      <c r="A31" s="74"/>
      <c r="B31" s="10"/>
      <c r="C31" s="38"/>
      <c r="D31" s="39"/>
    </row>
    <row r="32" spans="1:4" x14ac:dyDescent="0.3">
      <c r="A32" s="74"/>
      <c r="B32" s="31" t="s">
        <v>32</v>
      </c>
      <c r="C32" s="77"/>
      <c r="D32" s="35"/>
    </row>
    <row r="33" spans="1:4" x14ac:dyDescent="0.3">
      <c r="A33" s="74"/>
      <c r="B33" s="27"/>
      <c r="C33" s="78"/>
      <c r="D33" s="30"/>
    </row>
    <row r="34" spans="1:4" x14ac:dyDescent="0.3">
      <c r="A34" s="74"/>
      <c r="B34" s="40" t="s">
        <v>69</v>
      </c>
      <c r="C34" s="78"/>
      <c r="D34" s="35"/>
    </row>
    <row r="35" spans="1:4" x14ac:dyDescent="0.3">
      <c r="A35" s="74"/>
      <c r="B35" s="27"/>
      <c r="C35" s="78"/>
      <c r="D35" s="35"/>
    </row>
    <row r="36" spans="1:4" x14ac:dyDescent="0.3">
      <c r="A36" s="74"/>
      <c r="B36" s="36" t="s">
        <v>71</v>
      </c>
      <c r="C36" s="68">
        <f>10*10^6</f>
        <v>10000000</v>
      </c>
      <c r="D36" s="35"/>
    </row>
    <row r="37" spans="1:4" x14ac:dyDescent="0.3">
      <c r="A37" s="74"/>
      <c r="B37" s="27"/>
      <c r="C37" s="78"/>
      <c r="D37" s="35"/>
    </row>
    <row r="38" spans="1:4" x14ac:dyDescent="0.3">
      <c r="A38" s="74"/>
      <c r="B38" s="36" t="s">
        <v>61</v>
      </c>
      <c r="C38" s="68">
        <f>100*10^6</f>
        <v>100000000</v>
      </c>
      <c r="D38" s="35"/>
    </row>
    <row r="39" spans="1:4" x14ac:dyDescent="0.3">
      <c r="A39" s="74"/>
      <c r="B39" s="36" t="s">
        <v>60</v>
      </c>
      <c r="C39" s="74"/>
      <c r="D39" s="35"/>
    </row>
    <row r="40" spans="1:4" x14ac:dyDescent="0.3">
      <c r="A40" s="74"/>
      <c r="B40" s="36"/>
      <c r="C40" s="74"/>
      <c r="D40" s="35"/>
    </row>
    <row r="41" spans="1:4" x14ac:dyDescent="0.3">
      <c r="A41" s="74"/>
      <c r="B41" s="36" t="s">
        <v>28</v>
      </c>
      <c r="C41" s="74"/>
      <c r="D41" s="35"/>
    </row>
    <row r="42" spans="1:4" x14ac:dyDescent="0.3">
      <c r="A42" s="74"/>
      <c r="B42" s="37" t="s">
        <v>29</v>
      </c>
      <c r="C42" s="67">
        <v>-0.1</v>
      </c>
      <c r="D42" s="35" t="s">
        <v>30</v>
      </c>
    </row>
    <row r="43" spans="1:4" x14ac:dyDescent="0.3">
      <c r="A43" s="74"/>
      <c r="B43" s="37" t="s">
        <v>49</v>
      </c>
      <c r="C43" s="67">
        <v>0.03</v>
      </c>
      <c r="D43" s="35" t="s">
        <v>15</v>
      </c>
    </row>
    <row r="44" spans="1:4" x14ac:dyDescent="0.3">
      <c r="A44" s="74"/>
      <c r="B44" s="37" t="s">
        <v>50</v>
      </c>
      <c r="C44" s="67">
        <v>0.08</v>
      </c>
      <c r="D44" s="35" t="s">
        <v>15</v>
      </c>
    </row>
    <row r="45" spans="1:4" x14ac:dyDescent="0.3">
      <c r="A45" s="74"/>
      <c r="B45" s="37"/>
      <c r="C45" s="79"/>
      <c r="D45" s="35"/>
    </row>
    <row r="46" spans="1:4" x14ac:dyDescent="0.3">
      <c r="A46" s="74"/>
      <c r="B46" s="10"/>
      <c r="C46" s="32"/>
      <c r="D46" s="39"/>
    </row>
    <row r="47" spans="1:4" x14ac:dyDescent="0.3">
      <c r="A47" s="74"/>
      <c r="B47" s="74"/>
      <c r="C47" s="74"/>
      <c r="D47" s="74"/>
    </row>
    <row r="48" spans="1:4" x14ac:dyDescent="0.3">
      <c r="A48" s="74"/>
      <c r="B48" s="74"/>
      <c r="C48" s="74"/>
      <c r="D48" s="74"/>
    </row>
    <row r="49" spans="1:4" x14ac:dyDescent="0.3">
      <c r="A49" s="74"/>
      <c r="B49" s="74"/>
      <c r="C49" s="74"/>
      <c r="D49" s="4"/>
    </row>
    <row r="50" spans="1:4" x14ac:dyDescent="0.3">
      <c r="B50" s="5"/>
      <c r="D50" s="5"/>
    </row>
    <row r="51" spans="1:4" x14ac:dyDescent="0.3">
      <c r="B51" s="5"/>
      <c r="D51" s="5"/>
    </row>
    <row r="53" spans="1:4" x14ac:dyDescent="0.3">
      <c r="B53" s="5"/>
      <c r="D53" s="5"/>
    </row>
    <row r="54" spans="1:4" x14ac:dyDescent="0.3">
      <c r="B54" s="5"/>
      <c r="D54" s="5"/>
    </row>
    <row r="55" spans="1:4" x14ac:dyDescent="0.3">
      <c r="B55" s="5"/>
      <c r="D55" s="5"/>
    </row>
    <row r="57" spans="1:4" x14ac:dyDescent="0.3">
      <c r="B57" s="5"/>
      <c r="D57" s="5"/>
    </row>
    <row r="58" spans="1:4" x14ac:dyDescent="0.3">
      <c r="B58" s="5"/>
      <c r="D58" s="5"/>
    </row>
    <row r="59" spans="1:4" x14ac:dyDescent="0.3">
      <c r="B59" s="5"/>
      <c r="D59" s="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"/>
  <sheetViews>
    <sheetView zoomScale="70" zoomScaleNormal="70" workbookViewId="0"/>
  </sheetViews>
  <sheetFormatPr defaultColWidth="9.140625" defaultRowHeight="16.5" x14ac:dyDescent="0.3"/>
  <cols>
    <col min="1" max="1" width="6.85546875" style="1" bestFit="1" customWidth="1"/>
    <col min="2" max="2" width="38.5703125" style="1" bestFit="1" customWidth="1"/>
    <col min="3" max="8" width="18.7109375" style="1" customWidth="1"/>
    <col min="9" max="10" width="18.7109375" style="2" customWidth="1"/>
    <col min="11" max="17" width="18.7109375" style="1" customWidth="1"/>
    <col min="18" max="16384" width="9.140625" style="1"/>
  </cols>
  <sheetData>
    <row r="1" spans="1:17" x14ac:dyDescent="0.3">
      <c r="A1" s="26" t="s">
        <v>55</v>
      </c>
      <c r="B1" s="50" t="s">
        <v>57</v>
      </c>
    </row>
    <row r="2" spans="1:17" x14ac:dyDescent="0.3">
      <c r="A2" s="27"/>
      <c r="B2" s="51" t="s">
        <v>56</v>
      </c>
    </row>
    <row r="3" spans="1:17" x14ac:dyDescent="0.3">
      <c r="A3" s="10"/>
      <c r="B3" s="73"/>
    </row>
    <row r="5" spans="1:17" x14ac:dyDescent="0.3">
      <c r="B5" s="3" t="s">
        <v>11</v>
      </c>
    </row>
    <row r="7" spans="1:17" ht="33" x14ac:dyDescent="0.3">
      <c r="B7" s="28"/>
      <c r="C7" s="48" t="s">
        <v>18</v>
      </c>
      <c r="D7" s="48" t="s">
        <v>41</v>
      </c>
    </row>
    <row r="8" spans="1:17" x14ac:dyDescent="0.3">
      <c r="B8" s="27" t="s">
        <v>22</v>
      </c>
      <c r="C8" s="43"/>
      <c r="D8" s="43"/>
    </row>
    <row r="9" spans="1:17" x14ac:dyDescent="0.3">
      <c r="B9" s="27" t="s">
        <v>21</v>
      </c>
      <c r="C9" s="43"/>
      <c r="D9" s="43"/>
    </row>
    <row r="10" spans="1:17" x14ac:dyDescent="0.3">
      <c r="B10" s="27" t="s">
        <v>44</v>
      </c>
      <c r="C10" s="43"/>
      <c r="D10" s="43"/>
    </row>
    <row r="11" spans="1:17" x14ac:dyDescent="0.3">
      <c r="B11" s="10" t="s">
        <v>23</v>
      </c>
      <c r="C11" s="45"/>
      <c r="D11" s="45"/>
    </row>
    <row r="13" spans="1:17" x14ac:dyDescent="0.3">
      <c r="B13" s="3" t="s">
        <v>53</v>
      </c>
      <c r="C13" s="3"/>
    </row>
    <row r="15" spans="1:17" ht="57.6" customHeight="1" x14ac:dyDescent="0.3">
      <c r="B15" s="6" t="s">
        <v>2</v>
      </c>
      <c r="C15" s="7" t="s">
        <v>1</v>
      </c>
      <c r="D15" s="8" t="s">
        <v>3</v>
      </c>
      <c r="E15" s="8" t="s">
        <v>5</v>
      </c>
      <c r="F15" s="8" t="s">
        <v>4</v>
      </c>
      <c r="G15" s="8" t="s">
        <v>6</v>
      </c>
      <c r="H15" s="9" t="s">
        <v>14</v>
      </c>
      <c r="I15" s="8" t="s">
        <v>19</v>
      </c>
      <c r="J15" s="8" t="s">
        <v>7</v>
      </c>
      <c r="K15" s="9" t="s">
        <v>10</v>
      </c>
      <c r="L15" s="8" t="s">
        <v>8</v>
      </c>
      <c r="M15" s="9" t="s">
        <v>9</v>
      </c>
      <c r="N15" s="6" t="s">
        <v>42</v>
      </c>
      <c r="O15" s="9" t="s">
        <v>43</v>
      </c>
      <c r="P15" s="6" t="s">
        <v>46</v>
      </c>
      <c r="Q15" s="9" t="s">
        <v>47</v>
      </c>
    </row>
    <row r="16" spans="1:17" x14ac:dyDescent="0.3">
      <c r="B16" s="10"/>
      <c r="C16" s="11"/>
      <c r="D16" s="12" t="s">
        <v>0</v>
      </c>
      <c r="E16" s="12" t="s">
        <v>0</v>
      </c>
      <c r="F16" s="12" t="s">
        <v>0</v>
      </c>
      <c r="G16" s="12" t="s">
        <v>0</v>
      </c>
      <c r="H16" s="13" t="s">
        <v>0</v>
      </c>
      <c r="I16" s="12" t="s">
        <v>0</v>
      </c>
      <c r="J16" s="12" t="s">
        <v>0</v>
      </c>
      <c r="K16" s="13" t="s">
        <v>0</v>
      </c>
      <c r="L16" s="12" t="s">
        <v>0</v>
      </c>
      <c r="M16" s="13" t="s">
        <v>0</v>
      </c>
      <c r="N16" s="14" t="s">
        <v>0</v>
      </c>
      <c r="O16" s="13" t="s">
        <v>0</v>
      </c>
      <c r="P16" s="14" t="s">
        <v>0</v>
      </c>
      <c r="Q16" s="13" t="s">
        <v>0</v>
      </c>
    </row>
    <row r="17" spans="1:17" x14ac:dyDescent="0.3">
      <c r="B17" s="15">
        <v>2019</v>
      </c>
      <c r="C17" s="16">
        <v>0</v>
      </c>
      <c r="D17" s="17"/>
      <c r="E17" s="17"/>
      <c r="F17" s="18"/>
      <c r="G17" s="17"/>
      <c r="H17" s="19"/>
      <c r="I17" s="49">
        <f>800*10^6</f>
        <v>800000000</v>
      </c>
      <c r="J17" s="41"/>
      <c r="K17" s="43"/>
      <c r="L17" s="20"/>
      <c r="M17" s="21"/>
      <c r="N17" s="22"/>
      <c r="O17" s="43"/>
      <c r="P17" s="22"/>
      <c r="Q17" s="43"/>
    </row>
    <row r="18" spans="1:17" x14ac:dyDescent="0.3">
      <c r="A18" s="23"/>
      <c r="B18" s="15">
        <v>2020</v>
      </c>
      <c r="C18" s="16">
        <v>1</v>
      </c>
      <c r="D18" s="41"/>
      <c r="E18" s="41"/>
      <c r="F18" s="41"/>
      <c r="G18" s="41"/>
      <c r="H18" s="43"/>
      <c r="I18" s="41"/>
      <c r="J18" s="41"/>
      <c r="K18" s="43"/>
      <c r="L18" s="41"/>
      <c r="M18" s="43"/>
      <c r="N18" s="44"/>
      <c r="O18" s="43"/>
      <c r="P18" s="44"/>
      <c r="Q18" s="43"/>
    </row>
    <row r="19" spans="1:17" x14ac:dyDescent="0.3">
      <c r="A19" s="23"/>
      <c r="B19" s="15">
        <v>2021</v>
      </c>
      <c r="C19" s="16">
        <v>2</v>
      </c>
      <c r="D19" s="41"/>
      <c r="E19" s="41"/>
      <c r="F19" s="41"/>
      <c r="G19" s="41"/>
      <c r="H19" s="43"/>
      <c r="I19" s="41"/>
      <c r="J19" s="41"/>
      <c r="K19" s="43"/>
      <c r="L19" s="41"/>
      <c r="M19" s="43"/>
      <c r="N19" s="44"/>
      <c r="O19" s="43"/>
      <c r="P19" s="44"/>
      <c r="Q19" s="43"/>
    </row>
    <row r="20" spans="1:17" x14ac:dyDescent="0.3">
      <c r="A20" s="23"/>
      <c r="B20" s="15">
        <v>2022</v>
      </c>
      <c r="C20" s="16">
        <v>3</v>
      </c>
      <c r="D20" s="41"/>
      <c r="E20" s="41"/>
      <c r="F20" s="41"/>
      <c r="G20" s="41"/>
      <c r="H20" s="43"/>
      <c r="I20" s="41"/>
      <c r="J20" s="41"/>
      <c r="K20" s="43"/>
      <c r="L20" s="41"/>
      <c r="M20" s="43"/>
      <c r="N20" s="44"/>
      <c r="O20" s="43"/>
      <c r="P20" s="44"/>
      <c r="Q20" s="43"/>
    </row>
    <row r="21" spans="1:17" x14ac:dyDescent="0.3">
      <c r="A21" s="23"/>
      <c r="B21" s="15">
        <v>2023</v>
      </c>
      <c r="C21" s="16">
        <v>4</v>
      </c>
      <c r="D21" s="41"/>
      <c r="E21" s="41"/>
      <c r="F21" s="41"/>
      <c r="G21" s="41"/>
      <c r="H21" s="43"/>
      <c r="I21" s="41"/>
      <c r="J21" s="41"/>
      <c r="K21" s="43"/>
      <c r="L21" s="41"/>
      <c r="M21" s="43"/>
      <c r="N21" s="44"/>
      <c r="O21" s="43"/>
      <c r="P21" s="44"/>
      <c r="Q21" s="43"/>
    </row>
    <row r="22" spans="1:17" x14ac:dyDescent="0.3">
      <c r="A22" s="23"/>
      <c r="B22" s="15">
        <v>2024</v>
      </c>
      <c r="C22" s="16">
        <v>5</v>
      </c>
      <c r="D22" s="41"/>
      <c r="E22" s="41"/>
      <c r="F22" s="41"/>
      <c r="G22" s="41"/>
      <c r="H22" s="43"/>
      <c r="I22" s="41"/>
      <c r="J22" s="41"/>
      <c r="K22" s="43"/>
      <c r="L22" s="41"/>
      <c r="M22" s="43"/>
      <c r="N22" s="44"/>
      <c r="O22" s="43"/>
      <c r="P22" s="44"/>
      <c r="Q22" s="43"/>
    </row>
    <row r="23" spans="1:17" x14ac:dyDescent="0.3">
      <c r="A23" s="23"/>
      <c r="B23" s="15">
        <v>2025</v>
      </c>
      <c r="C23" s="16">
        <v>6</v>
      </c>
      <c r="D23" s="41"/>
      <c r="E23" s="41"/>
      <c r="F23" s="41"/>
      <c r="G23" s="41"/>
      <c r="H23" s="43"/>
      <c r="I23" s="41"/>
      <c r="J23" s="41"/>
      <c r="K23" s="43"/>
      <c r="L23" s="41"/>
      <c r="M23" s="43"/>
      <c r="N23" s="44"/>
      <c r="O23" s="43"/>
      <c r="P23" s="44"/>
      <c r="Q23" s="43"/>
    </row>
    <row r="24" spans="1:17" x14ac:dyDescent="0.3">
      <c r="A24" s="23"/>
      <c r="B24" s="15">
        <v>2026</v>
      </c>
      <c r="C24" s="16">
        <v>7</v>
      </c>
      <c r="D24" s="41"/>
      <c r="E24" s="41"/>
      <c r="F24" s="41"/>
      <c r="G24" s="41"/>
      <c r="H24" s="43"/>
      <c r="I24" s="41"/>
      <c r="J24" s="41"/>
      <c r="K24" s="43"/>
      <c r="L24" s="41"/>
      <c r="M24" s="43"/>
      <c r="N24" s="44"/>
      <c r="O24" s="43"/>
      <c r="P24" s="44"/>
      <c r="Q24" s="43"/>
    </row>
    <row r="25" spans="1:17" x14ac:dyDescent="0.3">
      <c r="A25" s="23"/>
      <c r="B25" s="15">
        <v>2027</v>
      </c>
      <c r="C25" s="16">
        <v>8</v>
      </c>
      <c r="D25" s="41"/>
      <c r="E25" s="41"/>
      <c r="F25" s="41"/>
      <c r="G25" s="41"/>
      <c r="H25" s="43"/>
      <c r="I25" s="41"/>
      <c r="J25" s="41"/>
      <c r="K25" s="43"/>
      <c r="L25" s="41"/>
      <c r="M25" s="43"/>
      <c r="N25" s="44"/>
      <c r="O25" s="43"/>
      <c r="P25" s="44"/>
      <c r="Q25" s="43"/>
    </row>
    <row r="26" spans="1:17" x14ac:dyDescent="0.3">
      <c r="A26" s="23"/>
      <c r="B26" s="15">
        <v>2028</v>
      </c>
      <c r="C26" s="16">
        <v>9</v>
      </c>
      <c r="D26" s="41"/>
      <c r="E26" s="41"/>
      <c r="F26" s="41"/>
      <c r="G26" s="41"/>
      <c r="H26" s="43"/>
      <c r="I26" s="41"/>
      <c r="J26" s="41"/>
      <c r="K26" s="43"/>
      <c r="L26" s="41"/>
      <c r="M26" s="43"/>
      <c r="N26" s="44"/>
      <c r="O26" s="43"/>
      <c r="P26" s="44"/>
      <c r="Q26" s="43"/>
    </row>
    <row r="27" spans="1:17" x14ac:dyDescent="0.3">
      <c r="A27" s="23"/>
      <c r="B27" s="15">
        <v>2029</v>
      </c>
      <c r="C27" s="16">
        <v>10</v>
      </c>
      <c r="D27" s="41"/>
      <c r="E27" s="41"/>
      <c r="F27" s="41"/>
      <c r="G27" s="41"/>
      <c r="H27" s="43"/>
      <c r="I27" s="41"/>
      <c r="J27" s="41"/>
      <c r="K27" s="43"/>
      <c r="L27" s="41"/>
      <c r="M27" s="43"/>
      <c r="N27" s="44"/>
      <c r="O27" s="43"/>
      <c r="P27" s="44"/>
      <c r="Q27" s="43"/>
    </row>
    <row r="28" spans="1:17" x14ac:dyDescent="0.3">
      <c r="A28" s="23"/>
      <c r="B28" s="15">
        <v>2030</v>
      </c>
      <c r="C28" s="16">
        <v>11</v>
      </c>
      <c r="D28" s="41"/>
      <c r="E28" s="41"/>
      <c r="F28" s="41"/>
      <c r="G28" s="41"/>
      <c r="H28" s="43"/>
      <c r="I28" s="41"/>
      <c r="J28" s="41"/>
      <c r="K28" s="43"/>
      <c r="L28" s="41"/>
      <c r="M28" s="43"/>
      <c r="N28" s="44"/>
      <c r="O28" s="43"/>
      <c r="P28" s="44"/>
      <c r="Q28" s="43"/>
    </row>
    <row r="29" spans="1:17" x14ac:dyDescent="0.3">
      <c r="A29" s="23"/>
      <c r="B29" s="15">
        <v>2031</v>
      </c>
      <c r="C29" s="16">
        <v>12</v>
      </c>
      <c r="D29" s="41"/>
      <c r="E29" s="41"/>
      <c r="F29" s="41"/>
      <c r="G29" s="41"/>
      <c r="H29" s="43"/>
      <c r="I29" s="41"/>
      <c r="J29" s="41"/>
      <c r="K29" s="43"/>
      <c r="L29" s="41"/>
      <c r="M29" s="43"/>
      <c r="N29" s="44"/>
      <c r="O29" s="43"/>
      <c r="P29" s="44"/>
      <c r="Q29" s="43"/>
    </row>
    <row r="30" spans="1:17" x14ac:dyDescent="0.3">
      <c r="A30" s="23"/>
      <c r="B30" s="15">
        <v>2032</v>
      </c>
      <c r="C30" s="16">
        <v>13</v>
      </c>
      <c r="D30" s="41"/>
      <c r="E30" s="41"/>
      <c r="F30" s="41"/>
      <c r="G30" s="41"/>
      <c r="H30" s="43"/>
      <c r="I30" s="41"/>
      <c r="J30" s="41"/>
      <c r="K30" s="43"/>
      <c r="L30" s="41"/>
      <c r="M30" s="43"/>
      <c r="N30" s="44"/>
      <c r="O30" s="43"/>
      <c r="P30" s="44"/>
      <c r="Q30" s="43"/>
    </row>
    <row r="31" spans="1:17" x14ac:dyDescent="0.3">
      <c r="A31" s="23"/>
      <c r="B31" s="15">
        <v>2033</v>
      </c>
      <c r="C31" s="16">
        <v>14</v>
      </c>
      <c r="D31" s="41"/>
      <c r="E31" s="41"/>
      <c r="F31" s="41"/>
      <c r="G31" s="41"/>
      <c r="H31" s="43"/>
      <c r="I31" s="41"/>
      <c r="J31" s="41"/>
      <c r="K31" s="43"/>
      <c r="L31" s="41"/>
      <c r="M31" s="43"/>
      <c r="N31" s="44"/>
      <c r="O31" s="43"/>
      <c r="P31" s="44"/>
      <c r="Q31" s="43"/>
    </row>
    <row r="32" spans="1:17" x14ac:dyDescent="0.3">
      <c r="A32" s="23"/>
      <c r="B32" s="15">
        <v>2034</v>
      </c>
      <c r="C32" s="16">
        <v>15</v>
      </c>
      <c r="D32" s="41"/>
      <c r="E32" s="41"/>
      <c r="F32" s="41"/>
      <c r="G32" s="41"/>
      <c r="H32" s="43"/>
      <c r="I32" s="41"/>
      <c r="J32" s="41"/>
      <c r="K32" s="43"/>
      <c r="L32" s="41"/>
      <c r="M32" s="43"/>
      <c r="N32" s="44"/>
      <c r="O32" s="43"/>
      <c r="P32" s="44"/>
      <c r="Q32" s="43"/>
    </row>
    <row r="33" spans="1:17" x14ac:dyDescent="0.3">
      <c r="A33" s="23"/>
      <c r="B33" s="15">
        <v>2035</v>
      </c>
      <c r="C33" s="16">
        <v>16</v>
      </c>
      <c r="D33" s="41"/>
      <c r="E33" s="41"/>
      <c r="F33" s="41"/>
      <c r="G33" s="41"/>
      <c r="H33" s="43"/>
      <c r="I33" s="41"/>
      <c r="J33" s="41"/>
      <c r="K33" s="43"/>
      <c r="L33" s="41"/>
      <c r="M33" s="43"/>
      <c r="N33" s="44"/>
      <c r="O33" s="43"/>
      <c r="P33" s="44"/>
      <c r="Q33" s="43"/>
    </row>
    <row r="34" spans="1:17" x14ac:dyDescent="0.3">
      <c r="A34" s="23"/>
      <c r="B34" s="15">
        <v>2036</v>
      </c>
      <c r="C34" s="16">
        <v>17</v>
      </c>
      <c r="D34" s="41"/>
      <c r="E34" s="41"/>
      <c r="F34" s="41"/>
      <c r="G34" s="41"/>
      <c r="H34" s="43"/>
      <c r="I34" s="41"/>
      <c r="J34" s="41"/>
      <c r="K34" s="43"/>
      <c r="L34" s="41"/>
      <c r="M34" s="43"/>
      <c r="N34" s="44"/>
      <c r="O34" s="43"/>
      <c r="P34" s="44"/>
      <c r="Q34" s="43"/>
    </row>
    <row r="35" spans="1:17" x14ac:dyDescent="0.3">
      <c r="A35" s="23"/>
      <c r="B35" s="15">
        <v>2037</v>
      </c>
      <c r="C35" s="16">
        <v>18</v>
      </c>
      <c r="D35" s="41"/>
      <c r="E35" s="41"/>
      <c r="F35" s="41"/>
      <c r="G35" s="41"/>
      <c r="H35" s="43"/>
      <c r="I35" s="41"/>
      <c r="J35" s="41"/>
      <c r="K35" s="43"/>
      <c r="L35" s="41"/>
      <c r="M35" s="43"/>
      <c r="N35" s="44"/>
      <c r="O35" s="43"/>
      <c r="P35" s="44"/>
      <c r="Q35" s="43"/>
    </row>
    <row r="36" spans="1:17" x14ac:dyDescent="0.3">
      <c r="A36" s="23"/>
      <c r="B36" s="15">
        <v>2038</v>
      </c>
      <c r="C36" s="16">
        <v>19</v>
      </c>
      <c r="D36" s="41"/>
      <c r="E36" s="41"/>
      <c r="F36" s="41"/>
      <c r="G36" s="41"/>
      <c r="H36" s="43"/>
      <c r="I36" s="41"/>
      <c r="J36" s="41"/>
      <c r="K36" s="43"/>
      <c r="L36" s="41"/>
      <c r="M36" s="43"/>
      <c r="N36" s="44"/>
      <c r="O36" s="43"/>
      <c r="P36" s="44"/>
      <c r="Q36" s="43"/>
    </row>
    <row r="37" spans="1:17" x14ac:dyDescent="0.3">
      <c r="A37" s="23"/>
      <c r="B37" s="24">
        <v>2039</v>
      </c>
      <c r="C37" s="25">
        <v>20</v>
      </c>
      <c r="D37" s="42"/>
      <c r="E37" s="42"/>
      <c r="F37" s="72"/>
      <c r="G37" s="72"/>
      <c r="H37" s="45"/>
      <c r="I37" s="42"/>
      <c r="J37" s="42"/>
      <c r="K37" s="45"/>
      <c r="L37" s="42"/>
      <c r="M37" s="45"/>
      <c r="N37" s="46"/>
      <c r="O37" s="47"/>
      <c r="P37" s="46"/>
      <c r="Q37" s="47"/>
    </row>
    <row r="41" spans="1:17" x14ac:dyDescent="0.3">
      <c r="E41" s="23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zoomScale="70" zoomScaleNormal="70" workbookViewId="0">
      <selection activeCell="B10" sqref="B10"/>
    </sheetView>
  </sheetViews>
  <sheetFormatPr defaultColWidth="9.140625" defaultRowHeight="16.5" x14ac:dyDescent="0.3"/>
  <cols>
    <col min="1" max="1" width="6.85546875" style="1" bestFit="1" customWidth="1"/>
    <col min="2" max="2" width="65.7109375" style="1" customWidth="1"/>
    <col min="3" max="6" width="36.42578125" style="1" bestFit="1" customWidth="1"/>
    <col min="7" max="16384" width="9.140625" style="1"/>
  </cols>
  <sheetData>
    <row r="1" spans="1:6" x14ac:dyDescent="0.3">
      <c r="A1" s="52" t="s">
        <v>55</v>
      </c>
      <c r="B1" s="50" t="s">
        <v>57</v>
      </c>
      <c r="C1" s="53"/>
      <c r="D1" s="53"/>
      <c r="E1" s="53"/>
      <c r="F1" s="53"/>
    </row>
    <row r="2" spans="1:6" x14ac:dyDescent="0.3">
      <c r="A2" s="54"/>
      <c r="B2" s="51" t="s">
        <v>56</v>
      </c>
      <c r="C2" s="53"/>
      <c r="D2" s="53"/>
      <c r="E2" s="53"/>
      <c r="F2" s="53"/>
    </row>
    <row r="3" spans="1:6" x14ac:dyDescent="0.3">
      <c r="A3" s="55"/>
      <c r="B3" s="76"/>
      <c r="C3" s="53"/>
      <c r="D3" s="53"/>
      <c r="E3" s="53"/>
      <c r="F3" s="53"/>
    </row>
    <row r="4" spans="1:6" x14ac:dyDescent="0.3">
      <c r="A4" s="53"/>
      <c r="B4" s="53"/>
      <c r="C4" s="53"/>
      <c r="D4" s="53"/>
      <c r="E4" s="53"/>
      <c r="F4" s="53"/>
    </row>
    <row r="5" spans="1:6" x14ac:dyDescent="0.3">
      <c r="A5" s="53"/>
      <c r="B5" s="56"/>
      <c r="C5" s="57" t="s">
        <v>22</v>
      </c>
      <c r="D5" s="57" t="s">
        <v>21</v>
      </c>
      <c r="E5" s="57" t="s">
        <v>44</v>
      </c>
      <c r="F5" s="58" t="s">
        <v>23</v>
      </c>
    </row>
    <row r="6" spans="1:6" x14ac:dyDescent="0.3">
      <c r="A6" s="53"/>
      <c r="B6" s="54" t="s">
        <v>24</v>
      </c>
      <c r="C6" s="49">
        <f>'Embedded Value 31 Dec 2019'!C8</f>
        <v>0</v>
      </c>
      <c r="D6" s="49">
        <f>'Embedded Value 31 Dec 2019'!C9</f>
        <v>0</v>
      </c>
      <c r="E6" s="49">
        <f>'Embedded Value 31 Dec 2019'!C10</f>
        <v>0</v>
      </c>
      <c r="F6" s="59">
        <f>'Embedded Value 31 Dec 2019'!C11</f>
        <v>0</v>
      </c>
    </row>
    <row r="7" spans="1:6" x14ac:dyDescent="0.3">
      <c r="A7" s="53"/>
      <c r="B7" s="54"/>
      <c r="C7" s="53"/>
      <c r="D7" s="53"/>
      <c r="E7" s="53"/>
      <c r="F7" s="60"/>
    </row>
    <row r="8" spans="1:6" x14ac:dyDescent="0.3">
      <c r="A8" s="53"/>
      <c r="B8" s="61" t="s">
        <v>20</v>
      </c>
      <c r="C8" s="53"/>
      <c r="D8" s="53"/>
      <c r="E8" s="53"/>
      <c r="F8" s="60"/>
    </row>
    <row r="9" spans="1:6" x14ac:dyDescent="0.3">
      <c r="A9" s="53"/>
      <c r="B9" s="54" t="s">
        <v>36</v>
      </c>
      <c r="C9" s="62"/>
      <c r="D9" s="63"/>
      <c r="E9" s="63"/>
      <c r="F9" s="64"/>
    </row>
    <row r="10" spans="1:6" ht="33" x14ac:dyDescent="0.3">
      <c r="A10" s="53"/>
      <c r="B10" s="80" t="s">
        <v>72</v>
      </c>
      <c r="C10" s="81"/>
      <c r="D10" s="82"/>
      <c r="E10" s="82"/>
      <c r="F10" s="83"/>
    </row>
    <row r="11" spans="1:6" x14ac:dyDescent="0.3">
      <c r="A11" s="53"/>
      <c r="B11" s="54" t="s">
        <v>45</v>
      </c>
      <c r="C11" s="63"/>
      <c r="D11" s="63"/>
      <c r="E11" s="63"/>
      <c r="F11" s="64"/>
    </row>
    <row r="12" spans="1:6" x14ac:dyDescent="0.3">
      <c r="A12" s="53"/>
      <c r="B12" s="55"/>
      <c r="C12" s="65"/>
      <c r="D12" s="65"/>
      <c r="E12" s="65"/>
      <c r="F12" s="66"/>
    </row>
    <row r="13" spans="1:6" x14ac:dyDescent="0.3">
      <c r="A13" s="53"/>
      <c r="B13" s="61" t="s">
        <v>70</v>
      </c>
      <c r="C13" s="53"/>
      <c r="D13" s="53"/>
      <c r="E13" s="53"/>
      <c r="F13" s="60"/>
    </row>
    <row r="14" spans="1:6" x14ac:dyDescent="0.3">
      <c r="A14" s="53"/>
      <c r="B14" s="54" t="s">
        <v>25</v>
      </c>
      <c r="C14" s="63"/>
      <c r="D14" s="63"/>
      <c r="E14" s="63"/>
      <c r="F14" s="64"/>
    </row>
    <row r="15" spans="1:6" x14ac:dyDescent="0.3">
      <c r="A15" s="53"/>
      <c r="B15" s="54" t="s">
        <v>26</v>
      </c>
      <c r="C15" s="63"/>
      <c r="D15" s="63"/>
      <c r="E15" s="63"/>
      <c r="F15" s="64"/>
    </row>
    <row r="16" spans="1:6" x14ac:dyDescent="0.3">
      <c r="A16" s="53"/>
      <c r="B16" s="54" t="s">
        <v>27</v>
      </c>
      <c r="C16" s="63"/>
      <c r="D16" s="63"/>
      <c r="E16" s="63"/>
      <c r="F16" s="64"/>
    </row>
    <row r="17" spans="1:7" x14ac:dyDescent="0.3">
      <c r="A17" s="53"/>
      <c r="B17" s="54"/>
      <c r="C17" s="75"/>
      <c r="D17" s="75"/>
      <c r="E17" s="75"/>
      <c r="F17" s="60"/>
    </row>
    <row r="18" spans="1:7" x14ac:dyDescent="0.3">
      <c r="A18" s="53"/>
      <c r="B18" s="54"/>
      <c r="C18" s="53"/>
      <c r="D18" s="53"/>
      <c r="E18" s="53"/>
      <c r="F18" s="60"/>
    </row>
    <row r="19" spans="1:7" x14ac:dyDescent="0.3">
      <c r="A19" s="53"/>
      <c r="B19" s="54" t="s">
        <v>33</v>
      </c>
      <c r="C19" s="63"/>
      <c r="D19" s="63"/>
      <c r="E19" s="63"/>
      <c r="F19" s="64"/>
    </row>
    <row r="20" spans="1:7" x14ac:dyDescent="0.3">
      <c r="A20" s="53"/>
      <c r="B20" s="55"/>
      <c r="C20" s="65"/>
      <c r="D20" s="65"/>
      <c r="E20" s="65"/>
      <c r="F20" s="66"/>
    </row>
    <row r="21" spans="1:7" x14ac:dyDescent="0.3">
      <c r="A21" s="53"/>
      <c r="B21" s="53"/>
      <c r="C21" s="53"/>
      <c r="D21" s="53"/>
      <c r="E21" s="53"/>
      <c r="F21" s="53"/>
    </row>
    <row r="22" spans="1:7" x14ac:dyDescent="0.3">
      <c r="A22" s="53"/>
      <c r="B22" s="53"/>
      <c r="C22" s="53"/>
      <c r="D22" s="53"/>
      <c r="E22" s="53"/>
      <c r="F22" s="53"/>
    </row>
    <row r="23" spans="1:7" x14ac:dyDescent="0.3">
      <c r="A23" s="75"/>
      <c r="B23" s="75"/>
      <c r="C23" s="75"/>
      <c r="D23" s="75"/>
      <c r="E23" s="75"/>
      <c r="F23" s="75"/>
      <c r="G23" s="74"/>
    </row>
    <row r="24" spans="1:7" x14ac:dyDescent="0.3">
      <c r="A24" s="75"/>
      <c r="B24" s="75"/>
      <c r="C24" s="75"/>
      <c r="D24" s="75"/>
      <c r="E24" s="75"/>
      <c r="F24" s="75"/>
      <c r="G24" s="74"/>
    </row>
    <row r="25" spans="1:7" x14ac:dyDescent="0.3">
      <c r="A25" s="75"/>
      <c r="B25" s="75"/>
      <c r="C25" s="75"/>
      <c r="D25" s="75"/>
      <c r="E25" s="75"/>
      <c r="F25" s="75"/>
      <c r="G25" s="74"/>
    </row>
    <row r="26" spans="1:7" x14ac:dyDescent="0.3">
      <c r="A26" s="75"/>
      <c r="B26" s="75"/>
      <c r="C26" s="75"/>
      <c r="D26" s="75"/>
      <c r="E26" s="75"/>
      <c r="F26" s="75"/>
      <c r="G26" s="74"/>
    </row>
    <row r="27" spans="1:7" x14ac:dyDescent="0.3">
      <c r="A27" s="75"/>
      <c r="B27" s="75"/>
      <c r="C27" s="75"/>
      <c r="D27" s="75"/>
      <c r="E27" s="75"/>
      <c r="F27" s="75"/>
      <c r="G27" s="74"/>
    </row>
    <row r="28" spans="1:7" x14ac:dyDescent="0.3">
      <c r="A28" s="75"/>
      <c r="B28" s="75"/>
      <c r="C28" s="75"/>
      <c r="D28" s="75"/>
      <c r="E28" s="75"/>
      <c r="F28" s="75"/>
      <c r="G28" s="74"/>
    </row>
    <row r="29" spans="1:7" x14ac:dyDescent="0.3">
      <c r="A29" s="75"/>
      <c r="B29" s="75"/>
      <c r="C29" s="75"/>
      <c r="D29" s="75"/>
      <c r="E29" s="75"/>
      <c r="F29" s="75"/>
      <c r="G29" s="74"/>
    </row>
    <row r="30" spans="1:7" x14ac:dyDescent="0.3">
      <c r="A30" s="75"/>
      <c r="B30" s="75"/>
      <c r="C30" s="75"/>
      <c r="D30" s="75"/>
      <c r="E30" s="75"/>
      <c r="F30" s="75"/>
      <c r="G30" s="74"/>
    </row>
    <row r="31" spans="1:7" x14ac:dyDescent="0.3">
      <c r="A31" s="75"/>
      <c r="B31" s="75"/>
      <c r="C31" s="75"/>
      <c r="D31" s="75"/>
      <c r="E31" s="75"/>
      <c r="F31" s="75"/>
      <c r="G31" s="74"/>
    </row>
    <row r="32" spans="1:7" x14ac:dyDescent="0.3">
      <c r="A32" s="75"/>
      <c r="B32" s="75"/>
      <c r="C32" s="75"/>
      <c r="D32" s="75"/>
      <c r="E32" s="75"/>
      <c r="F32" s="75"/>
      <c r="G32" s="74"/>
    </row>
    <row r="33" spans="1:7" x14ac:dyDescent="0.3">
      <c r="A33" s="75"/>
      <c r="B33" s="75"/>
      <c r="C33" s="75"/>
      <c r="D33" s="75"/>
      <c r="E33" s="75"/>
      <c r="F33" s="75"/>
      <c r="G33" s="74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Key Information</vt:lpstr>
      <vt:lpstr>Embedded Value 31 Dec 2019</vt:lpstr>
      <vt:lpstr>Analysis of Movement 2020</vt:lpstr>
      <vt:lpstr>'Key Information'!OLE_LINK1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</dc:creator>
  <cp:lastModifiedBy>Krystel Rowe</cp:lastModifiedBy>
  <cp:lastPrinted>2019-02-06T13:21:15Z</cp:lastPrinted>
  <dcterms:created xsi:type="dcterms:W3CDTF">2019-01-01T11:22:09Z</dcterms:created>
  <dcterms:modified xsi:type="dcterms:W3CDTF">2019-09-11T01:29:10Z</dcterms:modified>
</cp:coreProperties>
</file>