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xr:revisionPtr revIDLastSave="0" documentId="13_ncr:1_{AAF3DFDC-146F-4794-8618-13C557A2A062}" xr6:coauthVersionLast="47" xr6:coauthVersionMax="47" xr10:uidLastSave="{00000000-0000-0000-0000-000000000000}"/>
  <bookViews>
    <workbookView xWindow="-120" yWindow="-120" windowWidth="29040" windowHeight="15720" xr2:uid="{00000000-000D-0000-FFFF-FFFF00000000}"/>
  </bookViews>
  <sheets>
    <sheet name="PlanningProjet" sheetId="11" r:id="rId1"/>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10" i="11" s="1"/>
  <c r="F10" i="11" s="1"/>
  <c r="H7" i="11"/>
  <c r="E9" i="11" l="1"/>
  <c r="F9" i="11" s="1"/>
  <c r="I5" i="11"/>
  <c r="I6" i="11" s="1"/>
  <c r="H36" i="11"/>
  <c r="H35" i="11"/>
  <c r="E11" i="11" l="1"/>
  <c r="F11" i="11" l="1"/>
  <c r="E12" i="11" s="1"/>
  <c r="E13" i="11" s="1"/>
  <c r="F13" i="11" s="1"/>
  <c r="E15" i="11"/>
  <c r="J5" i="11"/>
  <c r="E16" i="11" l="1"/>
  <c r="F16" i="11" s="1"/>
  <c r="E17" i="11" s="1"/>
  <c r="F17" i="11" s="1"/>
  <c r="E18" i="11" s="1"/>
  <c r="F15" i="11"/>
  <c r="K5" i="11"/>
  <c r="E19" i="11" l="1"/>
  <c r="F19" i="11" s="1"/>
  <c r="E20" i="11" s="1"/>
  <c r="F20" i="11" s="1"/>
  <c r="F18" i="11"/>
  <c r="L5" i="11"/>
  <c r="E22" i="11" l="1"/>
  <c r="M5" i="11"/>
  <c r="F22" i="11" l="1"/>
  <c r="E23" i="11"/>
  <c r="F23" i="11" s="1"/>
  <c r="N5" i="11"/>
  <c r="O5" i="11" l="1"/>
  <c r="P5" i="11" l="1"/>
  <c r="P6" i="11" s="1"/>
  <c r="O6" i="11"/>
  <c r="N6" i="11"/>
  <c r="M6" i="11"/>
  <c r="L6" i="11"/>
  <c r="K6" i="11"/>
  <c r="J6" i="11"/>
  <c r="I4" i="11"/>
  <c r="F12" i="11" l="1"/>
  <c r="P4" i="11"/>
  <c r="Q5" i="11"/>
  <c r="R5" i="11" l="1"/>
  <c r="S5" i="11" l="1"/>
  <c r="T5" i="11" l="1"/>
  <c r="U5" i="11" l="1"/>
  <c r="V5" i="11" l="1"/>
  <c r="W5" i="11" l="1"/>
  <c r="W6" i="11" s="1"/>
  <c r="V6" i="11"/>
  <c r="U6" i="11"/>
  <c r="T6" i="11"/>
  <c r="S6" i="11"/>
  <c r="R6" i="11"/>
  <c r="Q6" i="1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alcChain>
</file>

<file path=xl/sharedStrings.xml><?xml version="1.0" encoding="utf-8"?>
<sst xmlns="http://schemas.openxmlformats.org/spreadsheetml/2006/main" count="68" uniqueCount="58">
  <si>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</si>
  <si>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</si>
  <si>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</si>
  <si>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</si>
  <si>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</si>
  <si>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</si>
  <si>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</si>
  <si>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</si>
  <si>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</si>
  <si>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</si>
  <si>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</si>
  <si>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</si>
  <si>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</si>
  <si>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</si>
  <si>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</si>
  <si>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Tâche 1</t>
  </si>
  <si>
    <t>Tâche 2</t>
  </si>
  <si>
    <t>Tâche 3</t>
  </si>
  <si>
    <t>Tâche 4</t>
  </si>
  <si>
    <t>Tâche 5</t>
  </si>
  <si>
    <t>Insérez les nouvelle lignes au-dessus de celle-ci.</t>
  </si>
  <si>
    <t>Début du projet :</t>
  </si>
  <si>
    <t>Semaine d’affichage :</t>
  </si>
  <si>
    <t>AVANCEMENT</t>
  </si>
  <si>
    <t>DÉBUT</t>
  </si>
  <si>
    <t>date</t>
  </si>
  <si>
    <t>FIN</t>
  </si>
  <si>
    <t>JOURS</t>
  </si>
  <si>
    <t>DIAGRAMME DE GANTT SIMPLE par Vertex42.com</t>
  </si>
  <si>
    <t>https://www.vertex42.com/ExcelTemplates/simple-gantt-chart.html</t>
  </si>
  <si>
    <t>Nexis by Trustteam</t>
  </si>
  <si>
    <t>Suite vSan</t>
  </si>
  <si>
    <t>Documentation sur la technologie HCI</t>
  </si>
  <si>
    <t>Dell vxRail</t>
  </si>
  <si>
    <t>VMware HCI</t>
  </si>
  <si>
    <t>Suite vCenter</t>
  </si>
  <si>
    <t>Suite vSphere ESXI</t>
  </si>
  <si>
    <t>Découverte installation server et suite Vmware</t>
  </si>
  <si>
    <t>Installation de vSphere ESXI</t>
  </si>
  <si>
    <t>Installation serveur et config iDrac</t>
  </si>
  <si>
    <t>Configuration du switch</t>
  </si>
  <si>
    <t>Installation de vCenter Server</t>
  </si>
  <si>
    <t>Test et découverte des différentes options et services</t>
  </si>
  <si>
    <t>Dell vxRail installation et configuration</t>
  </si>
  <si>
    <t>Sujet du stage</t>
  </si>
  <si>
    <t>Plan logique et d'adressage IP</t>
  </si>
  <si>
    <t>Installation des ESXI</t>
  </si>
  <si>
    <t>Configuration de vSan</t>
  </si>
  <si>
    <t>Mise en place du matériels (Cablage et installation en rack)</t>
  </si>
  <si>
    <t>Configuration réseau (Vlan, adressage ip)</t>
  </si>
  <si>
    <t>Configuration des serveurs (Stockage, iDrac)</t>
  </si>
  <si>
    <t>Création plan logique et d'adressage</t>
  </si>
  <si>
    <t xml:space="preserve">DHAIMI VINCENT </t>
  </si>
  <si>
    <t>TI-3B-B</t>
  </si>
  <si>
    <t>Phase de test</t>
  </si>
  <si>
    <t>Stage IESN - DELL vxRail &amp; Vmware HCI</t>
  </si>
  <si>
    <t>Mission 1: Prise en main</t>
  </si>
  <si>
    <t>Préparation des serveurs DNS et de vSphere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</si>
</sst>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
      <patternFill patternType="solid">
        <fgColor rgb="FF969696"/>
        <bgColor indexed="64"/>
      </patternFill>
    </fill>
    <fill>
      <patternFill patternType="solid">
        <fgColor rgb="FFFF0000"/>
        <bgColor indexed="64"/>
      </patternFill>
    </fill>
    <fill>
      <patternFill patternType="solid">
        <fgColor theme="6" tint="0.39997558519241921"/>
        <bgColor indexed="64"/>
      </patternFill>
    </fill>
    <fill>
      <patternFill patternType="solid">
        <fgColor theme="0"/>
        <bgColor indexed="64"/>
      </patternFill>
    </fill>
  </fills>
  <borders count="3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style="medium">
        <color theme="0" tint="-0.14996795556505021"/>
      </top>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2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0" fillId="0" borderId="18" xfId="0" applyBorder="1" applyAlignment="1">
      <alignment vertical="center"/>
    </xf>
    <xf numFmtId="0" fontId="5" fillId="0" borderId="19" xfId="0" applyFont="1" applyBorder="1" applyAlignment="1">
      <alignment horizontal="center" vertical="center"/>
    </xf>
    <xf numFmtId="0" fontId="0" fillId="0" borderId="20" xfId="0" applyBorder="1" applyAlignment="1">
      <alignment vertical="center"/>
    </xf>
    <xf numFmtId="0" fontId="0" fillId="0" borderId="17" xfId="0" applyBorder="1" applyAlignment="1">
      <alignment vertical="center"/>
    </xf>
    <xf numFmtId="0" fontId="0" fillId="46" borderId="17" xfId="0" applyFill="1" applyBorder="1" applyAlignment="1">
      <alignment vertical="center"/>
    </xf>
    <xf numFmtId="0" fontId="12" fillId="47" borderId="8" xfId="0" applyFont="1" applyFill="1" applyBorder="1" applyAlignment="1">
      <alignment horizontal="center" vertical="center" shrinkToFit="1"/>
    </xf>
    <xf numFmtId="0" fontId="10" fillId="0" borderId="0" xfId="7" applyAlignment="1">
      <alignment horizontal="left" vertical="top" wrapText="1"/>
    </xf>
    <xf numFmtId="0" fontId="10" fillId="0" borderId="0" xfId="7" applyAlignment="1">
      <alignment horizontal="left"/>
    </xf>
    <xf numFmtId="0" fontId="0" fillId="47" borderId="24" xfId="0" applyFill="1" applyBorder="1" applyAlignment="1">
      <alignment horizontal="center" vertical="center"/>
    </xf>
    <xf numFmtId="0" fontId="0" fillId="47" borderId="25" xfId="0" applyFill="1" applyBorder="1" applyAlignment="1">
      <alignment horizontal="center" vertical="center"/>
    </xf>
    <xf numFmtId="0" fontId="0" fillId="47" borderId="26" xfId="0" applyFill="1" applyBorder="1" applyAlignment="1">
      <alignment horizontal="center" vertical="center"/>
    </xf>
    <xf numFmtId="0" fontId="0" fillId="47" borderId="27" xfId="0" applyFill="1" applyBorder="1" applyAlignment="1">
      <alignment horizontal="center" vertical="center"/>
    </xf>
    <xf numFmtId="0" fontId="0" fillId="47" borderId="28" xfId="0" applyFill="1" applyBorder="1" applyAlignment="1">
      <alignment horizontal="center" vertical="center"/>
    </xf>
    <xf numFmtId="0" fontId="0" fillId="47" borderId="29" xfId="0" applyFill="1" applyBorder="1" applyAlignment="1">
      <alignment horizontal="center" vertical="center"/>
    </xf>
    <xf numFmtId="0" fontId="0" fillId="46" borderId="21" xfId="0" applyFill="1" applyBorder="1" applyAlignment="1">
      <alignment horizontal="center" vertical="center"/>
    </xf>
    <xf numFmtId="0" fontId="0" fillId="46" borderId="23" xfId="0" applyFill="1" applyBorder="1" applyAlignment="1">
      <alignment horizontal="center" vertical="center"/>
    </xf>
    <xf numFmtId="0" fontId="0" fillId="45" borderId="21" xfId="0" applyFill="1" applyBorder="1" applyAlignment="1">
      <alignment horizontal="center" vertical="center"/>
    </xf>
    <xf numFmtId="0" fontId="0" fillId="45" borderId="22" xfId="0" applyFill="1" applyBorder="1" applyAlignment="1">
      <alignment horizontal="center" vertical="center"/>
    </xf>
    <xf numFmtId="0" fontId="0" fillId="45" borderId="23" xfId="0" applyFill="1" applyBorder="1" applyAlignment="1">
      <alignment horizontal="center" vertical="center"/>
    </xf>
    <xf numFmtId="0" fontId="0" fillId="49" borderId="17" xfId="0" applyFill="1" applyBorder="1" applyAlignment="1">
      <alignment horizontal="center" vertical="center"/>
    </xf>
    <xf numFmtId="0" fontId="0" fillId="46" borderId="17" xfId="0" applyFill="1" applyBorder="1" applyAlignment="1">
      <alignment horizontal="center"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46" borderId="21" xfId="0" applyFill="1" applyBorder="1" applyAlignment="1">
      <alignment horizontal="center" vertical="center"/>
    </xf>
    <xf numFmtId="0" fontId="0" fillId="46" borderId="22" xfId="0" applyFill="1" applyBorder="1" applyAlignment="1">
      <alignment horizontal="center" vertical="center"/>
    </xf>
    <xf numFmtId="0" fontId="0" fillId="46" borderId="23" xfId="0" applyFill="1" applyBorder="1" applyAlignment="1">
      <alignment horizontal="center" vertical="center"/>
    </xf>
    <xf numFmtId="0" fontId="0" fillId="9" borderId="21" xfId="0" applyFill="1" applyBorder="1" applyAlignment="1">
      <alignment horizontal="center" vertical="center"/>
    </xf>
    <xf numFmtId="0" fontId="0" fillId="9" borderId="22" xfId="0" applyFill="1" applyBorder="1" applyAlignment="1">
      <alignment horizontal="center" vertical="center"/>
    </xf>
    <xf numFmtId="0" fontId="0" fillId="9" borderId="23" xfId="0" applyFill="1" applyBorder="1" applyAlignment="1">
      <alignment horizontal="center" vertical="center"/>
    </xf>
    <xf numFmtId="0" fontId="0" fillId="47" borderId="24" xfId="0" applyFill="1" applyBorder="1" applyAlignment="1">
      <alignment horizontal="center" vertical="center"/>
    </xf>
    <xf numFmtId="0" fontId="0" fillId="47" borderId="25" xfId="0" applyFill="1" applyBorder="1" applyAlignment="1">
      <alignment horizontal="center" vertical="center"/>
    </xf>
    <xf numFmtId="0" fontId="0" fillId="47" borderId="26" xfId="0" applyFill="1" applyBorder="1" applyAlignment="1">
      <alignment horizontal="center" vertical="center"/>
    </xf>
    <xf numFmtId="0" fontId="0" fillId="47" borderId="27" xfId="0" applyFill="1" applyBorder="1" applyAlignment="1">
      <alignment horizontal="center" vertical="center"/>
    </xf>
    <xf numFmtId="0" fontId="0" fillId="47" borderId="28" xfId="0" applyFill="1" applyBorder="1" applyAlignment="1">
      <alignment horizontal="center" vertical="center"/>
    </xf>
    <xf numFmtId="0" fontId="0" fillId="47" borderId="29" xfId="0" applyFill="1" applyBorder="1" applyAlignment="1">
      <alignment horizontal="center" vertical="center"/>
    </xf>
    <xf numFmtId="0" fontId="0" fillId="48" borderId="21" xfId="0" applyFill="1" applyBorder="1" applyAlignment="1">
      <alignment horizontal="center" vertical="center"/>
    </xf>
    <xf numFmtId="0" fontId="0" fillId="48" borderId="22" xfId="0" applyFill="1" applyBorder="1" applyAlignment="1">
      <alignment horizontal="center" vertical="center"/>
    </xf>
    <xf numFmtId="0" fontId="0" fillId="48" borderId="23" xfId="0" applyFill="1" applyBorder="1" applyAlignment="1">
      <alignment horizontal="center" vertical="center"/>
    </xf>
    <xf numFmtId="0" fontId="0" fillId="45" borderId="21" xfId="0" applyFill="1" applyBorder="1" applyAlignment="1">
      <alignment horizontal="center" vertical="center"/>
    </xf>
    <xf numFmtId="0" fontId="0" fillId="45" borderId="22" xfId="0" applyFill="1" applyBorder="1" applyAlignment="1">
      <alignment horizontal="center" vertical="center"/>
    </xf>
    <xf numFmtId="0" fontId="0" fillId="45" borderId="23" xfId="0" applyFill="1" applyBorder="1" applyAlignment="1">
      <alignment horizontal="center" vertical="center"/>
    </xf>
    <xf numFmtId="0" fontId="0" fillId="8" borderId="21" xfId="0" applyFill="1" applyBorder="1" applyAlignment="1">
      <alignment horizontal="center" vertical="center"/>
    </xf>
    <xf numFmtId="0" fontId="0" fillId="8" borderId="22" xfId="0" applyFill="1" applyBorder="1" applyAlignment="1">
      <alignment horizontal="center" vertical="center"/>
    </xf>
    <xf numFmtId="0" fontId="0" fillId="8" borderId="23" xfId="0" applyFill="1" applyBorder="1" applyAlignment="1">
      <alignment horizontal="center" vertical="center"/>
    </xf>
    <xf numFmtId="0" fontId="9" fillId="4" borderId="2" xfId="12" applyFill="1" applyAlignment="1">
      <alignment vertical="center"/>
    </xf>
    <xf numFmtId="0" fontId="9" fillId="11" borderId="2" xfId="12" applyFill="1" applyAlignment="1">
      <alignment vertical="center"/>
    </xf>
    <xf numFmtId="0" fontId="9" fillId="10" borderId="2" xfId="12" applyFill="1" applyAlignment="1">
      <alignment vertical="center"/>
    </xf>
    <xf numFmtId="0" fontId="9" fillId="3" borderId="2" xfId="12" applyFill="1" applyAlignment="1">
      <alignment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215881"/>
      <color rgb="FF42648A"/>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96" zoomScaleNormal="85" zoomScalePageLayoutView="70" workbookViewId="0">
      <pane ySplit="6" topLeftCell="A19" activePane="bottomLeft" state="frozen"/>
      <selection pane="bottomLeft" activeCell="AK24" sqref="AK24"/>
    </sheetView>
  </sheetViews>
  <sheetFormatPr baseColWidth="10" defaultColWidth="9.140625" defaultRowHeight="30" customHeight="1" x14ac:dyDescent="0.25"/>
  <cols>
    <col min="1" max="1" width="2.7109375" style="32" customWidth="1"/>
    <col min="2" max="2" width="19.85546875" customWidth="1"/>
    <col min="3" max="3" width="30.7109375" customWidth="1"/>
    <col min="4" max="4" width="16.14062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33" t="s">
        <v>0</v>
      </c>
      <c r="B1" s="36" t="s">
        <v>55</v>
      </c>
      <c r="C1" s="1"/>
      <c r="D1" s="2"/>
      <c r="E1" s="4"/>
      <c r="F1" s="31"/>
      <c r="H1" s="2"/>
      <c r="I1" s="49" t="s">
        <v>28</v>
      </c>
    </row>
    <row r="2" spans="1:64" ht="30" customHeight="1" x14ac:dyDescent="0.3">
      <c r="A2" s="32" t="s">
        <v>1</v>
      </c>
      <c r="B2" s="37" t="s">
        <v>30</v>
      </c>
      <c r="I2" s="50" t="s">
        <v>29</v>
      </c>
    </row>
    <row r="3" spans="1:64" ht="42.75" customHeight="1" x14ac:dyDescent="0.3">
      <c r="A3" s="32" t="s">
        <v>2</v>
      </c>
      <c r="B3" s="76" t="s">
        <v>52</v>
      </c>
      <c r="C3" s="94" t="s">
        <v>21</v>
      </c>
      <c r="D3" s="95"/>
      <c r="E3" s="93">
        <f>DATE(2024,2,12)</f>
        <v>45334</v>
      </c>
      <c r="F3" s="93"/>
    </row>
    <row r="4" spans="1:64" ht="30" customHeight="1" x14ac:dyDescent="0.25">
      <c r="A4" s="33" t="s">
        <v>3</v>
      </c>
      <c r="B4" s="75" t="s">
        <v>53</v>
      </c>
      <c r="C4" s="94" t="s">
        <v>22</v>
      </c>
      <c r="D4" s="95"/>
      <c r="E4" s="7">
        <v>1</v>
      </c>
      <c r="I4" s="90">
        <f>I5</f>
        <v>45334</v>
      </c>
      <c r="J4" s="91"/>
      <c r="K4" s="91"/>
      <c r="L4" s="91"/>
      <c r="M4" s="91"/>
      <c r="N4" s="91"/>
      <c r="O4" s="92"/>
      <c r="P4" s="90">
        <f>P5</f>
        <v>45341</v>
      </c>
      <c r="Q4" s="91"/>
      <c r="R4" s="91"/>
      <c r="S4" s="91"/>
      <c r="T4" s="91"/>
      <c r="U4" s="91"/>
      <c r="V4" s="92"/>
      <c r="W4" s="90">
        <f>W5</f>
        <v>45348</v>
      </c>
      <c r="X4" s="91"/>
      <c r="Y4" s="91"/>
      <c r="Z4" s="91"/>
      <c r="AA4" s="91"/>
      <c r="AB4" s="91"/>
      <c r="AC4" s="92"/>
      <c r="AD4" s="90">
        <f>AD5</f>
        <v>45355</v>
      </c>
      <c r="AE4" s="91"/>
      <c r="AF4" s="91"/>
      <c r="AG4" s="91"/>
      <c r="AH4" s="91"/>
      <c r="AI4" s="91"/>
      <c r="AJ4" s="92"/>
      <c r="AK4" s="90">
        <f>AK5</f>
        <v>45362</v>
      </c>
      <c r="AL4" s="91"/>
      <c r="AM4" s="91"/>
      <c r="AN4" s="91"/>
      <c r="AO4" s="91"/>
      <c r="AP4" s="91"/>
      <c r="AQ4" s="92"/>
      <c r="AR4" s="90">
        <f>AR5</f>
        <v>45369</v>
      </c>
      <c r="AS4" s="91"/>
      <c r="AT4" s="91"/>
      <c r="AU4" s="91"/>
      <c r="AV4" s="91"/>
      <c r="AW4" s="91"/>
      <c r="AX4" s="92"/>
      <c r="AY4" s="90">
        <f>AY5</f>
        <v>45376</v>
      </c>
      <c r="AZ4" s="91"/>
      <c r="BA4" s="91"/>
      <c r="BB4" s="91"/>
      <c r="BC4" s="91"/>
      <c r="BD4" s="91"/>
      <c r="BE4" s="92"/>
      <c r="BF4" s="90">
        <f>BF5</f>
        <v>45383</v>
      </c>
      <c r="BG4" s="91"/>
      <c r="BH4" s="91"/>
      <c r="BI4" s="91"/>
      <c r="BJ4" s="91"/>
      <c r="BK4" s="91"/>
      <c r="BL4" s="92"/>
    </row>
    <row r="5" spans="1:64" ht="15" customHeight="1" x14ac:dyDescent="0.25">
      <c r="A5" s="33" t="s">
        <v>4</v>
      </c>
      <c r="B5" s="48"/>
      <c r="C5" s="48"/>
      <c r="D5" s="48"/>
      <c r="E5" s="48"/>
      <c r="F5" s="48"/>
      <c r="G5" s="48"/>
      <c r="I5" s="66">
        <f>Début_Projet-WEEKDAY(Début_Projet,1)+2+7*(Semaine_Affichage-1)</f>
        <v>45334</v>
      </c>
      <c r="J5" s="67">
        <f>I5+1</f>
        <v>45335</v>
      </c>
      <c r="K5" s="67">
        <f t="shared" ref="K5:AX5" si="0">J5+1</f>
        <v>45336</v>
      </c>
      <c r="L5" s="67">
        <f t="shared" si="0"/>
        <v>45337</v>
      </c>
      <c r="M5" s="67">
        <f t="shared" si="0"/>
        <v>45338</v>
      </c>
      <c r="N5" s="67">
        <f t="shared" si="0"/>
        <v>45339</v>
      </c>
      <c r="O5" s="68">
        <f t="shared" si="0"/>
        <v>45340</v>
      </c>
      <c r="P5" s="66">
        <f>O5+1</f>
        <v>45341</v>
      </c>
      <c r="Q5" s="67">
        <f>P5+1</f>
        <v>45342</v>
      </c>
      <c r="R5" s="67">
        <f t="shared" si="0"/>
        <v>45343</v>
      </c>
      <c r="S5" s="67">
        <f t="shared" si="0"/>
        <v>45344</v>
      </c>
      <c r="T5" s="67">
        <f t="shared" si="0"/>
        <v>45345</v>
      </c>
      <c r="U5" s="67">
        <f t="shared" si="0"/>
        <v>45346</v>
      </c>
      <c r="V5" s="68">
        <f t="shared" si="0"/>
        <v>45347</v>
      </c>
      <c r="W5" s="66">
        <f>V5+1</f>
        <v>45348</v>
      </c>
      <c r="X5" s="67">
        <f>W5+1</f>
        <v>45349</v>
      </c>
      <c r="Y5" s="67">
        <f t="shared" si="0"/>
        <v>45350</v>
      </c>
      <c r="Z5" s="67">
        <f t="shared" si="0"/>
        <v>45351</v>
      </c>
      <c r="AA5" s="67">
        <f t="shared" si="0"/>
        <v>45352</v>
      </c>
      <c r="AB5" s="67">
        <f t="shared" si="0"/>
        <v>45353</v>
      </c>
      <c r="AC5" s="68">
        <f t="shared" si="0"/>
        <v>45354</v>
      </c>
      <c r="AD5" s="66">
        <f>AC5+1</f>
        <v>45355</v>
      </c>
      <c r="AE5" s="67">
        <f>AD5+1</f>
        <v>45356</v>
      </c>
      <c r="AF5" s="67">
        <f t="shared" si="0"/>
        <v>45357</v>
      </c>
      <c r="AG5" s="67">
        <f t="shared" si="0"/>
        <v>45358</v>
      </c>
      <c r="AH5" s="67">
        <f t="shared" si="0"/>
        <v>45359</v>
      </c>
      <c r="AI5" s="67">
        <f t="shared" si="0"/>
        <v>45360</v>
      </c>
      <c r="AJ5" s="68">
        <f t="shared" si="0"/>
        <v>45361</v>
      </c>
      <c r="AK5" s="66">
        <f>AJ5+1</f>
        <v>45362</v>
      </c>
      <c r="AL5" s="67">
        <f>AK5+1</f>
        <v>45363</v>
      </c>
      <c r="AM5" s="67">
        <f t="shared" si="0"/>
        <v>45364</v>
      </c>
      <c r="AN5" s="67">
        <f t="shared" si="0"/>
        <v>45365</v>
      </c>
      <c r="AO5" s="67">
        <f t="shared" si="0"/>
        <v>45366</v>
      </c>
      <c r="AP5" s="67">
        <f t="shared" si="0"/>
        <v>45367</v>
      </c>
      <c r="AQ5" s="68">
        <f t="shared" si="0"/>
        <v>45368</v>
      </c>
      <c r="AR5" s="66">
        <f>AQ5+1</f>
        <v>45369</v>
      </c>
      <c r="AS5" s="67">
        <f>AR5+1</f>
        <v>45370</v>
      </c>
      <c r="AT5" s="67">
        <f t="shared" si="0"/>
        <v>45371</v>
      </c>
      <c r="AU5" s="67">
        <f t="shared" si="0"/>
        <v>45372</v>
      </c>
      <c r="AV5" s="67">
        <f t="shared" si="0"/>
        <v>45373</v>
      </c>
      <c r="AW5" s="67">
        <f t="shared" si="0"/>
        <v>45374</v>
      </c>
      <c r="AX5" s="68">
        <f t="shared" si="0"/>
        <v>45375</v>
      </c>
      <c r="AY5" s="66">
        <f>AX5+1</f>
        <v>45376</v>
      </c>
      <c r="AZ5" s="67">
        <f>AY5+1</f>
        <v>45377</v>
      </c>
      <c r="BA5" s="67">
        <f t="shared" ref="BA5:BE5" si="1">AZ5+1</f>
        <v>45378</v>
      </c>
      <c r="BB5" s="67">
        <f t="shared" si="1"/>
        <v>45379</v>
      </c>
      <c r="BC5" s="67">
        <f t="shared" si="1"/>
        <v>45380</v>
      </c>
      <c r="BD5" s="67">
        <f t="shared" si="1"/>
        <v>45381</v>
      </c>
      <c r="BE5" s="68">
        <f t="shared" si="1"/>
        <v>45382</v>
      </c>
      <c r="BF5" s="66">
        <f>BE5+1</f>
        <v>45383</v>
      </c>
      <c r="BG5" s="67">
        <f>BF5+1</f>
        <v>45384</v>
      </c>
      <c r="BH5" s="67">
        <f t="shared" ref="BH5:BL5" si="2">BG5+1</f>
        <v>45385</v>
      </c>
      <c r="BI5" s="67">
        <f t="shared" si="2"/>
        <v>45386</v>
      </c>
      <c r="BJ5" s="67">
        <f t="shared" si="2"/>
        <v>45387</v>
      </c>
      <c r="BK5" s="67">
        <f t="shared" si="2"/>
        <v>45388</v>
      </c>
      <c r="BL5" s="68">
        <f t="shared" si="2"/>
        <v>45389</v>
      </c>
    </row>
    <row r="6" spans="1:64" ht="30" customHeight="1" thickBot="1" x14ac:dyDescent="0.3">
      <c r="A6" s="33" t="s">
        <v>5</v>
      </c>
      <c r="B6" s="8" t="s">
        <v>14</v>
      </c>
      <c r="C6" s="9"/>
      <c r="D6" s="9" t="s">
        <v>23</v>
      </c>
      <c r="E6" s="9" t="s">
        <v>24</v>
      </c>
      <c r="F6" s="9" t="s">
        <v>26</v>
      </c>
      <c r="G6" s="9"/>
      <c r="H6" s="9" t="s">
        <v>27</v>
      </c>
      <c r="I6" s="10" t="str">
        <f t="shared" ref="I6:AN6" si="3">LEFT(TEXT(I5,"jjj"),1)</f>
        <v>l</v>
      </c>
      <c r="J6" s="10" t="str">
        <f t="shared" si="3"/>
        <v>m</v>
      </c>
      <c r="K6" s="10" t="str">
        <f t="shared" si="3"/>
        <v>m</v>
      </c>
      <c r="L6" s="10" t="str">
        <f t="shared" si="3"/>
        <v>j</v>
      </c>
      <c r="M6" s="10" t="str">
        <f t="shared" si="3"/>
        <v>v</v>
      </c>
      <c r="N6" s="74" t="str">
        <f t="shared" si="3"/>
        <v>s</v>
      </c>
      <c r="O6" s="74" t="str">
        <f t="shared" si="3"/>
        <v>d</v>
      </c>
      <c r="P6" s="10" t="str">
        <f t="shared" si="3"/>
        <v>l</v>
      </c>
      <c r="Q6" s="10" t="str">
        <f t="shared" si="3"/>
        <v>m</v>
      </c>
      <c r="R6" s="10" t="str">
        <f t="shared" si="3"/>
        <v>m</v>
      </c>
      <c r="S6" s="10" t="str">
        <f t="shared" si="3"/>
        <v>j</v>
      </c>
      <c r="T6" s="10" t="str">
        <f t="shared" si="3"/>
        <v>v</v>
      </c>
      <c r="U6" s="74" t="str">
        <f t="shared" si="3"/>
        <v>s</v>
      </c>
      <c r="V6" s="74" t="str">
        <f t="shared" si="3"/>
        <v>d</v>
      </c>
      <c r="W6" s="10" t="str">
        <f t="shared" si="3"/>
        <v>l</v>
      </c>
      <c r="X6" s="10" t="str">
        <f t="shared" si="3"/>
        <v>m</v>
      </c>
      <c r="Y6" s="10" t="str">
        <f t="shared" si="3"/>
        <v>m</v>
      </c>
      <c r="Z6" s="10" t="str">
        <f t="shared" si="3"/>
        <v>j</v>
      </c>
      <c r="AA6" s="10" t="str">
        <f t="shared" si="3"/>
        <v>v</v>
      </c>
      <c r="AB6" s="74" t="str">
        <f t="shared" si="3"/>
        <v>s</v>
      </c>
      <c r="AC6" s="74" t="str">
        <f t="shared" si="3"/>
        <v>d</v>
      </c>
      <c r="AD6" s="10" t="str">
        <f t="shared" si="3"/>
        <v>l</v>
      </c>
      <c r="AE6" s="10" t="str">
        <f t="shared" si="3"/>
        <v>m</v>
      </c>
      <c r="AF6" s="10" t="str">
        <f t="shared" si="3"/>
        <v>m</v>
      </c>
      <c r="AG6" s="10" t="str">
        <f t="shared" si="3"/>
        <v>j</v>
      </c>
      <c r="AH6" s="10" t="str">
        <f t="shared" si="3"/>
        <v>v</v>
      </c>
      <c r="AI6" s="74" t="str">
        <f t="shared" si="3"/>
        <v>s</v>
      </c>
      <c r="AJ6" s="74" t="str">
        <f t="shared" si="3"/>
        <v>d</v>
      </c>
      <c r="AK6" s="10" t="str">
        <f t="shared" si="3"/>
        <v>l</v>
      </c>
      <c r="AL6" s="10" t="str">
        <f t="shared" si="3"/>
        <v>m</v>
      </c>
      <c r="AM6" s="10" t="str">
        <f t="shared" si="3"/>
        <v>m</v>
      </c>
      <c r="AN6" s="10" t="str">
        <f t="shared" si="3"/>
        <v>j</v>
      </c>
      <c r="AO6" s="10" t="str">
        <f t="shared" ref="AO6:BL6" si="4">LEFT(TEXT(AO5,"jjj"),1)</f>
        <v>v</v>
      </c>
      <c r="AP6" s="74" t="str">
        <f t="shared" si="4"/>
        <v>s</v>
      </c>
      <c r="AQ6" s="74" t="str">
        <f t="shared" si="4"/>
        <v>d</v>
      </c>
      <c r="AR6" s="10" t="str">
        <f t="shared" si="4"/>
        <v>l</v>
      </c>
      <c r="AS6" s="10" t="str">
        <f t="shared" si="4"/>
        <v>m</v>
      </c>
      <c r="AT6" s="10" t="str">
        <f t="shared" si="4"/>
        <v>m</v>
      </c>
      <c r="AU6" s="10" t="str">
        <f t="shared" si="4"/>
        <v>j</v>
      </c>
      <c r="AV6" s="10" t="str">
        <f t="shared" si="4"/>
        <v>v</v>
      </c>
      <c r="AW6" s="74" t="str">
        <f t="shared" si="4"/>
        <v>s</v>
      </c>
      <c r="AX6" s="74" t="str">
        <f t="shared" si="4"/>
        <v>d</v>
      </c>
      <c r="AY6" s="10" t="str">
        <f t="shared" si="4"/>
        <v>l</v>
      </c>
      <c r="AZ6" s="10" t="str">
        <f t="shared" si="4"/>
        <v>m</v>
      </c>
      <c r="BA6" s="10" t="str">
        <f t="shared" si="4"/>
        <v>m</v>
      </c>
      <c r="BB6" s="10" t="str">
        <f t="shared" si="4"/>
        <v>j</v>
      </c>
      <c r="BC6" s="10" t="str">
        <f t="shared" si="4"/>
        <v>v</v>
      </c>
      <c r="BD6" s="74" t="str">
        <f t="shared" si="4"/>
        <v>s</v>
      </c>
      <c r="BE6" s="74" t="str">
        <f t="shared" si="4"/>
        <v>d</v>
      </c>
      <c r="BF6" s="10" t="str">
        <f t="shared" si="4"/>
        <v>l</v>
      </c>
      <c r="BG6" s="10" t="str">
        <f t="shared" si="4"/>
        <v>m</v>
      </c>
      <c r="BH6" s="10" t="str">
        <f t="shared" si="4"/>
        <v>m</v>
      </c>
      <c r="BI6" s="10" t="str">
        <f t="shared" si="4"/>
        <v>j</v>
      </c>
      <c r="BJ6" s="10" t="str">
        <f t="shared" si="4"/>
        <v>v</v>
      </c>
      <c r="BK6" s="74" t="str">
        <f t="shared" si="4"/>
        <v>s</v>
      </c>
      <c r="BL6" s="74" t="str">
        <f t="shared" si="4"/>
        <v>d</v>
      </c>
    </row>
    <row r="7" spans="1:64" ht="30" hidden="1" customHeight="1" thickBot="1" x14ac:dyDescent="0.3">
      <c r="A7" s="32" t="s">
        <v>6</v>
      </c>
      <c r="C7" s="35"/>
      <c r="E7"/>
      <c r="H7" t="str">
        <f>IF(OR(ISBLANK(début_tâche),ISBLANK(fin_tâche)),"",fin_tâche-début_tâche+1)</f>
        <v/>
      </c>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row>
    <row r="8" spans="1:64" s="3" customFormat="1" ht="30" customHeight="1" thickBot="1" x14ac:dyDescent="0.3">
      <c r="A8" s="33" t="s">
        <v>7</v>
      </c>
      <c r="B8" s="14" t="s">
        <v>32</v>
      </c>
      <c r="C8" s="38"/>
      <c r="D8" s="15"/>
      <c r="E8" s="51"/>
      <c r="F8" s="52"/>
      <c r="G8" s="72"/>
      <c r="H8" s="72"/>
      <c r="I8" s="114"/>
      <c r="J8" s="115"/>
      <c r="K8" s="115"/>
      <c r="L8" s="115"/>
      <c r="M8" s="115"/>
      <c r="N8" s="115"/>
      <c r="O8" s="115"/>
      <c r="P8" s="115"/>
      <c r="Q8" s="115"/>
      <c r="R8" s="115"/>
      <c r="S8" s="115"/>
      <c r="T8" s="115"/>
      <c r="U8" s="115"/>
      <c r="V8" s="115"/>
      <c r="W8" s="115"/>
      <c r="X8" s="115"/>
      <c r="Y8" s="115"/>
      <c r="Z8" s="115"/>
      <c r="AA8" s="115"/>
      <c r="AB8" s="115"/>
      <c r="AC8" s="116"/>
      <c r="AD8" s="72"/>
      <c r="AE8" s="72"/>
      <c r="AF8" s="72"/>
      <c r="AG8" s="72"/>
      <c r="AH8" s="72"/>
      <c r="AI8" s="102"/>
      <c r="AJ8" s="103"/>
      <c r="AK8" s="72"/>
      <c r="AL8" s="72"/>
      <c r="AM8" s="72"/>
      <c r="AN8" s="72"/>
      <c r="AO8" s="72"/>
      <c r="AP8" s="102"/>
      <c r="AQ8" s="103"/>
      <c r="AR8" s="72"/>
      <c r="AS8" s="72"/>
      <c r="AT8" s="72"/>
      <c r="AU8" s="72"/>
      <c r="AV8" s="72"/>
      <c r="AW8" s="102"/>
      <c r="AX8" s="103"/>
      <c r="AY8" s="72"/>
      <c r="AZ8" s="72"/>
      <c r="BA8" s="72"/>
      <c r="BB8" s="72"/>
      <c r="BC8" s="72"/>
      <c r="BD8" s="77"/>
      <c r="BE8" s="78"/>
      <c r="BF8" s="72"/>
      <c r="BG8" s="72"/>
      <c r="BH8" s="72"/>
      <c r="BI8" s="72"/>
      <c r="BJ8" s="72"/>
      <c r="BK8" s="77"/>
      <c r="BL8" s="78"/>
    </row>
    <row r="9" spans="1:64" s="3" customFormat="1" ht="30" customHeight="1" thickBot="1" x14ac:dyDescent="0.3">
      <c r="A9" s="33" t="s">
        <v>8</v>
      </c>
      <c r="B9" s="120" t="s">
        <v>33</v>
      </c>
      <c r="C9" s="39"/>
      <c r="D9" s="16">
        <v>1</v>
      </c>
      <c r="E9" s="53">
        <f>Début_Projet</f>
        <v>45334</v>
      </c>
      <c r="F9" s="53">
        <f>E9+4</f>
        <v>45338</v>
      </c>
      <c r="G9" s="72"/>
      <c r="H9" s="96"/>
      <c r="I9" s="97"/>
      <c r="J9" s="97"/>
      <c r="K9" s="97"/>
      <c r="L9" s="97"/>
      <c r="M9" s="98"/>
      <c r="N9" s="102"/>
      <c r="O9" s="103"/>
      <c r="P9" s="72"/>
      <c r="Q9" s="72"/>
      <c r="R9" s="72"/>
      <c r="S9" s="72"/>
      <c r="T9" s="72"/>
      <c r="U9" s="102"/>
      <c r="V9" s="103"/>
      <c r="W9" s="72"/>
      <c r="X9" s="72"/>
      <c r="Y9" s="72"/>
      <c r="Z9" s="72"/>
      <c r="AA9" s="72"/>
      <c r="AB9" s="102"/>
      <c r="AC9" s="103"/>
      <c r="AD9" s="72"/>
      <c r="AE9" s="72"/>
      <c r="AF9" s="72"/>
      <c r="AG9" s="72"/>
      <c r="AH9" s="72"/>
      <c r="AI9" s="104"/>
      <c r="AJ9" s="105"/>
      <c r="AK9" s="72"/>
      <c r="AL9" s="72"/>
      <c r="AM9" s="72"/>
      <c r="AN9" s="72"/>
      <c r="AO9" s="72"/>
      <c r="AP9" s="104"/>
      <c r="AQ9" s="105"/>
      <c r="AR9" s="72"/>
      <c r="AS9" s="72"/>
      <c r="AT9" s="72"/>
      <c r="AU9" s="72"/>
      <c r="AV9" s="72"/>
      <c r="AW9" s="104"/>
      <c r="AX9" s="105"/>
      <c r="AY9" s="72"/>
      <c r="AZ9" s="72"/>
      <c r="BA9" s="72"/>
      <c r="BB9" s="72"/>
      <c r="BC9" s="72"/>
      <c r="BD9" s="79"/>
      <c r="BE9" s="80"/>
      <c r="BF9" s="72"/>
      <c r="BG9" s="72"/>
      <c r="BH9" s="72"/>
      <c r="BI9" s="72"/>
      <c r="BJ9" s="72"/>
      <c r="BK9" s="79"/>
      <c r="BL9" s="80"/>
    </row>
    <row r="10" spans="1:64" s="3" customFormat="1" ht="30" customHeight="1" thickBot="1" x14ac:dyDescent="0.3">
      <c r="A10" s="33" t="s">
        <v>9</v>
      </c>
      <c r="B10" s="120" t="s">
        <v>34</v>
      </c>
      <c r="C10" s="39"/>
      <c r="D10" s="16">
        <v>1</v>
      </c>
      <c r="E10" s="53">
        <f>Début_Projet</f>
        <v>45334</v>
      </c>
      <c r="F10" s="53">
        <f>E10+4</f>
        <v>45338</v>
      </c>
      <c r="G10" s="72"/>
      <c r="H10" s="72"/>
      <c r="I10" s="96"/>
      <c r="J10" s="97"/>
      <c r="K10" s="97"/>
      <c r="L10" s="97"/>
      <c r="M10" s="98"/>
      <c r="N10" s="104"/>
      <c r="O10" s="105"/>
      <c r="P10" s="72"/>
      <c r="Q10" s="72"/>
      <c r="R10" s="72"/>
      <c r="S10" s="72"/>
      <c r="T10" s="72"/>
      <c r="U10" s="104"/>
      <c r="V10" s="105"/>
      <c r="W10" s="72"/>
      <c r="X10" s="72"/>
      <c r="Y10" s="72"/>
      <c r="Z10" s="72"/>
      <c r="AA10" s="72"/>
      <c r="AB10" s="104"/>
      <c r="AC10" s="105"/>
      <c r="AD10" s="72"/>
      <c r="AE10" s="72"/>
      <c r="AF10" s="72"/>
      <c r="AG10" s="72"/>
      <c r="AH10" s="72"/>
      <c r="AI10" s="104"/>
      <c r="AJ10" s="105"/>
      <c r="AK10" s="72"/>
      <c r="AL10" s="72"/>
      <c r="AM10" s="72"/>
      <c r="AN10" s="72"/>
      <c r="AO10" s="72"/>
      <c r="AP10" s="104"/>
      <c r="AQ10" s="105"/>
      <c r="AR10" s="72"/>
      <c r="AS10" s="72"/>
      <c r="AT10" s="72"/>
      <c r="AU10" s="72"/>
      <c r="AV10" s="72"/>
      <c r="AW10" s="104"/>
      <c r="AX10" s="105"/>
      <c r="AY10" s="72"/>
      <c r="AZ10" s="72"/>
      <c r="BA10" s="72"/>
      <c r="BB10" s="72"/>
      <c r="BC10" s="72"/>
      <c r="BD10" s="79"/>
      <c r="BE10" s="80"/>
      <c r="BF10" s="72"/>
      <c r="BG10" s="72"/>
      <c r="BH10" s="72"/>
      <c r="BI10" s="72"/>
      <c r="BJ10" s="72"/>
      <c r="BK10" s="79"/>
      <c r="BL10" s="80"/>
    </row>
    <row r="11" spans="1:64" s="3" customFormat="1" ht="30" customHeight="1" thickBot="1" x14ac:dyDescent="0.3">
      <c r="A11" s="32"/>
      <c r="B11" s="120" t="s">
        <v>36</v>
      </c>
      <c r="C11" s="39"/>
      <c r="D11" s="16">
        <v>1</v>
      </c>
      <c r="E11" s="53">
        <f>F10</f>
        <v>45338</v>
      </c>
      <c r="F11" s="53">
        <f>E11+5</f>
        <v>45343</v>
      </c>
      <c r="G11" s="72"/>
      <c r="H11" s="72"/>
      <c r="I11" s="72"/>
      <c r="J11" s="72"/>
      <c r="K11" s="72"/>
      <c r="L11" s="72"/>
      <c r="M11" s="73"/>
      <c r="N11" s="104"/>
      <c r="O11" s="105"/>
      <c r="P11" s="96"/>
      <c r="Q11" s="97"/>
      <c r="R11" s="98"/>
      <c r="S11" s="72"/>
      <c r="T11" s="72"/>
      <c r="U11" s="104"/>
      <c r="V11" s="105"/>
      <c r="W11" s="72"/>
      <c r="X11" s="72"/>
      <c r="Y11" s="72"/>
      <c r="Z11" s="72"/>
      <c r="AA11" s="72"/>
      <c r="AB11" s="104"/>
      <c r="AC11" s="105"/>
      <c r="AD11" s="72"/>
      <c r="AE11" s="72"/>
      <c r="AF11" s="72"/>
      <c r="AG11" s="72"/>
      <c r="AH11" s="72"/>
      <c r="AI11" s="104"/>
      <c r="AJ11" s="105"/>
      <c r="AK11" s="72"/>
      <c r="AL11" s="72"/>
      <c r="AM11" s="72"/>
      <c r="AN11" s="72"/>
      <c r="AO11" s="72"/>
      <c r="AP11" s="104"/>
      <c r="AQ11" s="105"/>
      <c r="AR11" s="72"/>
      <c r="AS11" s="72"/>
      <c r="AT11" s="72"/>
      <c r="AU11" s="72"/>
      <c r="AV11" s="72"/>
      <c r="AW11" s="104"/>
      <c r="AX11" s="105"/>
      <c r="AY11" s="72"/>
      <c r="AZ11" s="72"/>
      <c r="BA11" s="72"/>
      <c r="BB11" s="72"/>
      <c r="BC11" s="72"/>
      <c r="BD11" s="79"/>
      <c r="BE11" s="80"/>
      <c r="BF11" s="72"/>
      <c r="BG11" s="72"/>
      <c r="BH11" s="72"/>
      <c r="BI11" s="72"/>
      <c r="BJ11" s="72"/>
      <c r="BK11" s="79"/>
      <c r="BL11" s="80"/>
    </row>
    <row r="12" spans="1:64" s="3" customFormat="1" ht="30" customHeight="1" thickBot="1" x14ac:dyDescent="0.3">
      <c r="A12" s="32"/>
      <c r="B12" s="120" t="s">
        <v>35</v>
      </c>
      <c r="C12" s="39"/>
      <c r="D12" s="16">
        <v>1</v>
      </c>
      <c r="E12" s="53">
        <f>F11</f>
        <v>45343</v>
      </c>
      <c r="F12" s="53">
        <f>E12+5</f>
        <v>45348</v>
      </c>
      <c r="G12" s="72"/>
      <c r="H12" s="72"/>
      <c r="I12" s="72"/>
      <c r="J12" s="72"/>
      <c r="K12" s="72"/>
      <c r="L12" s="72"/>
      <c r="M12" s="72"/>
      <c r="N12" s="104"/>
      <c r="O12" s="105"/>
      <c r="P12" s="72"/>
      <c r="Q12" s="72"/>
      <c r="R12" s="96"/>
      <c r="S12" s="97"/>
      <c r="T12" s="98"/>
      <c r="U12" s="104"/>
      <c r="V12" s="105"/>
      <c r="W12" s="72"/>
      <c r="X12" s="72"/>
      <c r="Y12" s="72"/>
      <c r="Z12" s="72"/>
      <c r="AA12" s="72"/>
      <c r="AB12" s="104"/>
      <c r="AC12" s="105"/>
      <c r="AD12" s="72"/>
      <c r="AE12" s="72"/>
      <c r="AF12" s="72"/>
      <c r="AG12" s="72"/>
      <c r="AH12" s="72"/>
      <c r="AI12" s="104"/>
      <c r="AJ12" s="105"/>
      <c r="AK12" s="72"/>
      <c r="AL12" s="72"/>
      <c r="AM12" s="72"/>
      <c r="AN12" s="72"/>
      <c r="AO12" s="72"/>
      <c r="AP12" s="104"/>
      <c r="AQ12" s="105"/>
      <c r="AR12" s="72"/>
      <c r="AS12" s="72"/>
      <c r="AT12" s="72"/>
      <c r="AU12" s="72"/>
      <c r="AV12" s="72"/>
      <c r="AW12" s="104"/>
      <c r="AX12" s="105"/>
      <c r="AY12" s="72"/>
      <c r="AZ12" s="72"/>
      <c r="BA12" s="72"/>
      <c r="BB12" s="72"/>
      <c r="BC12" s="72"/>
      <c r="BD12" s="79"/>
      <c r="BE12" s="80"/>
      <c r="BF12" s="72"/>
      <c r="BG12" s="72"/>
      <c r="BH12" s="72"/>
      <c r="BI12" s="72"/>
      <c r="BJ12" s="72"/>
      <c r="BK12" s="79"/>
      <c r="BL12" s="80"/>
    </row>
    <row r="13" spans="1:64" s="3" customFormat="1" ht="30" customHeight="1" thickBot="1" x14ac:dyDescent="0.3">
      <c r="A13" s="32"/>
      <c r="B13" s="120" t="s">
        <v>31</v>
      </c>
      <c r="C13" s="39"/>
      <c r="D13" s="16">
        <v>1</v>
      </c>
      <c r="E13" s="53">
        <f>E12</f>
        <v>45343</v>
      </c>
      <c r="F13" s="53">
        <f>E13+9</f>
        <v>45352</v>
      </c>
      <c r="G13" s="72"/>
      <c r="H13" s="72"/>
      <c r="I13" s="72"/>
      <c r="J13" s="72"/>
      <c r="K13" s="72"/>
      <c r="L13" s="72"/>
      <c r="M13" s="72"/>
      <c r="N13" s="106"/>
      <c r="O13" s="107"/>
      <c r="P13" s="72"/>
      <c r="Q13" s="72"/>
      <c r="R13" s="96"/>
      <c r="S13" s="97"/>
      <c r="T13" s="98"/>
      <c r="U13" s="104"/>
      <c r="V13" s="105"/>
      <c r="W13" s="89"/>
      <c r="X13" s="88"/>
      <c r="Y13" s="88"/>
      <c r="Z13" s="88"/>
      <c r="AA13" s="88"/>
      <c r="AB13" s="104"/>
      <c r="AC13" s="105"/>
      <c r="AD13" s="72"/>
      <c r="AE13" s="72"/>
      <c r="AF13" s="72"/>
      <c r="AG13" s="72"/>
      <c r="AH13" s="72"/>
      <c r="AI13" s="104"/>
      <c r="AJ13" s="105"/>
      <c r="AK13" s="72"/>
      <c r="AL13" s="72"/>
      <c r="AM13" s="72"/>
      <c r="AN13" s="72"/>
      <c r="AO13" s="72"/>
      <c r="AP13" s="104"/>
      <c r="AQ13" s="105"/>
      <c r="AR13" s="72"/>
      <c r="AS13" s="72"/>
      <c r="AT13" s="72"/>
      <c r="AU13" s="72"/>
      <c r="AV13" s="72"/>
      <c r="AW13" s="104"/>
      <c r="AX13" s="105"/>
      <c r="AY13" s="72"/>
      <c r="AZ13" s="72"/>
      <c r="BA13" s="72"/>
      <c r="BB13" s="72"/>
      <c r="BC13" s="72"/>
      <c r="BD13" s="79"/>
      <c r="BE13" s="80"/>
      <c r="BF13" s="72"/>
      <c r="BG13" s="72"/>
      <c r="BH13" s="72"/>
      <c r="BI13" s="72"/>
      <c r="BJ13" s="72"/>
      <c r="BK13" s="79"/>
      <c r="BL13" s="80"/>
    </row>
    <row r="14" spans="1:64" s="3" customFormat="1" ht="30" customHeight="1" thickBot="1" x14ac:dyDescent="0.3">
      <c r="A14" s="33" t="s">
        <v>10</v>
      </c>
      <c r="B14" s="17" t="s">
        <v>37</v>
      </c>
      <c r="C14" s="40"/>
      <c r="D14" s="18" t="s">
        <v>56</v>
      </c>
      <c r="E14" s="54"/>
      <c r="F14" s="55"/>
      <c r="G14" s="72"/>
      <c r="H14" s="72"/>
      <c r="I14" s="72"/>
      <c r="J14" s="72"/>
      <c r="K14" s="72"/>
      <c r="L14" s="72"/>
      <c r="M14" s="99"/>
      <c r="N14" s="100"/>
      <c r="O14" s="100"/>
      <c r="P14" s="100"/>
      <c r="Q14" s="100"/>
      <c r="R14" s="100"/>
      <c r="S14" s="100"/>
      <c r="T14" s="101"/>
      <c r="U14" s="104"/>
      <c r="V14" s="105"/>
      <c r="W14" s="72"/>
      <c r="X14" s="72"/>
      <c r="Y14" s="72"/>
      <c r="Z14" s="72"/>
      <c r="AA14" s="72"/>
      <c r="AB14" s="104"/>
      <c r="AC14" s="105"/>
      <c r="AD14" s="72"/>
      <c r="AE14" s="72"/>
      <c r="AF14" s="72"/>
      <c r="AG14" s="72"/>
      <c r="AH14" s="72"/>
      <c r="AI14" s="104"/>
      <c r="AJ14" s="105"/>
      <c r="AK14" s="72"/>
      <c r="AL14" s="72"/>
      <c r="AM14" s="72"/>
      <c r="AN14" s="72"/>
      <c r="AO14" s="72"/>
      <c r="AP14" s="104"/>
      <c r="AQ14" s="105"/>
      <c r="AR14" s="72"/>
      <c r="AS14" s="72"/>
      <c r="AT14" s="72"/>
      <c r="AU14" s="72"/>
      <c r="AV14" s="72"/>
      <c r="AW14" s="104"/>
      <c r="AX14" s="105"/>
      <c r="AY14" s="72"/>
      <c r="AZ14" s="72"/>
      <c r="BA14" s="72"/>
      <c r="BB14" s="72"/>
      <c r="BC14" s="72"/>
      <c r="BD14" s="79"/>
      <c r="BE14" s="80"/>
      <c r="BF14" s="72"/>
      <c r="BG14" s="72"/>
      <c r="BH14" s="72"/>
      <c r="BI14" s="72"/>
      <c r="BJ14" s="72"/>
      <c r="BK14" s="79"/>
      <c r="BL14" s="80"/>
    </row>
    <row r="15" spans="1:64" s="3" customFormat="1" ht="30" customHeight="1" thickBot="1" x14ac:dyDescent="0.3">
      <c r="A15" s="33"/>
      <c r="B15" s="117" t="s">
        <v>51</v>
      </c>
      <c r="C15" s="41"/>
      <c r="D15" s="19">
        <v>1</v>
      </c>
      <c r="E15" s="56">
        <f>E11</f>
        <v>45338</v>
      </c>
      <c r="F15" s="56">
        <f>E15</f>
        <v>45338</v>
      </c>
      <c r="G15" s="72"/>
      <c r="H15" s="72"/>
      <c r="I15" s="72"/>
      <c r="J15" s="72"/>
      <c r="K15" s="72"/>
      <c r="L15" s="72"/>
      <c r="M15" s="73"/>
      <c r="N15" s="102"/>
      <c r="O15" s="103"/>
      <c r="P15" s="72"/>
      <c r="Q15" s="72"/>
      <c r="R15" s="72"/>
      <c r="S15" s="72"/>
      <c r="T15" s="72"/>
      <c r="U15" s="104"/>
      <c r="V15" s="105"/>
      <c r="W15" s="72"/>
      <c r="X15" s="72"/>
      <c r="Y15" s="72"/>
      <c r="Z15" s="72"/>
      <c r="AA15" s="72"/>
      <c r="AB15" s="104"/>
      <c r="AC15" s="105"/>
      <c r="AD15" s="72"/>
      <c r="AE15" s="72"/>
      <c r="AF15" s="72"/>
      <c r="AG15" s="72"/>
      <c r="AH15" s="72"/>
      <c r="AI15" s="104"/>
      <c r="AJ15" s="105"/>
      <c r="AK15" s="72"/>
      <c r="AL15" s="72"/>
      <c r="AM15" s="72"/>
      <c r="AN15" s="72"/>
      <c r="AO15" s="72"/>
      <c r="AP15" s="104"/>
      <c r="AQ15" s="105"/>
      <c r="AR15" s="72"/>
      <c r="AS15" s="72"/>
      <c r="AT15" s="72"/>
      <c r="AU15" s="72"/>
      <c r="AV15" s="72"/>
      <c r="AW15" s="104"/>
      <c r="AX15" s="105"/>
      <c r="AY15" s="72"/>
      <c r="AZ15" s="72"/>
      <c r="BA15" s="72"/>
      <c r="BB15" s="72"/>
      <c r="BC15" s="72"/>
      <c r="BD15" s="79"/>
      <c r="BE15" s="80"/>
      <c r="BF15" s="72"/>
      <c r="BG15" s="72"/>
      <c r="BH15" s="72"/>
      <c r="BI15" s="72"/>
      <c r="BJ15" s="72"/>
      <c r="BK15" s="79"/>
      <c r="BL15" s="80"/>
    </row>
    <row r="16" spans="1:64" s="3" customFormat="1" ht="30" customHeight="1" thickBot="1" x14ac:dyDescent="0.3">
      <c r="A16" s="32"/>
      <c r="B16" s="117" t="s">
        <v>39</v>
      </c>
      <c r="C16" s="41"/>
      <c r="D16" s="19">
        <v>1</v>
      </c>
      <c r="E16" s="56">
        <f>E15</f>
        <v>45338</v>
      </c>
      <c r="F16" s="56">
        <f>E16</f>
        <v>45338</v>
      </c>
      <c r="G16" s="72"/>
      <c r="H16" s="72"/>
      <c r="I16" s="72"/>
      <c r="J16" s="72"/>
      <c r="K16" s="72"/>
      <c r="L16" s="72"/>
      <c r="M16" s="73"/>
      <c r="N16" s="104"/>
      <c r="O16" s="105"/>
      <c r="P16" s="72"/>
      <c r="Q16" s="72"/>
      <c r="R16" s="72"/>
      <c r="S16" s="72"/>
      <c r="T16" s="72"/>
      <c r="U16" s="104"/>
      <c r="V16" s="105"/>
      <c r="W16" s="72"/>
      <c r="X16" s="72"/>
      <c r="Y16" s="72"/>
      <c r="Z16" s="72"/>
      <c r="AA16" s="72"/>
      <c r="AB16" s="104"/>
      <c r="AC16" s="105"/>
      <c r="AD16" s="72"/>
      <c r="AE16" s="72"/>
      <c r="AF16" s="72"/>
      <c r="AG16" s="72"/>
      <c r="AH16" s="72"/>
      <c r="AI16" s="104"/>
      <c r="AJ16" s="105"/>
      <c r="AK16" s="72"/>
      <c r="AL16" s="72"/>
      <c r="AM16" s="72"/>
      <c r="AN16" s="72"/>
      <c r="AO16" s="72"/>
      <c r="AP16" s="104"/>
      <c r="AQ16" s="105"/>
      <c r="AR16" s="72"/>
      <c r="AS16" s="72"/>
      <c r="AT16" s="72"/>
      <c r="AU16" s="72"/>
      <c r="AV16" s="72"/>
      <c r="AW16" s="104"/>
      <c r="AX16" s="105"/>
      <c r="AY16" s="72"/>
      <c r="AZ16" s="72"/>
      <c r="BA16" s="72"/>
      <c r="BB16" s="72"/>
      <c r="BC16" s="72"/>
      <c r="BD16" s="79"/>
      <c r="BE16" s="80"/>
      <c r="BF16" s="72"/>
      <c r="BG16" s="72"/>
      <c r="BH16" s="72"/>
      <c r="BI16" s="72"/>
      <c r="BJ16" s="72"/>
      <c r="BK16" s="79"/>
      <c r="BL16" s="80"/>
    </row>
    <row r="17" spans="1:64" s="3" customFormat="1" ht="30" customHeight="1" thickBot="1" x14ac:dyDescent="0.3">
      <c r="A17" s="32"/>
      <c r="B17" s="117" t="s">
        <v>40</v>
      </c>
      <c r="C17" s="41"/>
      <c r="D17" s="19">
        <v>1</v>
      </c>
      <c r="E17" s="56">
        <f>F16+3</f>
        <v>45341</v>
      </c>
      <c r="F17" s="56">
        <f>E17+1</f>
        <v>45342</v>
      </c>
      <c r="G17" s="72"/>
      <c r="H17" s="72"/>
      <c r="I17" s="72"/>
      <c r="J17" s="72"/>
      <c r="K17" s="72"/>
      <c r="L17" s="72"/>
      <c r="M17" s="72"/>
      <c r="N17" s="104"/>
      <c r="O17" s="105"/>
      <c r="P17" s="96"/>
      <c r="Q17" s="98"/>
      <c r="R17" s="72"/>
      <c r="S17" s="72"/>
      <c r="T17" s="72"/>
      <c r="U17" s="104"/>
      <c r="V17" s="105"/>
      <c r="W17" s="72"/>
      <c r="X17" s="72"/>
      <c r="Y17" s="72"/>
      <c r="Z17" s="72"/>
      <c r="AA17" s="72"/>
      <c r="AB17" s="104"/>
      <c r="AC17" s="105"/>
      <c r="AD17" s="72"/>
      <c r="AE17" s="72"/>
      <c r="AF17" s="72"/>
      <c r="AG17" s="72"/>
      <c r="AH17" s="72"/>
      <c r="AI17" s="104"/>
      <c r="AJ17" s="105"/>
      <c r="AK17" s="72"/>
      <c r="AL17" s="72"/>
      <c r="AM17" s="72"/>
      <c r="AN17" s="72"/>
      <c r="AO17" s="72"/>
      <c r="AP17" s="104"/>
      <c r="AQ17" s="105"/>
      <c r="AR17" s="72"/>
      <c r="AS17" s="72"/>
      <c r="AT17" s="72"/>
      <c r="AU17" s="72"/>
      <c r="AV17" s="72"/>
      <c r="AW17" s="104"/>
      <c r="AX17" s="105"/>
      <c r="AY17" s="72"/>
      <c r="AZ17" s="72"/>
      <c r="BA17" s="72"/>
      <c r="BB17" s="72"/>
      <c r="BC17" s="72"/>
      <c r="BD17" s="79"/>
      <c r="BE17" s="80"/>
      <c r="BF17" s="72"/>
      <c r="BG17" s="72"/>
      <c r="BH17" s="72"/>
      <c r="BI17" s="72"/>
      <c r="BJ17" s="72"/>
      <c r="BK17" s="79"/>
      <c r="BL17" s="80"/>
    </row>
    <row r="18" spans="1:64" s="3" customFormat="1" ht="30" customHeight="1" thickBot="1" x14ac:dyDescent="0.3">
      <c r="A18" s="32"/>
      <c r="B18" s="117" t="s">
        <v>38</v>
      </c>
      <c r="C18" s="41"/>
      <c r="D18" s="19">
        <v>1</v>
      </c>
      <c r="E18" s="56">
        <f>F17+1</f>
        <v>45343</v>
      </c>
      <c r="F18" s="56">
        <f>E18</f>
        <v>45343</v>
      </c>
      <c r="G18" s="72"/>
      <c r="H18" s="72"/>
      <c r="I18" s="72"/>
      <c r="J18" s="72"/>
      <c r="K18" s="72"/>
      <c r="L18" s="72"/>
      <c r="M18" s="72"/>
      <c r="N18" s="104"/>
      <c r="O18" s="105"/>
      <c r="P18" s="72"/>
      <c r="Q18" s="72"/>
      <c r="R18" s="73"/>
      <c r="S18" s="72"/>
      <c r="T18" s="72"/>
      <c r="U18" s="104"/>
      <c r="V18" s="105"/>
      <c r="W18" s="72"/>
      <c r="X18" s="72"/>
      <c r="Y18" s="72"/>
      <c r="Z18" s="72"/>
      <c r="AA18" s="72"/>
      <c r="AB18" s="104"/>
      <c r="AC18" s="105"/>
      <c r="AD18" s="72"/>
      <c r="AE18" s="72"/>
      <c r="AF18" s="72"/>
      <c r="AG18" s="72"/>
      <c r="AH18" s="72"/>
      <c r="AI18" s="104"/>
      <c r="AJ18" s="105"/>
      <c r="AK18" s="72"/>
      <c r="AL18" s="72"/>
      <c r="AM18" s="72"/>
      <c r="AN18" s="72"/>
      <c r="AO18" s="72"/>
      <c r="AP18" s="104"/>
      <c r="AQ18" s="105"/>
      <c r="AR18" s="72"/>
      <c r="AS18" s="72"/>
      <c r="AT18" s="72"/>
      <c r="AU18" s="72"/>
      <c r="AV18" s="72"/>
      <c r="AW18" s="104"/>
      <c r="AX18" s="105"/>
      <c r="AY18" s="72"/>
      <c r="AZ18" s="72"/>
      <c r="BA18" s="72"/>
      <c r="BB18" s="72"/>
      <c r="BC18" s="72"/>
      <c r="BD18" s="79"/>
      <c r="BE18" s="80"/>
      <c r="BF18" s="72"/>
      <c r="BG18" s="72"/>
      <c r="BH18" s="72"/>
      <c r="BI18" s="72"/>
      <c r="BJ18" s="72"/>
      <c r="BK18" s="79"/>
      <c r="BL18" s="80"/>
    </row>
    <row r="19" spans="1:64" s="3" customFormat="1" ht="30" customHeight="1" thickBot="1" x14ac:dyDescent="0.3">
      <c r="A19" s="32"/>
      <c r="B19" s="117" t="s">
        <v>41</v>
      </c>
      <c r="C19" s="41"/>
      <c r="D19" s="19">
        <v>1</v>
      </c>
      <c r="E19" s="56">
        <f>E18+1</f>
        <v>45344</v>
      </c>
      <c r="F19" s="56">
        <f>E19</f>
        <v>45344</v>
      </c>
      <c r="G19" s="72"/>
      <c r="H19" s="72"/>
      <c r="I19" s="72"/>
      <c r="J19" s="72"/>
      <c r="K19" s="72"/>
      <c r="L19" s="72"/>
      <c r="M19" s="72"/>
      <c r="N19" s="104"/>
      <c r="O19" s="105"/>
      <c r="P19" s="72"/>
      <c r="Q19" s="72"/>
      <c r="R19" s="72"/>
      <c r="S19" s="73"/>
      <c r="T19" s="72"/>
      <c r="U19" s="104"/>
      <c r="V19" s="105"/>
      <c r="W19" s="72"/>
      <c r="X19" s="72"/>
      <c r="Y19" s="72"/>
      <c r="Z19" s="72"/>
      <c r="AA19" s="72"/>
      <c r="AB19" s="104"/>
      <c r="AC19" s="105"/>
      <c r="AD19" s="72"/>
      <c r="AE19" s="72"/>
      <c r="AF19" s="72"/>
      <c r="AG19" s="72"/>
      <c r="AH19" s="72"/>
      <c r="AI19" s="104"/>
      <c r="AJ19" s="105"/>
      <c r="AK19" s="72"/>
      <c r="AL19" s="72"/>
      <c r="AM19" s="72"/>
      <c r="AN19" s="72"/>
      <c r="AO19" s="72"/>
      <c r="AP19" s="104"/>
      <c r="AQ19" s="105"/>
      <c r="AR19" s="72"/>
      <c r="AS19" s="72"/>
      <c r="AT19" s="72"/>
      <c r="AU19" s="72"/>
      <c r="AV19" s="72"/>
      <c r="AW19" s="104"/>
      <c r="AX19" s="105"/>
      <c r="AY19" s="72"/>
      <c r="AZ19" s="72"/>
      <c r="BA19" s="72"/>
      <c r="BB19" s="72"/>
      <c r="BC19" s="72"/>
      <c r="BD19" s="79"/>
      <c r="BE19" s="80"/>
      <c r="BF19" s="72"/>
      <c r="BG19" s="72"/>
      <c r="BH19" s="72"/>
      <c r="BI19" s="72"/>
      <c r="BJ19" s="72"/>
      <c r="BK19" s="79"/>
      <c r="BL19" s="80"/>
    </row>
    <row r="20" spans="1:64" s="3" customFormat="1" ht="30" customHeight="1" thickBot="1" x14ac:dyDescent="0.3">
      <c r="A20" s="32"/>
      <c r="B20" s="117" t="s">
        <v>42</v>
      </c>
      <c r="C20" s="41"/>
      <c r="D20" s="19">
        <v>1</v>
      </c>
      <c r="E20" s="56">
        <f>F19+1</f>
        <v>45345</v>
      </c>
      <c r="F20" s="56">
        <f>E20</f>
        <v>45345</v>
      </c>
      <c r="G20" s="72"/>
      <c r="H20" s="72"/>
      <c r="I20" s="72"/>
      <c r="J20" s="72"/>
      <c r="K20" s="72"/>
      <c r="L20" s="72"/>
      <c r="M20" s="72"/>
      <c r="N20" s="106"/>
      <c r="O20" s="107"/>
      <c r="P20" s="72"/>
      <c r="Q20" s="72"/>
      <c r="R20" s="72"/>
      <c r="S20" s="72"/>
      <c r="T20" s="73"/>
      <c r="U20" s="106"/>
      <c r="V20" s="107"/>
      <c r="W20" s="72"/>
      <c r="X20" s="72"/>
      <c r="Y20" s="72"/>
      <c r="Z20" s="72"/>
      <c r="AA20" s="72"/>
      <c r="AB20" s="106"/>
      <c r="AC20" s="107"/>
      <c r="AD20" s="72"/>
      <c r="AE20" s="72"/>
      <c r="AF20" s="72"/>
      <c r="AG20" s="72"/>
      <c r="AH20" s="72"/>
      <c r="AI20" s="106"/>
      <c r="AJ20" s="107"/>
      <c r="AK20" s="72"/>
      <c r="AL20" s="72"/>
      <c r="AM20" s="72"/>
      <c r="AN20" s="72"/>
      <c r="AO20" s="72"/>
      <c r="AP20" s="106"/>
      <c r="AQ20" s="107"/>
      <c r="AR20" s="72"/>
      <c r="AS20" s="72"/>
      <c r="AT20" s="72"/>
      <c r="AU20" s="72"/>
      <c r="AV20" s="72"/>
      <c r="AW20" s="106"/>
      <c r="AX20" s="107"/>
      <c r="AY20" s="72"/>
      <c r="AZ20" s="72"/>
      <c r="BA20" s="72"/>
      <c r="BB20" s="72"/>
      <c r="BC20" s="72"/>
      <c r="BD20" s="79"/>
      <c r="BE20" s="80"/>
      <c r="BF20" s="72"/>
      <c r="BG20" s="72"/>
      <c r="BH20" s="72"/>
      <c r="BI20" s="72"/>
      <c r="BJ20" s="72"/>
      <c r="BK20" s="79"/>
      <c r="BL20" s="80"/>
    </row>
    <row r="21" spans="1:64" s="3" customFormat="1" ht="30" customHeight="1" thickBot="1" x14ac:dyDescent="0.3">
      <c r="A21" s="32" t="s">
        <v>11</v>
      </c>
      <c r="B21" s="20" t="s">
        <v>43</v>
      </c>
      <c r="C21" s="42"/>
      <c r="D21" s="21" t="s">
        <v>44</v>
      </c>
      <c r="E21" s="57"/>
      <c r="F21" s="58"/>
      <c r="G21" s="72"/>
      <c r="H21" s="72"/>
      <c r="I21" s="72"/>
      <c r="J21" s="72"/>
      <c r="K21" s="72"/>
      <c r="L21" s="72"/>
      <c r="M21" s="72"/>
      <c r="N21" s="72"/>
      <c r="O21" s="72"/>
      <c r="P21" s="72"/>
      <c r="Q21" s="72"/>
      <c r="R21" s="72"/>
      <c r="S21" s="72"/>
      <c r="T21" s="72"/>
      <c r="U21" s="72"/>
      <c r="V21" s="72"/>
      <c r="W21" s="108"/>
      <c r="X21" s="109"/>
      <c r="Y21" s="109"/>
      <c r="Z21" s="109"/>
      <c r="AA21" s="109"/>
      <c r="AB21" s="109"/>
      <c r="AC21" s="109"/>
      <c r="AD21" s="109"/>
      <c r="AE21" s="109"/>
      <c r="AF21" s="109"/>
      <c r="AG21" s="109"/>
      <c r="AH21" s="109"/>
      <c r="AI21" s="109"/>
      <c r="AJ21" s="109"/>
      <c r="AK21" s="109"/>
      <c r="AL21" s="109"/>
      <c r="AM21" s="109"/>
      <c r="AN21" s="109"/>
      <c r="AO21" s="109"/>
      <c r="AP21" s="109"/>
      <c r="AQ21" s="109"/>
      <c r="AR21" s="109"/>
      <c r="AS21" s="109"/>
      <c r="AT21" s="109"/>
      <c r="AU21" s="109"/>
      <c r="AV21" s="109"/>
      <c r="AW21" s="109"/>
      <c r="AX21" s="109"/>
      <c r="AY21" s="109"/>
      <c r="AZ21" s="109"/>
      <c r="BA21" s="109"/>
      <c r="BB21" s="109"/>
      <c r="BC21" s="110"/>
      <c r="BD21" s="79"/>
      <c r="BE21" s="80"/>
      <c r="BF21" s="72"/>
      <c r="BG21" s="72"/>
      <c r="BH21" s="72"/>
      <c r="BI21" s="72"/>
      <c r="BJ21" s="72"/>
      <c r="BK21" s="79"/>
      <c r="BL21" s="80"/>
    </row>
    <row r="22" spans="1:64" s="3" customFormat="1" ht="30" customHeight="1" thickBot="1" x14ac:dyDescent="0.3">
      <c r="A22" s="32"/>
      <c r="B22" s="118" t="s">
        <v>45</v>
      </c>
      <c r="C22" s="43"/>
      <c r="D22" s="22"/>
      <c r="E22" s="59">
        <f>F20+3</f>
        <v>45348</v>
      </c>
      <c r="F22" s="59">
        <f>E22+4</f>
        <v>45352</v>
      </c>
      <c r="G22" s="72"/>
      <c r="H22" s="72"/>
      <c r="I22" s="72"/>
      <c r="J22" s="72"/>
      <c r="K22" s="72"/>
      <c r="L22" s="72"/>
      <c r="M22" s="72"/>
      <c r="N22" s="72"/>
      <c r="O22" s="72"/>
      <c r="P22" s="72"/>
      <c r="Q22" s="72"/>
      <c r="R22" s="72"/>
      <c r="S22" s="72"/>
      <c r="T22" s="72"/>
      <c r="U22" s="72"/>
      <c r="V22" s="72"/>
      <c r="W22" s="83"/>
      <c r="X22" s="84"/>
      <c r="Y22" s="85"/>
      <c r="Z22" s="86"/>
      <c r="AA22" s="87"/>
      <c r="AB22" s="77"/>
      <c r="AC22" s="78"/>
      <c r="AD22" s="72"/>
      <c r="AE22" s="72"/>
      <c r="AF22" s="72"/>
      <c r="AG22" s="72"/>
      <c r="AH22" s="72"/>
      <c r="AI22" s="77"/>
      <c r="AJ22" s="78"/>
      <c r="AK22" s="72"/>
      <c r="AL22" s="72"/>
      <c r="AM22" s="72"/>
      <c r="AN22" s="72"/>
      <c r="AO22" s="72"/>
      <c r="AP22" s="77"/>
      <c r="AQ22" s="78"/>
      <c r="AR22" s="72"/>
      <c r="AS22" s="72"/>
      <c r="AT22" s="72"/>
      <c r="AU22" s="72"/>
      <c r="AV22" s="72"/>
      <c r="AW22" s="77"/>
      <c r="AX22" s="78"/>
      <c r="AY22" s="72"/>
      <c r="AZ22" s="72"/>
      <c r="BA22" s="72"/>
      <c r="BB22" s="72"/>
      <c r="BC22" s="72"/>
      <c r="BD22" s="79"/>
      <c r="BE22" s="80"/>
      <c r="BF22" s="72"/>
      <c r="BG22" s="72"/>
      <c r="BH22" s="72"/>
      <c r="BI22" s="72"/>
      <c r="BJ22" s="72"/>
      <c r="BK22" s="79"/>
      <c r="BL22" s="80"/>
    </row>
    <row r="23" spans="1:64" s="3" customFormat="1" ht="30" customHeight="1" thickBot="1" x14ac:dyDescent="0.3">
      <c r="A23" s="32"/>
      <c r="B23" s="118" t="s">
        <v>57</v>
      </c>
      <c r="C23" s="43"/>
      <c r="D23" s="22"/>
      <c r="E23" s="59">
        <f>E22+1</f>
        <v>45349</v>
      </c>
      <c r="F23" s="59">
        <f>E23+3</f>
        <v>45352</v>
      </c>
      <c r="G23" s="72"/>
      <c r="H23" s="72"/>
      <c r="I23" s="72"/>
      <c r="J23" s="72"/>
      <c r="K23" s="72"/>
      <c r="L23" s="72"/>
      <c r="M23" s="72"/>
      <c r="N23" s="72"/>
      <c r="O23" s="72"/>
      <c r="P23" s="72"/>
      <c r="Q23" s="72"/>
      <c r="R23" s="72"/>
      <c r="S23" s="72"/>
      <c r="T23" s="72"/>
      <c r="U23" s="72"/>
      <c r="V23" s="72"/>
      <c r="W23" s="72"/>
      <c r="X23" s="73"/>
      <c r="Y23" s="111"/>
      <c r="Z23" s="112"/>
      <c r="AA23" s="113"/>
      <c r="AB23" s="79"/>
      <c r="AC23" s="80"/>
      <c r="AD23" s="72"/>
      <c r="AE23" s="72"/>
      <c r="AF23" s="72"/>
      <c r="AG23" s="72"/>
      <c r="AH23" s="72"/>
      <c r="AI23" s="79"/>
      <c r="AJ23" s="80"/>
      <c r="AK23" s="72"/>
      <c r="AL23" s="72"/>
      <c r="AM23" s="72"/>
      <c r="AN23" s="72"/>
      <c r="AO23" s="72"/>
      <c r="AP23" s="79"/>
      <c r="AQ23" s="80"/>
      <c r="AR23" s="72"/>
      <c r="AS23" s="72"/>
      <c r="AT23" s="72"/>
      <c r="AU23" s="72"/>
      <c r="AV23" s="72"/>
      <c r="AW23" s="79"/>
      <c r="AX23" s="80"/>
      <c r="AY23" s="72"/>
      <c r="AZ23" s="72"/>
      <c r="BA23" s="72"/>
      <c r="BB23" s="72"/>
      <c r="BC23" s="72"/>
      <c r="BD23" s="79"/>
      <c r="BE23" s="80"/>
      <c r="BF23" s="72"/>
      <c r="BG23" s="72"/>
      <c r="BH23" s="72"/>
      <c r="BI23" s="72"/>
      <c r="BJ23" s="72"/>
      <c r="BK23" s="79"/>
      <c r="BL23" s="80"/>
    </row>
    <row r="24" spans="1:64" s="3" customFormat="1" ht="30" customHeight="1" thickBot="1" x14ac:dyDescent="0.3">
      <c r="A24" s="32"/>
      <c r="B24" s="118" t="s">
        <v>48</v>
      </c>
      <c r="C24" s="43"/>
      <c r="D24" s="22"/>
      <c r="E24" s="59"/>
      <c r="F24" s="59"/>
      <c r="G24" s="72"/>
      <c r="H24" s="72"/>
      <c r="I24" s="72"/>
      <c r="J24" s="72"/>
      <c r="K24" s="72"/>
      <c r="L24" s="72"/>
      <c r="M24" s="72"/>
      <c r="N24" s="72"/>
      <c r="O24" s="72"/>
      <c r="P24" s="72"/>
      <c r="Q24" s="72"/>
      <c r="R24" s="72"/>
      <c r="S24" s="72"/>
      <c r="T24" s="72"/>
      <c r="U24" s="72"/>
      <c r="V24" s="72"/>
      <c r="W24" s="72"/>
      <c r="X24" s="72"/>
      <c r="Y24" s="72"/>
      <c r="Z24" s="72"/>
      <c r="AA24" s="72"/>
      <c r="AB24" s="79"/>
      <c r="AC24" s="80"/>
      <c r="AD24" s="72"/>
      <c r="AE24" s="72"/>
      <c r="AF24" s="72"/>
      <c r="AG24" s="72"/>
      <c r="AH24" s="72"/>
      <c r="AI24" s="79"/>
      <c r="AJ24" s="80"/>
      <c r="AK24" s="72"/>
      <c r="AL24" s="72"/>
      <c r="AM24" s="72"/>
      <c r="AN24" s="72"/>
      <c r="AO24" s="72"/>
      <c r="AP24" s="79"/>
      <c r="AQ24" s="80"/>
      <c r="AR24" s="72"/>
      <c r="AS24" s="72"/>
      <c r="AT24" s="72"/>
      <c r="AU24" s="72"/>
      <c r="AV24" s="72"/>
      <c r="AW24" s="79"/>
      <c r="AX24" s="80"/>
      <c r="AY24" s="72"/>
      <c r="AZ24" s="72"/>
      <c r="BA24" s="72"/>
      <c r="BB24" s="72"/>
      <c r="BC24" s="72"/>
      <c r="BD24" s="79"/>
      <c r="BE24" s="80"/>
      <c r="BF24" s="72"/>
      <c r="BG24" s="72"/>
      <c r="BH24" s="72"/>
      <c r="BI24" s="72"/>
      <c r="BJ24" s="72"/>
      <c r="BK24" s="79"/>
      <c r="BL24" s="80"/>
    </row>
    <row r="25" spans="1:64" s="3" customFormat="1" ht="30" customHeight="1" thickBot="1" x14ac:dyDescent="0.3">
      <c r="A25" s="32"/>
      <c r="B25" s="118" t="s">
        <v>49</v>
      </c>
      <c r="C25" s="43"/>
      <c r="D25" s="22"/>
      <c r="E25" s="59"/>
      <c r="F25" s="59"/>
      <c r="G25" s="72"/>
      <c r="H25" s="72"/>
      <c r="I25" s="72"/>
      <c r="J25" s="72"/>
      <c r="K25" s="72"/>
      <c r="L25" s="72"/>
      <c r="M25" s="72"/>
      <c r="N25" s="72"/>
      <c r="O25" s="72"/>
      <c r="P25" s="72"/>
      <c r="Q25" s="72"/>
      <c r="R25" s="72"/>
      <c r="S25" s="72"/>
      <c r="T25" s="72"/>
      <c r="U25" s="72"/>
      <c r="V25" s="72"/>
      <c r="W25" s="72"/>
      <c r="X25" s="72"/>
      <c r="Y25" s="72"/>
      <c r="Z25" s="72"/>
      <c r="AA25" s="72"/>
      <c r="AB25" s="79"/>
      <c r="AC25" s="80"/>
      <c r="AD25" s="72"/>
      <c r="AE25" s="72"/>
      <c r="AF25" s="72"/>
      <c r="AG25" s="72"/>
      <c r="AH25" s="72"/>
      <c r="AI25" s="79"/>
      <c r="AJ25" s="80"/>
      <c r="AK25" s="72"/>
      <c r="AL25" s="72"/>
      <c r="AM25" s="72"/>
      <c r="AN25" s="72"/>
      <c r="AO25" s="72"/>
      <c r="AP25" s="79"/>
      <c r="AQ25" s="80"/>
      <c r="AR25" s="72"/>
      <c r="AS25" s="72"/>
      <c r="AT25" s="72"/>
      <c r="AU25" s="72"/>
      <c r="AV25" s="72"/>
      <c r="AW25" s="79"/>
      <c r="AX25" s="80"/>
      <c r="AY25" s="72"/>
      <c r="AZ25" s="72"/>
      <c r="BA25" s="72"/>
      <c r="BB25" s="72"/>
      <c r="BC25" s="72"/>
      <c r="BD25" s="79"/>
      <c r="BE25" s="80"/>
      <c r="BF25" s="72"/>
      <c r="BG25" s="72"/>
      <c r="BH25" s="72"/>
      <c r="BI25" s="72"/>
      <c r="BJ25" s="72"/>
      <c r="BK25" s="79"/>
      <c r="BL25" s="80"/>
    </row>
    <row r="26" spans="1:64" s="3" customFormat="1" ht="30" customHeight="1" thickBot="1" x14ac:dyDescent="0.3">
      <c r="A26" s="32"/>
      <c r="B26" s="118" t="s">
        <v>50</v>
      </c>
      <c r="C26" s="43"/>
      <c r="D26" s="22"/>
      <c r="E26" s="59"/>
      <c r="F26" s="59"/>
      <c r="G26" s="72"/>
      <c r="H26" s="72"/>
      <c r="I26" s="72"/>
      <c r="J26" s="72"/>
      <c r="K26" s="72"/>
      <c r="L26" s="72"/>
      <c r="M26" s="72"/>
      <c r="N26" s="72"/>
      <c r="O26" s="72"/>
      <c r="P26" s="72"/>
      <c r="Q26" s="72"/>
      <c r="R26" s="72"/>
      <c r="S26" s="72"/>
      <c r="T26" s="72"/>
      <c r="U26" s="72"/>
      <c r="V26" s="72"/>
      <c r="W26" s="72"/>
      <c r="X26" s="72"/>
      <c r="Y26" s="72"/>
      <c r="Z26" s="72"/>
      <c r="AA26" s="72"/>
      <c r="AB26" s="79"/>
      <c r="AC26" s="80"/>
      <c r="AD26" s="72"/>
      <c r="AE26" s="72"/>
      <c r="AF26" s="72"/>
      <c r="AG26" s="72"/>
      <c r="AH26" s="72"/>
      <c r="AI26" s="79"/>
      <c r="AJ26" s="80"/>
      <c r="AK26" s="72"/>
      <c r="AL26" s="72"/>
      <c r="AM26" s="72"/>
      <c r="AN26" s="72"/>
      <c r="AO26" s="72"/>
      <c r="AP26" s="79"/>
      <c r="AQ26" s="80"/>
      <c r="AR26" s="72"/>
      <c r="AS26" s="72"/>
      <c r="AT26" s="72"/>
      <c r="AU26" s="72"/>
      <c r="AV26" s="72"/>
      <c r="AW26" s="79"/>
      <c r="AX26" s="80"/>
      <c r="AY26" s="72"/>
      <c r="AZ26" s="72"/>
      <c r="BA26" s="72"/>
      <c r="BB26" s="72"/>
      <c r="BC26" s="72"/>
      <c r="BD26" s="79"/>
      <c r="BE26" s="80"/>
      <c r="BF26" s="72"/>
      <c r="BG26" s="72"/>
      <c r="BH26" s="72"/>
      <c r="BI26" s="72"/>
      <c r="BJ26" s="72"/>
      <c r="BK26" s="79"/>
      <c r="BL26" s="80"/>
    </row>
    <row r="27" spans="1:64" s="3" customFormat="1" ht="30" customHeight="1" thickBot="1" x14ac:dyDescent="0.3">
      <c r="A27" s="32"/>
      <c r="B27" s="118" t="s">
        <v>46</v>
      </c>
      <c r="C27" s="43"/>
      <c r="D27" s="22"/>
      <c r="E27" s="59"/>
      <c r="F27" s="59"/>
      <c r="G27" s="72"/>
      <c r="H27" s="72"/>
      <c r="I27" s="72"/>
      <c r="J27" s="72"/>
      <c r="K27" s="72"/>
      <c r="L27" s="72"/>
      <c r="M27" s="72"/>
      <c r="N27" s="72"/>
      <c r="O27" s="72"/>
      <c r="P27" s="72"/>
      <c r="Q27" s="72"/>
      <c r="R27" s="72"/>
      <c r="S27" s="72"/>
      <c r="T27" s="72"/>
      <c r="U27" s="72"/>
      <c r="V27" s="72"/>
      <c r="W27" s="72"/>
      <c r="X27" s="72"/>
      <c r="Y27" s="72"/>
      <c r="Z27" s="72"/>
      <c r="AA27" s="72"/>
      <c r="AB27" s="79"/>
      <c r="AC27" s="80"/>
      <c r="AD27" s="72"/>
      <c r="AE27" s="72"/>
      <c r="AF27" s="72"/>
      <c r="AG27" s="72"/>
      <c r="AH27" s="72"/>
      <c r="AI27" s="79"/>
      <c r="AJ27" s="80"/>
      <c r="AK27" s="72"/>
      <c r="AL27" s="72"/>
      <c r="AM27" s="72"/>
      <c r="AN27" s="72"/>
      <c r="AO27" s="72"/>
      <c r="AP27" s="79"/>
      <c r="AQ27" s="80"/>
      <c r="AR27" s="72"/>
      <c r="AS27" s="72"/>
      <c r="AT27" s="72"/>
      <c r="AU27" s="72"/>
      <c r="AV27" s="72"/>
      <c r="AW27" s="79"/>
      <c r="AX27" s="80"/>
      <c r="AY27" s="72"/>
      <c r="AZ27" s="72"/>
      <c r="BA27" s="72"/>
      <c r="BB27" s="72"/>
      <c r="BC27" s="72"/>
      <c r="BD27" s="79"/>
      <c r="BE27" s="80"/>
      <c r="BF27" s="72"/>
      <c r="BG27" s="72"/>
      <c r="BH27" s="72"/>
      <c r="BI27" s="72"/>
      <c r="BJ27" s="72"/>
      <c r="BK27" s="79"/>
      <c r="BL27" s="80"/>
    </row>
    <row r="28" spans="1:64" s="3" customFormat="1" ht="30" customHeight="1" thickBot="1" x14ac:dyDescent="0.3">
      <c r="A28" s="32"/>
      <c r="B28" s="118" t="s">
        <v>47</v>
      </c>
      <c r="C28" s="43"/>
      <c r="D28" s="22"/>
      <c r="E28" s="59"/>
      <c r="F28" s="59"/>
      <c r="G28" s="72"/>
      <c r="H28" s="72"/>
      <c r="I28" s="72"/>
      <c r="J28" s="72"/>
      <c r="K28" s="72"/>
      <c r="L28" s="72"/>
      <c r="M28" s="72"/>
      <c r="N28" s="72"/>
      <c r="O28" s="72"/>
      <c r="P28" s="72"/>
      <c r="Q28" s="72"/>
      <c r="R28" s="72"/>
      <c r="S28" s="72"/>
      <c r="T28" s="72"/>
      <c r="U28" s="72"/>
      <c r="V28" s="72"/>
      <c r="W28" s="72"/>
      <c r="X28" s="72"/>
      <c r="Y28" s="72"/>
      <c r="Z28" s="72"/>
      <c r="AA28" s="72"/>
      <c r="AB28" s="81"/>
      <c r="AC28" s="82"/>
      <c r="AD28" s="72"/>
      <c r="AE28" s="72"/>
      <c r="AF28" s="72"/>
      <c r="AG28" s="72"/>
      <c r="AH28" s="72"/>
      <c r="AI28" s="81"/>
      <c r="AJ28" s="82"/>
      <c r="AK28" s="72"/>
      <c r="AL28" s="72"/>
      <c r="AM28" s="72"/>
      <c r="AN28" s="72"/>
      <c r="AO28" s="72"/>
      <c r="AP28" s="81"/>
      <c r="AQ28" s="82"/>
      <c r="AR28" s="72"/>
      <c r="AS28" s="72"/>
      <c r="AT28" s="72"/>
      <c r="AU28" s="72"/>
      <c r="AV28" s="72"/>
      <c r="AW28" s="81"/>
      <c r="AX28" s="82"/>
      <c r="AY28" s="72"/>
      <c r="AZ28" s="72"/>
      <c r="BA28" s="72"/>
      <c r="BB28" s="72"/>
      <c r="BC28" s="72"/>
      <c r="BD28" s="81"/>
      <c r="BE28" s="82"/>
      <c r="BF28" s="72"/>
      <c r="BG28" s="72"/>
      <c r="BH28" s="72"/>
      <c r="BI28" s="72"/>
      <c r="BJ28" s="72"/>
      <c r="BK28" s="81"/>
      <c r="BL28" s="82"/>
    </row>
    <row r="29" spans="1:64" s="3" customFormat="1" ht="30" customHeight="1" thickBot="1" x14ac:dyDescent="0.3">
      <c r="A29" s="32" t="s">
        <v>11</v>
      </c>
      <c r="B29" s="23" t="s">
        <v>54</v>
      </c>
      <c r="C29" s="44"/>
      <c r="D29" s="24"/>
      <c r="E29" s="60"/>
      <c r="F29" s="61"/>
      <c r="G29" s="72"/>
      <c r="H29" s="72"/>
      <c r="I29" s="7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c r="AX29" s="72"/>
      <c r="AY29" s="72"/>
      <c r="AZ29" s="72"/>
      <c r="BA29" s="72"/>
      <c r="BB29" s="72"/>
      <c r="BC29" s="72"/>
      <c r="BD29" s="72"/>
      <c r="BE29" s="72"/>
      <c r="BF29" s="72"/>
      <c r="BG29" s="72"/>
      <c r="BH29" s="72"/>
      <c r="BI29" s="72"/>
      <c r="BJ29" s="72"/>
      <c r="BK29" s="72"/>
      <c r="BL29" s="72"/>
    </row>
    <row r="30" spans="1:64" s="3" customFormat="1" ht="30" customHeight="1" thickBot="1" x14ac:dyDescent="0.3">
      <c r="A30" s="32"/>
      <c r="B30" s="119" t="s">
        <v>15</v>
      </c>
      <c r="C30" s="45"/>
      <c r="D30" s="25"/>
      <c r="E30" s="62" t="s">
        <v>25</v>
      </c>
      <c r="F30" s="62" t="s">
        <v>25</v>
      </c>
      <c r="G30" s="72"/>
      <c r="H30" s="72"/>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c r="BA30" s="72"/>
      <c r="BB30" s="72"/>
      <c r="BC30" s="72"/>
      <c r="BD30" s="72"/>
      <c r="BE30" s="72"/>
      <c r="BF30" s="72"/>
      <c r="BG30" s="72"/>
      <c r="BH30" s="72"/>
      <c r="BI30" s="72"/>
      <c r="BJ30" s="72"/>
      <c r="BK30" s="72"/>
      <c r="BL30" s="72"/>
    </row>
    <row r="31" spans="1:64" s="3" customFormat="1" ht="30" customHeight="1" thickBot="1" x14ac:dyDescent="0.3">
      <c r="A31" s="32"/>
      <c r="B31" s="119" t="s">
        <v>16</v>
      </c>
      <c r="C31" s="45"/>
      <c r="D31" s="25"/>
      <c r="E31" s="62" t="s">
        <v>25</v>
      </c>
      <c r="F31" s="62" t="s">
        <v>25</v>
      </c>
      <c r="G31" s="72"/>
      <c r="H31" s="72"/>
      <c r="I31" s="7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c r="AV31" s="72"/>
      <c r="AW31" s="72"/>
      <c r="AX31" s="72"/>
      <c r="AY31" s="72"/>
      <c r="AZ31" s="72"/>
      <c r="BA31" s="72"/>
      <c r="BB31" s="72"/>
      <c r="BC31" s="72"/>
      <c r="BD31" s="72"/>
      <c r="BE31" s="72"/>
      <c r="BF31" s="72"/>
      <c r="BG31" s="72"/>
      <c r="BH31" s="72"/>
      <c r="BI31" s="72"/>
      <c r="BJ31" s="72"/>
      <c r="BK31" s="72"/>
      <c r="BL31" s="72"/>
    </row>
    <row r="32" spans="1:64" s="3" customFormat="1" ht="30" customHeight="1" thickBot="1" x14ac:dyDescent="0.3">
      <c r="A32" s="32"/>
      <c r="B32" s="119" t="s">
        <v>17</v>
      </c>
      <c r="C32" s="45"/>
      <c r="D32" s="25"/>
      <c r="E32" s="62" t="s">
        <v>25</v>
      </c>
      <c r="F32" s="62" t="s">
        <v>25</v>
      </c>
      <c r="G32" s="72"/>
      <c r="H32" s="72"/>
      <c r="I32" s="7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c r="AI32" s="72"/>
      <c r="AJ32" s="72"/>
      <c r="AK32" s="72"/>
      <c r="AL32" s="72"/>
      <c r="AM32" s="72"/>
      <c r="AN32" s="72"/>
      <c r="AO32" s="72"/>
      <c r="AP32" s="72"/>
      <c r="AQ32" s="72"/>
      <c r="AR32" s="72"/>
      <c r="AS32" s="72"/>
      <c r="AT32" s="72"/>
      <c r="AU32" s="72"/>
      <c r="AV32" s="72"/>
      <c r="AW32" s="72"/>
      <c r="AX32" s="72"/>
      <c r="AY32" s="72"/>
      <c r="AZ32" s="72"/>
      <c r="BA32" s="72"/>
      <c r="BB32" s="72"/>
      <c r="BC32" s="72"/>
      <c r="BD32" s="72"/>
      <c r="BE32" s="72"/>
      <c r="BF32" s="72"/>
      <c r="BG32" s="72"/>
      <c r="BH32" s="72"/>
      <c r="BI32" s="72"/>
      <c r="BJ32" s="72"/>
      <c r="BK32" s="72"/>
      <c r="BL32" s="72"/>
    </row>
    <row r="33" spans="1:64" s="3" customFormat="1" ht="30" customHeight="1" thickBot="1" x14ac:dyDescent="0.3">
      <c r="A33" s="32"/>
      <c r="B33" s="119" t="s">
        <v>18</v>
      </c>
      <c r="C33" s="45"/>
      <c r="D33" s="25"/>
      <c r="E33" s="62" t="s">
        <v>25</v>
      </c>
      <c r="F33" s="62" t="s">
        <v>25</v>
      </c>
      <c r="G33" s="72"/>
      <c r="H33" s="72"/>
      <c r="I33" s="7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L33" s="72"/>
    </row>
    <row r="34" spans="1:64" s="3" customFormat="1" ht="30" customHeight="1" thickBot="1" x14ac:dyDescent="0.3">
      <c r="A34" s="32"/>
      <c r="B34" s="119" t="s">
        <v>19</v>
      </c>
      <c r="C34" s="45"/>
      <c r="D34" s="25"/>
      <c r="E34" s="62" t="s">
        <v>25</v>
      </c>
      <c r="F34" s="62" t="s">
        <v>25</v>
      </c>
      <c r="G34" s="72"/>
      <c r="H34" s="72"/>
      <c r="I34" s="7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L34" s="72"/>
    </row>
    <row r="35" spans="1:64" s="3" customFormat="1" ht="30" customHeight="1" thickBot="1" x14ac:dyDescent="0.3">
      <c r="A35" s="32" t="s">
        <v>12</v>
      </c>
      <c r="B35" s="47"/>
      <c r="C35" s="46"/>
      <c r="D35" s="13"/>
      <c r="E35" s="63"/>
      <c r="F35" s="63"/>
      <c r="G35" s="70"/>
      <c r="H35" s="70" t="str">
        <f t="shared" ref="H35:H36" si="5">IF(OR(ISBLANK(début_tâche),ISBLANK(fin_tâche)),"",fin_tâche-début_tâche+1)</f>
        <v/>
      </c>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row>
    <row r="36" spans="1:64" s="3" customFormat="1" ht="30" customHeight="1" thickBot="1" x14ac:dyDescent="0.3">
      <c r="A36" s="33" t="s">
        <v>13</v>
      </c>
      <c r="B36" s="26" t="s">
        <v>20</v>
      </c>
      <c r="C36" s="27"/>
      <c r="D36" s="28"/>
      <c r="E36" s="64"/>
      <c r="F36" s="65"/>
      <c r="G36" s="29"/>
      <c r="H36" s="29" t="str">
        <f t="shared" si="5"/>
        <v/>
      </c>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row>
    <row r="37" spans="1:64" ht="30" customHeight="1" x14ac:dyDescent="0.25">
      <c r="G37" s="6"/>
    </row>
    <row r="38" spans="1:64" ht="30" customHeight="1" x14ac:dyDescent="0.25">
      <c r="C38" s="11"/>
      <c r="F38" s="34"/>
    </row>
    <row r="39" spans="1:64" ht="30" customHeight="1" x14ac:dyDescent="0.25">
      <c r="C39" s="12"/>
    </row>
  </sheetData>
  <mergeCells count="28">
    <mergeCell ref="W21:BC21"/>
    <mergeCell ref="AI8:AJ20"/>
    <mergeCell ref="AP8:AQ20"/>
    <mergeCell ref="AW8:AX20"/>
    <mergeCell ref="I8:AC8"/>
    <mergeCell ref="AB9:AC20"/>
    <mergeCell ref="Y23:AA23"/>
    <mergeCell ref="U9:V20"/>
    <mergeCell ref="N15:O20"/>
    <mergeCell ref="P11:R11"/>
    <mergeCell ref="H9:M9"/>
    <mergeCell ref="I10:M10"/>
    <mergeCell ref="R12:T12"/>
    <mergeCell ref="R13:T13"/>
    <mergeCell ref="M14:T14"/>
    <mergeCell ref="P17:Q17"/>
    <mergeCell ref="N9:O13"/>
    <mergeCell ref="C3:D3"/>
    <mergeCell ref="C4:D4"/>
    <mergeCell ref="AK4:AQ4"/>
    <mergeCell ref="AR4:AX4"/>
    <mergeCell ref="AY4:BE4"/>
    <mergeCell ref="BF4:BL4"/>
    <mergeCell ref="E3:F3"/>
    <mergeCell ref="I4:O4"/>
    <mergeCell ref="P4:V4"/>
    <mergeCell ref="W4:AC4"/>
    <mergeCell ref="AD4:AJ4"/>
  </mergeCells>
  <conditionalFormatting sqref="D7:D3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7 I35:BL36">
    <cfRule type="expression" dxfId="2" priority="33">
      <formula>AND(TODAY()&gt;=I$5,TODAY()&lt;J$5)</formula>
    </cfRule>
  </conditionalFormatting>
  <conditionalFormatting sqref="I7:BL7 I35:BL36">
    <cfRule type="expression" dxfId="1" priority="27">
      <formula>AND(début_tâche&lt;=I$5,ROUNDDOWN((fin_tâche-début_tâche+1)*avancement_tâche,0)+début_tâche-1&gt;=I$5)</formula>
    </cfRule>
    <cfRule type="expression" dxfId="0" priority="28" stopIfTrue="1">
      <formula>AND(fin_tâche&gt;=I$5,début_tâche&lt;J$5)</formula>
    </cfRule>
  </conditionalFormatting>
  <dataValidations disablePrompts="1"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9" fitToHeight="0" orientation="landscape" r:id="rId3"/>
  <headerFooter differentFirst="1" scaleWithDoc="0">
    <oddFooter>Page &amp;P of &amp;N</oddFooter>
  </headerFooter>
  <rowBreaks count="1" manualBreakCount="1">
    <brk id="35" max="16383" man="1"/>
  </rowBreaks>
  <colBreaks count="1" manualBreakCount="1">
    <brk id="3"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2024-02-27T11:06:37Z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