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terolab1/Box Sync/CB_VF_Shared/Wet_Lab/Projects/FS/"/>
    </mc:Choice>
  </mc:AlternateContent>
  <xr:revisionPtr revIDLastSave="0" documentId="8_{376125D1-8775-9A4D-9536-E9E4C7066D51}" xr6:coauthVersionLast="45" xr6:coauthVersionMax="45" xr10:uidLastSave="{00000000-0000-0000-0000-000000000000}"/>
  <bookViews>
    <workbookView xWindow="80" yWindow="460" windowWidth="25440" windowHeight="15000" xr2:uid="{BB86845B-BCEC-7D4C-B51D-512EA5B3E6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E13" i="1"/>
  <c r="F13" i="1"/>
  <c r="I13" i="1"/>
  <c r="J13" i="1"/>
  <c r="L13" i="1"/>
  <c r="M13" i="1"/>
  <c r="P13" i="1"/>
  <c r="Q13" i="1"/>
  <c r="R13" i="1"/>
  <c r="S13" i="1"/>
  <c r="T13" i="1"/>
  <c r="B13" i="1"/>
  <c r="P17" i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12" i="1"/>
  <c r="P45" i="1" s="1"/>
  <c r="P11" i="1"/>
  <c r="P42" i="1" s="1"/>
  <c r="P43" i="1" s="1"/>
  <c r="P9" i="1"/>
  <c r="B9" i="1"/>
  <c r="J17" i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I17" i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J12" i="1"/>
  <c r="J45" i="1" s="1"/>
  <c r="I12" i="1"/>
  <c r="I45" i="1" s="1"/>
  <c r="J11" i="1"/>
  <c r="J42" i="1" s="1"/>
  <c r="J43" i="1" s="1"/>
  <c r="I11" i="1"/>
  <c r="I42" i="1" s="1"/>
  <c r="J9" i="1"/>
  <c r="I9" i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C12" i="1"/>
  <c r="C45" i="1" s="1"/>
  <c r="B12" i="1"/>
  <c r="B45" i="1" s="1"/>
  <c r="C11" i="1"/>
  <c r="C42" i="1" s="1"/>
  <c r="C43" i="1" s="1"/>
  <c r="B11" i="1"/>
  <c r="B42" i="1" s="1"/>
  <c r="C9" i="1"/>
  <c r="T17" i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12" i="1"/>
  <c r="T45" i="1" s="1"/>
  <c r="T11" i="1"/>
  <c r="T42" i="1" s="1"/>
  <c r="T43" i="1" s="1"/>
  <c r="T9" i="1"/>
  <c r="S17" i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9" i="1"/>
  <c r="S11" i="1"/>
  <c r="S42" i="1" s="1"/>
  <c r="S43" i="1" s="1"/>
  <c r="S12" i="1"/>
  <c r="S45" i="1" s="1"/>
  <c r="S46" i="1" s="1"/>
  <c r="R17" i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Q17" i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M17" i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L17" i="1"/>
  <c r="L18" i="1" s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R9" i="1"/>
  <c r="R11" i="1"/>
  <c r="R42" i="1" s="1"/>
  <c r="R12" i="1"/>
  <c r="R45" i="1" s="1"/>
  <c r="R46" i="1" s="1"/>
  <c r="L9" i="1"/>
  <c r="E9" i="1"/>
  <c r="F9" i="1"/>
  <c r="M9" i="1"/>
  <c r="Q9" i="1"/>
  <c r="F11" i="1"/>
  <c r="F42" i="1" s="1"/>
  <c r="F43" i="1" s="1"/>
  <c r="L11" i="1"/>
  <c r="L42" i="1" s="1"/>
  <c r="M11" i="1"/>
  <c r="M42" i="1" s="1"/>
  <c r="Q11" i="1"/>
  <c r="Q42" i="1" s="1"/>
  <c r="Q43" i="1" s="1"/>
  <c r="F12" i="1"/>
  <c r="F45" i="1" s="1"/>
  <c r="F46" i="1" s="1"/>
  <c r="L12" i="1"/>
  <c r="L45" i="1" s="1"/>
  <c r="M12" i="1"/>
  <c r="M45" i="1" s="1"/>
  <c r="Q12" i="1"/>
  <c r="Q45" i="1" s="1"/>
  <c r="Q46" i="1" s="1"/>
  <c r="E12" i="1"/>
  <c r="E45" i="1" s="1"/>
  <c r="E46" i="1" s="1"/>
  <c r="E11" i="1"/>
  <c r="E42" i="1" s="1"/>
  <c r="T46" i="1" l="1"/>
  <c r="P46" i="1"/>
  <c r="B46" i="1"/>
  <c r="I46" i="1"/>
  <c r="B43" i="1"/>
  <c r="I43" i="1"/>
  <c r="M46" i="1"/>
  <c r="M43" i="1"/>
  <c r="E43" i="1"/>
  <c r="R43" i="1"/>
  <c r="C46" i="1"/>
  <c r="J46" i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6" i="1" s="1"/>
  <c r="L43" i="1" l="1"/>
</calcChain>
</file>

<file path=xl/sharedStrings.xml><?xml version="1.0" encoding="utf-8"?>
<sst xmlns="http://schemas.openxmlformats.org/spreadsheetml/2006/main" count="49" uniqueCount="45">
  <si>
    <t>Increase in BOTH envs vs. Increase in ONE env</t>
  </si>
  <si>
    <t>Decrease in BOTH envs vs. Decrease in ONE env</t>
  </si>
  <si>
    <t>Higher magnitude difference</t>
  </si>
  <si>
    <t>Lower magnitude difference</t>
  </si>
  <si>
    <t>Increase in ONE env, Decrease in ONE env</t>
  </si>
  <si>
    <t>low range</t>
  </si>
  <si>
    <t>med range</t>
  </si>
  <si>
    <t>high range</t>
  </si>
  <si>
    <t>v high range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</si>
  <si>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</si>
  <si>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</si>
  <si>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</si>
  <si>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</si>
  <si>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</si>
  <si>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</si>
  <si>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</si>
  <si>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</si>
  <si>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</si>
  <si>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</si>
  <si>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</si>
  <si>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</si>
  <si>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</si>
  <si>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</si>
  <si>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</si>
  <si>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</si>
  <si>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</si>
  <si>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</si>
  <si>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</si>
  <si>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</si>
  <si>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</si>
  <si>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</si>
  <si>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</si>
  <si>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</si>
  <si>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N Cells</t>
  </si>
  <si>
    <t>ID</t>
  </si>
  <si>
    <t>FITNESS ENV 1</t>
  </si>
  <si>
    <t>FITNESS ENV 2</t>
  </si>
  <si>
    <t>ABS DIFF FROM 1.0, 1.0</t>
  </si>
  <si>
    <t>ARITHMETIC MEAN FITNESS</t>
  </si>
  <si>
    <t>GEOMETRIC MEAN FITNESS</t>
  </si>
  <si>
    <t>Day 0 (INITIAL)</t>
  </si>
  <si>
    <t>ARITHMETIC MEAN PREDICTION FOR Day 24</t>
  </si>
  <si>
    <t>GEOMETRIC MEAN PREDICTION FOR Day 24</t>
  </si>
  <si>
    <t>ERROR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</si>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</sst>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" fontId="0" fillId="3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" fontId="0" fillId="4" borderId="1" xfId="0" applyNumberFormat="1" applyFill="1" applyBorder="1"/>
    <xf numFmtId="0" fontId="0" fillId="0" borderId="0" xfId="0" applyFill="1"/>
    <xf numFmtId="1" fontId="0" fillId="0" borderId="0" xfId="0" applyNumberFormat="1" applyFill="1"/>
    <xf numFmtId="1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1" fontId="0" fillId="6" borderId="1" xfId="0" applyNumberFormat="1" applyFill="1" applyBorder="1"/>
    <xf numFmtId="1" fontId="0" fillId="7" borderId="1" xfId="0" applyNumberForma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1" fontId="0" fillId="8" borderId="1" xfId="0" applyNumberForma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1" fontId="0" fillId="9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1" fontId="0" fillId="10" borderId="1" xfId="0" applyNumberFormat="1" applyFill="1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2" borderId="0" xfId="0" applyFill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1" fontId="0" fillId="11" borderId="1" xfId="0" applyNumberFormat="1" applyFill="1" applyBorder="1"/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1" fontId="0" fillId="12" borderId="1" xfId="0" applyNumberFormat="1" applyFill="1" applyBorder="1"/>
    <xf numFmtId="0" fontId="0" fillId="13" borderId="1" xfId="0" applyFill="1" applyBorder="1" applyAlignment="1">
      <alignment horizontal="center"/>
    </xf>
    <xf numFmtId="0" fontId="0" fillId="13" borderId="1" xfId="0" applyFill="1" applyBorder="1"/>
    <xf numFmtId="1" fontId="0" fillId="13" borderId="1" xfId="0" applyNumberFormat="1" applyFill="1" applyBorder="1"/>
    <xf numFmtId="0" fontId="0" fillId="14" borderId="1" xfId="0" applyFill="1" applyBorder="1" applyAlignment="1">
      <alignment horizontal="center"/>
    </xf>
    <xf numFmtId="0" fontId="0" fillId="14" borderId="1" xfId="0" applyFill="1" applyBorder="1"/>
    <xf numFmtId="1" fontId="0" fillId="1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3FEFF"/>
      <color rgb="FF76D6FF"/>
      <color rgb="FFFFD5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8868-0231-F34F-AF0A-A4A68766222E}">
  <dimension ref="A2:V50"/>
  <sheetViews>
    <sheetView tabSelected="1" workbookViewId="0">
      <selection activeCell="T13" sqref="T13"/>
    </sheetView>
  </sheetViews>
  <sheetFormatPr baseColWidth="10" defaultRowHeight="16" x14ac:dyDescent="0.2"/>
  <cols>
    <col min="1" max="1" width="46" bestFit="1" customWidth="1"/>
    <col min="8" max="8" width="10.83203125" style="7"/>
    <col min="15" max="15" width="10.83203125" style="7"/>
    <col min="22" max="22" width="10.83203125" style="7"/>
  </cols>
  <sheetData>
    <row r="2" spans="1:22" x14ac:dyDescent="0.2">
      <c r="B2" s="39" t="s">
        <v>0</v>
      </c>
      <c r="C2" s="39"/>
      <c r="D2" s="39"/>
      <c r="E2" s="39"/>
      <c r="F2" s="39"/>
      <c r="G2" s="39"/>
      <c r="H2" s="6"/>
      <c r="I2" s="39" t="s">
        <v>1</v>
      </c>
      <c r="J2" s="39"/>
      <c r="K2" s="39"/>
      <c r="L2" s="39"/>
      <c r="M2" s="39"/>
      <c r="N2" s="39"/>
      <c r="O2" s="6"/>
      <c r="P2" s="6"/>
      <c r="Q2" s="39" t="s">
        <v>4</v>
      </c>
      <c r="R2" s="39"/>
      <c r="S2" s="39"/>
      <c r="T2" s="39"/>
      <c r="U2" s="39"/>
      <c r="V2" s="6"/>
    </row>
    <row r="3" spans="1:22" x14ac:dyDescent="0.2">
      <c r="B3" s="3" t="s">
        <v>2</v>
      </c>
      <c r="C3" s="3"/>
      <c r="D3" s="3"/>
      <c r="E3" s="3" t="s">
        <v>3</v>
      </c>
      <c r="F3" s="3"/>
      <c r="G3" s="3"/>
      <c r="H3" s="6"/>
      <c r="I3" s="3" t="s">
        <v>2</v>
      </c>
      <c r="J3" s="3"/>
      <c r="K3" s="3"/>
      <c r="L3" s="3" t="s">
        <v>3</v>
      </c>
      <c r="M3" s="3"/>
      <c r="N3" s="3"/>
      <c r="O3" s="6"/>
      <c r="P3" s="1" t="s">
        <v>5</v>
      </c>
      <c r="Q3" s="1" t="s">
        <v>5</v>
      </c>
      <c r="R3" s="1" t="s">
        <v>6</v>
      </c>
      <c r="S3" s="1" t="s">
        <v>7</v>
      </c>
      <c r="T3" s="1" t="s">
        <v>8</v>
      </c>
      <c r="V3" s="6"/>
    </row>
    <row r="4" spans="1:22" x14ac:dyDescent="0.2">
      <c r="A4" s="2" t="s">
        <v>34</v>
      </c>
      <c r="B4" s="18">
        <v>1</v>
      </c>
      <c r="C4" s="20">
        <v>2</v>
      </c>
      <c r="D4" s="1"/>
      <c r="E4" s="9">
        <v>3</v>
      </c>
      <c r="F4" s="12">
        <v>4</v>
      </c>
      <c r="G4" s="1"/>
      <c r="H4" s="6"/>
      <c r="I4" s="24">
        <v>5</v>
      </c>
      <c r="J4" s="26">
        <v>6</v>
      </c>
      <c r="K4" s="1"/>
      <c r="L4" s="29">
        <v>7</v>
      </c>
      <c r="M4" s="32">
        <v>8</v>
      </c>
      <c r="N4" s="1"/>
      <c r="O4" s="6"/>
      <c r="P4" s="40">
        <v>9</v>
      </c>
      <c r="Q4" s="40">
        <v>9</v>
      </c>
      <c r="R4" s="43">
        <v>10</v>
      </c>
      <c r="S4" s="46">
        <v>11</v>
      </c>
      <c r="T4" s="49">
        <v>12</v>
      </c>
      <c r="V4" s="6"/>
    </row>
    <row r="5" spans="1:22" x14ac:dyDescent="0.2">
      <c r="A5" s="36"/>
      <c r="B5" s="35"/>
      <c r="C5" s="35"/>
      <c r="D5" s="35"/>
      <c r="E5" s="35"/>
      <c r="F5" s="35"/>
      <c r="G5" s="35"/>
      <c r="H5" s="37"/>
      <c r="I5" s="35"/>
      <c r="J5" s="35"/>
      <c r="K5" s="35"/>
      <c r="L5" s="35"/>
      <c r="M5" s="35"/>
      <c r="N5" s="38"/>
      <c r="O5" s="37"/>
      <c r="P5" s="35"/>
      <c r="Q5" s="35"/>
      <c r="R5" s="35"/>
      <c r="S5" s="35"/>
      <c r="T5" s="35"/>
      <c r="U5" s="38"/>
    </row>
    <row r="6" spans="1:22" x14ac:dyDescent="0.2">
      <c r="A6" s="2" t="s">
        <v>35</v>
      </c>
      <c r="B6" s="19">
        <v>1.2</v>
      </c>
      <c r="C6" s="21">
        <v>1.4</v>
      </c>
      <c r="E6" s="10">
        <v>1.1000000000000001</v>
      </c>
      <c r="F6" s="13">
        <v>1.2</v>
      </c>
      <c r="I6" s="25">
        <v>0.8</v>
      </c>
      <c r="J6" s="27">
        <v>0.6</v>
      </c>
      <c r="L6" s="30">
        <v>0.9</v>
      </c>
      <c r="M6" s="33">
        <v>0.8</v>
      </c>
      <c r="P6" s="41">
        <v>1</v>
      </c>
      <c r="Q6" s="41">
        <v>1.1000000000000001</v>
      </c>
      <c r="R6" s="44">
        <v>1.2</v>
      </c>
      <c r="S6" s="47">
        <v>1.4</v>
      </c>
      <c r="T6" s="50">
        <v>1.6</v>
      </c>
    </row>
    <row r="7" spans="1:22" x14ac:dyDescent="0.2">
      <c r="A7" s="2" t="s">
        <v>36</v>
      </c>
      <c r="B7" s="19">
        <v>1.2</v>
      </c>
      <c r="C7" s="21">
        <v>1</v>
      </c>
      <c r="E7" s="10">
        <v>1.1000000000000001</v>
      </c>
      <c r="F7" s="13">
        <v>1</v>
      </c>
      <c r="I7" s="25">
        <v>0.8</v>
      </c>
      <c r="J7" s="27">
        <v>1</v>
      </c>
      <c r="L7" s="30">
        <v>0.9</v>
      </c>
      <c r="M7" s="33">
        <v>1</v>
      </c>
      <c r="P7" s="41">
        <v>1</v>
      </c>
      <c r="Q7" s="41">
        <v>0.9</v>
      </c>
      <c r="R7" s="44">
        <v>0.8</v>
      </c>
      <c r="S7" s="47">
        <v>0.6</v>
      </c>
      <c r="T7" s="50">
        <v>0.4</v>
      </c>
    </row>
    <row r="8" spans="1:22" x14ac:dyDescent="0.2">
      <c r="A8" s="36"/>
      <c r="B8" s="35"/>
      <c r="C8" s="35"/>
      <c r="D8" s="35"/>
      <c r="E8" s="35"/>
      <c r="F8" s="35"/>
      <c r="G8" s="35"/>
      <c r="H8" s="37"/>
      <c r="I8" s="35"/>
      <c r="J8" s="35"/>
      <c r="K8" s="35"/>
      <c r="L8" s="35"/>
      <c r="M8" s="35"/>
      <c r="N8" s="38"/>
      <c r="O8" s="37"/>
      <c r="P8" s="35"/>
      <c r="Q8" s="35"/>
      <c r="R8" s="35"/>
      <c r="S8" s="35"/>
      <c r="T8" s="35"/>
      <c r="U8" s="38"/>
    </row>
    <row r="9" spans="1:22" x14ac:dyDescent="0.2">
      <c r="A9" s="2" t="s">
        <v>37</v>
      </c>
      <c r="B9" s="19">
        <f>ABS(B6 - 1) + ABS(B7-1)</f>
        <v>0.39999999999999991</v>
      </c>
      <c r="C9" s="21">
        <f>ABS(C6 - 1) + ABS(C7-1)</f>
        <v>0.39999999999999991</v>
      </c>
      <c r="E9" s="10">
        <f>ABS(E6 - 1) + ABS(E7-1)</f>
        <v>0.20000000000000018</v>
      </c>
      <c r="F9" s="13">
        <f>ABS(F6 - 1) + ABS(F7-1)</f>
        <v>0.19999999999999996</v>
      </c>
      <c r="I9" s="25">
        <f>ABS(I6 - 1) + ABS(I7-1)</f>
        <v>0.39999999999999991</v>
      </c>
      <c r="J9" s="27">
        <f>ABS(J6 - 1) + ABS(J7-1)</f>
        <v>0.4</v>
      </c>
      <c r="L9" s="30">
        <f>ABS(L6 - 1) + ABS(L7-1)</f>
        <v>0.19999999999999996</v>
      </c>
      <c r="M9" s="33">
        <f>ABS(M6 - 1) + ABS(M7-1)</f>
        <v>0.19999999999999996</v>
      </c>
      <c r="P9" s="41">
        <f>ABS(P6 - 1) + ABS(P7-1)</f>
        <v>0</v>
      </c>
      <c r="Q9" s="41">
        <f>ABS(Q6 - 1) + ABS(Q7-1)</f>
        <v>0.20000000000000007</v>
      </c>
      <c r="R9" s="44">
        <f>ABS(R6 - 1) + ABS(R7-1)</f>
        <v>0.39999999999999991</v>
      </c>
      <c r="S9" s="47">
        <f>ABS(S6 - 1) + ABS(S7-1)</f>
        <v>0.79999999999999993</v>
      </c>
      <c r="T9" s="50">
        <f>ABS(T6 - 1) + ABS(T7-1)</f>
        <v>1.2000000000000002</v>
      </c>
    </row>
    <row r="10" spans="1:22" x14ac:dyDescent="0.2">
      <c r="A10" s="36"/>
      <c r="B10" s="35"/>
      <c r="C10" s="35"/>
      <c r="D10" s="35"/>
      <c r="E10" s="35"/>
      <c r="F10" s="35"/>
      <c r="G10" s="35"/>
      <c r="H10" s="37"/>
      <c r="I10" s="35"/>
      <c r="J10" s="35"/>
      <c r="K10" s="35"/>
      <c r="L10" s="35"/>
      <c r="M10" s="35"/>
      <c r="N10" s="38"/>
      <c r="O10" s="37"/>
      <c r="P10" s="35"/>
      <c r="Q10" s="35"/>
      <c r="R10" s="35"/>
      <c r="S10" s="35"/>
      <c r="T10" s="35"/>
      <c r="U10" s="38"/>
    </row>
    <row r="11" spans="1:22" x14ac:dyDescent="0.2">
      <c r="A11" s="2" t="s">
        <v>38</v>
      </c>
      <c r="B11" s="19">
        <f>(B6+B7)/2</f>
        <v>1.2</v>
      </c>
      <c r="C11" s="21">
        <f t="shared" ref="C11" si="0">(C6+C7)/2</f>
        <v>1.2</v>
      </c>
      <c r="E11" s="10">
        <f>(E6+E7)/2</f>
        <v>1.1000000000000001</v>
      </c>
      <c r="F11" s="13">
        <f t="shared" ref="F11:Q11" si="1">(F6+F7)/2</f>
        <v>1.1000000000000001</v>
      </c>
      <c r="I11" s="25">
        <f t="shared" ref="I11:J11" si="2">(I6+I7)/2</f>
        <v>0.8</v>
      </c>
      <c r="J11" s="27">
        <f t="shared" si="2"/>
        <v>0.8</v>
      </c>
      <c r="L11" s="30">
        <f t="shared" si="1"/>
        <v>0.9</v>
      </c>
      <c r="M11" s="33">
        <f t="shared" si="1"/>
        <v>0.9</v>
      </c>
      <c r="P11" s="41">
        <f t="shared" ref="P11" si="3">(P6+P7)/2</f>
        <v>1</v>
      </c>
      <c r="Q11" s="41">
        <f t="shared" si="1"/>
        <v>1</v>
      </c>
      <c r="R11" s="44">
        <f t="shared" ref="R11:S11" si="4">(R6+R7)/2</f>
        <v>1</v>
      </c>
      <c r="S11" s="47">
        <f t="shared" si="4"/>
        <v>1</v>
      </c>
      <c r="T11" s="50">
        <f>(T6+T7)/2</f>
        <v>1</v>
      </c>
    </row>
    <row r="12" spans="1:22" x14ac:dyDescent="0.2">
      <c r="A12" s="2" t="s">
        <v>39</v>
      </c>
      <c r="B12" s="19">
        <f>(B6*B7)^(1/2)</f>
        <v>1.2</v>
      </c>
      <c r="C12" s="21">
        <f>(C6*C7)^(1/2)</f>
        <v>1.1832159566199232</v>
      </c>
      <c r="E12" s="10">
        <f>(E6*E7)^(1/2)</f>
        <v>1.1000000000000001</v>
      </c>
      <c r="F12" s="13">
        <f>(F6*F7)^(1/2)</f>
        <v>1.0954451150103321</v>
      </c>
      <c r="I12" s="25">
        <f>(I6*I7)^(1/2)</f>
        <v>0.8</v>
      </c>
      <c r="J12" s="27">
        <f>(J6*J7)^(1/2)</f>
        <v>0.7745966692414834</v>
      </c>
      <c r="L12" s="30">
        <f>(L6*L7)^(1/2)</f>
        <v>0.9</v>
      </c>
      <c r="M12" s="33">
        <f>(M6*M7)^(1/2)</f>
        <v>0.89442719099991586</v>
      </c>
      <c r="P12" s="41">
        <f>(P6*P7)^(1/2)</f>
        <v>1</v>
      </c>
      <c r="Q12" s="41">
        <f>(Q6*Q7)^(1/2)</f>
        <v>0.99498743710661997</v>
      </c>
      <c r="R12" s="44">
        <f>(R6*R7)^(1/2)</f>
        <v>0.9797958971132712</v>
      </c>
      <c r="S12" s="47">
        <f>(S6*S7)^(1/2)</f>
        <v>0.91651513899116799</v>
      </c>
      <c r="T12" s="50">
        <f>(T6*T7)^(1/2)</f>
        <v>0.8</v>
      </c>
    </row>
    <row r="13" spans="1:22" x14ac:dyDescent="0.2">
      <c r="A13" s="2" t="s">
        <v>44</v>
      </c>
      <c r="B13" s="19">
        <f>B11-B12</f>
        <v>0</v>
      </c>
      <c r="C13" s="21">
        <f t="shared" ref="C13:T13" si="5">C11-C12</f>
        <v>1.6784043380076774E-2</v>
      </c>
      <c r="E13" s="10">
        <f t="shared" si="5"/>
        <v>0</v>
      </c>
      <c r="F13" s="13">
        <f t="shared" si="5"/>
        <v>4.55488498966794E-3</v>
      </c>
      <c r="I13" s="25">
        <f t="shared" si="5"/>
        <v>0</v>
      </c>
      <c r="J13" s="27">
        <f t="shared" si="5"/>
        <v>2.540333075851664E-2</v>
      </c>
      <c r="L13" s="30">
        <f t="shared" si="5"/>
        <v>0</v>
      </c>
      <c r="M13" s="33">
        <f t="shared" si="5"/>
        <v>5.5728090000841668E-3</v>
      </c>
      <c r="P13" s="41">
        <f t="shared" si="5"/>
        <v>0</v>
      </c>
      <c r="Q13" s="41">
        <f t="shared" si="5"/>
        <v>5.0125628933800348E-3</v>
      </c>
      <c r="R13" s="44">
        <f t="shared" si="5"/>
        <v>2.0204102886728803E-2</v>
      </c>
      <c r="S13" s="47">
        <f t="shared" si="5"/>
        <v>8.3484861008832012E-2</v>
      </c>
      <c r="T13" s="50">
        <f t="shared" si="5"/>
        <v>0.19999999999999996</v>
      </c>
    </row>
    <row r="14" spans="1:22" x14ac:dyDescent="0.2">
      <c r="B14" s="15"/>
      <c r="C14" s="15"/>
      <c r="E14" s="15"/>
      <c r="F14" s="15"/>
      <c r="I14" s="15"/>
      <c r="J14" s="15"/>
      <c r="L14" s="15"/>
      <c r="M14" s="15"/>
      <c r="P14" s="15"/>
      <c r="Q14" s="15"/>
      <c r="R14" s="15"/>
      <c r="S14" s="15"/>
      <c r="T14" s="15"/>
    </row>
    <row r="15" spans="1:22" x14ac:dyDescent="0.2">
      <c r="A15" s="4" t="s">
        <v>33</v>
      </c>
      <c r="B15" s="15"/>
      <c r="C15" s="15"/>
      <c r="E15" s="15"/>
      <c r="F15" s="15"/>
      <c r="I15" s="15"/>
      <c r="J15" s="15"/>
      <c r="L15" s="15"/>
      <c r="M15" s="15"/>
      <c r="P15" s="15"/>
      <c r="Q15" s="15"/>
      <c r="R15" s="15"/>
      <c r="S15" s="15"/>
      <c r="T15" s="15"/>
    </row>
    <row r="16" spans="1:22" x14ac:dyDescent="0.2">
      <c r="A16" s="2" t="s">
        <v>40</v>
      </c>
      <c r="B16" s="17">
        <v>10000</v>
      </c>
      <c r="C16" s="22">
        <v>10000</v>
      </c>
      <c r="D16" s="5"/>
      <c r="E16" s="11">
        <v>10000</v>
      </c>
      <c r="F16" s="14">
        <v>10000</v>
      </c>
      <c r="G16" s="5"/>
      <c r="H16" s="8"/>
      <c r="I16" s="23">
        <v>10000</v>
      </c>
      <c r="J16" s="28">
        <v>10000</v>
      </c>
      <c r="K16" s="5"/>
      <c r="L16" s="31">
        <v>10000</v>
      </c>
      <c r="M16" s="34">
        <v>10000</v>
      </c>
      <c r="N16" s="5"/>
      <c r="O16" s="8"/>
      <c r="P16" s="42">
        <v>10000</v>
      </c>
      <c r="Q16" s="42">
        <v>10000</v>
      </c>
      <c r="R16" s="45">
        <v>10000</v>
      </c>
      <c r="S16" s="48">
        <v>10000</v>
      </c>
      <c r="T16" s="51">
        <v>10000</v>
      </c>
      <c r="V16" s="8"/>
    </row>
    <row r="17" spans="1:22" x14ac:dyDescent="0.2">
      <c r="A17" s="2" t="s">
        <v>9</v>
      </c>
      <c r="B17" s="17">
        <f>B16*B$6</f>
        <v>12000</v>
      </c>
      <c r="C17" s="22">
        <f>C16*C$6</f>
        <v>14000</v>
      </c>
      <c r="D17" s="5"/>
      <c r="E17" s="11">
        <f>E16*E$6</f>
        <v>11000</v>
      </c>
      <c r="F17" s="14">
        <f>F16*F$6</f>
        <v>12000</v>
      </c>
      <c r="G17" s="5"/>
      <c r="H17" s="8"/>
      <c r="I17" s="23">
        <f>I16*I$6</f>
        <v>8000</v>
      </c>
      <c r="J17" s="28">
        <f>J16*J$6</f>
        <v>6000</v>
      </c>
      <c r="K17" s="5"/>
      <c r="L17" s="31">
        <f>L16*L$6</f>
        <v>9000</v>
      </c>
      <c r="M17" s="34">
        <f>M16*M$6</f>
        <v>8000</v>
      </c>
      <c r="N17" s="5"/>
      <c r="O17" s="8"/>
      <c r="P17" s="42">
        <f>P16*P$6</f>
        <v>10000</v>
      </c>
      <c r="Q17" s="42">
        <f>Q16*Q$6</f>
        <v>11000</v>
      </c>
      <c r="R17" s="45">
        <f>R16*R$6</f>
        <v>12000</v>
      </c>
      <c r="S17" s="48">
        <f>S16*S$6</f>
        <v>14000</v>
      </c>
      <c r="T17" s="51">
        <f>T16*T$6</f>
        <v>16000</v>
      </c>
      <c r="V17" s="8"/>
    </row>
    <row r="18" spans="1:22" x14ac:dyDescent="0.2">
      <c r="A18" s="2" t="s">
        <v>10</v>
      </c>
      <c r="B18" s="17">
        <f>B17*B$7</f>
        <v>14400</v>
      </c>
      <c r="C18" s="22">
        <f>C17*C$7</f>
        <v>14000</v>
      </c>
      <c r="D18" s="5"/>
      <c r="E18" s="11">
        <f>E17*E$7</f>
        <v>12100.000000000002</v>
      </c>
      <c r="F18" s="14">
        <f>F17*F$7</f>
        <v>12000</v>
      </c>
      <c r="G18" s="5"/>
      <c r="H18" s="8"/>
      <c r="I18" s="23">
        <f>I17*I$7</f>
        <v>6400</v>
      </c>
      <c r="J18" s="28">
        <f>J17*J$7</f>
        <v>6000</v>
      </c>
      <c r="K18" s="5"/>
      <c r="L18" s="31">
        <f>L17*L$7</f>
        <v>8100</v>
      </c>
      <c r="M18" s="34">
        <f>M17*M$7</f>
        <v>8000</v>
      </c>
      <c r="N18" s="5"/>
      <c r="O18" s="8"/>
      <c r="P18" s="42">
        <f>P17*P$7</f>
        <v>10000</v>
      </c>
      <c r="Q18" s="42">
        <f>Q17*Q$7</f>
        <v>9900</v>
      </c>
      <c r="R18" s="45">
        <f>R17*R$7</f>
        <v>9600</v>
      </c>
      <c r="S18" s="48">
        <f>S17*S$7</f>
        <v>8400</v>
      </c>
      <c r="T18" s="51">
        <f>T17*T$7</f>
        <v>6400</v>
      </c>
      <c r="V18" s="8"/>
    </row>
    <row r="19" spans="1:22" x14ac:dyDescent="0.2">
      <c r="A19" s="2" t="s">
        <v>11</v>
      </c>
      <c r="B19" s="17">
        <f>B18*B$6</f>
        <v>17280</v>
      </c>
      <c r="C19" s="22">
        <f>C18*C$6</f>
        <v>19600</v>
      </c>
      <c r="D19" s="5"/>
      <c r="E19" s="11">
        <f>E18*E$6</f>
        <v>13310.000000000004</v>
      </c>
      <c r="F19" s="14">
        <f>F18*F$6</f>
        <v>14400</v>
      </c>
      <c r="G19" s="5"/>
      <c r="H19" s="8"/>
      <c r="I19" s="23">
        <f>I18*I$6</f>
        <v>5120</v>
      </c>
      <c r="J19" s="28">
        <f>J18*J$6</f>
        <v>3600</v>
      </c>
      <c r="K19" s="5"/>
      <c r="L19" s="31">
        <f>L18*L$6</f>
        <v>7290</v>
      </c>
      <c r="M19" s="34">
        <f>M18*M$6</f>
        <v>6400</v>
      </c>
      <c r="N19" s="5"/>
      <c r="O19" s="8"/>
      <c r="P19" s="42">
        <f>P18*P$6</f>
        <v>10000</v>
      </c>
      <c r="Q19" s="42">
        <f>Q18*Q$6</f>
        <v>10890</v>
      </c>
      <c r="R19" s="45">
        <f>R18*R$6</f>
        <v>11520</v>
      </c>
      <c r="S19" s="48">
        <f>S18*S$6</f>
        <v>11760</v>
      </c>
      <c r="T19" s="51">
        <f>T18*T$6</f>
        <v>10240</v>
      </c>
      <c r="V19" s="8"/>
    </row>
    <row r="20" spans="1:22" x14ac:dyDescent="0.2">
      <c r="A20" s="2" t="s">
        <v>12</v>
      </c>
      <c r="B20" s="17">
        <f>B19*B$7</f>
        <v>20736</v>
      </c>
      <c r="C20" s="22">
        <f>C19*C$7</f>
        <v>19600</v>
      </c>
      <c r="D20" s="5"/>
      <c r="E20" s="11">
        <f>E19*E$7</f>
        <v>14641.000000000005</v>
      </c>
      <c r="F20" s="14">
        <f>F19*F$7</f>
        <v>14400</v>
      </c>
      <c r="G20" s="5"/>
      <c r="H20" s="8"/>
      <c r="I20" s="23">
        <f>I19*I$7</f>
        <v>4096</v>
      </c>
      <c r="J20" s="28">
        <f>J19*J$7</f>
        <v>3600</v>
      </c>
      <c r="K20" s="5"/>
      <c r="L20" s="31">
        <f>L19*L$7</f>
        <v>6561</v>
      </c>
      <c r="M20" s="34">
        <f>M19*M$7</f>
        <v>6400</v>
      </c>
      <c r="N20" s="5"/>
      <c r="O20" s="8"/>
      <c r="P20" s="42">
        <f>P19*P$7</f>
        <v>10000</v>
      </c>
      <c r="Q20" s="42">
        <f>Q19*Q$7</f>
        <v>9801</v>
      </c>
      <c r="R20" s="45">
        <f>R19*R$7</f>
        <v>9216</v>
      </c>
      <c r="S20" s="48">
        <f>S19*S$7</f>
        <v>7056</v>
      </c>
      <c r="T20" s="51">
        <f>T19*T$7</f>
        <v>4096</v>
      </c>
      <c r="V20" s="8"/>
    </row>
    <row r="21" spans="1:22" x14ac:dyDescent="0.2">
      <c r="A21" s="2" t="s">
        <v>13</v>
      </c>
      <c r="B21" s="17">
        <f>B20*B$6</f>
        <v>24883.200000000001</v>
      </c>
      <c r="C21" s="22">
        <f>C20*C$6</f>
        <v>27440</v>
      </c>
      <c r="D21" s="5"/>
      <c r="E21" s="11">
        <f>E20*E$6</f>
        <v>16105.100000000008</v>
      </c>
      <c r="F21" s="14">
        <f>F20*F$6</f>
        <v>17280</v>
      </c>
      <c r="G21" s="5"/>
      <c r="H21" s="8"/>
      <c r="I21" s="23">
        <f>I20*I$6</f>
        <v>3276.8</v>
      </c>
      <c r="J21" s="28">
        <f>J20*J$6</f>
        <v>2160</v>
      </c>
      <c r="K21" s="5"/>
      <c r="L21" s="31">
        <f>L20*L$6</f>
        <v>5904.9000000000005</v>
      </c>
      <c r="M21" s="34">
        <f>M20*M$6</f>
        <v>5120</v>
      </c>
      <c r="N21" s="5"/>
      <c r="O21" s="8"/>
      <c r="P21" s="42">
        <f>P20*P$6</f>
        <v>10000</v>
      </c>
      <c r="Q21" s="42">
        <f>Q20*Q$6</f>
        <v>10781.1</v>
      </c>
      <c r="R21" s="45">
        <f>R20*R$6</f>
        <v>11059.199999999999</v>
      </c>
      <c r="S21" s="48">
        <f>S20*S$6</f>
        <v>9878.4</v>
      </c>
      <c r="T21" s="51">
        <f>T20*T$6</f>
        <v>6553.6</v>
      </c>
      <c r="V21" s="8"/>
    </row>
    <row r="22" spans="1:22" x14ac:dyDescent="0.2">
      <c r="A22" s="2" t="s">
        <v>14</v>
      </c>
      <c r="B22" s="17">
        <f>B21*B$7</f>
        <v>29859.84</v>
      </c>
      <c r="C22" s="22">
        <f>C21*C$7</f>
        <v>27440</v>
      </c>
      <c r="D22" s="5"/>
      <c r="E22" s="11">
        <f>E21*E$7</f>
        <v>17715.610000000011</v>
      </c>
      <c r="F22" s="14">
        <f>F21*F$7</f>
        <v>17280</v>
      </c>
      <c r="G22" s="5"/>
      <c r="H22" s="8"/>
      <c r="I22" s="23">
        <f>I21*I$7</f>
        <v>2621.4400000000005</v>
      </c>
      <c r="J22" s="28">
        <f>J21*J$7</f>
        <v>2160</v>
      </c>
      <c r="K22" s="5"/>
      <c r="L22" s="31">
        <f>L21*L$7</f>
        <v>5314.4100000000008</v>
      </c>
      <c r="M22" s="34">
        <f>M21*M$7</f>
        <v>5120</v>
      </c>
      <c r="N22" s="5"/>
      <c r="O22" s="8"/>
      <c r="P22" s="42">
        <f>P21*P$7</f>
        <v>10000</v>
      </c>
      <c r="Q22" s="42">
        <f>Q21*Q$7</f>
        <v>9702.99</v>
      </c>
      <c r="R22" s="45">
        <f>R21*R$7</f>
        <v>8847.3599999999988</v>
      </c>
      <c r="S22" s="48">
        <f>S21*S$7</f>
        <v>5927.04</v>
      </c>
      <c r="T22" s="51">
        <f>T21*T$7</f>
        <v>2621.4400000000005</v>
      </c>
      <c r="V22" s="8"/>
    </row>
    <row r="23" spans="1:22" x14ac:dyDescent="0.2">
      <c r="A23" s="2" t="s">
        <v>15</v>
      </c>
      <c r="B23" s="17">
        <f>B22*B$6</f>
        <v>35831.807999999997</v>
      </c>
      <c r="C23" s="22">
        <f>C22*C$6</f>
        <v>38416</v>
      </c>
      <c r="D23" s="5"/>
      <c r="E23" s="11">
        <f>E22*E$6</f>
        <v>19487.171000000013</v>
      </c>
      <c r="F23" s="14">
        <f>F22*F$6</f>
        <v>20736</v>
      </c>
      <c r="G23" s="5"/>
      <c r="H23" s="8"/>
      <c r="I23" s="23">
        <f>I22*I$6</f>
        <v>2097.1520000000005</v>
      </c>
      <c r="J23" s="28">
        <f>J22*J$6</f>
        <v>1296</v>
      </c>
      <c r="K23" s="5"/>
      <c r="L23" s="31">
        <f>L22*L$6</f>
        <v>4782.969000000001</v>
      </c>
      <c r="M23" s="34">
        <f>M22*M$6</f>
        <v>4096</v>
      </c>
      <c r="N23" s="5"/>
      <c r="O23" s="8"/>
      <c r="P23" s="42">
        <f>P22*P$6</f>
        <v>10000</v>
      </c>
      <c r="Q23" s="42">
        <f>Q22*Q$6</f>
        <v>10673.289000000001</v>
      </c>
      <c r="R23" s="45">
        <f>R22*R$6</f>
        <v>10616.831999999999</v>
      </c>
      <c r="S23" s="48">
        <f>S22*S$6</f>
        <v>8297.8559999999998</v>
      </c>
      <c r="T23" s="51">
        <f>T22*T$6</f>
        <v>4194.304000000001</v>
      </c>
      <c r="V23" s="8"/>
    </row>
    <row r="24" spans="1:22" x14ac:dyDescent="0.2">
      <c r="A24" s="2" t="s">
        <v>16</v>
      </c>
      <c r="B24" s="17">
        <f>B23*B$7</f>
        <v>42998.169599999994</v>
      </c>
      <c r="C24" s="22">
        <f>C23*C$7</f>
        <v>38416</v>
      </c>
      <c r="D24" s="5"/>
      <c r="E24" s="11">
        <f>E23*E$7</f>
        <v>21435.888100000015</v>
      </c>
      <c r="F24" s="14">
        <f>F23*F$7</f>
        <v>20736</v>
      </c>
      <c r="G24" s="5"/>
      <c r="H24" s="8"/>
      <c r="I24" s="23">
        <f>I23*I$7</f>
        <v>1677.7216000000005</v>
      </c>
      <c r="J24" s="28">
        <f>J23*J$7</f>
        <v>1296</v>
      </c>
      <c r="K24" s="5"/>
      <c r="L24" s="31">
        <f>L23*L$7</f>
        <v>4304.6721000000007</v>
      </c>
      <c r="M24" s="34">
        <f>M23*M$7</f>
        <v>4096</v>
      </c>
      <c r="N24" s="5"/>
      <c r="O24" s="8"/>
      <c r="P24" s="42">
        <f>P23*P$7</f>
        <v>10000</v>
      </c>
      <c r="Q24" s="42">
        <f>Q23*Q$7</f>
        <v>9605.9601000000002</v>
      </c>
      <c r="R24" s="45">
        <f>R23*R$7</f>
        <v>8493.4655999999995</v>
      </c>
      <c r="S24" s="48">
        <f>S23*S$7</f>
        <v>4978.7136</v>
      </c>
      <c r="T24" s="51">
        <f>T23*T$7</f>
        <v>1677.7216000000005</v>
      </c>
      <c r="V24" s="8"/>
    </row>
    <row r="25" spans="1:22" x14ac:dyDescent="0.2">
      <c r="A25" s="2" t="s">
        <v>17</v>
      </c>
      <c r="B25" s="17">
        <f>B24*B$6</f>
        <v>51597.803519999994</v>
      </c>
      <c r="C25" s="22">
        <f>C24*C$6</f>
        <v>53782.399999999994</v>
      </c>
      <c r="D25" s="5"/>
      <c r="E25" s="11">
        <f>E24*E$6</f>
        <v>23579.476910000019</v>
      </c>
      <c r="F25" s="14">
        <f>F24*F$6</f>
        <v>24883.200000000001</v>
      </c>
      <c r="G25" s="5"/>
      <c r="H25" s="8"/>
      <c r="I25" s="23">
        <f>I24*I$6</f>
        <v>1342.1772800000006</v>
      </c>
      <c r="J25" s="28">
        <f>J24*J$6</f>
        <v>777.6</v>
      </c>
      <c r="K25" s="5"/>
      <c r="L25" s="31">
        <f>L24*L$6</f>
        <v>3874.2048900000009</v>
      </c>
      <c r="M25" s="34">
        <f>M24*M$6</f>
        <v>3276.8</v>
      </c>
      <c r="N25" s="5"/>
      <c r="O25" s="8"/>
      <c r="P25" s="42">
        <f>P24*P$6</f>
        <v>10000</v>
      </c>
      <c r="Q25" s="42">
        <f>Q24*Q$6</f>
        <v>10566.556110000001</v>
      </c>
      <c r="R25" s="45">
        <f>R24*R$6</f>
        <v>10192.158719999999</v>
      </c>
      <c r="S25" s="48">
        <f>S24*S$6</f>
        <v>6970.1990399999995</v>
      </c>
      <c r="T25" s="51">
        <f>T24*T$6</f>
        <v>2684.3545600000011</v>
      </c>
      <c r="V25" s="8"/>
    </row>
    <row r="26" spans="1:22" x14ac:dyDescent="0.2">
      <c r="A26" s="2" t="s">
        <v>18</v>
      </c>
      <c r="B26" s="17">
        <f>B25*B$7</f>
        <v>61917.36422399999</v>
      </c>
      <c r="C26" s="22">
        <f>C25*C$7</f>
        <v>53782.399999999994</v>
      </c>
      <c r="D26" s="5"/>
      <c r="E26" s="11">
        <f>E25*E$7</f>
        <v>25937.424601000024</v>
      </c>
      <c r="F26" s="14">
        <f>F25*F$7</f>
        <v>24883.200000000001</v>
      </c>
      <c r="G26" s="5"/>
      <c r="H26" s="8"/>
      <c r="I26" s="23">
        <f>I25*I$7</f>
        <v>1073.7418240000004</v>
      </c>
      <c r="J26" s="28">
        <f>J25*J$7</f>
        <v>777.6</v>
      </c>
      <c r="K26" s="5"/>
      <c r="L26" s="31">
        <f>L25*L$7</f>
        <v>3486.7844010000008</v>
      </c>
      <c r="M26" s="34">
        <f>M25*M$7</f>
        <v>3276.8</v>
      </c>
      <c r="N26" s="5"/>
      <c r="O26" s="8"/>
      <c r="P26" s="42">
        <f>P25*P$7</f>
        <v>10000</v>
      </c>
      <c r="Q26" s="42">
        <f>Q25*Q$7</f>
        <v>9509.9004990000012</v>
      </c>
      <c r="R26" s="45">
        <f>R25*R$7</f>
        <v>8153.7269759999999</v>
      </c>
      <c r="S26" s="48">
        <f>S25*S$7</f>
        <v>4182.1194239999995</v>
      </c>
      <c r="T26" s="51">
        <f>T25*T$7</f>
        <v>1073.7418240000004</v>
      </c>
      <c r="V26" s="8"/>
    </row>
    <row r="27" spans="1:22" x14ac:dyDescent="0.2">
      <c r="A27" s="2" t="s">
        <v>19</v>
      </c>
      <c r="B27" s="17">
        <f>B26*B$6</f>
        <v>74300.837068799985</v>
      </c>
      <c r="C27" s="22">
        <f>C26*C$6</f>
        <v>75295.359999999986</v>
      </c>
      <c r="D27" s="5"/>
      <c r="E27" s="11">
        <f>E26*E$6</f>
        <v>28531.16706110003</v>
      </c>
      <c r="F27" s="14">
        <f>F26*F$6</f>
        <v>29859.84</v>
      </c>
      <c r="G27" s="5"/>
      <c r="H27" s="8"/>
      <c r="I27" s="23">
        <f>I26*I$6</f>
        <v>858.99345920000042</v>
      </c>
      <c r="J27" s="28">
        <f>J26*J$6</f>
        <v>466.56</v>
      </c>
      <c r="K27" s="5"/>
      <c r="L27" s="31">
        <f>L26*L$6</f>
        <v>3138.1059609000008</v>
      </c>
      <c r="M27" s="34">
        <f>M26*M$6</f>
        <v>2621.4400000000005</v>
      </c>
      <c r="N27" s="5"/>
      <c r="O27" s="8"/>
      <c r="P27" s="42">
        <f>P26*P$6</f>
        <v>10000</v>
      </c>
      <c r="Q27" s="42">
        <f>Q26*Q$6</f>
        <v>10460.890548900003</v>
      </c>
      <c r="R27" s="45">
        <f>R26*R$6</f>
        <v>9784.4723711999995</v>
      </c>
      <c r="S27" s="48">
        <f>S26*S$6</f>
        <v>5854.9671935999986</v>
      </c>
      <c r="T27" s="51">
        <f>T26*T$6</f>
        <v>1717.9869184000008</v>
      </c>
      <c r="V27" s="8"/>
    </row>
    <row r="28" spans="1:22" x14ac:dyDescent="0.2">
      <c r="A28" s="2" t="s">
        <v>20</v>
      </c>
      <c r="B28" s="17">
        <f>B27*B$7</f>
        <v>89161.004482559976</v>
      </c>
      <c r="C28" s="22">
        <f>C27*C$7</f>
        <v>75295.359999999986</v>
      </c>
      <c r="D28" s="5"/>
      <c r="E28" s="11">
        <f>E27*E$7</f>
        <v>31384.283767210036</v>
      </c>
      <c r="F28" s="14">
        <f>F27*F$7</f>
        <v>29859.84</v>
      </c>
      <c r="G28" s="5"/>
      <c r="H28" s="8"/>
      <c r="I28" s="23">
        <f>I27*I$7</f>
        <v>687.19476736000036</v>
      </c>
      <c r="J28" s="28">
        <f>J27*J$7</f>
        <v>466.56</v>
      </c>
      <c r="K28" s="5"/>
      <c r="L28" s="31">
        <f>L27*L$7</f>
        <v>2824.2953648100006</v>
      </c>
      <c r="M28" s="34">
        <f>M27*M$7</f>
        <v>2621.4400000000005</v>
      </c>
      <c r="N28" s="5"/>
      <c r="O28" s="8"/>
      <c r="P28" s="42">
        <f>P27*P$7</f>
        <v>10000</v>
      </c>
      <c r="Q28" s="42">
        <f>Q27*Q$7</f>
        <v>9414.801494010002</v>
      </c>
      <c r="R28" s="45">
        <f>R27*R$7</f>
        <v>7827.5778969599996</v>
      </c>
      <c r="S28" s="48">
        <f>S27*S$7</f>
        <v>3512.9803161599989</v>
      </c>
      <c r="T28" s="51">
        <f>T27*T$7</f>
        <v>687.19476736000036</v>
      </c>
      <c r="V28" s="8"/>
    </row>
    <row r="29" spans="1:22" x14ac:dyDescent="0.2">
      <c r="A29" s="2" t="s">
        <v>21</v>
      </c>
      <c r="B29" s="17">
        <f>B28*B$6</f>
        <v>106993.20537907197</v>
      </c>
      <c r="C29" s="22">
        <f>C28*C$6</f>
        <v>105413.50399999997</v>
      </c>
      <c r="D29" s="5"/>
      <c r="E29" s="11">
        <f>E28*E$6</f>
        <v>34522.712143931043</v>
      </c>
      <c r="F29" s="14">
        <f>F28*F$6</f>
        <v>35831.807999999997</v>
      </c>
      <c r="G29" s="5"/>
      <c r="H29" s="8"/>
      <c r="I29" s="23">
        <f>I28*I$6</f>
        <v>549.75581388800026</v>
      </c>
      <c r="J29" s="28">
        <f>J28*J$6</f>
        <v>279.93599999999998</v>
      </c>
      <c r="K29" s="5"/>
      <c r="L29" s="31">
        <f>L28*L$6</f>
        <v>2541.8658283290006</v>
      </c>
      <c r="M29" s="34">
        <f>M28*M$6</f>
        <v>2097.1520000000005</v>
      </c>
      <c r="N29" s="5"/>
      <c r="O29" s="8"/>
      <c r="P29" s="42">
        <f>P28*P$6</f>
        <v>10000</v>
      </c>
      <c r="Q29" s="42">
        <f>Q28*Q$6</f>
        <v>10356.281643411003</v>
      </c>
      <c r="R29" s="45">
        <f>R28*R$6</f>
        <v>9393.0934763519999</v>
      </c>
      <c r="S29" s="48">
        <f>S28*S$6</f>
        <v>4918.172442623998</v>
      </c>
      <c r="T29" s="51">
        <f>T28*T$6</f>
        <v>1099.5116277760005</v>
      </c>
      <c r="V29" s="8"/>
    </row>
    <row r="30" spans="1:22" x14ac:dyDescent="0.2">
      <c r="A30" s="2" t="s">
        <v>22</v>
      </c>
      <c r="B30" s="17">
        <f>B29*B$7</f>
        <v>128391.84645488636</v>
      </c>
      <c r="C30" s="22">
        <f>C29*C$7</f>
        <v>105413.50399999997</v>
      </c>
      <c r="D30" s="5"/>
      <c r="E30" s="11">
        <f>E29*E$7</f>
        <v>37974.983358324149</v>
      </c>
      <c r="F30" s="14">
        <f>F29*F$7</f>
        <v>35831.807999999997</v>
      </c>
      <c r="G30" s="5"/>
      <c r="H30" s="8"/>
      <c r="I30" s="23">
        <f>I29*I$7</f>
        <v>439.80465111040024</v>
      </c>
      <c r="J30" s="28">
        <f>J29*J$7</f>
        <v>279.93599999999998</v>
      </c>
      <c r="K30" s="5"/>
      <c r="L30" s="31">
        <f>L29*L$7</f>
        <v>2287.6792454961005</v>
      </c>
      <c r="M30" s="34">
        <f>M29*M$7</f>
        <v>2097.1520000000005</v>
      </c>
      <c r="N30" s="5"/>
      <c r="O30" s="8"/>
      <c r="P30" s="42">
        <f>P29*P$7</f>
        <v>10000</v>
      </c>
      <c r="Q30" s="42">
        <f>Q29*Q$7</f>
        <v>9320.6534790699025</v>
      </c>
      <c r="R30" s="45">
        <f>R29*R$7</f>
        <v>7514.4747810816007</v>
      </c>
      <c r="S30" s="48">
        <f>S29*S$7</f>
        <v>2950.9034655743985</v>
      </c>
      <c r="T30" s="51">
        <f>T29*T$7</f>
        <v>439.80465111040024</v>
      </c>
      <c r="V30" s="8"/>
    </row>
    <row r="31" spans="1:22" x14ac:dyDescent="0.2">
      <c r="A31" s="2" t="s">
        <v>23</v>
      </c>
      <c r="B31" s="17">
        <f>B30*B$6</f>
        <v>154070.21574586362</v>
      </c>
      <c r="C31" s="22">
        <f>C30*C$6</f>
        <v>147578.90559999994</v>
      </c>
      <c r="D31" s="5"/>
      <c r="E31" s="11">
        <f>E30*E$6</f>
        <v>41772.481694156566</v>
      </c>
      <c r="F31" s="14">
        <f>F30*F$6</f>
        <v>42998.169599999994</v>
      </c>
      <c r="G31" s="5"/>
      <c r="H31" s="8"/>
      <c r="I31" s="23">
        <f>I30*I$6</f>
        <v>351.84372088832021</v>
      </c>
      <c r="J31" s="28">
        <f>J30*J$6</f>
        <v>167.96159999999998</v>
      </c>
      <c r="K31" s="5"/>
      <c r="L31" s="31">
        <f>L30*L$6</f>
        <v>2058.9113209464904</v>
      </c>
      <c r="M31" s="34">
        <f>M30*M$6</f>
        <v>1677.7216000000005</v>
      </c>
      <c r="N31" s="5"/>
      <c r="O31" s="8"/>
      <c r="P31" s="42">
        <f>P30*P$6</f>
        <v>10000</v>
      </c>
      <c r="Q31" s="42">
        <f>Q30*Q$6</f>
        <v>10252.718826976894</v>
      </c>
      <c r="R31" s="45">
        <f>R30*R$6</f>
        <v>9017.3697372979204</v>
      </c>
      <c r="S31" s="48">
        <f>S30*S$6</f>
        <v>4131.2648518041578</v>
      </c>
      <c r="T31" s="51">
        <f>T30*T$6</f>
        <v>703.68744177664041</v>
      </c>
      <c r="V31" s="8"/>
    </row>
    <row r="32" spans="1:22" x14ac:dyDescent="0.2">
      <c r="A32" s="2" t="s">
        <v>24</v>
      </c>
      <c r="B32" s="17">
        <f>B31*B$7</f>
        <v>184884.25889503633</v>
      </c>
      <c r="C32" s="22">
        <f>C31*C$7</f>
        <v>147578.90559999994</v>
      </c>
      <c r="D32" s="5"/>
      <c r="E32" s="11">
        <f>E31*E$7</f>
        <v>45949.729863572225</v>
      </c>
      <c r="F32" s="14">
        <f>F31*F$7</f>
        <v>42998.169599999994</v>
      </c>
      <c r="G32" s="5"/>
      <c r="H32" s="8"/>
      <c r="I32" s="23">
        <f>I31*I$7</f>
        <v>281.47497671065616</v>
      </c>
      <c r="J32" s="28">
        <f>J31*J$7</f>
        <v>167.96159999999998</v>
      </c>
      <c r="K32" s="5"/>
      <c r="L32" s="31">
        <f>L31*L$7</f>
        <v>1853.0201888518413</v>
      </c>
      <c r="M32" s="34">
        <f>M31*M$7</f>
        <v>1677.7216000000005</v>
      </c>
      <c r="N32" s="5"/>
      <c r="O32" s="8"/>
      <c r="P32" s="42">
        <f>P31*P$7</f>
        <v>10000</v>
      </c>
      <c r="Q32" s="42">
        <f>Q31*Q$7</f>
        <v>9227.4469442792051</v>
      </c>
      <c r="R32" s="45">
        <f>R31*R$7</f>
        <v>7213.8957898383369</v>
      </c>
      <c r="S32" s="48">
        <f>S31*S$7</f>
        <v>2478.7589110824947</v>
      </c>
      <c r="T32" s="51">
        <f>T31*T$7</f>
        <v>281.47497671065616</v>
      </c>
      <c r="V32" s="8"/>
    </row>
    <row r="33" spans="1:22" x14ac:dyDescent="0.2">
      <c r="A33" s="2" t="s">
        <v>25</v>
      </c>
      <c r="B33" s="17">
        <f>B32*B$6</f>
        <v>221861.11067404359</v>
      </c>
      <c r="C33" s="22">
        <f>C32*C$6</f>
        <v>206610.46783999991</v>
      </c>
      <c r="D33" s="5"/>
      <c r="E33" s="11">
        <f>E32*E$6</f>
        <v>50544.702849929454</v>
      </c>
      <c r="F33" s="14">
        <f>F32*F$6</f>
        <v>51597.803519999994</v>
      </c>
      <c r="G33" s="5"/>
      <c r="H33" s="8"/>
      <c r="I33" s="23">
        <f>I32*I$6</f>
        <v>225.17998136852495</v>
      </c>
      <c r="J33" s="28">
        <f>J32*J$6</f>
        <v>100.77695999999999</v>
      </c>
      <c r="K33" s="5"/>
      <c r="L33" s="31">
        <f>L32*L$6</f>
        <v>1667.7181699666573</v>
      </c>
      <c r="M33" s="34">
        <f>M32*M$6</f>
        <v>1342.1772800000006</v>
      </c>
      <c r="N33" s="5"/>
      <c r="O33" s="8"/>
      <c r="P33" s="42">
        <f>P32*P$6</f>
        <v>10000</v>
      </c>
      <c r="Q33" s="42">
        <f>Q32*Q$6</f>
        <v>10150.191638707127</v>
      </c>
      <c r="R33" s="45">
        <f>R32*R$6</f>
        <v>8656.6749478060046</v>
      </c>
      <c r="S33" s="48">
        <f>S32*S$6</f>
        <v>3470.2624755154925</v>
      </c>
      <c r="T33" s="51">
        <f>T32*T$6</f>
        <v>450.3599627370499</v>
      </c>
      <c r="V33" s="8"/>
    </row>
    <row r="34" spans="1:22" x14ac:dyDescent="0.2">
      <c r="A34" s="2" t="s">
        <v>26</v>
      </c>
      <c r="B34" s="17">
        <f>B33*B$7</f>
        <v>266233.33280885231</v>
      </c>
      <c r="C34" s="22">
        <f>C33*C$7</f>
        <v>206610.46783999991</v>
      </c>
      <c r="D34" s="5"/>
      <c r="E34" s="11">
        <f>E33*E$7</f>
        <v>55599.173134922406</v>
      </c>
      <c r="F34" s="14">
        <f>F33*F$7</f>
        <v>51597.803519999994</v>
      </c>
      <c r="G34" s="5"/>
      <c r="H34" s="8"/>
      <c r="I34" s="23">
        <f>I33*I$7</f>
        <v>180.14398509481998</v>
      </c>
      <c r="J34" s="28">
        <f>J33*J$7</f>
        <v>100.77695999999999</v>
      </c>
      <c r="K34" s="5"/>
      <c r="L34" s="31">
        <f>L33*L$7</f>
        <v>1500.9463529699917</v>
      </c>
      <c r="M34" s="34">
        <f>M33*M$7</f>
        <v>1342.1772800000006</v>
      </c>
      <c r="N34" s="5"/>
      <c r="O34" s="8"/>
      <c r="P34" s="42">
        <f>P33*P$7</f>
        <v>10000</v>
      </c>
      <c r="Q34" s="42">
        <f>Q33*Q$7</f>
        <v>9135.172474836414</v>
      </c>
      <c r="R34" s="45">
        <f>R33*R$7</f>
        <v>6925.3399582448037</v>
      </c>
      <c r="S34" s="48">
        <f>S33*S$7</f>
        <v>2082.1574853092952</v>
      </c>
      <c r="T34" s="51">
        <f>T33*T$7</f>
        <v>180.14398509481998</v>
      </c>
      <c r="V34" s="8"/>
    </row>
    <row r="35" spans="1:22" x14ac:dyDescent="0.2">
      <c r="A35" s="2" t="s">
        <v>27</v>
      </c>
      <c r="B35" s="17">
        <f>B34*B$6</f>
        <v>319479.99937062274</v>
      </c>
      <c r="C35" s="22">
        <f>C34*C$6</f>
        <v>289254.65497599985</v>
      </c>
      <c r="D35" s="5"/>
      <c r="E35" s="11">
        <f>E34*E$6</f>
        <v>61159.090448414652</v>
      </c>
      <c r="F35" s="14">
        <f>F34*F$6</f>
        <v>61917.36422399999</v>
      </c>
      <c r="G35" s="5"/>
      <c r="H35" s="8"/>
      <c r="I35" s="23">
        <f>I34*I$6</f>
        <v>144.115188075856</v>
      </c>
      <c r="J35" s="28">
        <f>J34*J$6</f>
        <v>60.46617599999999</v>
      </c>
      <c r="K35" s="5"/>
      <c r="L35" s="31">
        <f>L34*L$6</f>
        <v>1350.8517176729927</v>
      </c>
      <c r="M35" s="34">
        <f>M34*M$6</f>
        <v>1073.7418240000004</v>
      </c>
      <c r="N35" s="5"/>
      <c r="O35" s="8"/>
      <c r="P35" s="42">
        <f>P34*P$6</f>
        <v>10000</v>
      </c>
      <c r="Q35" s="42">
        <f>Q34*Q$6</f>
        <v>10048.689722320056</v>
      </c>
      <c r="R35" s="45">
        <f>R34*R$6</f>
        <v>8310.4079498937645</v>
      </c>
      <c r="S35" s="48">
        <f>S34*S$6</f>
        <v>2915.020479433013</v>
      </c>
      <c r="T35" s="51">
        <f>T34*T$6</f>
        <v>288.23037615171199</v>
      </c>
      <c r="V35" s="8"/>
    </row>
    <row r="36" spans="1:22" x14ac:dyDescent="0.2">
      <c r="A36" s="2" t="s">
        <v>28</v>
      </c>
      <c r="B36" s="17">
        <f>B35*B$7</f>
        <v>383375.99924474728</v>
      </c>
      <c r="C36" s="22">
        <f>C35*C$7</f>
        <v>289254.65497599985</v>
      </c>
      <c r="D36" s="5"/>
      <c r="E36" s="11">
        <f>E35*E$7</f>
        <v>67274.999493256124</v>
      </c>
      <c r="F36" s="14">
        <f>F35*F$7</f>
        <v>61917.36422399999</v>
      </c>
      <c r="G36" s="5"/>
      <c r="H36" s="8"/>
      <c r="I36" s="23">
        <f>I35*I$7</f>
        <v>115.29215046068481</v>
      </c>
      <c r="J36" s="28">
        <f>J35*J$7</f>
        <v>60.46617599999999</v>
      </c>
      <c r="K36" s="5"/>
      <c r="L36" s="31">
        <f>L35*L$7</f>
        <v>1215.7665459056934</v>
      </c>
      <c r="M36" s="34">
        <f>M35*M$7</f>
        <v>1073.7418240000004</v>
      </c>
      <c r="N36" s="5"/>
      <c r="O36" s="8"/>
      <c r="P36" s="42">
        <f>P35*P$7</f>
        <v>10000</v>
      </c>
      <c r="Q36" s="42">
        <f>Q35*Q$7</f>
        <v>9043.8207500880508</v>
      </c>
      <c r="R36" s="45">
        <f>R35*R$7</f>
        <v>6648.3263599150123</v>
      </c>
      <c r="S36" s="48">
        <f>S35*S$7</f>
        <v>1749.0122876598077</v>
      </c>
      <c r="T36" s="51">
        <f>T35*T$7</f>
        <v>115.29215046068481</v>
      </c>
      <c r="V36" s="8"/>
    </row>
    <row r="37" spans="1:22" x14ac:dyDescent="0.2">
      <c r="A37" s="2" t="s">
        <v>29</v>
      </c>
      <c r="B37" s="17">
        <f>B36*B$6</f>
        <v>460051.19909369672</v>
      </c>
      <c r="C37" s="22">
        <f>C36*C$6</f>
        <v>404956.51696639974</v>
      </c>
      <c r="D37" s="5"/>
      <c r="E37" s="11">
        <f>E36*E$6</f>
        <v>74002.499442581742</v>
      </c>
      <c r="F37" s="14">
        <f>F36*F$6</f>
        <v>74300.837068799985</v>
      </c>
      <c r="G37" s="5"/>
      <c r="H37" s="8"/>
      <c r="I37" s="23">
        <f>I36*I$6</f>
        <v>92.23372036854785</v>
      </c>
      <c r="J37" s="28">
        <f>J36*J$6</f>
        <v>36.279705599999993</v>
      </c>
      <c r="K37" s="5"/>
      <c r="L37" s="31">
        <f>L36*L$6</f>
        <v>1094.1898913151242</v>
      </c>
      <c r="M37" s="34">
        <f>M36*M$6</f>
        <v>858.99345920000042</v>
      </c>
      <c r="N37" s="5"/>
      <c r="O37" s="8"/>
      <c r="P37" s="42">
        <f>P36*P$6</f>
        <v>10000</v>
      </c>
      <c r="Q37" s="42">
        <f>Q36*Q$6</f>
        <v>9948.202825096856</v>
      </c>
      <c r="R37" s="45">
        <f>R36*R$6</f>
        <v>7977.991631898014</v>
      </c>
      <c r="S37" s="48">
        <f>S36*S$6</f>
        <v>2448.6172027237308</v>
      </c>
      <c r="T37" s="51">
        <f>T36*T$6</f>
        <v>184.4674407370957</v>
      </c>
      <c r="V37" s="8"/>
    </row>
    <row r="38" spans="1:22" x14ac:dyDescent="0.2">
      <c r="A38" s="2" t="s">
        <v>30</v>
      </c>
      <c r="B38" s="17">
        <f>B37*B$7</f>
        <v>552061.43891243602</v>
      </c>
      <c r="C38" s="22">
        <f>C37*C$7</f>
        <v>404956.51696639974</v>
      </c>
      <c r="D38" s="5"/>
      <c r="E38" s="11">
        <f>E37*E$7</f>
        <v>81402.749386839918</v>
      </c>
      <c r="F38" s="14">
        <f>F37*F$7</f>
        <v>74300.837068799985</v>
      </c>
      <c r="G38" s="5"/>
      <c r="H38" s="8"/>
      <c r="I38" s="23">
        <f>I37*I$7</f>
        <v>73.786976294838283</v>
      </c>
      <c r="J38" s="28">
        <f>J37*J$7</f>
        <v>36.279705599999993</v>
      </c>
      <c r="K38" s="5"/>
      <c r="L38" s="31">
        <f>L37*L$7</f>
        <v>984.77090218361184</v>
      </c>
      <c r="M38" s="34">
        <f>M37*M$7</f>
        <v>858.99345920000042</v>
      </c>
      <c r="N38" s="5"/>
      <c r="O38" s="8"/>
      <c r="P38" s="42">
        <f>P37*P$7</f>
        <v>10000</v>
      </c>
      <c r="Q38" s="42">
        <f>Q37*Q$7</f>
        <v>8953.382542587171</v>
      </c>
      <c r="R38" s="45">
        <f>R37*R$7</f>
        <v>6382.3933055184116</v>
      </c>
      <c r="S38" s="48">
        <f>S37*S$7</f>
        <v>1469.1703216342385</v>
      </c>
      <c r="T38" s="51">
        <f>T37*T$7</f>
        <v>73.786976294838283</v>
      </c>
      <c r="V38" s="8"/>
    </row>
    <row r="39" spans="1:22" x14ac:dyDescent="0.2">
      <c r="A39" s="2" t="s">
        <v>31</v>
      </c>
      <c r="B39" s="17">
        <f>B38*B$6</f>
        <v>662473.72669492324</v>
      </c>
      <c r="C39" s="22">
        <f>C38*C$6</f>
        <v>566939.12375295954</v>
      </c>
      <c r="D39" s="5"/>
      <c r="E39" s="11">
        <f>E38*E$6</f>
        <v>89543.024325523918</v>
      </c>
      <c r="F39" s="14">
        <f>F38*F$6</f>
        <v>89161.004482559976</v>
      </c>
      <c r="G39" s="5"/>
      <c r="H39" s="8"/>
      <c r="I39" s="23">
        <f>I38*I$6</f>
        <v>59.029581035870628</v>
      </c>
      <c r="J39" s="28">
        <f>J38*J$6</f>
        <v>21.767823359999994</v>
      </c>
      <c r="K39" s="5"/>
      <c r="L39" s="31">
        <f>L38*L$6</f>
        <v>886.29381196525071</v>
      </c>
      <c r="M39" s="34">
        <f>M38*M$6</f>
        <v>687.19476736000036</v>
      </c>
      <c r="N39" s="5"/>
      <c r="O39" s="8"/>
      <c r="P39" s="42">
        <f>P38*P$6</f>
        <v>10000</v>
      </c>
      <c r="Q39" s="42">
        <f>Q38*Q$6</f>
        <v>9848.7207968458897</v>
      </c>
      <c r="R39" s="45">
        <f>R38*R$6</f>
        <v>7658.8719666220932</v>
      </c>
      <c r="S39" s="48">
        <f>S38*S$6</f>
        <v>2056.8384502879339</v>
      </c>
      <c r="T39" s="51">
        <f>T38*T$6</f>
        <v>118.05916207174126</v>
      </c>
      <c r="V39" s="8"/>
    </row>
    <row r="40" spans="1:22" x14ac:dyDescent="0.2">
      <c r="A40" s="2" t="s">
        <v>32</v>
      </c>
      <c r="B40" s="17">
        <f>B39*B$7</f>
        <v>794968.47203390789</v>
      </c>
      <c r="C40" s="22">
        <f>C39*C$7</f>
        <v>566939.12375295954</v>
      </c>
      <c r="D40" s="5"/>
      <c r="E40" s="11">
        <f>E39*E$7</f>
        <v>98497.32675807632</v>
      </c>
      <c r="F40" s="14">
        <f>F39*F$7</f>
        <v>89161.004482559976</v>
      </c>
      <c r="G40" s="5"/>
      <c r="H40" s="8"/>
      <c r="I40" s="23">
        <f>I39*I$7</f>
        <v>47.223664828696506</v>
      </c>
      <c r="J40" s="28">
        <f>J39*J$7</f>
        <v>21.767823359999994</v>
      </c>
      <c r="K40" s="5"/>
      <c r="L40" s="31">
        <f>L39*L$7</f>
        <v>797.66443076872565</v>
      </c>
      <c r="M40" s="34">
        <f>M39*M$7</f>
        <v>687.19476736000036</v>
      </c>
      <c r="N40" s="5"/>
      <c r="O40" s="8"/>
      <c r="P40" s="42">
        <f>P39*P$7</f>
        <v>10000</v>
      </c>
      <c r="Q40" s="42">
        <f>Q39*Q$7</f>
        <v>8863.8487171613015</v>
      </c>
      <c r="R40" s="45">
        <f>R39*R$7</f>
        <v>6127.0975732976749</v>
      </c>
      <c r="S40" s="48">
        <f>S39*S$7</f>
        <v>1234.1030701727602</v>
      </c>
      <c r="T40" s="51">
        <f>T39*T$7</f>
        <v>47.223664828696506</v>
      </c>
      <c r="V40" s="8"/>
    </row>
    <row r="41" spans="1:22" x14ac:dyDescent="0.2">
      <c r="B41" s="16"/>
      <c r="C41" s="16"/>
      <c r="D41" s="5"/>
      <c r="E41" s="16"/>
      <c r="F41" s="16"/>
      <c r="G41" s="5"/>
      <c r="H41" s="8"/>
      <c r="I41" s="16"/>
      <c r="J41" s="16"/>
      <c r="K41" s="5"/>
      <c r="L41" s="16"/>
      <c r="M41" s="16"/>
      <c r="N41" s="5"/>
      <c r="O41" s="8"/>
      <c r="P41" s="16"/>
      <c r="Q41" s="16"/>
      <c r="R41" s="16"/>
      <c r="S41" s="16"/>
      <c r="T41" s="16"/>
      <c r="V41" s="8"/>
    </row>
    <row r="42" spans="1:22" x14ac:dyDescent="0.2">
      <c r="A42" s="2" t="s">
        <v>41</v>
      </c>
      <c r="B42" s="17">
        <f>(B11^24)*B16</f>
        <v>794968.47203390801</v>
      </c>
      <c r="C42" s="22">
        <f>(C11^24)*C16</f>
        <v>794968.47203390801</v>
      </c>
      <c r="D42" s="5"/>
      <c r="E42" s="11">
        <f>(E11^24)*E16</f>
        <v>98497.326758076262</v>
      </c>
      <c r="F42" s="14">
        <f>(F11^24)*F16</f>
        <v>98497.326758076262</v>
      </c>
      <c r="G42" s="5"/>
      <c r="H42" s="8"/>
      <c r="I42" s="23">
        <f>(I11^24)*I16</f>
        <v>47.22366482869657</v>
      </c>
      <c r="J42" s="28">
        <f>(J11^24)*J16</f>
        <v>47.22366482869657</v>
      </c>
      <c r="K42" s="5"/>
      <c r="L42" s="31">
        <f>(L11^24)*L16</f>
        <v>797.66443076872599</v>
      </c>
      <c r="M42" s="34">
        <f>(M11^24)*M16</f>
        <v>797.66443076872599</v>
      </c>
      <c r="N42" s="5"/>
      <c r="O42" s="8"/>
      <c r="P42" s="42">
        <f>(P11^24)*P16</f>
        <v>10000</v>
      </c>
      <c r="Q42" s="42">
        <f>(Q11^24)*Q16</f>
        <v>10000</v>
      </c>
      <c r="R42" s="45">
        <f>(R11^24)*R16</f>
        <v>10000</v>
      </c>
      <c r="S42" s="48">
        <f>(S11^24)*S16</f>
        <v>10000</v>
      </c>
      <c r="T42" s="51">
        <f>(T11^24)*T16</f>
        <v>10000</v>
      </c>
      <c r="V42" s="8"/>
    </row>
    <row r="43" spans="1:22" x14ac:dyDescent="0.2">
      <c r="A43" s="2" t="s">
        <v>43</v>
      </c>
      <c r="B43" s="17">
        <f>B42-B40</f>
        <v>0</v>
      </c>
      <c r="C43" s="22">
        <f>C42-C40</f>
        <v>228029.34828094847</v>
      </c>
      <c r="D43" s="5"/>
      <c r="E43" s="11">
        <f t="shared" ref="E43:M43" si="6">E42-E40</f>
        <v>0</v>
      </c>
      <c r="F43" s="14">
        <f t="shared" si="6"/>
        <v>9336.322275516286</v>
      </c>
      <c r="G43" s="5"/>
      <c r="H43" s="8"/>
      <c r="I43" s="23">
        <f t="shared" si="6"/>
        <v>6.3948846218409017E-14</v>
      </c>
      <c r="J43" s="28">
        <f t="shared" si="6"/>
        <v>25.455841468696576</v>
      </c>
      <c r="K43" s="5"/>
      <c r="L43" s="31">
        <f t="shared" si="6"/>
        <v>0</v>
      </c>
      <c r="M43" s="34">
        <f t="shared" si="6"/>
        <v>110.46966340872564</v>
      </c>
      <c r="N43" s="5"/>
      <c r="O43" s="8"/>
      <c r="P43" s="42">
        <f t="shared" ref="P43" si="7">P42-P40</f>
        <v>0</v>
      </c>
      <c r="Q43" s="42">
        <f t="shared" ref="Q43" si="8">Q42-Q40</f>
        <v>1136.1512828386985</v>
      </c>
      <c r="R43" s="45">
        <f t="shared" ref="R43" si="9">R42-R40</f>
        <v>3872.9024267023251</v>
      </c>
      <c r="S43" s="48">
        <f t="shared" ref="S43" si="10">S42-S40</f>
        <v>8765.8969298272405</v>
      </c>
      <c r="T43" s="51">
        <f t="shared" ref="T43" si="11">T42-T40</f>
        <v>9952.7763351713038</v>
      </c>
      <c r="V43" s="8"/>
    </row>
    <row r="44" spans="1:22" x14ac:dyDescent="0.2">
      <c r="A44" s="2"/>
      <c r="B44" s="16"/>
      <c r="C44" s="16"/>
      <c r="D44" s="5"/>
      <c r="E44" s="16"/>
      <c r="F44" s="16"/>
      <c r="G44" s="5"/>
      <c r="H44" s="8"/>
      <c r="I44" s="16"/>
      <c r="J44" s="16"/>
      <c r="K44" s="5"/>
      <c r="L44" s="16"/>
      <c r="M44" s="16"/>
      <c r="N44" s="5"/>
      <c r="O44" s="8"/>
      <c r="P44" s="16"/>
      <c r="Q44" s="16"/>
      <c r="R44" s="16"/>
      <c r="S44" s="16"/>
      <c r="T44" s="16"/>
      <c r="V44" s="8"/>
    </row>
    <row r="45" spans="1:22" x14ac:dyDescent="0.2">
      <c r="A45" s="2" t="s">
        <v>42</v>
      </c>
      <c r="B45" s="17">
        <f>(B12^24)*B16</f>
        <v>794968.47203390801</v>
      </c>
      <c r="C45" s="22">
        <f>(C12^24)*C16</f>
        <v>566939.12375295942</v>
      </c>
      <c r="D45" s="5"/>
      <c r="E45" s="11">
        <f>(E12^24)*E16</f>
        <v>98497.326758076262</v>
      </c>
      <c r="F45" s="14">
        <f>(F12^24)*F16</f>
        <v>89161.004482559758</v>
      </c>
      <c r="G45" s="5"/>
      <c r="H45" s="8"/>
      <c r="I45" s="23">
        <f>(I12^24)*I16</f>
        <v>47.22366482869657</v>
      </c>
      <c r="J45" s="28">
        <f>(J12^24)*J16</f>
        <v>21.767823360000037</v>
      </c>
      <c r="K45" s="5"/>
      <c r="L45" s="31">
        <f>(L12^24)*L16</f>
        <v>797.66443076872599</v>
      </c>
      <c r="M45" s="34">
        <f>(M12^24)*M16</f>
        <v>687.19476735999933</v>
      </c>
      <c r="N45" s="5"/>
      <c r="O45" s="8"/>
      <c r="P45" s="42">
        <f>(P12^24)*P16</f>
        <v>10000</v>
      </c>
      <c r="Q45" s="42">
        <f>(Q12^24)*Q16</f>
        <v>8863.8487171612906</v>
      </c>
      <c r="R45" s="45">
        <f>(R12^24)*R16</f>
        <v>6127.0975732976731</v>
      </c>
      <c r="S45" s="48">
        <f>(S12^24)*S16</f>
        <v>1234.1030701727605</v>
      </c>
      <c r="T45" s="51">
        <f>(T12^24)*T16</f>
        <v>47.22366482869657</v>
      </c>
      <c r="V45" s="8"/>
    </row>
    <row r="46" spans="1:22" x14ac:dyDescent="0.2">
      <c r="A46" s="2" t="s">
        <v>43</v>
      </c>
      <c r="B46" s="17">
        <f>B45-B40</f>
        <v>0</v>
      </c>
      <c r="C46" s="22">
        <f t="shared" ref="C46:T46" si="12">C45-C40</f>
        <v>0</v>
      </c>
      <c r="D46" s="5"/>
      <c r="E46" s="11">
        <f t="shared" si="12"/>
        <v>0</v>
      </c>
      <c r="F46" s="14">
        <f t="shared" si="12"/>
        <v>-2.1827872842550278E-10</v>
      </c>
      <c r="G46" s="5"/>
      <c r="H46" s="8"/>
      <c r="I46" s="23">
        <f t="shared" si="12"/>
        <v>6.3948846218409017E-14</v>
      </c>
      <c r="J46" s="28">
        <f t="shared" si="12"/>
        <v>4.2632564145606011E-14</v>
      </c>
      <c r="K46" s="5"/>
      <c r="L46" s="31">
        <f t="shared" si="12"/>
        <v>0</v>
      </c>
      <c r="M46" s="34">
        <f t="shared" si="12"/>
        <v>-1.0231815394945443E-12</v>
      </c>
      <c r="N46" s="5"/>
      <c r="O46" s="8"/>
      <c r="P46" s="42">
        <f t="shared" si="12"/>
        <v>0</v>
      </c>
      <c r="Q46" s="42">
        <f t="shared" si="12"/>
        <v>0</v>
      </c>
      <c r="R46" s="45">
        <f t="shared" si="12"/>
        <v>0</v>
      </c>
      <c r="S46" s="48">
        <f t="shared" si="12"/>
        <v>0</v>
      </c>
      <c r="T46" s="51">
        <f t="shared" si="12"/>
        <v>6.3948846218409017E-14</v>
      </c>
      <c r="V46" s="8"/>
    </row>
    <row r="47" spans="1:22" x14ac:dyDescent="0.2">
      <c r="A47" s="2"/>
      <c r="B47" s="16"/>
      <c r="C47" s="16"/>
      <c r="D47" s="5"/>
      <c r="E47" s="16"/>
      <c r="F47" s="16"/>
      <c r="G47" s="5"/>
      <c r="H47" s="8"/>
      <c r="I47" s="16"/>
      <c r="J47" s="16"/>
      <c r="K47" s="5"/>
      <c r="L47" s="16"/>
      <c r="M47" s="16"/>
      <c r="N47" s="5"/>
      <c r="O47" s="8"/>
      <c r="P47" s="16"/>
      <c r="Q47" s="16"/>
      <c r="R47" s="16"/>
      <c r="S47" s="16"/>
      <c r="T47" s="16"/>
      <c r="V47" s="8"/>
    </row>
    <row r="48" spans="1:22" s="7" customFormat="1" x14ac:dyDescent="0.2"/>
    <row r="49" s="7" customFormat="1" x14ac:dyDescent="0.2"/>
    <row r="50" s="7" customFormat="1" x14ac:dyDescent="0.2"/>
  </sheetData>
  <mergeCells count="7">
    <mergeCell ref="Q2:U2"/>
    <mergeCell ref="B2:G2"/>
    <mergeCell ref="B3:D3"/>
    <mergeCell ref="E3:G3"/>
    <mergeCell ref="I2:N2"/>
    <mergeCell ref="I3:K3"/>
    <mergeCell ref="L3:N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2020-03-25T18:06:36Z</dcterms:created>
  <dcterms:modified xsi:type="dcterms:W3CDTF">2020-03-25T18:58:44Z</dcterms:modified>
</cp:coreProperties>
</file>