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Vince/Box Sync/CB_VF_Shared/Wet_Lab/Projects/Project_003/003_Mtn_Pass_Competition_Assay/003_MPA_Experimental_Design/"/>
    </mc:Choice>
  </mc:AlternateContent>
  <xr:revisionPtr revIDLastSave="0" documentId="13_ncr:1_{A4E20451-2A9D-9643-A605-A80B41F2B1BE}" xr6:coauthVersionLast="31" xr6:coauthVersionMax="31" xr10:uidLastSave="{00000000-0000-0000-0000-000000000000}"/>
  <bookViews>
    <workbookView xWindow="0" yWindow="460" windowWidth="28720" windowHeight="17540" tabRatio="500" firstSheet="3" activeTab="9" xr2:uid="{00000000-000D-0000-FFFF-FFFF00000000}"/>
  </bookViews>
  <sheets>
    <sheet name="Main_Plan" sheetId="2" r:id="rId1"/>
    <sheet name="AssayLayouts" sheetId="4" r:id="rId2"/>
    <sheet name="Workflow_&amp;_Sample_Collection" sheetId="3" r:id="rId3"/>
    <sheet name="Sample_IDs" sheetId="5" r:id="rId4"/>
    <sheet name="DNA_Isolation_Runs" sheetId="7" r:id="rId5"/>
    <sheet name="PrimerAssignment" sheetId="6" r:id="rId6"/>
    <sheet name="PCR_run1 Calcs" sheetId="8" r:id="rId7"/>
    <sheet name="PCR_run2 Calcs" sheetId="10" r:id="rId8"/>
    <sheet name="Gels_run1-attempt 1" sheetId="9" r:id="rId9"/>
    <sheet name="Gels_run2" sheetId="11" r:id="rId10"/>
  </sheets>
  <definedNames>
    <definedName name="_xlnm.Print_Area" localSheetId="0">Main_Plan!$B$2:$Y$63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0" l="1"/>
  <c r="K4" i="10"/>
  <c r="L4" i="10"/>
  <c r="M4" i="10"/>
  <c r="N4" i="10"/>
  <c r="O4" i="10"/>
  <c r="P4" i="10"/>
  <c r="I4" i="10"/>
  <c r="J3" i="10"/>
  <c r="K3" i="10"/>
  <c r="L3" i="10"/>
  <c r="M3" i="10"/>
  <c r="N3" i="10"/>
  <c r="O3" i="10"/>
  <c r="P3" i="10"/>
  <c r="I3" i="10"/>
  <c r="D11" i="10"/>
  <c r="E1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J4" i="8"/>
  <c r="K4" i="8"/>
  <c r="L4" i="8"/>
  <c r="M4" i="8"/>
  <c r="N4" i="8"/>
  <c r="O4" i="8"/>
  <c r="P4" i="8"/>
  <c r="I4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P3" i="8"/>
  <c r="O3" i="8"/>
  <c r="N3" i="8"/>
  <c r="M3" i="8"/>
  <c r="L3" i="8"/>
  <c r="K3" i="8"/>
  <c r="J3" i="8"/>
  <c r="I3" i="8"/>
  <c r="E3" i="8"/>
  <c r="D3" i="8"/>
</calcChain>
</file>

<file path=xl/sharedStrings.xml><?xml version="1.0" encoding="utf-8"?>
<sst xmlns="http://schemas.openxmlformats.org/spreadsheetml/2006/main" count="1671" uniqueCount="616">
  <si>
    <t>A</t>
  </si>
  <si>
    <t>B</t>
  </si>
  <si>
    <t>C</t>
  </si>
  <si>
    <t>D</t>
  </si>
  <si>
    <t>E</t>
  </si>
  <si>
    <t>F</t>
  </si>
  <si>
    <t>G</t>
  </si>
  <si>
    <t>H</t>
  </si>
  <si>
    <t>CM</t>
  </si>
  <si>
    <t>80% SALT</t>
  </si>
  <si>
    <t>80% COPR</t>
  </si>
  <si>
    <t>ANCE_R1</t>
  </si>
  <si>
    <t>SALT_A_R1</t>
  </si>
  <si>
    <t>COPR_A_R1</t>
  </si>
  <si>
    <t>SALT_B_R1</t>
  </si>
  <si>
    <t>COPR_B_R1</t>
  </si>
  <si>
    <t>ANCE_R2</t>
  </si>
  <si>
    <t>SALT_A_R2</t>
  </si>
  <si>
    <t>COPR_A_R2</t>
  </si>
  <si>
    <t>SALT_B_R2</t>
  </si>
  <si>
    <t>COPR_B_R2</t>
  </si>
  <si>
    <t>ANCE_R3</t>
  </si>
  <si>
    <t>SALT_A_R3</t>
  </si>
  <si>
    <t>COPR_A_R3</t>
  </si>
  <si>
    <t>SALT_B_R3</t>
  </si>
  <si>
    <t>COPR_B_R3</t>
  </si>
  <si>
    <t>ANCE_R4</t>
  </si>
  <si>
    <t>SALT_A_R4</t>
  </si>
  <si>
    <t>COPR_A_R4</t>
  </si>
  <si>
    <t>SALT_B_R4</t>
  </si>
  <si>
    <t>COPR_B_R4</t>
  </si>
  <si>
    <t>Option 1</t>
  </si>
  <si>
    <t>Selective histories to pool:</t>
  </si>
  <si>
    <t>0|80</t>
  </si>
  <si>
    <t>20|60</t>
  </si>
  <si>
    <t>40|80</t>
  </si>
  <si>
    <t>Notes:</t>
  </si>
  <si>
    <t>&gt;&gt;&gt;&gt;</t>
  </si>
  <si>
    <t>44000000 reads</t>
  </si>
  <si>
    <t>/2 to account for reference reads</t>
  </si>
  <si>
    <t>Other available selective histories:</t>
  </si>
  <si>
    <t>0|40</t>
  </si>
  <si>
    <t>0|60</t>
  </si>
  <si>
    <t>Key:</t>
  </si>
  <si>
    <t>ANCE = ancestral yeast (Day 1)</t>
  </si>
  <si>
    <t>SALT = NaCl stress</t>
  </si>
  <si>
    <t>COPR = CuSO4 stress</t>
  </si>
  <si>
    <t>SULF = Na2SO3 + Tartaric Acid stress</t>
  </si>
  <si>
    <t>A, B = These notations refer to plate A and plate B experimental evolution replicate plates</t>
  </si>
  <si>
    <t>R1, R2, R3, etc.. = These notations refer to replicate 1, 2, 3, etc...</t>
  </si>
  <si>
    <t>Competition assay challenge condition</t>
  </si>
  <si>
    <t>Selective history</t>
  </si>
  <si>
    <t>120% SALT</t>
  </si>
  <si>
    <t>120% COPR</t>
  </si>
  <si>
    <t>Remove lines from freezer</t>
  </si>
  <si>
    <t xml:space="preserve">Pin replicate from thawed freezer stock to solid media YPD plates </t>
  </si>
  <si>
    <t>Incubate for 48 hours at 30C</t>
  </si>
  <si>
    <t>Pin replicate to liquid media CM deep well plates</t>
  </si>
  <si>
    <t>Incubate for 24 hours at 30C</t>
  </si>
  <si>
    <t>Pool saturated cultures according to experimental design</t>
  </si>
  <si>
    <t>&gt; Be sure to include ancestral reference strain in all pools @ 50%</t>
  </si>
  <si>
    <t>&gt; Final pools: Ancestral (+ref), SALT A (+ref), SALT B (+ref), COPR A (+ref), and COPR B (+ref)</t>
  </si>
  <si>
    <t>Collect samples for DNA extraction from final pools</t>
  </si>
  <si>
    <t xml:space="preserve">&gt; These samples will allow us to know the starting proportions of the yeast lines in each sample </t>
  </si>
  <si>
    <t xml:space="preserve">Array pools in a deep well plate according to experimental design </t>
  </si>
  <si>
    <t>&gt; Be sure to grow a lot of extra ancestral reference strain -- a large volume of saturated culture will be needed in the pooling step below -- grow at least half a plate of ancestral reference strain</t>
  </si>
  <si>
    <t>&gt; Be sure to include an ancestral reference strain that we know has the correct barcode inserted</t>
  </si>
  <si>
    <t xml:space="preserve">&gt; Mix the pools extremely thouroughly before proceeding to the next step. </t>
  </si>
  <si>
    <t>Fill a deep well plate with CM and CM + Stressor media according to the experimental design</t>
  </si>
  <si>
    <t>&gt; This is the DAY 1 assay plate</t>
  </si>
  <si>
    <t>&gt; This is the MIX plate</t>
  </si>
  <si>
    <t>Pin replicate from MIX plate to DAY 1 assay plate</t>
  </si>
  <si>
    <t>Incubate 24 hours at 30C</t>
  </si>
  <si>
    <t xml:space="preserve">Fill a deep well plate with CM and CM + Stressor media according to the experimental design </t>
  </si>
  <si>
    <t>&gt; This is the DAY 2 assay plate</t>
  </si>
  <si>
    <t>Pin replicate from DAY 1 assay plate to DAY 2 assay plate</t>
  </si>
  <si>
    <t>&gt; This is the DAY 3 assay plate</t>
  </si>
  <si>
    <t>Pin replicate from DAY 2 assay plate to DAY 3 assay plate</t>
  </si>
  <si>
    <t>Collect samples for DNA extraction from all wells of the DAY 3 assay plate</t>
  </si>
  <si>
    <t>&gt; These samples will allow us to know the final proportions of the yeast lines in each sample</t>
  </si>
  <si>
    <t>&gt; There will be 5 pools to collect samples from -- because these samples are so important I think we need to collect a lot of replicates from each pool -- I'm thinking at least 5 (for a total of 25 samples), but more wouldn't hurt</t>
  </si>
  <si>
    <t>Process samples from Step 7 and Step 18 and sequence</t>
  </si>
  <si>
    <t>&gt; Alll evolved competitions run with 4 replicates</t>
  </si>
  <si>
    <t>Samples:</t>
  </si>
  <si>
    <t>t0 (MIX plate): 25 + Blanks</t>
  </si>
  <si>
    <t>&gt; 5 ANCE (+ref), 5 SALT A (+ref), 5 SALT B (+ref), 5 COPR A (+ref), 5 COPR B (+ref)</t>
  </si>
  <si>
    <t>&gt; 1 sample each from the wells depicted in the plate layout to the left.</t>
  </si>
  <si>
    <t>[1] ANCE assay wells are used to calculate the change in fitness across the experimental evolution period for all lines in each environmental context</t>
  </si>
  <si>
    <t>1. Ancestral yeast wells (Columns 1,4,6,8,10)</t>
  </si>
  <si>
    <t xml:space="preserve">[1] It is risky to include just a single chemical stressor as yeast may adapt to different stressors in different ways. </t>
  </si>
  <si>
    <t xml:space="preserve">[2] SALT &amp; COPR (But not SULF), are included for several reasons: (1) tolerance curves and preliminary growth assays looked best in SALT and COPR; (2) Many high stress lines died out in our SULF plates; (3) SULF solutions are difficult to make (need to be made every day) and I suspect that this introduces quite a bit of variation. </t>
  </si>
  <si>
    <t>&gt; Tolerance curves and preliminary growth assays looked best in SALT and COPR</t>
  </si>
  <si>
    <t>&gt; Many high stress lines died out in our SULF plates -- this did not occur in SALT or COPR</t>
  </si>
  <si>
    <t xml:space="preserve">&gt; SULF solutions are comparably difficult to make (need to be made every day, components must be pH'd, etc...) -- I suspect that this introduces quite a bit of variation. </t>
  </si>
  <si>
    <t>&gt; All three chemical stressors cannot be included on a single plate, increasing our number of chemical stressors from 2 to 3 would greatly increase the number of samples to process, and including all three chmical stressors will complicate the design (higher chance for technician error)</t>
  </si>
  <si>
    <t>2. Chemical stressors included --&gt; I have decided to include two of our three chemical stressors (SALT &amp; COPR, but not SULF).</t>
  </si>
  <si>
    <t>[1] CM included to get a baseline measure of fitness increase (adaptation to just CM), and because trade-offs could exist between performance at high chemical stress concentration and performance in CM (no chemical stress).</t>
  </si>
  <si>
    <t>&gt; Rough calculations for expected reads:</t>
  </si>
  <si>
    <t>&gt; All ancestral competitions run with 4 replicates</t>
  </si>
  <si>
    <t>t3 (DAY 3 plate): 92 + Blanks</t>
  </si>
  <si>
    <t>117 samples</t>
  </si>
  <si>
    <t xml:space="preserve">/ 117 samples </t>
  </si>
  <si>
    <t>v There are just 2 barcodes per evolutionary well. If one went to fixation, there will just be a single barcode</t>
  </si>
  <si>
    <t>40% SALT</t>
  </si>
  <si>
    <t>40% COPR</t>
  </si>
  <si>
    <t>Competition Assay Challenge Conditions ^            _</t>
  </si>
  <si>
    <t>BLANK</t>
  </si>
  <si>
    <t>CM + 80%</t>
  </si>
  <si>
    <t>CM + 120%</t>
  </si>
  <si>
    <t>CM + 40%</t>
  </si>
  <si>
    <t>mp</t>
  </si>
  <si>
    <t>Rmp</t>
  </si>
  <si>
    <t>w/in</t>
  </si>
  <si>
    <r>
      <rPr>
        <b/>
        <sz val="12"/>
        <color theme="1"/>
        <rFont val="Calibri"/>
        <family val="2"/>
        <scheme val="minor"/>
      </rPr>
      <t>Equal Maximum:</t>
    </r>
    <r>
      <rPr>
        <sz val="12"/>
        <color theme="1"/>
        <rFont val="Calibri"/>
        <family val="2"/>
        <scheme val="minor"/>
      </rPr>
      <t xml:space="preserve"> (80, 0|80, and 40|80), (40, 0|40)</t>
    </r>
  </si>
  <si>
    <r>
      <rPr>
        <b/>
        <sz val="12"/>
        <color theme="1"/>
        <rFont val="Calibri"/>
        <family val="2"/>
        <scheme val="minor"/>
      </rPr>
      <t xml:space="preserve">Equal Mean: </t>
    </r>
    <r>
      <rPr>
        <sz val="12"/>
        <color theme="1"/>
        <rFont val="Calibri"/>
        <family val="2"/>
        <scheme val="minor"/>
      </rPr>
      <t xml:space="preserve">40, 20|60, and 0|80 </t>
    </r>
  </si>
  <si>
    <r>
      <rPr>
        <b/>
        <sz val="12"/>
        <color theme="1"/>
        <rFont val="Calibri"/>
        <family val="2"/>
        <scheme val="minor"/>
      </rPr>
      <t xml:space="preserve">Equal Range: </t>
    </r>
    <r>
      <rPr>
        <sz val="12"/>
        <color theme="1"/>
        <rFont val="Calibri"/>
        <family val="2"/>
        <scheme val="minor"/>
      </rPr>
      <t>20|60, 40|80, 0|40</t>
    </r>
  </si>
  <si>
    <t>&gt; 4 environmental conditions included (CM, 40%, 80%, 120% LL)</t>
  </si>
  <si>
    <t>&gt; Room for 4 blanks without removing samples</t>
  </si>
  <si>
    <t>[2] ANCE assay wells allow us to determine the fitness of each unevolved yeast line in a variety of contexts (CM,;40%, 80%, &amp; 120% SALT; 40%, 80%, &amp; 120% COPR) -- These data can be included in our methods paper as additional evidence that our ancestral yeast fitness is not effected by barcode addition in 7 different environments</t>
  </si>
  <si>
    <t>3. Chemical stress concentrations included --&gt; I included no stress (CM), 40% stress, 80% stress, and 120% stress in the design.</t>
  </si>
  <si>
    <t>[2] Inclusion of no stress, low stress, medium stress, and high stress challenges provides a relatively comprehensive view of fitness in multiple environmental contexts</t>
  </si>
  <si>
    <t xml:space="preserve">4. Read depth: in our previous sequencing runs we have recovered 44, 62, 64, and 73 million usable reads per run </t>
  </si>
  <si>
    <t>&lt;--------------------------------------------------------------------------------------------- Is it okay if this is closer to 72 hours?</t>
  </si>
  <si>
    <t>&lt;--------------------------------------------------------------------------------------------- Is this the appropriate time/place to collect our t0 sample? (initial barcode frequencies before mtn pass assay begins)</t>
  </si>
  <si>
    <t xml:space="preserve">&lt;--------------------------------------------------------------------------------------------- Should I instead add a larger volume to the starting wells (e.g., 5ul)? </t>
  </si>
  <si>
    <t>&lt; I worry that the small volume transferred by the pin replicator</t>
  </si>
  <si>
    <t xml:space="preserve">    may cause the DAY1 wells to start out with very different barcode proportions</t>
  </si>
  <si>
    <t>^ Is appropriate fo t0 sample replication? (more? Less?)</t>
  </si>
  <si>
    <t>&lt;--------------------------------------------------------------------------------------------- Is there an easy way to remove the foil covers? I find that they very frequently separate from the adhesive</t>
  </si>
  <si>
    <t>The adhesive then covers the wells and makes it difficult to remove yeast without fear of contamination</t>
  </si>
  <si>
    <t xml:space="preserve">&lt;-------------------------------------- There are 5 lines included in this design that we do not know the barcode of (no reads match recorded barcode sequence) </t>
  </si>
  <si>
    <t xml:space="preserve">I suspect that the seqeunece is just recorded incorreclty for these lines. </t>
  </si>
  <si>
    <t>Is it okay to add 5 samples (at very low volume) that each contain one of unrecovered barcodes in order to figure out the barcode seqeunce for htese lines?</t>
  </si>
  <si>
    <t>^ Removing a selective history reduces this number from 56 to 48. This increases the reads per well by 560 ( 3357 --&gt; 3917)</t>
  </si>
  <si>
    <t>/56 wells per sample</t>
  </si>
  <si>
    <t>.= 376068 reads per sample</t>
  </si>
  <si>
    <t>6715 reads per sample</t>
  </si>
  <si>
    <t>3357 reads per evolutionary well (4578 reads if we get to 60 million usable reads)</t>
  </si>
  <si>
    <t>MEDIA LAYOUT</t>
  </si>
  <si>
    <t>ANCE</t>
  </si>
  <si>
    <t>SALT_A</t>
  </si>
  <si>
    <t>SALT_B</t>
  </si>
  <si>
    <t>COPR_A</t>
  </si>
  <si>
    <t>COPR_B</t>
  </si>
  <si>
    <t>POOL LAYOUT</t>
  </si>
  <si>
    <t>FULL LAYOUT</t>
  </si>
  <si>
    <t>3A1</t>
  </si>
  <si>
    <t>3A2</t>
  </si>
  <si>
    <t>3A3</t>
  </si>
  <si>
    <t>3A4</t>
  </si>
  <si>
    <t>3A5</t>
  </si>
  <si>
    <t>3A6</t>
  </si>
  <si>
    <t>3A7</t>
  </si>
  <si>
    <t>3A8</t>
  </si>
  <si>
    <t>3A9</t>
  </si>
  <si>
    <t>3A10</t>
  </si>
  <si>
    <t>3A11</t>
  </si>
  <si>
    <t>3A12</t>
  </si>
  <si>
    <t>3B1</t>
  </si>
  <si>
    <t>3B2</t>
  </si>
  <si>
    <t>3B3</t>
  </si>
  <si>
    <t>3B4</t>
  </si>
  <si>
    <t>3B5</t>
  </si>
  <si>
    <t>3B6</t>
  </si>
  <si>
    <t>3B7</t>
  </si>
  <si>
    <t>3B8</t>
  </si>
  <si>
    <t>3B9</t>
  </si>
  <si>
    <t>3B10</t>
  </si>
  <si>
    <t>3B11</t>
  </si>
  <si>
    <t>3B12</t>
  </si>
  <si>
    <t>3C1</t>
  </si>
  <si>
    <t>3C2</t>
  </si>
  <si>
    <t>3C3</t>
  </si>
  <si>
    <t>3C4</t>
  </si>
  <si>
    <t>3C5</t>
  </si>
  <si>
    <t>3C6</t>
  </si>
  <si>
    <t>3C7</t>
  </si>
  <si>
    <t>3C8</t>
  </si>
  <si>
    <t>3C9</t>
  </si>
  <si>
    <t>3C10</t>
  </si>
  <si>
    <t>3C11</t>
  </si>
  <si>
    <t>3C12</t>
  </si>
  <si>
    <t>3D1</t>
  </si>
  <si>
    <t>3D2</t>
  </si>
  <si>
    <t>3D3</t>
  </si>
  <si>
    <t>3D4</t>
  </si>
  <si>
    <t>3D5</t>
  </si>
  <si>
    <t>3D6</t>
  </si>
  <si>
    <t>3D7</t>
  </si>
  <si>
    <t>3D8</t>
  </si>
  <si>
    <t>3D9</t>
  </si>
  <si>
    <t>3D10</t>
  </si>
  <si>
    <t>3D11</t>
  </si>
  <si>
    <t>3D12</t>
  </si>
  <si>
    <t>3E1</t>
  </si>
  <si>
    <t>3E2</t>
  </si>
  <si>
    <t>3E3</t>
  </si>
  <si>
    <t>3E4</t>
  </si>
  <si>
    <t>3E5</t>
  </si>
  <si>
    <t>3E6</t>
  </si>
  <si>
    <t>3E7</t>
  </si>
  <si>
    <t>3E8</t>
  </si>
  <si>
    <t>3E9</t>
  </si>
  <si>
    <t>3E10</t>
  </si>
  <si>
    <t>3E11</t>
  </si>
  <si>
    <t>3E12</t>
  </si>
  <si>
    <t>3F1</t>
  </si>
  <si>
    <t>3F2</t>
  </si>
  <si>
    <t>3F3</t>
  </si>
  <si>
    <t>3F4</t>
  </si>
  <si>
    <t>3F5</t>
  </si>
  <si>
    <t>3F6</t>
  </si>
  <si>
    <t>3F7</t>
  </si>
  <si>
    <t>3F8</t>
  </si>
  <si>
    <t>3F9</t>
  </si>
  <si>
    <t>3F10</t>
  </si>
  <si>
    <t>3F11</t>
  </si>
  <si>
    <t>3F12</t>
  </si>
  <si>
    <t>3G1</t>
  </si>
  <si>
    <t>3G2</t>
  </si>
  <si>
    <t>3G3</t>
  </si>
  <si>
    <t>3G4</t>
  </si>
  <si>
    <t>3G5</t>
  </si>
  <si>
    <t>3G6</t>
  </si>
  <si>
    <t>3G7</t>
  </si>
  <si>
    <t>3G8</t>
  </si>
  <si>
    <t>3G9</t>
  </si>
  <si>
    <t>3G10</t>
  </si>
  <si>
    <t>3G11</t>
  </si>
  <si>
    <t>3G12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</si>
  <si>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</si>
  <si>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</si>
  <si>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</si>
  <si>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</si>
  <si>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</si>
  <si>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</si>
  <si>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</si>
  <si>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</si>
  <si>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</si>
  <si>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3H10</t>
  </si>
  <si>
    <t>3H11</t>
  </si>
  <si>
    <t>3H12</t>
  </si>
  <si>
    <t>SampleName</t>
  </si>
  <si>
    <t>SampleOrigin</t>
  </si>
  <si>
    <t>Chemical</t>
  </si>
  <si>
    <t>Concentration</t>
  </si>
  <si>
    <t>Ancestral</t>
  </si>
  <si>
    <t>Blank</t>
  </si>
  <si>
    <t>None</t>
  </si>
  <si>
    <t>NA</t>
  </si>
  <si>
    <t>SALT</t>
  </si>
  <si>
    <t>COPR</t>
  </si>
  <si>
    <t>0R1</t>
  </si>
  <si>
    <t>0R2</t>
  </si>
  <si>
    <t>0R3</t>
  </si>
  <si>
    <t>0R4</t>
  </si>
  <si>
    <t>0R5</t>
  </si>
  <si>
    <t>0A1</t>
  </si>
  <si>
    <t>0A2</t>
  </si>
  <si>
    <t>0A3</t>
  </si>
  <si>
    <t>0A4</t>
  </si>
  <si>
    <t>0A5</t>
  </si>
  <si>
    <t>0SA1</t>
  </si>
  <si>
    <t>0SA2</t>
  </si>
  <si>
    <t>0SA3</t>
  </si>
  <si>
    <t>0SA4</t>
  </si>
  <si>
    <t>0SA5</t>
  </si>
  <si>
    <t>0SB1</t>
  </si>
  <si>
    <t>0SB2</t>
  </si>
  <si>
    <t>0SB3</t>
  </si>
  <si>
    <t>0SB4</t>
  </si>
  <si>
    <t>0SB5</t>
  </si>
  <si>
    <t>0CA1</t>
  </si>
  <si>
    <t>0CA2</t>
  </si>
  <si>
    <t>0CA3</t>
  </si>
  <si>
    <t>0CA4</t>
  </si>
  <si>
    <t>0CA5</t>
  </si>
  <si>
    <t>0CB1</t>
  </si>
  <si>
    <t>0CB2</t>
  </si>
  <si>
    <t>0CB3</t>
  </si>
  <si>
    <t>0CB4</t>
  </si>
  <si>
    <t>0CB5</t>
  </si>
  <si>
    <t>3BLANK</t>
  </si>
  <si>
    <t>3ANCE_NS_R1</t>
  </si>
  <si>
    <t>3ANCE_NS_R2</t>
  </si>
  <si>
    <t>3ANCE_NS_R3</t>
  </si>
  <si>
    <t>3ANCE_NS_R4</t>
  </si>
  <si>
    <t>3SALT_A_NS_R1</t>
  </si>
  <si>
    <t>3SALT_A_NS_R2</t>
  </si>
  <si>
    <t>3SALT_A_NS_R3</t>
  </si>
  <si>
    <t>3SALT_A_NS_R4</t>
  </si>
  <si>
    <t>3SALT_B_NS_R1</t>
  </si>
  <si>
    <t>3SALT_B_NS_R2</t>
  </si>
  <si>
    <t>3SALT_B_NS_R3</t>
  </si>
  <si>
    <t>3SALT_B_NS_R4</t>
  </si>
  <si>
    <t>3COPR_A_NS_R1</t>
  </si>
  <si>
    <t>3COPR_A_NS_R2</t>
  </si>
  <si>
    <t>3COPR_A_NS_R3</t>
  </si>
  <si>
    <t>3COPR_A_NS_R4</t>
  </si>
  <si>
    <t>3COPR_B_NS_R1</t>
  </si>
  <si>
    <t>3COPR_B_NS_R2</t>
  </si>
  <si>
    <t>3COPR_B_NS_R3</t>
  </si>
  <si>
    <t>3COPR_B_NS_R4</t>
  </si>
  <si>
    <t>3ANCE_40S_R1</t>
  </si>
  <si>
    <t>3ANCE_40S_R2</t>
  </si>
  <si>
    <t>3ANCE_40S_R3</t>
  </si>
  <si>
    <t>3ANCE_40S_R4</t>
  </si>
  <si>
    <t>3SALT_A_40S_R1</t>
  </si>
  <si>
    <t>3SALT_A_40S_R2</t>
  </si>
  <si>
    <t>3SALT_A_40S_R3</t>
  </si>
  <si>
    <t>3SALT_A_40S_R4</t>
  </si>
  <si>
    <t>3SALT_B_40S_R1</t>
  </si>
  <si>
    <t>3SALT_B_40S_R2</t>
  </si>
  <si>
    <t>3SALT_B_40S_R3</t>
  </si>
  <si>
    <t>3SALT_B_40S_R4</t>
  </si>
  <si>
    <t>3ANCE_80S_R1</t>
  </si>
  <si>
    <t>3ANCE_80S_R2</t>
  </si>
  <si>
    <t>3ANCE_80S_R3</t>
  </si>
  <si>
    <t>3ANCE_80S_R4</t>
  </si>
  <si>
    <t>3SALT_A_80S_R1</t>
  </si>
  <si>
    <t>3SALT_A_80S_R2</t>
  </si>
  <si>
    <t>3SALT_A_80S_R3</t>
  </si>
  <si>
    <t>3SALT_A_80S_R4</t>
  </si>
  <si>
    <t>3SALT_B_80S_R1</t>
  </si>
  <si>
    <t>3SALT_B_80S_R2</t>
  </si>
  <si>
    <t>3SALT_B_80S_R3</t>
  </si>
  <si>
    <t>3SALT_B_80S_R4</t>
  </si>
  <si>
    <t>3ANCE_120S_R1</t>
  </si>
  <si>
    <t>3ANCE_120S_R2</t>
  </si>
  <si>
    <t>3ANCE_120S_R3</t>
  </si>
  <si>
    <t>3ANCE_120S_R4</t>
  </si>
  <si>
    <t>3SALT_A_120S_R1</t>
  </si>
  <si>
    <t>3SALT_A_120S_R2</t>
  </si>
  <si>
    <t>3SALT_A_120S_R3</t>
  </si>
  <si>
    <t>3SALT_A_120S_R4</t>
  </si>
  <si>
    <t>3SALT_B_120S_R1</t>
  </si>
  <si>
    <t>3SALT_B_120S_R2</t>
  </si>
  <si>
    <t>3SALT_B_120S_R3</t>
  </si>
  <si>
    <t>3SALT_B_120S_R4</t>
  </si>
  <si>
    <t>3ANCE_40C_R1</t>
  </si>
  <si>
    <t>3ANCE_40C_R2</t>
  </si>
  <si>
    <t>3ANCE_40C_R3</t>
  </si>
  <si>
    <t>3ANCE_40C_R4</t>
  </si>
  <si>
    <t>3COPR_A_40C_R1</t>
  </si>
  <si>
    <t>3COPR_A_40C_R2</t>
  </si>
  <si>
    <t>3COPR_A_40C_R3</t>
  </si>
  <si>
    <t>3COPR_A_40C_R4</t>
  </si>
  <si>
    <t>3COPR_B_40C_R1</t>
  </si>
  <si>
    <t>3COPR_B_40C_R2</t>
  </si>
  <si>
    <t>3COPR_B_40C_R3</t>
  </si>
  <si>
    <t>3COPR_B_40C_R4</t>
  </si>
  <si>
    <t>3ANCE_80C_R1</t>
  </si>
  <si>
    <t>3ANCE_80C_R2</t>
  </si>
  <si>
    <t>3ANCE_80C_R3</t>
  </si>
  <si>
    <t>3ANCE_80C_R4</t>
  </si>
  <si>
    <t>3COPR_A_80C_R1</t>
  </si>
  <si>
    <t>3COPR_A_80C_R2</t>
  </si>
  <si>
    <t>3COPR_A_80C_R3</t>
  </si>
  <si>
    <t>3COPR_A_80C_R4</t>
  </si>
  <si>
    <t>3COPR_B_80C_R1</t>
  </si>
  <si>
    <t>3COPR_B_80C_R2</t>
  </si>
  <si>
    <t>3COPR_B_80C_R3</t>
  </si>
  <si>
    <t>3COPR_B_80C_R4</t>
  </si>
  <si>
    <t>3ANCE_120C_R1</t>
  </si>
  <si>
    <t>3ANCE_120C_R2</t>
  </si>
  <si>
    <t>3ANCE_120C_R3</t>
  </si>
  <si>
    <t>3ANCE_120C_R4</t>
  </si>
  <si>
    <t>3COPR_A_120C_R1</t>
  </si>
  <si>
    <t>3COPR_A_120C_R2</t>
  </si>
  <si>
    <t>3COPR_A_120C_R3</t>
  </si>
  <si>
    <t>3COPR_A_120C_R4</t>
  </si>
  <si>
    <t>3COPR_B_120C_R1</t>
  </si>
  <si>
    <t>3COPR_B_120C_R2</t>
  </si>
  <si>
    <t>3COPR_B_120C_R3</t>
  </si>
  <si>
    <t>3COPR_B_120C_R4</t>
  </si>
  <si>
    <t>0REF_R1</t>
  </si>
  <si>
    <t>0REF_R2</t>
  </si>
  <si>
    <t>0REF_R3</t>
  </si>
  <si>
    <t>0REF_R4</t>
  </si>
  <si>
    <t>0REF_R5</t>
  </si>
  <si>
    <t>0ANCE_R1</t>
  </si>
  <si>
    <t>0ANCE_R2</t>
  </si>
  <si>
    <t>0ANCE_R3</t>
  </si>
  <si>
    <t>0ANCE_R4</t>
  </si>
  <si>
    <t>0ANCE_R5</t>
  </si>
  <si>
    <t>0SALT_A_R1</t>
  </si>
  <si>
    <t>0SALT_A_R2</t>
  </si>
  <si>
    <t>0SALT_A_R3</t>
  </si>
  <si>
    <t>0SALT_A_R4</t>
  </si>
  <si>
    <t>0SALT_A_R5</t>
  </si>
  <si>
    <t>0SALT_B_R1</t>
  </si>
  <si>
    <t>0SALT_B_R2</t>
  </si>
  <si>
    <t>0SALT_B_R3</t>
  </si>
  <si>
    <t>0SALT_B_R4</t>
  </si>
  <si>
    <t>0SALT_B_R5</t>
  </si>
  <si>
    <t>0COPR_A_R1</t>
  </si>
  <si>
    <t>0COPR_A_R2</t>
  </si>
  <si>
    <t>0COPR_A_R3</t>
  </si>
  <si>
    <t>0COPR_A_R4</t>
  </si>
  <si>
    <t>0COPR_A_R5</t>
  </si>
  <si>
    <t>0COPR_B_R1</t>
  </si>
  <si>
    <t>0COPR_B_R2</t>
  </si>
  <si>
    <t>0COPR_B_R3</t>
  </si>
  <si>
    <t>0COPR_B_R4</t>
  </si>
  <si>
    <t>0COPR_B_R5</t>
  </si>
  <si>
    <t>Processing_ID</t>
  </si>
  <si>
    <t>Collection_ID</t>
  </si>
  <si>
    <t>AssayTimePoint</t>
  </si>
  <si>
    <t>Reference</t>
  </si>
  <si>
    <t>Ion_R1</t>
  </si>
  <si>
    <t>Ion_R2</t>
  </si>
  <si>
    <t>Ion_R3</t>
  </si>
  <si>
    <t>Ion_R4</t>
  </si>
  <si>
    <t>Ion_R5</t>
  </si>
  <si>
    <t>Ion_R6</t>
  </si>
  <si>
    <t>Ion_R7</t>
  </si>
  <si>
    <t>Ion_R8</t>
  </si>
  <si>
    <t>Ion_17</t>
  </si>
  <si>
    <t>Ion_18</t>
  </si>
  <si>
    <t>Ion_19</t>
  </si>
  <si>
    <t>Ion_20</t>
  </si>
  <si>
    <t>Ion_21</t>
  </si>
  <si>
    <t>Ion_22</t>
  </si>
  <si>
    <t>Ion_23</t>
  </si>
  <si>
    <t>Ion_24</t>
  </si>
  <si>
    <t>Ion_25</t>
  </si>
  <si>
    <t>Run 1  ^</t>
  </si>
  <si>
    <t>Ion_26</t>
  </si>
  <si>
    <t>Run 2  v</t>
  </si>
  <si>
    <t>Ion_27</t>
  </si>
  <si>
    <t>Ion_28</t>
  </si>
  <si>
    <t>Ion_29</t>
  </si>
  <si>
    <t>Ion_30</t>
  </si>
  <si>
    <t>Ion_31</t>
  </si>
  <si>
    <t>Ion_32</t>
  </si>
  <si>
    <t>Ion_33</t>
  </si>
  <si>
    <t>Ion_34</t>
  </si>
  <si>
    <t>Ion_35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</si>
  <si>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</si>
  <si>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</si>
  <si>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</si>
  <si>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</si>
  <si>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</si>
  <si>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</si>
  <si>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</si>
  <si>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</si>
  <si>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</si>
  <si>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</si>
  <si>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</si>
  <si>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</si>
  <si>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</si>
  <si>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</si>
  <si>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</si>
  <si>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</si>
  <si>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</si>
  <si>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</si>
  <si>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</si>
  <si>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</si>
  <si>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</si>
  <si>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</si>
  <si>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</si>
  <si>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</si>
  <si>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</si>
  <si>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</si>
  <si>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</si>
  <si>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</si>
  <si>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</si>
  <si>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</si>
  <si>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</si>
  <si>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</si>
  <si>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</si>
  <si>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</si>
  <si>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</si>
  <si>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</si>
  <si>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</si>
  <si>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</si>
  <si>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</si>
  <si>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</si>
  <si>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</si>
  <si>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</si>
  <si>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</si>
  <si>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</si>
  <si>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</si>
  <si>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</si>
  <si>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</si>
  <si>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</si>
  <si>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</si>
  <si>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</si>
  <si>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</si>
  <si>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</si>
  <si>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</si>
  <si>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</si>
  <si>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</si>
  <si>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</si>
  <si>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</si>
  <si>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126</t>
  </si>
  <si>
    <t>DNAiso_Blank_R1</t>
  </si>
  <si>
    <t>DNAiso_Blank_R2</t>
  </si>
  <si>
    <t>DNAiso_Blank_R3</t>
  </si>
  <si>
    <t>PCR_Blank_R1</t>
  </si>
  <si>
    <t>PCR_Blank_R2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</si>
  <si>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</si>
  <si>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</si>
  <si>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</si>
  <si>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</si>
  <si>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</si>
  <si>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</si>
  <si>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</si>
  <si>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</si>
  <si>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</si>
  <si>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</si>
  <si>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</si>
  <si>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</si>
  <si>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</si>
  <si>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</si>
  <si>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Run 1 has a total of 72 samples</t>
  </si>
  <si>
    <t>^ These combinations are included so that we can get a read on the prevalence of Index Switching</t>
  </si>
  <si>
    <t xml:space="preserve">^ </t>
  </si>
  <si>
    <t>Run 1</t>
  </si>
  <si>
    <t>Run 2</t>
  </si>
  <si>
    <t>Run 3</t>
  </si>
  <si>
    <t>Name</t>
  </si>
  <si>
    <t>All samples will be resuspended in 400ul of ddh20. 200ul will be used for the DNA extraction and the remainder of the sample will be repelleted and frozen at -80 for future use</t>
  </si>
  <si>
    <t>Run 4</t>
  </si>
  <si>
    <t>Run 5</t>
  </si>
  <si>
    <t>d1C3</t>
  </si>
  <si>
    <t>d1D10</t>
  </si>
  <si>
    <t>d2C9</t>
  </si>
  <si>
    <t>d2G11</t>
  </si>
  <si>
    <t>d2H3</t>
  </si>
  <si>
    <t>d1C3_single_well</t>
  </si>
  <si>
    <t>d1D10_single_well</t>
  </si>
  <si>
    <t>d2G11_single_well</t>
  </si>
  <si>
    <t>DB1</t>
  </si>
  <si>
    <t>DB2</t>
  </si>
  <si>
    <t>DB3</t>
  </si>
  <si>
    <t>DNAiso_Blank_R4</t>
  </si>
  <si>
    <t>DB4</t>
  </si>
  <si>
    <t>DB5</t>
  </si>
  <si>
    <t>DNAiso_Blank_R5</t>
  </si>
  <si>
    <t>PB1</t>
  </si>
  <si>
    <t>PB2</t>
  </si>
  <si>
    <t>Run 6</t>
  </si>
  <si>
    <t>DNAiso_Blank_R6</t>
  </si>
  <si>
    <t>DB6</t>
  </si>
  <si>
    <t>Run 2 has a total of 67 samples</t>
  </si>
  <si>
    <t xml:space="preserve">D </t>
  </si>
  <si>
    <t>Primer</t>
  </si>
  <si>
    <t>n_samples</t>
  </si>
  <si>
    <t>v--(n_samples*2)*0.25</t>
  </si>
  <si>
    <t>v--(n_samples*2)*2.25</t>
  </si>
  <si>
    <t>H2O</t>
  </si>
  <si>
    <t>vol to dilute (ul)</t>
  </si>
  <si>
    <t>vol water to add (ul)</t>
  </si>
  <si>
    <t>Column</t>
  </si>
  <si>
    <t>TAQ</t>
  </si>
  <si>
    <t>PCR Setup Strips</t>
  </si>
  <si>
    <t>Sample</t>
  </si>
  <si>
    <t>Ladder</t>
  </si>
  <si>
    <t>Gel A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</si>
  <si>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</si>
  <si>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</si>
  <si>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</si>
  <si>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</si>
  <si>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</si>
  <si>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</si>
  <si>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</si>
  <si>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</si>
  <si>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</si>
  <si>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</si>
  <si>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</si>
  <si>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</si>
  <si>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</si>
  <si>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</si>
  <si>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</si>
  <si>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</si>
  <si>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</si>
  <si>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</si>
  <si>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</si>
  <si>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</si>
  <si>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</si>
  <si>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</si>
  <si>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</si>
  <si>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</si>
  <si>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</si>
  <si>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</si>
  <si>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</si>
  <si>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</si>
  <si>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</si>
  <si>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</si>
  <si>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</si>
  <si>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</si>
  <si>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</si>
  <si>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</si>
  <si>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</si>
  <si>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</si>
  <si>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</si>
  <si>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</si>
  <si>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</si>
  <si>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</si>
  <si>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Gel B</t>
  </si>
  <si>
    <t>QUBIT</t>
  </si>
  <si>
    <t>&lt;--</t>
  </si>
  <si>
    <t xml:space="preserve">To simplify the design I will add 4ul of primer and 36 ul of water for each forward primer. This is not efficeint, but necessary to reduce error. </t>
  </si>
  <si>
    <t xml:space="preserve">To simplify the design I will add 4ul of primer and 36 ul of water for each reverse primer. This is not efficient, but necessary to reduce error. </t>
  </si>
  <si>
    <t>EMPTY</t>
  </si>
  <si>
    <t>Blanks showed no Yeast growth</t>
  </si>
  <si>
    <t>Ion22_Blank</t>
  </si>
  <si>
    <t>Ion33_Blank</t>
  </si>
  <si>
    <t>43-2</t>
  </si>
  <si>
    <t>43:46 were run separately in a "blank check" set on 20180307</t>
  </si>
  <si>
    <t>DB1,DB2,DB3,DB4,DB5,DB6 were run separately in a "blank check" set on 20180307</t>
  </si>
  <si>
    <t xml:space="preserve">Blank check primer assignment. </t>
  </si>
  <si>
    <t>Red highlighted cells do not get added to the final library prep. These were just ran as a check with the "blank check" set on 20180307</t>
  </si>
  <si>
    <t>d2C9_single_well</t>
  </si>
  <si>
    <t>d2H3_single_well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</si>
</sst>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F3D1D0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3D1D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Border="1"/>
    <xf numFmtId="9" fontId="0" fillId="0" borderId="0" xfId="0" applyNumberFormat="1" applyBorder="1"/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9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Border="1"/>
    <xf numFmtId="0" fontId="1" fillId="0" borderId="0" xfId="0" applyFont="1" applyFill="1" applyBorder="1"/>
    <xf numFmtId="0" fontId="0" fillId="0" borderId="6" xfId="0" applyBorder="1" applyAlignment="1">
      <alignment vertical="top" wrapText="1"/>
    </xf>
    <xf numFmtId="0" fontId="0" fillId="0" borderId="0" xfId="0" applyFont="1" applyBorder="1"/>
    <xf numFmtId="0" fontId="4" fillId="0" borderId="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0" xfId="0" applyFont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4" fillId="6" borderId="13" xfId="0" applyFont="1" applyFill="1" applyBorder="1"/>
    <xf numFmtId="0" fontId="4" fillId="6" borderId="14" xfId="0" applyFont="1" applyFill="1" applyBorder="1"/>
    <xf numFmtId="0" fontId="4" fillId="6" borderId="15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0" fontId="4" fillId="8" borderId="13" xfId="0" applyFont="1" applyFill="1" applyBorder="1"/>
    <xf numFmtId="0" fontId="4" fillId="8" borderId="14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/>
    <xf numFmtId="0" fontId="4" fillId="8" borderId="16" xfId="0" applyFont="1" applyFill="1" applyBorder="1"/>
    <xf numFmtId="0" fontId="4" fillId="8" borderId="0" xfId="0" applyFont="1" applyFill="1" applyBorder="1"/>
    <xf numFmtId="0" fontId="7" fillId="0" borderId="1" xfId="0" applyFont="1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0" fillId="0" borderId="6" xfId="0" applyBorder="1" applyAlignment="1"/>
    <xf numFmtId="0" fontId="0" fillId="0" borderId="9" xfId="0" applyBorder="1" applyAlignment="1"/>
    <xf numFmtId="0" fontId="1" fillId="0" borderId="0" xfId="0" applyFont="1"/>
    <xf numFmtId="0" fontId="4" fillId="0" borderId="23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/>
    <xf numFmtId="49" fontId="0" fillId="0" borderId="0" xfId="0" applyNumberFormat="1"/>
    <xf numFmtId="49" fontId="4" fillId="0" borderId="0" xfId="0" applyNumberFormat="1" applyFont="1"/>
    <xf numFmtId="0" fontId="4" fillId="0" borderId="0" xfId="0" applyFont="1" applyBorder="1"/>
    <xf numFmtId="0" fontId="4" fillId="2" borderId="0" xfId="0" applyFont="1" applyFill="1" applyBorder="1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0" borderId="0" xfId="0" applyFont="1" applyFill="1" applyBorder="1"/>
    <xf numFmtId="9" fontId="0" fillId="0" borderId="0" xfId="0" applyNumberFormat="1"/>
    <xf numFmtId="49" fontId="0" fillId="0" borderId="1" xfId="0" applyNumberFormat="1" applyFill="1" applyBorder="1" applyAlignment="1">
      <alignment horizontal="left"/>
    </xf>
    <xf numFmtId="49" fontId="0" fillId="0" borderId="13" xfId="0" applyNumberFormat="1" applyFill="1" applyBorder="1" applyAlignment="1">
      <alignment horizontal="left"/>
    </xf>
    <xf numFmtId="49" fontId="0" fillId="0" borderId="33" xfId="0" applyNumberFormat="1" applyFill="1" applyBorder="1" applyAlignment="1">
      <alignment horizontal="left"/>
    </xf>
    <xf numFmtId="0" fontId="9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right"/>
    </xf>
    <xf numFmtId="49" fontId="0" fillId="10" borderId="1" xfId="0" applyNumberFormat="1" applyFill="1" applyBorder="1" applyAlignment="1">
      <alignment horizontal="left"/>
    </xf>
    <xf numFmtId="0" fontId="0" fillId="0" borderId="16" xfId="0" applyBorder="1"/>
    <xf numFmtId="0" fontId="0" fillId="0" borderId="34" xfId="0" applyBorder="1"/>
    <xf numFmtId="0" fontId="0" fillId="0" borderId="35" xfId="0" applyNumberFormat="1" applyBorder="1"/>
    <xf numFmtId="0" fontId="0" fillId="0" borderId="36" xfId="0" applyNumberFormat="1" applyBorder="1"/>
    <xf numFmtId="49" fontId="0" fillId="0" borderId="16" xfId="0" applyNumberFormat="1" applyBorder="1"/>
    <xf numFmtId="49" fontId="0" fillId="0" borderId="14" xfId="0" applyNumberFormat="1" applyBorder="1"/>
    <xf numFmtId="0" fontId="1" fillId="0" borderId="14" xfId="0" applyFont="1" applyBorder="1"/>
    <xf numFmtId="49" fontId="1" fillId="0" borderId="13" xfId="0" applyNumberFormat="1" applyFont="1" applyBorder="1"/>
    <xf numFmtId="0" fontId="0" fillId="0" borderId="13" xfId="0" applyNumberFormat="1" applyBorder="1"/>
    <xf numFmtId="0" fontId="0" fillId="11" borderId="1" xfId="0" applyFill="1" applyBorder="1"/>
    <xf numFmtId="0" fontId="0" fillId="0" borderId="1" xfId="0" applyBorder="1"/>
    <xf numFmtId="0" fontId="0" fillId="0" borderId="1" xfId="0" applyFill="1" applyBorder="1"/>
    <xf numFmtId="0" fontId="0" fillId="10" borderId="1" xfId="0" applyFill="1" applyBorder="1"/>
    <xf numFmtId="49" fontId="0" fillId="0" borderId="0" xfId="0" applyNumberFormat="1" applyFill="1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12" borderId="1" xfId="0" applyFill="1" applyBorder="1"/>
    <xf numFmtId="49" fontId="0" fillId="12" borderId="1" xfId="0" applyNumberFormat="1" applyFill="1" applyBorder="1" applyAlignment="1">
      <alignment horizontal="left"/>
    </xf>
    <xf numFmtId="49" fontId="0" fillId="13" borderId="1" xfId="0" applyNumberFormat="1" applyFill="1" applyBorder="1" applyAlignment="1">
      <alignment horizontal="left"/>
    </xf>
    <xf numFmtId="0" fontId="0" fillId="13" borderId="0" xfId="0" applyFill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0" fillId="14" borderId="1" xfId="0" applyFill="1" applyBorder="1"/>
    <xf numFmtId="49" fontId="0" fillId="14" borderId="1" xfId="0" applyNumberFormat="1" applyFill="1" applyBorder="1" applyAlignment="1">
      <alignment horizontal="left"/>
    </xf>
    <xf numFmtId="0" fontId="0" fillId="14" borderId="0" xfId="0" applyFill="1"/>
    <xf numFmtId="0" fontId="0" fillId="0" borderId="0" xfId="0" applyFill="1"/>
    <xf numFmtId="49" fontId="0" fillId="0" borderId="0" xfId="0" applyNumberFormat="1" applyFill="1"/>
    <xf numFmtId="0" fontId="0" fillId="15" borderId="1" xfId="0" applyFill="1" applyBorder="1"/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4" fillId="0" borderId="27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0" borderId="38" xfId="0" applyFont="1" applyBorder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colors>
    <mruColors>
      <color rgb="FFF3D1D0"/>
      <color rgb="FFD9E1F3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3"/>
  <sheetViews>
    <sheetView zoomScale="87" workbookViewId="0">
      <selection activeCell="D5" sqref="D5"/>
    </sheetView>
  </sheetViews>
  <sheetFormatPr baseColWidth="10" defaultRowHeight="16" x14ac:dyDescent="0.2"/>
  <sheetData>
    <row r="1" spans="1:27" ht="17" thickBot="1" x14ac:dyDescent="0.25"/>
    <row r="2" spans="1:27" ht="17" thickBo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27" x14ac:dyDescent="0.2">
      <c r="B3" s="7" t="s">
        <v>32</v>
      </c>
      <c r="C3" s="1"/>
      <c r="D3" s="1"/>
      <c r="E3" s="1" t="s">
        <v>50</v>
      </c>
      <c r="F3" s="1"/>
      <c r="G3" s="1"/>
      <c r="H3" s="1"/>
      <c r="I3" s="1"/>
      <c r="J3" s="1"/>
      <c r="K3" s="1"/>
      <c r="L3" s="1"/>
      <c r="M3" s="1"/>
      <c r="N3" s="1"/>
      <c r="O3" s="1"/>
      <c r="P3" s="8"/>
      <c r="R3" s="4" t="s">
        <v>43</v>
      </c>
      <c r="S3" s="5"/>
      <c r="T3" s="5"/>
      <c r="U3" s="5"/>
      <c r="V3" s="5"/>
      <c r="W3" s="5"/>
      <c r="X3" s="6"/>
    </row>
    <row r="4" spans="1:27" x14ac:dyDescent="0.2">
      <c r="B4" s="7"/>
      <c r="C4" s="1"/>
      <c r="D4" s="1"/>
      <c r="E4" s="1" t="s">
        <v>8</v>
      </c>
      <c r="F4" s="1" t="s">
        <v>109</v>
      </c>
      <c r="G4" s="1" t="s">
        <v>107</v>
      </c>
      <c r="H4" s="1" t="s">
        <v>108</v>
      </c>
      <c r="I4" s="1"/>
      <c r="J4" s="1" t="s">
        <v>113</v>
      </c>
      <c r="K4" s="1"/>
      <c r="L4" s="1"/>
      <c r="M4" s="1"/>
      <c r="N4" s="1"/>
      <c r="O4" s="1"/>
      <c r="P4" s="8"/>
      <c r="R4" s="7" t="s">
        <v>44</v>
      </c>
      <c r="S4" s="1"/>
      <c r="T4" s="1"/>
      <c r="U4" s="1"/>
      <c r="V4" s="1"/>
      <c r="W4" s="1"/>
      <c r="X4" s="8"/>
    </row>
    <row r="5" spans="1:27" x14ac:dyDescent="0.2">
      <c r="B5" s="7"/>
      <c r="C5" s="1"/>
      <c r="D5" s="14">
        <v>0</v>
      </c>
      <c r="E5" s="53" t="s">
        <v>112</v>
      </c>
      <c r="F5" s="54" t="s">
        <v>110</v>
      </c>
      <c r="G5" s="54" t="s">
        <v>110</v>
      </c>
      <c r="H5" s="54" t="s">
        <v>110</v>
      </c>
      <c r="I5" s="1"/>
      <c r="J5" s="1"/>
      <c r="K5" s="1"/>
      <c r="L5" s="1"/>
      <c r="M5" s="1"/>
      <c r="N5" s="1"/>
      <c r="O5" s="1"/>
      <c r="P5" s="8"/>
      <c r="R5" s="7" t="s">
        <v>45</v>
      </c>
      <c r="S5" s="1"/>
      <c r="T5" s="1"/>
      <c r="U5" s="1"/>
      <c r="V5" s="1"/>
      <c r="W5" s="1"/>
      <c r="X5" s="8"/>
    </row>
    <row r="6" spans="1:27" ht="16" customHeight="1" x14ac:dyDescent="0.2">
      <c r="B6" s="7"/>
      <c r="C6" s="109" t="s">
        <v>51</v>
      </c>
      <c r="D6" s="14">
        <v>40</v>
      </c>
      <c r="E6" s="55" t="s">
        <v>111</v>
      </c>
      <c r="F6" s="53" t="s">
        <v>112</v>
      </c>
      <c r="G6" s="54" t="s">
        <v>110</v>
      </c>
      <c r="H6" s="54" t="s">
        <v>110</v>
      </c>
      <c r="I6" s="1"/>
      <c r="J6" s="1" t="s">
        <v>114</v>
      </c>
      <c r="K6" s="1"/>
      <c r="L6" s="1"/>
      <c r="M6" s="1"/>
      <c r="N6" s="1"/>
      <c r="O6" s="1"/>
      <c r="P6" s="8"/>
      <c r="R6" s="7" t="s">
        <v>46</v>
      </c>
      <c r="S6" s="1"/>
      <c r="T6" s="1"/>
      <c r="U6" s="1"/>
      <c r="V6" s="1"/>
      <c r="W6" s="1"/>
      <c r="X6" s="8"/>
    </row>
    <row r="7" spans="1:27" ht="16" customHeight="1" thickBot="1" x14ac:dyDescent="0.25">
      <c r="B7" s="7"/>
      <c r="C7" s="109"/>
      <c r="D7" s="14">
        <v>80</v>
      </c>
      <c r="E7" s="55" t="s">
        <v>111</v>
      </c>
      <c r="F7" s="55" t="s">
        <v>111</v>
      </c>
      <c r="G7" s="53" t="s">
        <v>112</v>
      </c>
      <c r="H7" s="54" t="s">
        <v>110</v>
      </c>
      <c r="I7" s="1"/>
      <c r="J7" s="1"/>
      <c r="K7" s="1"/>
      <c r="L7" s="1"/>
      <c r="M7" s="1"/>
      <c r="N7" s="1"/>
      <c r="O7" s="1"/>
      <c r="P7" s="8"/>
      <c r="R7" s="7" t="s">
        <v>47</v>
      </c>
      <c r="S7" s="1"/>
      <c r="T7" s="1"/>
      <c r="U7" s="1"/>
      <c r="V7" s="1"/>
      <c r="W7" s="1"/>
      <c r="X7" s="8"/>
    </row>
    <row r="8" spans="1:27" ht="17" customHeight="1" x14ac:dyDescent="0.2">
      <c r="B8" s="7"/>
      <c r="C8" s="1"/>
      <c r="D8" s="16" t="s">
        <v>41</v>
      </c>
      <c r="E8" s="53" t="s">
        <v>112</v>
      </c>
      <c r="F8" s="53" t="s">
        <v>112</v>
      </c>
      <c r="G8" s="54" t="s">
        <v>110</v>
      </c>
      <c r="H8" s="54" t="s">
        <v>110</v>
      </c>
      <c r="I8" s="1"/>
      <c r="J8" s="1" t="s">
        <v>115</v>
      </c>
      <c r="K8" s="1"/>
      <c r="L8" s="1"/>
      <c r="M8" s="1"/>
      <c r="N8" s="4" t="s">
        <v>40</v>
      </c>
      <c r="O8" s="5"/>
      <c r="P8" s="6"/>
      <c r="R8" s="7" t="s">
        <v>48</v>
      </c>
      <c r="S8" s="1"/>
      <c r="T8" s="1"/>
      <c r="U8" s="1"/>
      <c r="V8" s="1"/>
      <c r="W8" s="1"/>
      <c r="X8" s="8"/>
    </row>
    <row r="9" spans="1:27" ht="17" thickBot="1" x14ac:dyDescent="0.25">
      <c r="B9" s="7"/>
      <c r="C9" s="1"/>
      <c r="D9" s="14" t="s">
        <v>33</v>
      </c>
      <c r="E9" s="53" t="s">
        <v>112</v>
      </c>
      <c r="F9" s="53" t="s">
        <v>112</v>
      </c>
      <c r="G9" s="53" t="s">
        <v>112</v>
      </c>
      <c r="H9" s="54" t="s">
        <v>110</v>
      </c>
      <c r="I9" s="1"/>
      <c r="J9" s="1"/>
      <c r="K9" s="1"/>
      <c r="L9" s="1"/>
      <c r="M9" s="1"/>
      <c r="N9" s="7"/>
      <c r="O9" s="16">
        <v>20</v>
      </c>
      <c r="P9" s="8"/>
      <c r="R9" s="11" t="s">
        <v>49</v>
      </c>
      <c r="S9" s="12"/>
      <c r="T9" s="12"/>
      <c r="U9" s="12"/>
      <c r="V9" s="12"/>
      <c r="W9" s="12"/>
      <c r="X9" s="13"/>
    </row>
    <row r="10" spans="1:27" x14ac:dyDescent="0.2">
      <c r="B10" s="7"/>
      <c r="C10" s="1"/>
      <c r="D10" s="14" t="s">
        <v>34</v>
      </c>
      <c r="E10" s="55" t="s">
        <v>111</v>
      </c>
      <c r="F10" s="53" t="s">
        <v>112</v>
      </c>
      <c r="G10" s="54" t="s">
        <v>110</v>
      </c>
      <c r="H10" s="54" t="s">
        <v>110</v>
      </c>
      <c r="I10" s="1"/>
      <c r="J10" s="1"/>
      <c r="K10" s="1"/>
      <c r="L10" s="1"/>
      <c r="M10" s="1"/>
      <c r="N10" s="7"/>
      <c r="O10" s="16">
        <v>60</v>
      </c>
      <c r="P10" s="8"/>
    </row>
    <row r="11" spans="1:27" x14ac:dyDescent="0.2">
      <c r="B11" s="7"/>
      <c r="C11" s="1"/>
      <c r="D11" s="14" t="s">
        <v>35</v>
      </c>
      <c r="E11" s="55" t="s">
        <v>111</v>
      </c>
      <c r="F11" s="53" t="s">
        <v>112</v>
      </c>
      <c r="G11" s="53" t="s">
        <v>112</v>
      </c>
      <c r="H11" s="54" t="s">
        <v>110</v>
      </c>
      <c r="I11" s="1"/>
      <c r="J11" s="1"/>
      <c r="K11" s="1"/>
      <c r="L11" s="1"/>
      <c r="M11" s="1"/>
      <c r="N11" s="7"/>
      <c r="O11" s="16">
        <v>100</v>
      </c>
      <c r="P11" s="8"/>
    </row>
    <row r="12" spans="1:27" ht="17" thickBot="1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7" t="s">
        <v>42</v>
      </c>
      <c r="P12" s="13"/>
    </row>
    <row r="13" spans="1:27" ht="17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7" x14ac:dyDescent="0.2">
      <c r="B14" s="4"/>
      <c r="C14" s="5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</row>
    <row r="15" spans="1:27" x14ac:dyDescent="0.2">
      <c r="B15" s="7"/>
      <c r="C15" s="1"/>
      <c r="D15" s="1"/>
      <c r="E15" s="1"/>
      <c r="F15" s="1"/>
      <c r="G15" s="2"/>
      <c r="H15" s="2"/>
      <c r="I15" s="2"/>
      <c r="J15" s="2"/>
      <c r="K15" s="1"/>
      <c r="L15" s="1"/>
      <c r="M15" s="18"/>
      <c r="N15" s="18"/>
      <c r="O15" s="1"/>
      <c r="P15" s="1"/>
      <c r="Q15" s="1"/>
      <c r="R15" s="21" t="s">
        <v>36</v>
      </c>
      <c r="S15" s="1"/>
      <c r="T15" s="1"/>
      <c r="U15" s="1"/>
      <c r="V15" s="1"/>
      <c r="W15" s="1"/>
      <c r="X15" s="8"/>
      <c r="AA15" s="1"/>
    </row>
    <row r="16" spans="1:27" x14ac:dyDescent="0.2">
      <c r="B16" s="7" t="s">
        <v>31</v>
      </c>
      <c r="C16" s="1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  <c r="N16" s="3">
        <v>11</v>
      </c>
      <c r="O16" s="3">
        <v>12</v>
      </c>
      <c r="P16" s="1"/>
      <c r="Q16" s="1"/>
      <c r="R16" s="1" t="s">
        <v>116</v>
      </c>
      <c r="S16" s="1"/>
      <c r="T16" s="1"/>
      <c r="U16" s="1"/>
      <c r="V16" s="1"/>
      <c r="W16" s="1"/>
      <c r="X16" s="8"/>
      <c r="AA16" s="1"/>
    </row>
    <row r="17" spans="2:30" ht="16" customHeight="1" x14ac:dyDescent="0.2">
      <c r="B17" s="7"/>
      <c r="C17" s="3" t="s">
        <v>0</v>
      </c>
      <c r="D17" s="24" t="s">
        <v>11</v>
      </c>
      <c r="E17" s="25" t="s">
        <v>16</v>
      </c>
      <c r="F17" s="25" t="s">
        <v>21</v>
      </c>
      <c r="G17" s="25" t="s">
        <v>26</v>
      </c>
      <c r="H17" s="25" t="s">
        <v>12</v>
      </c>
      <c r="I17" s="25" t="s">
        <v>17</v>
      </c>
      <c r="J17" s="25" t="s">
        <v>22</v>
      </c>
      <c r="K17" s="25" t="s">
        <v>27</v>
      </c>
      <c r="L17" s="25" t="s">
        <v>14</v>
      </c>
      <c r="M17" s="25" t="s">
        <v>19</v>
      </c>
      <c r="N17" s="25" t="s">
        <v>24</v>
      </c>
      <c r="O17" s="26" t="s">
        <v>29</v>
      </c>
      <c r="P17" s="27" t="s">
        <v>8</v>
      </c>
      <c r="Q17" s="1"/>
      <c r="R17" s="1" t="s">
        <v>82</v>
      </c>
      <c r="S17" s="1"/>
      <c r="T17" s="1"/>
      <c r="U17" s="1"/>
      <c r="V17" s="1"/>
      <c r="W17" s="1"/>
      <c r="X17" s="22"/>
      <c r="Y17" s="9"/>
      <c r="Z17" s="9"/>
      <c r="AA17" s="9"/>
    </row>
    <row r="18" spans="2:30" x14ac:dyDescent="0.2">
      <c r="B18" s="7"/>
      <c r="C18" s="3" t="s">
        <v>1</v>
      </c>
      <c r="D18" s="28" t="s">
        <v>106</v>
      </c>
      <c r="E18" s="29" t="s">
        <v>106</v>
      </c>
      <c r="F18" s="29" t="s">
        <v>106</v>
      </c>
      <c r="G18" s="29" t="s">
        <v>106</v>
      </c>
      <c r="H18" s="30" t="s">
        <v>13</v>
      </c>
      <c r="I18" s="30" t="s">
        <v>18</v>
      </c>
      <c r="J18" s="30" t="s">
        <v>23</v>
      </c>
      <c r="K18" s="30" t="s">
        <v>28</v>
      </c>
      <c r="L18" s="30" t="s">
        <v>15</v>
      </c>
      <c r="M18" s="30" t="s">
        <v>20</v>
      </c>
      <c r="N18" s="30" t="s">
        <v>25</v>
      </c>
      <c r="O18" s="31" t="s">
        <v>30</v>
      </c>
      <c r="P18" s="27" t="s">
        <v>8</v>
      </c>
      <c r="Q18" s="1"/>
      <c r="R18" s="1" t="s">
        <v>98</v>
      </c>
      <c r="S18" s="1"/>
      <c r="T18" s="1"/>
      <c r="U18" s="1"/>
      <c r="V18" s="1"/>
      <c r="W18" s="1"/>
      <c r="X18" s="22"/>
      <c r="Y18" s="9"/>
      <c r="Z18" s="9"/>
      <c r="AA18" s="9"/>
    </row>
    <row r="19" spans="2:30" x14ac:dyDescent="0.2">
      <c r="B19" s="7"/>
      <c r="C19" s="3" t="s">
        <v>2</v>
      </c>
      <c r="D19" s="32" t="s">
        <v>11</v>
      </c>
      <c r="E19" s="33" t="s">
        <v>16</v>
      </c>
      <c r="F19" s="33" t="s">
        <v>21</v>
      </c>
      <c r="G19" s="33" t="s">
        <v>26</v>
      </c>
      <c r="H19" s="33" t="s">
        <v>12</v>
      </c>
      <c r="I19" s="33" t="s">
        <v>17</v>
      </c>
      <c r="J19" s="33" t="s">
        <v>22</v>
      </c>
      <c r="K19" s="33" t="s">
        <v>27</v>
      </c>
      <c r="L19" s="33" t="s">
        <v>14</v>
      </c>
      <c r="M19" s="33" t="s">
        <v>19</v>
      </c>
      <c r="N19" s="33" t="s">
        <v>24</v>
      </c>
      <c r="O19" s="34" t="s">
        <v>29</v>
      </c>
      <c r="P19" s="27" t="s">
        <v>103</v>
      </c>
      <c r="Q19" s="1"/>
      <c r="R19" s="1" t="s">
        <v>117</v>
      </c>
      <c r="S19" s="1"/>
      <c r="T19" s="1"/>
      <c r="U19" s="1"/>
      <c r="V19" s="1"/>
      <c r="W19" s="1"/>
      <c r="X19" s="22"/>
      <c r="Y19" s="9"/>
      <c r="Z19" s="9"/>
      <c r="AA19" s="1"/>
    </row>
    <row r="20" spans="2:30" x14ac:dyDescent="0.2">
      <c r="B20" s="7"/>
      <c r="C20" s="3" t="s">
        <v>3</v>
      </c>
      <c r="D20" s="35" t="s">
        <v>11</v>
      </c>
      <c r="E20" s="36" t="s">
        <v>16</v>
      </c>
      <c r="F20" s="36" t="s">
        <v>21</v>
      </c>
      <c r="G20" s="36" t="s">
        <v>26</v>
      </c>
      <c r="H20" s="36" t="s">
        <v>12</v>
      </c>
      <c r="I20" s="36" t="s">
        <v>17</v>
      </c>
      <c r="J20" s="36" t="s">
        <v>22</v>
      </c>
      <c r="K20" s="36" t="s">
        <v>27</v>
      </c>
      <c r="L20" s="36" t="s">
        <v>14</v>
      </c>
      <c r="M20" s="36" t="s">
        <v>19</v>
      </c>
      <c r="N20" s="36" t="s">
        <v>24</v>
      </c>
      <c r="O20" s="37" t="s">
        <v>29</v>
      </c>
      <c r="P20" s="27" t="s">
        <v>9</v>
      </c>
      <c r="Q20" s="1"/>
      <c r="R20" s="1"/>
      <c r="S20" s="1"/>
      <c r="T20" s="1"/>
      <c r="U20" s="1"/>
      <c r="V20" s="1"/>
      <c r="W20" s="1"/>
      <c r="X20" s="22"/>
      <c r="Y20" s="9"/>
      <c r="Z20" s="9"/>
      <c r="AA20" s="1"/>
    </row>
    <row r="21" spans="2:30" x14ac:dyDescent="0.2">
      <c r="B21" s="7"/>
      <c r="C21" s="3" t="s">
        <v>4</v>
      </c>
      <c r="D21" s="38" t="s">
        <v>11</v>
      </c>
      <c r="E21" s="39" t="s">
        <v>16</v>
      </c>
      <c r="F21" s="39" t="s">
        <v>21</v>
      </c>
      <c r="G21" s="39" t="s">
        <v>26</v>
      </c>
      <c r="H21" s="39" t="s">
        <v>12</v>
      </c>
      <c r="I21" s="39" t="s">
        <v>17</v>
      </c>
      <c r="J21" s="39" t="s">
        <v>22</v>
      </c>
      <c r="K21" s="39" t="s">
        <v>27</v>
      </c>
      <c r="L21" s="39" t="s">
        <v>14</v>
      </c>
      <c r="M21" s="39" t="s">
        <v>19</v>
      </c>
      <c r="N21" s="39" t="s">
        <v>24</v>
      </c>
      <c r="O21" s="40" t="s">
        <v>29</v>
      </c>
      <c r="P21" s="27" t="s">
        <v>52</v>
      </c>
      <c r="Q21" s="1"/>
      <c r="R21" s="1" t="s">
        <v>83</v>
      </c>
      <c r="S21" s="1"/>
      <c r="T21" s="1"/>
      <c r="U21" s="1"/>
      <c r="V21" s="1"/>
      <c r="W21" s="1"/>
      <c r="X21" s="22"/>
      <c r="Y21" s="9"/>
      <c r="Z21" s="9"/>
      <c r="AA21" s="1"/>
    </row>
    <row r="22" spans="2:30" x14ac:dyDescent="0.2">
      <c r="B22" s="7"/>
      <c r="C22" s="3" t="s">
        <v>5</v>
      </c>
      <c r="D22" s="41" t="s">
        <v>11</v>
      </c>
      <c r="E22" s="42" t="s">
        <v>16</v>
      </c>
      <c r="F22" s="42" t="s">
        <v>21</v>
      </c>
      <c r="G22" s="42" t="s">
        <v>26</v>
      </c>
      <c r="H22" s="42" t="s">
        <v>13</v>
      </c>
      <c r="I22" s="42" t="s">
        <v>18</v>
      </c>
      <c r="J22" s="42" t="s">
        <v>23</v>
      </c>
      <c r="K22" s="42" t="s">
        <v>28</v>
      </c>
      <c r="L22" s="42" t="s">
        <v>15</v>
      </c>
      <c r="M22" s="42" t="s">
        <v>20</v>
      </c>
      <c r="N22" s="42" t="s">
        <v>25</v>
      </c>
      <c r="O22" s="43" t="s">
        <v>30</v>
      </c>
      <c r="P22" s="27" t="s">
        <v>104</v>
      </c>
      <c r="Q22" s="1"/>
      <c r="R22" s="1" t="s">
        <v>84</v>
      </c>
      <c r="S22" s="1"/>
      <c r="T22" s="1"/>
      <c r="U22" s="1"/>
      <c r="V22" s="1"/>
      <c r="W22" s="1"/>
      <c r="X22" s="22"/>
      <c r="Y22" s="9"/>
      <c r="Z22" s="9"/>
      <c r="AA22" s="1"/>
    </row>
    <row r="23" spans="2:30" x14ac:dyDescent="0.2">
      <c r="B23" s="7"/>
      <c r="C23" s="3" t="s">
        <v>6</v>
      </c>
      <c r="D23" s="44" t="s">
        <v>11</v>
      </c>
      <c r="E23" s="45" t="s">
        <v>16</v>
      </c>
      <c r="F23" s="45" t="s">
        <v>21</v>
      </c>
      <c r="G23" s="45" t="s">
        <v>26</v>
      </c>
      <c r="H23" s="45" t="s">
        <v>13</v>
      </c>
      <c r="I23" s="45" t="s">
        <v>18</v>
      </c>
      <c r="J23" s="45" t="s">
        <v>23</v>
      </c>
      <c r="K23" s="45" t="s">
        <v>28</v>
      </c>
      <c r="L23" s="45" t="s">
        <v>15</v>
      </c>
      <c r="M23" s="45" t="s">
        <v>20</v>
      </c>
      <c r="N23" s="45" t="s">
        <v>25</v>
      </c>
      <c r="O23" s="46" t="s">
        <v>30</v>
      </c>
      <c r="P23" s="27" t="s">
        <v>10</v>
      </c>
      <c r="Q23" s="1"/>
      <c r="R23" s="1"/>
      <c r="S23" s="1" t="s">
        <v>85</v>
      </c>
      <c r="T23" s="1"/>
      <c r="U23" s="1"/>
      <c r="V23" s="1"/>
      <c r="W23" s="1"/>
      <c r="X23" s="22"/>
      <c r="Y23" s="9"/>
      <c r="Z23" s="9"/>
      <c r="AA23" s="1"/>
    </row>
    <row r="24" spans="2:30" ht="17" thickBot="1" x14ac:dyDescent="0.25">
      <c r="B24" s="7"/>
      <c r="C24" s="3" t="s">
        <v>7</v>
      </c>
      <c r="D24" s="47" t="s">
        <v>11</v>
      </c>
      <c r="E24" s="48" t="s">
        <v>16</v>
      </c>
      <c r="F24" s="48" t="s">
        <v>21</v>
      </c>
      <c r="G24" s="48" t="s">
        <v>26</v>
      </c>
      <c r="H24" s="48" t="s">
        <v>13</v>
      </c>
      <c r="I24" s="48" t="s">
        <v>18</v>
      </c>
      <c r="J24" s="48" t="s">
        <v>23</v>
      </c>
      <c r="K24" s="48" t="s">
        <v>28</v>
      </c>
      <c r="L24" s="51" t="s">
        <v>15</v>
      </c>
      <c r="M24" s="51" t="s">
        <v>20</v>
      </c>
      <c r="N24" s="51" t="s">
        <v>25</v>
      </c>
      <c r="O24" s="52" t="s">
        <v>30</v>
      </c>
      <c r="P24" s="27" t="s">
        <v>53</v>
      </c>
      <c r="Q24" s="1"/>
      <c r="R24" s="10" t="s">
        <v>99</v>
      </c>
      <c r="S24" s="9"/>
      <c r="T24" s="9"/>
      <c r="U24" s="9"/>
      <c r="V24" s="1"/>
      <c r="W24" s="1"/>
      <c r="X24" s="8"/>
    </row>
    <row r="25" spans="2:30" ht="17" thickBot="1" x14ac:dyDescent="0.25">
      <c r="B25" s="7"/>
      <c r="C25" s="1"/>
      <c r="D25" s="1"/>
      <c r="E25" s="1"/>
      <c r="F25" s="1"/>
      <c r="G25" s="1"/>
      <c r="H25" s="1"/>
      <c r="I25" s="1"/>
      <c r="J25" s="1"/>
      <c r="K25" s="1"/>
      <c r="L25" s="110" t="s">
        <v>105</v>
      </c>
      <c r="M25" s="111"/>
      <c r="N25" s="111"/>
      <c r="O25" s="111"/>
      <c r="P25" s="112"/>
      <c r="Q25" s="1"/>
      <c r="R25" s="1"/>
      <c r="S25" s="1" t="s">
        <v>86</v>
      </c>
      <c r="T25" s="1"/>
      <c r="U25" s="1"/>
      <c r="V25" s="1"/>
      <c r="W25" s="1"/>
      <c r="X25" s="8"/>
    </row>
    <row r="26" spans="2:30" x14ac:dyDescent="0.2">
      <c r="B26" s="7"/>
      <c r="C26" s="1"/>
      <c r="D26" s="1"/>
      <c r="E26" s="1"/>
      <c r="F26" s="1"/>
      <c r="G26" s="1"/>
      <c r="H26" s="2"/>
      <c r="I26" s="2"/>
      <c r="J26" s="1"/>
      <c r="K26" s="2"/>
      <c r="L26" s="16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8"/>
    </row>
    <row r="27" spans="2:30" ht="17" thickBot="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</row>
    <row r="29" spans="2:30" ht="17" thickBot="1" x14ac:dyDescent="0.25">
      <c r="B29" s="1"/>
      <c r="C29" s="1"/>
      <c r="D29" s="1"/>
      <c r="E29" s="1"/>
      <c r="F29" s="1"/>
      <c r="G29" s="1"/>
      <c r="H29" s="2"/>
      <c r="I29" s="2"/>
      <c r="J29" s="1"/>
      <c r="K29" s="2"/>
      <c r="L29" s="1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30" x14ac:dyDescent="0.2">
      <c r="B30" s="4" t="s">
        <v>36</v>
      </c>
      <c r="C30" s="5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6"/>
    </row>
    <row r="31" spans="2:30" x14ac:dyDescent="0.2">
      <c r="B31" s="7"/>
      <c r="C31" s="15" t="s">
        <v>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8"/>
    </row>
    <row r="32" spans="2:30" x14ac:dyDescent="0.2">
      <c r="B32" s="7"/>
      <c r="C32" s="15"/>
      <c r="D32" s="1" t="s">
        <v>87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8"/>
    </row>
    <row r="33" spans="2:30" x14ac:dyDescent="0.2">
      <c r="B33" s="7"/>
      <c r="C33" s="3"/>
      <c r="D33" s="1" t="s">
        <v>118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8"/>
    </row>
    <row r="34" spans="2:30" x14ac:dyDescent="0.2">
      <c r="B34" s="7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8"/>
    </row>
    <row r="35" spans="2:30" x14ac:dyDescent="0.2">
      <c r="B35" s="7"/>
      <c r="C35" s="15" t="s">
        <v>95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8"/>
    </row>
    <row r="36" spans="2:30" x14ac:dyDescent="0.2">
      <c r="B36" s="7"/>
      <c r="C36" s="3"/>
      <c r="D36" s="1" t="s">
        <v>89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8"/>
    </row>
    <row r="37" spans="2:30" x14ac:dyDescent="0.2">
      <c r="B37" s="7"/>
      <c r="C37" s="3"/>
      <c r="D37" s="1" t="s">
        <v>90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8"/>
    </row>
    <row r="38" spans="2:30" x14ac:dyDescent="0.2">
      <c r="B38" s="7"/>
      <c r="C38" s="3"/>
      <c r="D38" s="1"/>
      <c r="E38" s="1" t="s">
        <v>91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8"/>
    </row>
    <row r="39" spans="2:30" x14ac:dyDescent="0.2">
      <c r="B39" s="7"/>
      <c r="C39" s="3"/>
      <c r="D39" s="1"/>
      <c r="E39" s="1" t="s">
        <v>92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8"/>
    </row>
    <row r="40" spans="2:30" x14ac:dyDescent="0.2">
      <c r="B40" s="7"/>
      <c r="C40" s="3"/>
      <c r="D40" s="1"/>
      <c r="E40" s="1" t="s">
        <v>93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8"/>
    </row>
    <row r="41" spans="2:30" x14ac:dyDescent="0.2">
      <c r="B41" s="7"/>
      <c r="C41" s="3"/>
      <c r="D41" s="1"/>
      <c r="E41" s="19" t="s">
        <v>94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8"/>
    </row>
    <row r="42" spans="2:30" x14ac:dyDescent="0.2">
      <c r="B42" s="7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8"/>
    </row>
    <row r="43" spans="2:30" x14ac:dyDescent="0.2">
      <c r="B43" s="7"/>
      <c r="C43" s="15" t="s">
        <v>119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8"/>
    </row>
    <row r="44" spans="2:30" x14ac:dyDescent="0.2">
      <c r="B44" s="7"/>
      <c r="C44" s="3"/>
      <c r="D44" s="1" t="s">
        <v>96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8"/>
    </row>
    <row r="45" spans="2:30" x14ac:dyDescent="0.2">
      <c r="B45" s="7"/>
      <c r="C45" s="3"/>
      <c r="D45" s="1" t="s">
        <v>120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"/>
    </row>
    <row r="46" spans="2:30" x14ac:dyDescent="0.2"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"/>
    </row>
    <row r="47" spans="2:30" x14ac:dyDescent="0.2"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"/>
    </row>
    <row r="48" spans="2:30" x14ac:dyDescent="0.2">
      <c r="B48" s="7"/>
      <c r="C48" s="1"/>
      <c r="D48" s="1"/>
      <c r="E48" s="1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8"/>
    </row>
    <row r="49" spans="2:30" x14ac:dyDescent="0.2">
      <c r="B49" s="7"/>
      <c r="C49" s="1" t="s">
        <v>121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30" x14ac:dyDescent="0.2">
      <c r="B50" s="7"/>
      <c r="C50" s="1"/>
      <c r="D50" s="1" t="s">
        <v>97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30" x14ac:dyDescent="0.2"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102</v>
      </c>
      <c r="W51" s="1"/>
      <c r="X51" s="1"/>
      <c r="Y51" s="1"/>
      <c r="Z51" s="1"/>
      <c r="AA51" s="1"/>
    </row>
    <row r="52" spans="2:30" x14ac:dyDescent="0.2">
      <c r="B52" s="7"/>
      <c r="C52" s="1"/>
      <c r="D52" s="1"/>
      <c r="E52" s="1" t="s">
        <v>100</v>
      </c>
      <c r="F52" s="1" t="s">
        <v>37</v>
      </c>
      <c r="G52" s="1" t="s">
        <v>38</v>
      </c>
      <c r="H52" s="1"/>
      <c r="I52" s="19" t="s">
        <v>101</v>
      </c>
      <c r="J52" s="1"/>
      <c r="K52" s="19" t="s">
        <v>135</v>
      </c>
      <c r="L52" s="1"/>
      <c r="M52" s="1"/>
      <c r="N52" s="1" t="s">
        <v>134</v>
      </c>
      <c r="O52" s="1"/>
      <c r="P52" s="1" t="s">
        <v>136</v>
      </c>
      <c r="Q52" s="1"/>
      <c r="R52" s="1" t="s">
        <v>39</v>
      </c>
      <c r="S52" s="1"/>
      <c r="T52" s="1"/>
      <c r="U52" s="1" t="s">
        <v>137</v>
      </c>
      <c r="V52" s="1"/>
      <c r="W52" s="1"/>
      <c r="X52" s="1"/>
      <c r="Y52" s="1"/>
      <c r="Z52" s="1"/>
      <c r="AA52" s="1"/>
    </row>
    <row r="53" spans="2:30" x14ac:dyDescent="0.2"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30" x14ac:dyDescent="0.2">
      <c r="B54" s="7"/>
      <c r="C54" s="1"/>
      <c r="D54" s="1"/>
      <c r="E54" s="2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23"/>
      <c r="V54" s="1"/>
      <c r="W54" s="1"/>
      <c r="X54" s="1"/>
      <c r="Y54" s="1"/>
      <c r="Z54" s="1"/>
      <c r="AA54" s="1"/>
    </row>
    <row r="55" spans="2:30" x14ac:dyDescent="0.2">
      <c r="B55" s="7"/>
      <c r="C55" s="1"/>
      <c r="D55" s="1"/>
      <c r="E55" s="1"/>
      <c r="F55" s="20"/>
      <c r="G55" s="1"/>
      <c r="H55" s="1"/>
      <c r="I55" s="1"/>
      <c r="J55" s="1"/>
      <c r="K55" s="1"/>
      <c r="L55" s="1"/>
      <c r="M55" s="1"/>
      <c r="N55" s="1" t="s">
        <v>133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30" x14ac:dyDescent="0.2">
      <c r="B56" s="7"/>
      <c r="C56" s="1"/>
      <c r="D56" s="1"/>
      <c r="E56" s="1"/>
      <c r="F56" s="2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30" ht="17" thickBot="1" x14ac:dyDescent="0.25"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3"/>
    </row>
    <row r="58" spans="2:30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30" x14ac:dyDescent="0.2">
      <c r="B59" s="1"/>
      <c r="C59" s="1"/>
      <c r="D59" s="1"/>
      <c r="E59" s="1"/>
      <c r="F59" s="1"/>
      <c r="G59" s="1"/>
      <c r="H59" s="1"/>
      <c r="I59" s="19"/>
      <c r="J59" s="1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30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30" x14ac:dyDescent="0.2">
      <c r="B61" s="1"/>
      <c r="C61" s="1"/>
      <c r="D61" s="1"/>
      <c r="E61" s="2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3"/>
      <c r="V61" s="1"/>
      <c r="W61" s="1"/>
      <c r="X61" s="1"/>
      <c r="Y61" s="1"/>
      <c r="Z61" s="1"/>
      <c r="AA61" s="1"/>
    </row>
    <row r="62" spans="2:30" x14ac:dyDescent="0.2">
      <c r="B62" s="1"/>
      <c r="C62" s="1"/>
      <c r="D62" s="1"/>
      <c r="E62" s="1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30" x14ac:dyDescent="0.2">
      <c r="B63" s="1"/>
      <c r="C63" s="1"/>
      <c r="D63" s="1"/>
      <c r="E63" s="1"/>
      <c r="F63" s="2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</sheetData>
  <mergeCells count="2">
    <mergeCell ref="C6:C7"/>
    <mergeCell ref="L25:P25"/>
  </mergeCells>
  <phoneticPr fontId="2" type="noConversion"/>
  <pageMargins left="0.7" right="0.7" top="0.75" bottom="0.75" header="0.3" footer="0.3"/>
  <pageSetup scale="4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21"/>
  <sheetViews>
    <sheetView tabSelected="1" zoomScale="75" workbookViewId="0">
      <selection activeCell="E21" sqref="E21:J21"/>
    </sheetView>
  </sheetViews>
  <sheetFormatPr baseColWidth="10" defaultRowHeight="16" x14ac:dyDescent="0.2"/>
  <sheetData>
    <row r="1" spans="1:22" x14ac:dyDescent="0.2">
      <c r="A1" s="59" t="s">
        <v>559</v>
      </c>
    </row>
    <row r="2" spans="1:22" x14ac:dyDescent="0.2">
      <c r="B2" t="s">
        <v>554</v>
      </c>
      <c r="C2" t="s">
        <v>560</v>
      </c>
      <c r="D2" t="s">
        <v>561</v>
      </c>
      <c r="E2" t="s">
        <v>562</v>
      </c>
      <c r="F2" t="s">
        <v>563</v>
      </c>
      <c r="G2" t="s">
        <v>564</v>
      </c>
      <c r="H2" t="s">
        <v>565</v>
      </c>
      <c r="I2" t="s">
        <v>566</v>
      </c>
      <c r="J2" t="s">
        <v>567</v>
      </c>
      <c r="K2" t="s">
        <v>568</v>
      </c>
      <c r="L2" t="s">
        <v>569</v>
      </c>
      <c r="M2" t="s">
        <v>570</v>
      </c>
      <c r="N2" t="s">
        <v>571</v>
      </c>
      <c r="O2" t="s">
        <v>572</v>
      </c>
      <c r="P2" t="s">
        <v>573</v>
      </c>
      <c r="Q2" t="s">
        <v>574</v>
      </c>
      <c r="R2" t="s">
        <v>575</v>
      </c>
      <c r="S2" t="s">
        <v>576</v>
      </c>
      <c r="T2" t="s">
        <v>577</v>
      </c>
      <c r="U2" t="s">
        <v>578</v>
      </c>
      <c r="V2" t="s">
        <v>579</v>
      </c>
    </row>
    <row r="3" spans="1:22" x14ac:dyDescent="0.2">
      <c r="B3" t="s">
        <v>557</v>
      </c>
      <c r="C3" s="92" t="s">
        <v>558</v>
      </c>
      <c r="D3" s="91">
        <v>72</v>
      </c>
      <c r="E3" s="91">
        <v>73</v>
      </c>
      <c r="F3" s="91">
        <v>74</v>
      </c>
      <c r="G3" s="91">
        <v>75</v>
      </c>
      <c r="H3" s="91">
        <v>76</v>
      </c>
      <c r="I3" s="91">
        <v>77</v>
      </c>
      <c r="J3" s="91">
        <v>78</v>
      </c>
      <c r="K3" s="91">
        <v>79</v>
      </c>
      <c r="L3" s="91">
        <v>80</v>
      </c>
      <c r="M3" s="91">
        <v>81</v>
      </c>
      <c r="N3" s="91">
        <v>82</v>
      </c>
      <c r="O3" s="91">
        <v>83</v>
      </c>
      <c r="P3" s="91">
        <v>84</v>
      </c>
      <c r="Q3" s="91">
        <v>85</v>
      </c>
      <c r="R3" s="91">
        <v>86</v>
      </c>
      <c r="S3" s="91">
        <v>87</v>
      </c>
      <c r="T3" s="91">
        <v>88</v>
      </c>
      <c r="U3" s="91">
        <v>89</v>
      </c>
      <c r="V3" s="92" t="s">
        <v>558</v>
      </c>
    </row>
    <row r="4" spans="1:22" ht="40" customHeight="1" x14ac:dyDescent="0.2">
      <c r="B4" t="s">
        <v>601</v>
      </c>
      <c r="C4" s="92" t="s">
        <v>249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 t="s">
        <v>249</v>
      </c>
    </row>
    <row r="7" spans="1:22" x14ac:dyDescent="0.2">
      <c r="B7" t="s">
        <v>554</v>
      </c>
      <c r="C7" t="s">
        <v>580</v>
      </c>
      <c r="D7" t="s">
        <v>581</v>
      </c>
      <c r="E7" t="s">
        <v>582</v>
      </c>
      <c r="F7" t="s">
        <v>583</v>
      </c>
      <c r="G7" t="s">
        <v>584</v>
      </c>
      <c r="H7" t="s">
        <v>585</v>
      </c>
      <c r="I7" t="s">
        <v>586</v>
      </c>
      <c r="J7" t="s">
        <v>587</v>
      </c>
      <c r="K7" t="s">
        <v>588</v>
      </c>
      <c r="L7" t="s">
        <v>589</v>
      </c>
      <c r="M7" t="s">
        <v>590</v>
      </c>
      <c r="N7" t="s">
        <v>591</v>
      </c>
      <c r="O7" t="s">
        <v>592</v>
      </c>
      <c r="P7" t="s">
        <v>593</v>
      </c>
      <c r="Q7" t="s">
        <v>594</v>
      </c>
      <c r="R7" t="s">
        <v>595</v>
      </c>
      <c r="S7" t="s">
        <v>596</v>
      </c>
      <c r="T7" t="s">
        <v>597</v>
      </c>
      <c r="U7" t="s">
        <v>598</v>
      </c>
      <c r="V7" t="s">
        <v>599</v>
      </c>
    </row>
    <row r="8" spans="1:22" x14ac:dyDescent="0.2">
      <c r="B8" t="s">
        <v>557</v>
      </c>
      <c r="C8" s="92" t="s">
        <v>558</v>
      </c>
      <c r="D8" s="91">
        <v>90</v>
      </c>
      <c r="E8" s="91">
        <v>91</v>
      </c>
      <c r="F8" s="91">
        <v>92</v>
      </c>
      <c r="G8" s="91">
        <v>93</v>
      </c>
      <c r="H8" s="91">
        <v>94</v>
      </c>
      <c r="I8" s="91">
        <v>95</v>
      </c>
      <c r="J8" s="91">
        <v>96</v>
      </c>
      <c r="K8" s="91">
        <v>97</v>
      </c>
      <c r="L8" s="91">
        <v>98</v>
      </c>
      <c r="M8" s="91">
        <v>99</v>
      </c>
      <c r="N8" s="91">
        <v>100</v>
      </c>
      <c r="O8" s="91">
        <v>101</v>
      </c>
      <c r="P8" s="91">
        <v>102</v>
      </c>
      <c r="Q8" s="91">
        <v>103</v>
      </c>
      <c r="R8" s="91">
        <v>104</v>
      </c>
      <c r="S8" s="91">
        <v>105</v>
      </c>
      <c r="T8" s="91">
        <v>106</v>
      </c>
      <c r="U8" s="91">
        <v>107</v>
      </c>
      <c r="V8" s="92" t="s">
        <v>558</v>
      </c>
    </row>
    <row r="9" spans="1:22" ht="40" customHeight="1" x14ac:dyDescent="0.2">
      <c r="B9" t="s">
        <v>601</v>
      </c>
      <c r="C9" s="92" t="s">
        <v>249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 t="s">
        <v>249</v>
      </c>
    </row>
    <row r="13" spans="1:22" x14ac:dyDescent="0.2">
      <c r="A13" s="59" t="s">
        <v>600</v>
      </c>
    </row>
    <row r="14" spans="1:22" x14ac:dyDescent="0.2">
      <c r="B14" t="s">
        <v>554</v>
      </c>
      <c r="C14" t="s">
        <v>560</v>
      </c>
      <c r="D14" t="s">
        <v>561</v>
      </c>
      <c r="E14" t="s">
        <v>562</v>
      </c>
      <c r="F14" t="s">
        <v>563</v>
      </c>
      <c r="G14" t="s">
        <v>564</v>
      </c>
      <c r="H14" t="s">
        <v>565</v>
      </c>
      <c r="I14" t="s">
        <v>566</v>
      </c>
      <c r="J14" t="s">
        <v>567</v>
      </c>
      <c r="K14" t="s">
        <v>568</v>
      </c>
      <c r="L14" t="s">
        <v>569</v>
      </c>
      <c r="M14" t="s">
        <v>570</v>
      </c>
      <c r="N14" t="s">
        <v>571</v>
      </c>
      <c r="O14" t="s">
        <v>572</v>
      </c>
      <c r="P14" t="s">
        <v>573</v>
      </c>
      <c r="Q14" t="s">
        <v>574</v>
      </c>
      <c r="R14" t="s">
        <v>575</v>
      </c>
      <c r="S14" t="s">
        <v>576</v>
      </c>
      <c r="T14" t="s">
        <v>577</v>
      </c>
      <c r="U14" t="s">
        <v>578</v>
      </c>
      <c r="V14" t="s">
        <v>579</v>
      </c>
    </row>
    <row r="15" spans="1:22" x14ac:dyDescent="0.2">
      <c r="B15" t="s">
        <v>557</v>
      </c>
      <c r="C15" s="92" t="s">
        <v>558</v>
      </c>
      <c r="D15" s="91">
        <v>108</v>
      </c>
      <c r="E15" s="91">
        <v>109</v>
      </c>
      <c r="F15" s="91">
        <v>110</v>
      </c>
      <c r="G15" s="91">
        <v>111</v>
      </c>
      <c r="H15" s="91">
        <v>112</v>
      </c>
      <c r="I15" s="91">
        <v>113</v>
      </c>
      <c r="J15" s="91">
        <v>114</v>
      </c>
      <c r="K15" s="91">
        <v>115</v>
      </c>
      <c r="L15" s="91">
        <v>116</v>
      </c>
      <c r="M15" s="91">
        <v>117</v>
      </c>
      <c r="N15" s="91">
        <v>118</v>
      </c>
      <c r="O15" s="91">
        <v>119</v>
      </c>
      <c r="P15" s="91">
        <v>120</v>
      </c>
      <c r="Q15" s="91">
        <v>121</v>
      </c>
      <c r="R15" s="91">
        <v>122</v>
      </c>
      <c r="S15" s="91">
        <v>123</v>
      </c>
      <c r="T15" s="91">
        <v>124</v>
      </c>
      <c r="U15" s="91">
        <v>125</v>
      </c>
      <c r="V15" s="92" t="s">
        <v>558</v>
      </c>
    </row>
    <row r="16" spans="1:22" ht="40" customHeight="1" x14ac:dyDescent="0.2">
      <c r="B16" t="s">
        <v>601</v>
      </c>
      <c r="C16" s="92" t="s">
        <v>249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2" t="s">
        <v>249</v>
      </c>
    </row>
    <row r="17" spans="2:22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9" spans="2:22" x14ac:dyDescent="0.2">
      <c r="B19" t="s">
        <v>554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  <c r="T19" t="s">
        <v>597</v>
      </c>
      <c r="U19" t="s">
        <v>598</v>
      </c>
      <c r="V19" t="s">
        <v>599</v>
      </c>
    </row>
    <row r="20" spans="2:22" x14ac:dyDescent="0.2">
      <c r="B20" t="s">
        <v>557</v>
      </c>
      <c r="C20" s="92" t="s">
        <v>558</v>
      </c>
      <c r="D20" s="91">
        <v>126</v>
      </c>
      <c r="E20" s="91" t="s">
        <v>533</v>
      </c>
      <c r="F20" s="91" t="s">
        <v>534</v>
      </c>
      <c r="G20" s="91" t="s">
        <v>535</v>
      </c>
      <c r="H20" s="91" t="s">
        <v>537</v>
      </c>
      <c r="I20" s="91" t="s">
        <v>538</v>
      </c>
      <c r="J20" s="91" t="s">
        <v>544</v>
      </c>
      <c r="K20" s="91" t="s">
        <v>0</v>
      </c>
      <c r="L20" s="91" t="s">
        <v>1</v>
      </c>
      <c r="M20" s="91" t="s">
        <v>2</v>
      </c>
      <c r="N20" s="91" t="s">
        <v>3</v>
      </c>
      <c r="O20" s="91" t="s">
        <v>4</v>
      </c>
      <c r="P20" s="91" t="s">
        <v>541</v>
      </c>
      <c r="Q20" s="94" t="s">
        <v>605</v>
      </c>
      <c r="R20" s="94" t="s">
        <v>605</v>
      </c>
      <c r="S20" s="94" t="s">
        <v>605</v>
      </c>
      <c r="T20" s="94" t="s">
        <v>605</v>
      </c>
      <c r="U20" s="94" t="s">
        <v>605</v>
      </c>
      <c r="V20" s="92" t="s">
        <v>558</v>
      </c>
    </row>
    <row r="21" spans="2:22" ht="40" customHeight="1" x14ac:dyDescent="0.2">
      <c r="B21" t="s">
        <v>601</v>
      </c>
      <c r="C21" s="92" t="s">
        <v>249</v>
      </c>
      <c r="D21" s="92"/>
      <c r="E21" s="108"/>
      <c r="F21" s="108"/>
      <c r="G21" s="108"/>
      <c r="H21" s="108"/>
      <c r="I21" s="108"/>
      <c r="J21" s="108"/>
      <c r="K21" s="92"/>
      <c r="L21" s="92"/>
      <c r="M21" s="92"/>
      <c r="N21" s="92"/>
      <c r="O21" s="92"/>
      <c r="P21" s="92"/>
      <c r="Q21" s="81"/>
      <c r="R21" s="81"/>
      <c r="S21" s="81"/>
      <c r="T21" s="81"/>
      <c r="U21" s="96"/>
      <c r="V21" s="92" t="s">
        <v>249</v>
      </c>
    </row>
  </sheetData>
  <pageMargins left="0.7" right="0.7" top="0.75" bottom="0.75" header="0.3" footer="0.3"/>
  <pageSetup scale="4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O37"/>
  <sheetViews>
    <sheetView workbookViewId="0">
      <selection activeCell="B29" sqref="B29:N37"/>
    </sheetView>
  </sheetViews>
  <sheetFormatPr baseColWidth="10" defaultRowHeight="16" x14ac:dyDescent="0.2"/>
  <sheetData>
    <row r="2" spans="2:15" x14ac:dyDescent="0.2">
      <c r="B2" s="59" t="s">
        <v>138</v>
      </c>
    </row>
    <row r="3" spans="2:15" x14ac:dyDescent="0.2">
      <c r="B3" s="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</row>
    <row r="4" spans="2:15" x14ac:dyDescent="0.2">
      <c r="B4" s="3" t="s">
        <v>0</v>
      </c>
      <c r="C4" s="119" t="s">
        <v>8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  <c r="O4" s="27"/>
    </row>
    <row r="5" spans="2:15" x14ac:dyDescent="0.2">
      <c r="B5" s="3" t="s">
        <v>1</v>
      </c>
      <c r="C5" s="122" t="s">
        <v>8</v>
      </c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27"/>
    </row>
    <row r="6" spans="2:15" x14ac:dyDescent="0.2">
      <c r="B6" s="3" t="s">
        <v>2</v>
      </c>
      <c r="C6" s="125" t="s">
        <v>103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27"/>
    </row>
    <row r="7" spans="2:15" x14ac:dyDescent="0.2">
      <c r="B7" s="3" t="s">
        <v>3</v>
      </c>
      <c r="C7" s="128" t="s">
        <v>9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0"/>
      <c r="O7" s="27"/>
    </row>
    <row r="8" spans="2:15" x14ac:dyDescent="0.2">
      <c r="B8" s="3" t="s">
        <v>4</v>
      </c>
      <c r="C8" s="131" t="s">
        <v>52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27"/>
    </row>
    <row r="9" spans="2:15" x14ac:dyDescent="0.2">
      <c r="B9" s="3" t="s">
        <v>5</v>
      </c>
      <c r="C9" s="134" t="s">
        <v>104</v>
      </c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6"/>
      <c r="O9" s="27"/>
    </row>
    <row r="10" spans="2:15" x14ac:dyDescent="0.2">
      <c r="B10" s="3" t="s">
        <v>6</v>
      </c>
      <c r="C10" s="137" t="s">
        <v>10</v>
      </c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9"/>
      <c r="O10" s="27"/>
    </row>
    <row r="11" spans="2:15" x14ac:dyDescent="0.2">
      <c r="B11" s="3" t="s">
        <v>7</v>
      </c>
      <c r="C11" s="140" t="s">
        <v>53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2"/>
      <c r="O11" s="27"/>
    </row>
    <row r="15" spans="2:15" x14ac:dyDescent="0.2">
      <c r="B15" s="59" t="s">
        <v>144</v>
      </c>
    </row>
    <row r="16" spans="2:15" x14ac:dyDescent="0.2">
      <c r="B16" s="1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</row>
    <row r="17" spans="2:15" x14ac:dyDescent="0.2">
      <c r="B17" s="3" t="s">
        <v>0</v>
      </c>
      <c r="C17" s="143" t="s">
        <v>139</v>
      </c>
      <c r="D17" s="114"/>
      <c r="E17" s="114"/>
      <c r="F17" s="144"/>
      <c r="G17" s="143" t="s">
        <v>140</v>
      </c>
      <c r="H17" s="114"/>
      <c r="I17" s="114"/>
      <c r="J17" s="144"/>
      <c r="K17" s="143" t="s">
        <v>141</v>
      </c>
      <c r="L17" s="114"/>
      <c r="M17" s="114"/>
      <c r="N17" s="144"/>
    </row>
    <row r="18" spans="2:15" ht="17" thickBot="1" x14ac:dyDescent="0.25">
      <c r="B18" s="3" t="s">
        <v>1</v>
      </c>
      <c r="C18" s="60" t="s">
        <v>106</v>
      </c>
      <c r="D18" s="60" t="s">
        <v>106</v>
      </c>
      <c r="E18" s="60" t="s">
        <v>106</v>
      </c>
      <c r="F18" s="60" t="s">
        <v>106</v>
      </c>
      <c r="G18" s="116" t="s">
        <v>142</v>
      </c>
      <c r="H18" s="117"/>
      <c r="I18" s="117"/>
      <c r="J18" s="118"/>
      <c r="K18" s="116" t="s">
        <v>143</v>
      </c>
      <c r="L18" s="117"/>
      <c r="M18" s="117"/>
      <c r="N18" s="118"/>
    </row>
    <row r="19" spans="2:15" x14ac:dyDescent="0.2">
      <c r="B19" s="3" t="s">
        <v>2</v>
      </c>
      <c r="C19" s="148" t="s">
        <v>139</v>
      </c>
      <c r="D19" s="149"/>
      <c r="E19" s="149"/>
      <c r="F19" s="150"/>
      <c r="G19" s="148" t="s">
        <v>140</v>
      </c>
      <c r="H19" s="149"/>
      <c r="I19" s="149"/>
      <c r="J19" s="150"/>
      <c r="K19" s="148" t="s">
        <v>141</v>
      </c>
      <c r="L19" s="149"/>
      <c r="M19" s="149"/>
      <c r="N19" s="150"/>
    </row>
    <row r="20" spans="2:15" x14ac:dyDescent="0.2">
      <c r="B20" s="3" t="s">
        <v>3</v>
      </c>
      <c r="C20" s="113" t="s">
        <v>139</v>
      </c>
      <c r="D20" s="114"/>
      <c r="E20" s="114"/>
      <c r="F20" s="115"/>
      <c r="G20" s="113" t="s">
        <v>140</v>
      </c>
      <c r="H20" s="114"/>
      <c r="I20" s="114"/>
      <c r="J20" s="115"/>
      <c r="K20" s="113" t="s">
        <v>141</v>
      </c>
      <c r="L20" s="114"/>
      <c r="M20" s="114"/>
      <c r="N20" s="115"/>
    </row>
    <row r="21" spans="2:15" ht="17" thickBot="1" x14ac:dyDescent="0.25">
      <c r="B21" s="3" t="s">
        <v>4</v>
      </c>
      <c r="C21" s="113" t="s">
        <v>139</v>
      </c>
      <c r="D21" s="114"/>
      <c r="E21" s="114"/>
      <c r="F21" s="115"/>
      <c r="G21" s="145" t="s">
        <v>140</v>
      </c>
      <c r="H21" s="146"/>
      <c r="I21" s="146"/>
      <c r="J21" s="147"/>
      <c r="K21" s="145" t="s">
        <v>141</v>
      </c>
      <c r="L21" s="146"/>
      <c r="M21" s="146"/>
      <c r="N21" s="147"/>
    </row>
    <row r="22" spans="2:15" x14ac:dyDescent="0.2">
      <c r="B22" s="3" t="s">
        <v>5</v>
      </c>
      <c r="C22" s="113" t="s">
        <v>139</v>
      </c>
      <c r="D22" s="114"/>
      <c r="E22" s="114"/>
      <c r="F22" s="115"/>
      <c r="G22" s="148" t="s">
        <v>142</v>
      </c>
      <c r="H22" s="149"/>
      <c r="I22" s="149"/>
      <c r="J22" s="150"/>
      <c r="K22" s="148" t="s">
        <v>143</v>
      </c>
      <c r="L22" s="149"/>
      <c r="M22" s="149"/>
      <c r="N22" s="150"/>
    </row>
    <row r="23" spans="2:15" x14ac:dyDescent="0.2">
      <c r="B23" s="3" t="s">
        <v>6</v>
      </c>
      <c r="C23" s="113" t="s">
        <v>139</v>
      </c>
      <c r="D23" s="114"/>
      <c r="E23" s="114"/>
      <c r="F23" s="115"/>
      <c r="G23" s="113" t="s">
        <v>142</v>
      </c>
      <c r="H23" s="114"/>
      <c r="I23" s="114"/>
      <c r="J23" s="115"/>
      <c r="K23" s="113" t="s">
        <v>143</v>
      </c>
      <c r="L23" s="114"/>
      <c r="M23" s="114"/>
      <c r="N23" s="115"/>
    </row>
    <row r="24" spans="2:15" ht="17" thickBot="1" x14ac:dyDescent="0.25">
      <c r="B24" s="3" t="s">
        <v>7</v>
      </c>
      <c r="C24" s="145" t="s">
        <v>139</v>
      </c>
      <c r="D24" s="146"/>
      <c r="E24" s="146"/>
      <c r="F24" s="147"/>
      <c r="G24" s="145" t="s">
        <v>142</v>
      </c>
      <c r="H24" s="146"/>
      <c r="I24" s="146"/>
      <c r="J24" s="147"/>
      <c r="K24" s="145" t="s">
        <v>143</v>
      </c>
      <c r="L24" s="146"/>
      <c r="M24" s="146"/>
      <c r="N24" s="147"/>
    </row>
    <row r="28" spans="2:15" x14ac:dyDescent="0.2">
      <c r="B28" s="61" t="s">
        <v>145</v>
      </c>
    </row>
    <row r="29" spans="2:15" x14ac:dyDescent="0.2">
      <c r="B29" s="1"/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M29" s="3">
        <v>11</v>
      </c>
      <c r="N29" s="3">
        <v>12</v>
      </c>
      <c r="O29" s="1"/>
    </row>
    <row r="30" spans="2:15" x14ac:dyDescent="0.2">
      <c r="B30" s="3" t="s">
        <v>0</v>
      </c>
      <c r="C30" s="24" t="s">
        <v>11</v>
      </c>
      <c r="D30" s="25" t="s">
        <v>16</v>
      </c>
      <c r="E30" s="25" t="s">
        <v>21</v>
      </c>
      <c r="F30" s="25" t="s">
        <v>26</v>
      </c>
      <c r="G30" s="25" t="s">
        <v>12</v>
      </c>
      <c r="H30" s="25" t="s">
        <v>17</v>
      </c>
      <c r="I30" s="25" t="s">
        <v>22</v>
      </c>
      <c r="J30" s="25" t="s">
        <v>27</v>
      </c>
      <c r="K30" s="25" t="s">
        <v>14</v>
      </c>
      <c r="L30" s="25" t="s">
        <v>19</v>
      </c>
      <c r="M30" s="25" t="s">
        <v>24</v>
      </c>
      <c r="N30" s="26" t="s">
        <v>29</v>
      </c>
      <c r="O30" s="27" t="s">
        <v>8</v>
      </c>
    </row>
    <row r="31" spans="2:15" x14ac:dyDescent="0.2">
      <c r="B31" s="3" t="s">
        <v>1</v>
      </c>
      <c r="C31" s="28" t="s">
        <v>106</v>
      </c>
      <c r="D31" s="29" t="s">
        <v>106</v>
      </c>
      <c r="E31" s="29" t="s">
        <v>106</v>
      </c>
      <c r="F31" s="29" t="s">
        <v>106</v>
      </c>
      <c r="G31" s="30" t="s">
        <v>13</v>
      </c>
      <c r="H31" s="30" t="s">
        <v>18</v>
      </c>
      <c r="I31" s="30" t="s">
        <v>23</v>
      </c>
      <c r="J31" s="30" t="s">
        <v>28</v>
      </c>
      <c r="K31" s="30" t="s">
        <v>15</v>
      </c>
      <c r="L31" s="30" t="s">
        <v>20</v>
      </c>
      <c r="M31" s="30" t="s">
        <v>25</v>
      </c>
      <c r="N31" s="31" t="s">
        <v>30</v>
      </c>
      <c r="O31" s="27" t="s">
        <v>8</v>
      </c>
    </row>
    <row r="32" spans="2:15" x14ac:dyDescent="0.2">
      <c r="B32" s="3" t="s">
        <v>2</v>
      </c>
      <c r="C32" s="32" t="s">
        <v>11</v>
      </c>
      <c r="D32" s="33" t="s">
        <v>16</v>
      </c>
      <c r="E32" s="33" t="s">
        <v>21</v>
      </c>
      <c r="F32" s="33" t="s">
        <v>26</v>
      </c>
      <c r="G32" s="33" t="s">
        <v>12</v>
      </c>
      <c r="H32" s="33" t="s">
        <v>17</v>
      </c>
      <c r="I32" s="33" t="s">
        <v>22</v>
      </c>
      <c r="J32" s="33" t="s">
        <v>27</v>
      </c>
      <c r="K32" s="33" t="s">
        <v>14</v>
      </c>
      <c r="L32" s="33" t="s">
        <v>19</v>
      </c>
      <c r="M32" s="33" t="s">
        <v>24</v>
      </c>
      <c r="N32" s="34" t="s">
        <v>29</v>
      </c>
      <c r="O32" s="27" t="s">
        <v>103</v>
      </c>
    </row>
    <row r="33" spans="2:15" x14ac:dyDescent="0.2">
      <c r="B33" s="3" t="s">
        <v>3</v>
      </c>
      <c r="C33" s="35" t="s">
        <v>11</v>
      </c>
      <c r="D33" s="36" t="s">
        <v>16</v>
      </c>
      <c r="E33" s="36" t="s">
        <v>21</v>
      </c>
      <c r="F33" s="36" t="s">
        <v>26</v>
      </c>
      <c r="G33" s="36" t="s">
        <v>12</v>
      </c>
      <c r="H33" s="36" t="s">
        <v>17</v>
      </c>
      <c r="I33" s="36" t="s">
        <v>22</v>
      </c>
      <c r="J33" s="36" t="s">
        <v>27</v>
      </c>
      <c r="K33" s="36" t="s">
        <v>14</v>
      </c>
      <c r="L33" s="36" t="s">
        <v>19</v>
      </c>
      <c r="M33" s="36" t="s">
        <v>24</v>
      </c>
      <c r="N33" s="37" t="s">
        <v>29</v>
      </c>
      <c r="O33" s="27" t="s">
        <v>9</v>
      </c>
    </row>
    <row r="34" spans="2:15" x14ac:dyDescent="0.2">
      <c r="B34" s="3" t="s">
        <v>4</v>
      </c>
      <c r="C34" s="38" t="s">
        <v>11</v>
      </c>
      <c r="D34" s="39" t="s">
        <v>16</v>
      </c>
      <c r="E34" s="39" t="s">
        <v>21</v>
      </c>
      <c r="F34" s="39" t="s">
        <v>26</v>
      </c>
      <c r="G34" s="39" t="s">
        <v>12</v>
      </c>
      <c r="H34" s="39" t="s">
        <v>17</v>
      </c>
      <c r="I34" s="39" t="s">
        <v>22</v>
      </c>
      <c r="J34" s="39" t="s">
        <v>27</v>
      </c>
      <c r="K34" s="39" t="s">
        <v>14</v>
      </c>
      <c r="L34" s="39" t="s">
        <v>19</v>
      </c>
      <c r="M34" s="39" t="s">
        <v>24</v>
      </c>
      <c r="N34" s="40" t="s">
        <v>29</v>
      </c>
      <c r="O34" s="27" t="s">
        <v>52</v>
      </c>
    </row>
    <row r="35" spans="2:15" x14ac:dyDescent="0.2">
      <c r="B35" s="3" t="s">
        <v>5</v>
      </c>
      <c r="C35" s="41" t="s">
        <v>11</v>
      </c>
      <c r="D35" s="42" t="s">
        <v>16</v>
      </c>
      <c r="E35" s="42" t="s">
        <v>21</v>
      </c>
      <c r="F35" s="42" t="s">
        <v>26</v>
      </c>
      <c r="G35" s="42" t="s">
        <v>13</v>
      </c>
      <c r="H35" s="42" t="s">
        <v>18</v>
      </c>
      <c r="I35" s="42" t="s">
        <v>23</v>
      </c>
      <c r="J35" s="42" t="s">
        <v>28</v>
      </c>
      <c r="K35" s="42" t="s">
        <v>15</v>
      </c>
      <c r="L35" s="42" t="s">
        <v>20</v>
      </c>
      <c r="M35" s="42" t="s">
        <v>25</v>
      </c>
      <c r="N35" s="43" t="s">
        <v>30</v>
      </c>
      <c r="O35" s="27" t="s">
        <v>104</v>
      </c>
    </row>
    <row r="36" spans="2:15" x14ac:dyDescent="0.2">
      <c r="B36" s="3" t="s">
        <v>6</v>
      </c>
      <c r="C36" s="44" t="s">
        <v>11</v>
      </c>
      <c r="D36" s="45" t="s">
        <v>16</v>
      </c>
      <c r="E36" s="45" t="s">
        <v>21</v>
      </c>
      <c r="F36" s="45" t="s">
        <v>26</v>
      </c>
      <c r="G36" s="45" t="s">
        <v>13</v>
      </c>
      <c r="H36" s="45" t="s">
        <v>18</v>
      </c>
      <c r="I36" s="45" t="s">
        <v>23</v>
      </c>
      <c r="J36" s="45" t="s">
        <v>28</v>
      </c>
      <c r="K36" s="45" t="s">
        <v>15</v>
      </c>
      <c r="L36" s="45" t="s">
        <v>20</v>
      </c>
      <c r="M36" s="45" t="s">
        <v>25</v>
      </c>
      <c r="N36" s="46" t="s">
        <v>30</v>
      </c>
      <c r="O36" s="27" t="s">
        <v>10</v>
      </c>
    </row>
    <row r="37" spans="2:15" x14ac:dyDescent="0.2">
      <c r="B37" s="3" t="s">
        <v>7</v>
      </c>
      <c r="C37" s="47" t="s">
        <v>11</v>
      </c>
      <c r="D37" s="48" t="s">
        <v>16</v>
      </c>
      <c r="E37" s="48" t="s">
        <v>21</v>
      </c>
      <c r="F37" s="48" t="s">
        <v>26</v>
      </c>
      <c r="G37" s="48" t="s">
        <v>13</v>
      </c>
      <c r="H37" s="48" t="s">
        <v>18</v>
      </c>
      <c r="I37" s="48" t="s">
        <v>23</v>
      </c>
      <c r="J37" s="48" t="s">
        <v>28</v>
      </c>
      <c r="K37" s="51" t="s">
        <v>15</v>
      </c>
      <c r="L37" s="51" t="s">
        <v>20</v>
      </c>
      <c r="M37" s="51" t="s">
        <v>25</v>
      </c>
      <c r="N37" s="52" t="s">
        <v>30</v>
      </c>
      <c r="O37" s="27" t="s">
        <v>53</v>
      </c>
    </row>
  </sheetData>
  <mergeCells count="31">
    <mergeCell ref="C22:F22"/>
    <mergeCell ref="C23:F23"/>
    <mergeCell ref="C24:F24"/>
    <mergeCell ref="K19:N19"/>
    <mergeCell ref="K20:N20"/>
    <mergeCell ref="K21:N21"/>
    <mergeCell ref="K22:N22"/>
    <mergeCell ref="K23:N23"/>
    <mergeCell ref="K24:N24"/>
    <mergeCell ref="G19:J19"/>
    <mergeCell ref="G20:J20"/>
    <mergeCell ref="G21:J21"/>
    <mergeCell ref="G22:J22"/>
    <mergeCell ref="G23:J23"/>
    <mergeCell ref="G24:J24"/>
    <mergeCell ref="C19:F19"/>
    <mergeCell ref="C20:F20"/>
    <mergeCell ref="C21:F21"/>
    <mergeCell ref="G18:J18"/>
    <mergeCell ref="K18:N18"/>
    <mergeCell ref="C4:N4"/>
    <mergeCell ref="C5:N5"/>
    <mergeCell ref="C6:N6"/>
    <mergeCell ref="C7:N7"/>
    <mergeCell ref="C8:N8"/>
    <mergeCell ref="C9:N9"/>
    <mergeCell ref="C10:N10"/>
    <mergeCell ref="C11:N11"/>
    <mergeCell ref="G17:J17"/>
    <mergeCell ref="K17:N17"/>
    <mergeCell ref="C17:F17"/>
  </mergeCells>
  <phoneticPr fontId="2" type="noConversion"/>
  <pageMargins left="0.7" right="0.7" top="0.75" bottom="0.75" header="0.3" footer="0.3"/>
  <pageSetup scale="7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Q45"/>
  <sheetViews>
    <sheetView workbookViewId="0">
      <selection activeCell="D40" sqref="D40"/>
    </sheetView>
  </sheetViews>
  <sheetFormatPr baseColWidth="10" defaultRowHeight="16" x14ac:dyDescent="0.2"/>
  <sheetData>
    <row r="3" spans="2:12" x14ac:dyDescent="0.2">
      <c r="B3">
        <v>1</v>
      </c>
      <c r="C3" t="s">
        <v>54</v>
      </c>
      <c r="F3" s="56" t="s">
        <v>128</v>
      </c>
    </row>
    <row r="4" spans="2:12" x14ac:dyDescent="0.2">
      <c r="D4" t="s">
        <v>66</v>
      </c>
      <c r="L4" s="56" t="s">
        <v>129</v>
      </c>
    </row>
    <row r="5" spans="2:12" x14ac:dyDescent="0.2">
      <c r="B5">
        <v>2</v>
      </c>
      <c r="C5" t="s">
        <v>55</v>
      </c>
    </row>
    <row r="6" spans="2:12" x14ac:dyDescent="0.2">
      <c r="B6">
        <v>3</v>
      </c>
      <c r="C6" t="s">
        <v>56</v>
      </c>
      <c r="F6" s="56" t="s">
        <v>122</v>
      </c>
    </row>
    <row r="8" spans="2:12" x14ac:dyDescent="0.2">
      <c r="B8">
        <v>4</v>
      </c>
      <c r="C8" t="s">
        <v>57</v>
      </c>
    </row>
    <row r="9" spans="2:12" x14ac:dyDescent="0.2">
      <c r="B9">
        <v>5</v>
      </c>
      <c r="C9" t="s">
        <v>58</v>
      </c>
    </row>
    <row r="10" spans="2:12" x14ac:dyDescent="0.2">
      <c r="D10" t="s">
        <v>65</v>
      </c>
    </row>
    <row r="13" spans="2:12" x14ac:dyDescent="0.2">
      <c r="B13">
        <v>6</v>
      </c>
      <c r="C13" t="s">
        <v>59</v>
      </c>
    </row>
    <row r="14" spans="2:12" x14ac:dyDescent="0.2">
      <c r="D14" t="s">
        <v>60</v>
      </c>
    </row>
    <row r="15" spans="2:12" x14ac:dyDescent="0.2">
      <c r="D15" t="s">
        <v>61</v>
      </c>
    </row>
    <row r="16" spans="2:12" x14ac:dyDescent="0.2">
      <c r="D16" t="s">
        <v>67</v>
      </c>
    </row>
    <row r="17" spans="2:17" x14ac:dyDescent="0.2">
      <c r="B17">
        <v>7</v>
      </c>
      <c r="C17" t="s">
        <v>62</v>
      </c>
      <c r="G17" s="56" t="s">
        <v>123</v>
      </c>
    </row>
    <row r="18" spans="2:17" x14ac:dyDescent="0.2">
      <c r="D18" t="s">
        <v>63</v>
      </c>
    </row>
    <row r="19" spans="2:17" ht="17" thickBot="1" x14ac:dyDescent="0.25">
      <c r="D19" t="s">
        <v>80</v>
      </c>
    </row>
    <row r="20" spans="2:17" x14ac:dyDescent="0.2">
      <c r="B20" s="4">
        <v>8</v>
      </c>
      <c r="C20" s="5" t="s">
        <v>64</v>
      </c>
      <c r="D20" s="5"/>
      <c r="E20" s="5"/>
      <c r="F20" s="5"/>
      <c r="G20" s="5"/>
      <c r="H20" s="50"/>
      <c r="I20" s="5"/>
      <c r="J20" s="6"/>
      <c r="P20" s="56" t="s">
        <v>127</v>
      </c>
    </row>
    <row r="21" spans="2:17" x14ac:dyDescent="0.2">
      <c r="B21" s="7"/>
      <c r="C21" s="1"/>
      <c r="D21" s="1" t="s">
        <v>70</v>
      </c>
      <c r="E21" s="1"/>
      <c r="F21" s="1"/>
      <c r="G21" s="1"/>
      <c r="H21" s="1"/>
      <c r="I21" s="1"/>
      <c r="J21" s="57"/>
    </row>
    <row r="22" spans="2:17" x14ac:dyDescent="0.2">
      <c r="B22" s="7">
        <v>9</v>
      </c>
      <c r="C22" s="1" t="s">
        <v>68</v>
      </c>
      <c r="D22" s="1"/>
      <c r="E22" s="1"/>
      <c r="F22" s="1"/>
      <c r="G22" s="1"/>
      <c r="H22" s="1"/>
      <c r="I22" s="1"/>
      <c r="J22" s="57"/>
      <c r="K22" s="56" t="s">
        <v>124</v>
      </c>
    </row>
    <row r="23" spans="2:17" x14ac:dyDescent="0.2">
      <c r="B23" s="7"/>
      <c r="C23" s="1"/>
      <c r="D23" s="1" t="s">
        <v>69</v>
      </c>
      <c r="E23" s="1"/>
      <c r="F23" s="1"/>
      <c r="G23" s="1"/>
      <c r="H23" s="1"/>
      <c r="I23" s="1"/>
      <c r="J23" s="57"/>
      <c r="Q23" s="56" t="s">
        <v>125</v>
      </c>
    </row>
    <row r="24" spans="2:17" ht="17" thickBot="1" x14ac:dyDescent="0.25">
      <c r="B24" s="11">
        <v>10</v>
      </c>
      <c r="C24" s="12" t="s">
        <v>71</v>
      </c>
      <c r="D24" s="12"/>
      <c r="E24" s="12"/>
      <c r="F24" s="12"/>
      <c r="G24" s="12"/>
      <c r="H24" s="12"/>
      <c r="I24" s="12"/>
      <c r="J24" s="58"/>
      <c r="Q24" s="56" t="s">
        <v>126</v>
      </c>
    </row>
    <row r="25" spans="2:17" x14ac:dyDescent="0.2">
      <c r="B25">
        <v>11</v>
      </c>
      <c r="C25" t="s">
        <v>72</v>
      </c>
    </row>
    <row r="28" spans="2:17" x14ac:dyDescent="0.2">
      <c r="B28">
        <v>12</v>
      </c>
      <c r="C28" t="s">
        <v>73</v>
      </c>
    </row>
    <row r="29" spans="2:17" x14ac:dyDescent="0.2">
      <c r="D29" t="s">
        <v>74</v>
      </c>
    </row>
    <row r="30" spans="2:17" x14ac:dyDescent="0.2">
      <c r="B30">
        <v>13</v>
      </c>
      <c r="C30" t="s">
        <v>75</v>
      </c>
    </row>
    <row r="31" spans="2:17" x14ac:dyDescent="0.2">
      <c r="B31">
        <v>14</v>
      </c>
      <c r="C31" t="s">
        <v>72</v>
      </c>
    </row>
    <row r="34" spans="2:12" x14ac:dyDescent="0.2">
      <c r="B34">
        <v>15</v>
      </c>
      <c r="C34" t="s">
        <v>73</v>
      </c>
    </row>
    <row r="35" spans="2:12" x14ac:dyDescent="0.2">
      <c r="D35" t="s">
        <v>76</v>
      </c>
    </row>
    <row r="36" spans="2:12" x14ac:dyDescent="0.2">
      <c r="B36">
        <v>16</v>
      </c>
      <c r="C36" t="s">
        <v>77</v>
      </c>
    </row>
    <row r="37" spans="2:12" x14ac:dyDescent="0.2">
      <c r="B37">
        <v>17</v>
      </c>
      <c r="C37" t="s">
        <v>72</v>
      </c>
    </row>
    <row r="40" spans="2:12" x14ac:dyDescent="0.2">
      <c r="B40">
        <v>18</v>
      </c>
      <c r="C40" t="s">
        <v>78</v>
      </c>
    </row>
    <row r="41" spans="2:12" x14ac:dyDescent="0.2">
      <c r="D41" t="s">
        <v>79</v>
      </c>
    </row>
    <row r="43" spans="2:12" x14ac:dyDescent="0.2">
      <c r="B43">
        <v>19</v>
      </c>
      <c r="C43" t="s">
        <v>81</v>
      </c>
      <c r="H43" s="56" t="s">
        <v>130</v>
      </c>
    </row>
    <row r="44" spans="2:12" x14ac:dyDescent="0.2">
      <c r="K44" s="56" t="s">
        <v>131</v>
      </c>
    </row>
    <row r="45" spans="2:12" x14ac:dyDescent="0.2">
      <c r="L45" s="56" t="s">
        <v>132</v>
      </c>
    </row>
  </sheetData>
  <phoneticPr fontId="2" type="noConversion"/>
  <pageMargins left="0.7" right="0.7" top="0.75" bottom="0.75" header="0.3" footer="0.3"/>
  <pageSetup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41"/>
  <sheetViews>
    <sheetView topLeftCell="A108" workbookViewId="0">
      <selection activeCell="C140" sqref="C140"/>
    </sheetView>
  </sheetViews>
  <sheetFormatPr baseColWidth="10" defaultRowHeight="16" x14ac:dyDescent="0.2"/>
  <cols>
    <col min="1" max="1" width="12.5" bestFit="1" customWidth="1"/>
    <col min="2" max="2" width="12" style="63" bestFit="1" customWidth="1"/>
    <col min="3" max="3" width="17" bestFit="1" customWidth="1"/>
    <col min="4" max="4" width="14" bestFit="1" customWidth="1"/>
    <col min="5" max="5" width="12" bestFit="1" customWidth="1"/>
    <col min="6" max="6" width="8.5" bestFit="1" customWidth="1"/>
    <col min="7" max="7" width="12.6640625" bestFit="1" customWidth="1"/>
  </cols>
  <sheetData>
    <row r="1" spans="1:7" x14ac:dyDescent="0.2">
      <c r="A1" t="s">
        <v>405</v>
      </c>
      <c r="B1" s="63" t="s">
        <v>406</v>
      </c>
      <c r="C1" t="s">
        <v>242</v>
      </c>
      <c r="D1" t="s">
        <v>407</v>
      </c>
      <c r="E1" t="s">
        <v>243</v>
      </c>
      <c r="F1" t="s">
        <v>244</v>
      </c>
      <c r="G1" t="s">
        <v>245</v>
      </c>
    </row>
    <row r="2" spans="1:7" x14ac:dyDescent="0.2">
      <c r="A2">
        <v>1</v>
      </c>
      <c r="B2" s="63" t="s">
        <v>252</v>
      </c>
      <c r="C2" t="s">
        <v>375</v>
      </c>
      <c r="D2">
        <v>0</v>
      </c>
      <c r="E2" t="s">
        <v>408</v>
      </c>
      <c r="F2" t="s">
        <v>249</v>
      </c>
      <c r="G2" t="s">
        <v>249</v>
      </c>
    </row>
    <row r="3" spans="1:7" x14ac:dyDescent="0.2">
      <c r="A3">
        <v>2</v>
      </c>
      <c r="B3" s="63" t="s">
        <v>253</v>
      </c>
      <c r="C3" t="s">
        <v>376</v>
      </c>
      <c r="D3">
        <v>0</v>
      </c>
      <c r="E3" t="s">
        <v>408</v>
      </c>
      <c r="F3" t="s">
        <v>249</v>
      </c>
      <c r="G3" t="s">
        <v>249</v>
      </c>
    </row>
    <row r="4" spans="1:7" x14ac:dyDescent="0.2">
      <c r="A4">
        <v>3</v>
      </c>
      <c r="B4" s="63" t="s">
        <v>254</v>
      </c>
      <c r="C4" t="s">
        <v>377</v>
      </c>
      <c r="D4">
        <v>0</v>
      </c>
      <c r="E4" t="s">
        <v>408</v>
      </c>
      <c r="F4" t="s">
        <v>249</v>
      </c>
      <c r="G4" t="s">
        <v>249</v>
      </c>
    </row>
    <row r="5" spans="1:7" x14ac:dyDescent="0.2">
      <c r="A5">
        <v>4</v>
      </c>
      <c r="B5" s="63" t="s">
        <v>255</v>
      </c>
      <c r="C5" t="s">
        <v>378</v>
      </c>
      <c r="D5">
        <v>0</v>
      </c>
      <c r="E5" t="s">
        <v>408</v>
      </c>
      <c r="F5" t="s">
        <v>249</v>
      </c>
      <c r="G5" t="s">
        <v>249</v>
      </c>
    </row>
    <row r="6" spans="1:7" x14ac:dyDescent="0.2">
      <c r="A6">
        <v>5</v>
      </c>
      <c r="B6" s="63" t="s">
        <v>256</v>
      </c>
      <c r="C6" t="s">
        <v>379</v>
      </c>
      <c r="D6">
        <v>0</v>
      </c>
      <c r="E6" t="s">
        <v>408</v>
      </c>
      <c r="F6" t="s">
        <v>249</v>
      </c>
      <c r="G6" t="s">
        <v>249</v>
      </c>
    </row>
    <row r="7" spans="1:7" x14ac:dyDescent="0.2">
      <c r="A7">
        <v>6</v>
      </c>
      <c r="B7" s="63" t="s">
        <v>257</v>
      </c>
      <c r="C7" t="s">
        <v>380</v>
      </c>
      <c r="D7">
        <v>0</v>
      </c>
      <c r="E7" t="s">
        <v>246</v>
      </c>
      <c r="F7" t="s">
        <v>249</v>
      </c>
      <c r="G7" t="s">
        <v>249</v>
      </c>
    </row>
    <row r="8" spans="1:7" x14ac:dyDescent="0.2">
      <c r="A8">
        <v>7</v>
      </c>
      <c r="B8" s="63" t="s">
        <v>258</v>
      </c>
      <c r="C8" t="s">
        <v>381</v>
      </c>
      <c r="D8">
        <v>0</v>
      </c>
      <c r="E8" t="s">
        <v>246</v>
      </c>
      <c r="F8" t="s">
        <v>249</v>
      </c>
      <c r="G8" t="s">
        <v>249</v>
      </c>
    </row>
    <row r="9" spans="1:7" x14ac:dyDescent="0.2">
      <c r="A9">
        <v>8</v>
      </c>
      <c r="B9" s="63" t="s">
        <v>259</v>
      </c>
      <c r="C9" t="s">
        <v>382</v>
      </c>
      <c r="D9">
        <v>0</v>
      </c>
      <c r="E9" t="s">
        <v>246</v>
      </c>
      <c r="F9" t="s">
        <v>249</v>
      </c>
      <c r="G9" t="s">
        <v>249</v>
      </c>
    </row>
    <row r="10" spans="1:7" x14ac:dyDescent="0.2">
      <c r="A10">
        <v>9</v>
      </c>
      <c r="B10" s="63" t="s">
        <v>260</v>
      </c>
      <c r="C10" t="s">
        <v>383</v>
      </c>
      <c r="D10">
        <v>0</v>
      </c>
      <c r="E10" t="s">
        <v>246</v>
      </c>
      <c r="F10" t="s">
        <v>249</v>
      </c>
      <c r="G10" t="s">
        <v>249</v>
      </c>
    </row>
    <row r="11" spans="1:7" x14ac:dyDescent="0.2">
      <c r="A11">
        <v>10</v>
      </c>
      <c r="B11" s="63" t="s">
        <v>261</v>
      </c>
      <c r="C11" t="s">
        <v>384</v>
      </c>
      <c r="D11">
        <v>0</v>
      </c>
      <c r="E11" t="s">
        <v>246</v>
      </c>
      <c r="F11" t="s">
        <v>249</v>
      </c>
      <c r="G11" t="s">
        <v>249</v>
      </c>
    </row>
    <row r="12" spans="1:7" x14ac:dyDescent="0.2">
      <c r="A12">
        <v>11</v>
      </c>
      <c r="B12" s="63" t="s">
        <v>262</v>
      </c>
      <c r="C12" t="s">
        <v>385</v>
      </c>
      <c r="D12">
        <v>0</v>
      </c>
      <c r="E12" t="s">
        <v>140</v>
      </c>
      <c r="F12" t="s">
        <v>249</v>
      </c>
      <c r="G12" t="s">
        <v>249</v>
      </c>
    </row>
    <row r="13" spans="1:7" x14ac:dyDescent="0.2">
      <c r="A13">
        <v>12</v>
      </c>
      <c r="B13" s="63" t="s">
        <v>263</v>
      </c>
      <c r="C13" t="s">
        <v>386</v>
      </c>
      <c r="D13">
        <v>0</v>
      </c>
      <c r="E13" t="s">
        <v>140</v>
      </c>
      <c r="F13" t="s">
        <v>249</v>
      </c>
      <c r="G13" t="s">
        <v>249</v>
      </c>
    </row>
    <row r="14" spans="1:7" x14ac:dyDescent="0.2">
      <c r="A14">
        <v>13</v>
      </c>
      <c r="B14" s="63" t="s">
        <v>264</v>
      </c>
      <c r="C14" t="s">
        <v>387</v>
      </c>
      <c r="D14">
        <v>0</v>
      </c>
      <c r="E14" t="s">
        <v>140</v>
      </c>
      <c r="F14" t="s">
        <v>249</v>
      </c>
      <c r="G14" t="s">
        <v>249</v>
      </c>
    </row>
    <row r="15" spans="1:7" x14ac:dyDescent="0.2">
      <c r="A15">
        <v>14</v>
      </c>
      <c r="B15" s="63" t="s">
        <v>265</v>
      </c>
      <c r="C15" t="s">
        <v>388</v>
      </c>
      <c r="D15">
        <v>0</v>
      </c>
      <c r="E15" t="s">
        <v>140</v>
      </c>
      <c r="F15" t="s">
        <v>249</v>
      </c>
      <c r="G15" t="s">
        <v>249</v>
      </c>
    </row>
    <row r="16" spans="1:7" x14ac:dyDescent="0.2">
      <c r="A16">
        <v>15</v>
      </c>
      <c r="B16" s="63" t="s">
        <v>266</v>
      </c>
      <c r="C16" t="s">
        <v>389</v>
      </c>
      <c r="D16">
        <v>0</v>
      </c>
      <c r="E16" t="s">
        <v>140</v>
      </c>
      <c r="F16" t="s">
        <v>249</v>
      </c>
      <c r="G16" t="s">
        <v>249</v>
      </c>
    </row>
    <row r="17" spans="1:7" x14ac:dyDescent="0.2">
      <c r="A17">
        <v>16</v>
      </c>
      <c r="B17" s="63" t="s">
        <v>267</v>
      </c>
      <c r="C17" t="s">
        <v>390</v>
      </c>
      <c r="D17">
        <v>0</v>
      </c>
      <c r="E17" t="s">
        <v>141</v>
      </c>
      <c r="F17" t="s">
        <v>249</v>
      </c>
      <c r="G17" t="s">
        <v>249</v>
      </c>
    </row>
    <row r="18" spans="1:7" x14ac:dyDescent="0.2">
      <c r="A18">
        <v>17</v>
      </c>
      <c r="B18" s="63" t="s">
        <v>268</v>
      </c>
      <c r="C18" t="s">
        <v>391</v>
      </c>
      <c r="D18">
        <v>0</v>
      </c>
      <c r="E18" t="s">
        <v>141</v>
      </c>
      <c r="F18" t="s">
        <v>249</v>
      </c>
      <c r="G18" t="s">
        <v>249</v>
      </c>
    </row>
    <row r="19" spans="1:7" x14ac:dyDescent="0.2">
      <c r="A19">
        <v>18</v>
      </c>
      <c r="B19" s="63" t="s">
        <v>269</v>
      </c>
      <c r="C19" t="s">
        <v>392</v>
      </c>
      <c r="D19">
        <v>0</v>
      </c>
      <c r="E19" t="s">
        <v>141</v>
      </c>
      <c r="F19" t="s">
        <v>249</v>
      </c>
      <c r="G19" t="s">
        <v>249</v>
      </c>
    </row>
    <row r="20" spans="1:7" x14ac:dyDescent="0.2">
      <c r="A20">
        <v>19</v>
      </c>
      <c r="B20" s="63" t="s">
        <v>270</v>
      </c>
      <c r="C20" t="s">
        <v>393</v>
      </c>
      <c r="D20">
        <v>0</v>
      </c>
      <c r="E20" t="s">
        <v>141</v>
      </c>
      <c r="F20" t="s">
        <v>249</v>
      </c>
      <c r="G20" t="s">
        <v>249</v>
      </c>
    </row>
    <row r="21" spans="1:7" x14ac:dyDescent="0.2">
      <c r="A21">
        <v>20</v>
      </c>
      <c r="B21" s="63" t="s">
        <v>271</v>
      </c>
      <c r="C21" t="s">
        <v>394</v>
      </c>
      <c r="D21">
        <v>0</v>
      </c>
      <c r="E21" t="s">
        <v>141</v>
      </c>
      <c r="F21" t="s">
        <v>249</v>
      </c>
      <c r="G21" t="s">
        <v>249</v>
      </c>
    </row>
    <row r="22" spans="1:7" x14ac:dyDescent="0.2">
      <c r="A22">
        <v>21</v>
      </c>
      <c r="B22" s="63" t="s">
        <v>272</v>
      </c>
      <c r="C22" t="s">
        <v>395</v>
      </c>
      <c r="D22">
        <v>0</v>
      </c>
      <c r="E22" t="s">
        <v>142</v>
      </c>
      <c r="F22" t="s">
        <v>249</v>
      </c>
      <c r="G22" t="s">
        <v>249</v>
      </c>
    </row>
    <row r="23" spans="1:7" x14ac:dyDescent="0.2">
      <c r="A23">
        <v>22</v>
      </c>
      <c r="B23" s="63" t="s">
        <v>273</v>
      </c>
      <c r="C23" t="s">
        <v>396</v>
      </c>
      <c r="D23">
        <v>0</v>
      </c>
      <c r="E23" t="s">
        <v>142</v>
      </c>
      <c r="F23" t="s">
        <v>249</v>
      </c>
      <c r="G23" t="s">
        <v>249</v>
      </c>
    </row>
    <row r="24" spans="1:7" x14ac:dyDescent="0.2">
      <c r="A24">
        <v>23</v>
      </c>
      <c r="B24" s="63" t="s">
        <v>274</v>
      </c>
      <c r="C24" t="s">
        <v>397</v>
      </c>
      <c r="D24">
        <v>0</v>
      </c>
      <c r="E24" t="s">
        <v>142</v>
      </c>
      <c r="F24" t="s">
        <v>249</v>
      </c>
      <c r="G24" t="s">
        <v>249</v>
      </c>
    </row>
    <row r="25" spans="1:7" x14ac:dyDescent="0.2">
      <c r="A25">
        <v>24</v>
      </c>
      <c r="B25" s="63" t="s">
        <v>275</v>
      </c>
      <c r="C25" t="s">
        <v>398</v>
      </c>
      <c r="D25">
        <v>0</v>
      </c>
      <c r="E25" t="s">
        <v>142</v>
      </c>
      <c r="F25" t="s">
        <v>249</v>
      </c>
      <c r="G25" t="s">
        <v>249</v>
      </c>
    </row>
    <row r="26" spans="1:7" x14ac:dyDescent="0.2">
      <c r="A26">
        <v>25</v>
      </c>
      <c r="B26" s="63" t="s">
        <v>276</v>
      </c>
      <c r="C26" t="s">
        <v>399</v>
      </c>
      <c r="D26">
        <v>0</v>
      </c>
      <c r="E26" t="s">
        <v>142</v>
      </c>
      <c r="F26" t="s">
        <v>249</v>
      </c>
      <c r="G26" t="s">
        <v>249</v>
      </c>
    </row>
    <row r="27" spans="1:7" x14ac:dyDescent="0.2">
      <c r="A27">
        <v>26</v>
      </c>
      <c r="B27" s="63" t="s">
        <v>277</v>
      </c>
      <c r="C27" t="s">
        <v>400</v>
      </c>
      <c r="D27">
        <v>0</v>
      </c>
      <c r="E27" t="s">
        <v>143</v>
      </c>
      <c r="F27" t="s">
        <v>249</v>
      </c>
      <c r="G27" t="s">
        <v>249</v>
      </c>
    </row>
    <row r="28" spans="1:7" x14ac:dyDescent="0.2">
      <c r="A28">
        <v>27</v>
      </c>
      <c r="B28" s="63" t="s">
        <v>278</v>
      </c>
      <c r="C28" t="s">
        <v>401</v>
      </c>
      <c r="D28">
        <v>0</v>
      </c>
      <c r="E28" t="s">
        <v>143</v>
      </c>
      <c r="F28" t="s">
        <v>249</v>
      </c>
      <c r="G28" t="s">
        <v>249</v>
      </c>
    </row>
    <row r="29" spans="1:7" x14ac:dyDescent="0.2">
      <c r="A29">
        <v>28</v>
      </c>
      <c r="B29" s="63" t="s">
        <v>279</v>
      </c>
      <c r="C29" t="s">
        <v>402</v>
      </c>
      <c r="D29">
        <v>0</v>
      </c>
      <c r="E29" t="s">
        <v>143</v>
      </c>
      <c r="F29" t="s">
        <v>249</v>
      </c>
      <c r="G29" t="s">
        <v>249</v>
      </c>
    </row>
    <row r="30" spans="1:7" x14ac:dyDescent="0.2">
      <c r="A30">
        <v>29</v>
      </c>
      <c r="B30" s="63" t="s">
        <v>280</v>
      </c>
      <c r="C30" t="s">
        <v>403</v>
      </c>
      <c r="D30">
        <v>0</v>
      </c>
      <c r="E30" t="s">
        <v>143</v>
      </c>
      <c r="F30" t="s">
        <v>249</v>
      </c>
      <c r="G30" t="s">
        <v>249</v>
      </c>
    </row>
    <row r="31" spans="1:7" x14ac:dyDescent="0.2">
      <c r="A31">
        <v>30</v>
      </c>
      <c r="B31" s="63" t="s">
        <v>281</v>
      </c>
      <c r="C31" t="s">
        <v>404</v>
      </c>
      <c r="D31">
        <v>0</v>
      </c>
      <c r="E31" t="s">
        <v>143</v>
      </c>
      <c r="F31" t="s">
        <v>249</v>
      </c>
      <c r="G31" t="s">
        <v>249</v>
      </c>
    </row>
    <row r="32" spans="1:7" x14ac:dyDescent="0.2">
      <c r="A32">
        <v>31</v>
      </c>
      <c r="B32" s="63" t="s">
        <v>146</v>
      </c>
      <c r="C32" s="65" t="s">
        <v>283</v>
      </c>
      <c r="D32" s="65">
        <v>3</v>
      </c>
      <c r="E32" t="s">
        <v>246</v>
      </c>
      <c r="F32" t="s">
        <v>248</v>
      </c>
      <c r="G32" t="s">
        <v>249</v>
      </c>
    </row>
    <row r="33" spans="1:8" x14ac:dyDescent="0.2">
      <c r="A33">
        <v>32</v>
      </c>
      <c r="B33" s="63" t="s">
        <v>147</v>
      </c>
      <c r="C33" s="65" t="s">
        <v>284</v>
      </c>
      <c r="D33" s="65">
        <v>3</v>
      </c>
      <c r="E33" t="s">
        <v>246</v>
      </c>
      <c r="F33" t="s">
        <v>248</v>
      </c>
      <c r="G33" t="s">
        <v>249</v>
      </c>
    </row>
    <row r="34" spans="1:8" x14ac:dyDescent="0.2">
      <c r="A34">
        <v>33</v>
      </c>
      <c r="B34" s="63" t="s">
        <v>148</v>
      </c>
      <c r="C34" s="65" t="s">
        <v>285</v>
      </c>
      <c r="D34" s="65">
        <v>3</v>
      </c>
      <c r="E34" t="s">
        <v>246</v>
      </c>
      <c r="F34" t="s">
        <v>248</v>
      </c>
      <c r="G34" t="s">
        <v>249</v>
      </c>
    </row>
    <row r="35" spans="1:8" x14ac:dyDescent="0.2">
      <c r="A35">
        <v>34</v>
      </c>
      <c r="B35" s="63" t="s">
        <v>149</v>
      </c>
      <c r="C35" s="65" t="s">
        <v>286</v>
      </c>
      <c r="D35" s="65">
        <v>3</v>
      </c>
      <c r="E35" t="s">
        <v>246</v>
      </c>
      <c r="F35" t="s">
        <v>248</v>
      </c>
      <c r="G35" t="s">
        <v>249</v>
      </c>
    </row>
    <row r="36" spans="1:8" x14ac:dyDescent="0.2">
      <c r="A36">
        <v>35</v>
      </c>
      <c r="B36" s="63" t="s">
        <v>150</v>
      </c>
      <c r="C36" s="65" t="s">
        <v>287</v>
      </c>
      <c r="D36" s="65">
        <v>3</v>
      </c>
      <c r="E36" t="s">
        <v>140</v>
      </c>
      <c r="F36" t="s">
        <v>248</v>
      </c>
      <c r="G36" t="s">
        <v>249</v>
      </c>
    </row>
    <row r="37" spans="1:8" x14ac:dyDescent="0.2">
      <c r="A37">
        <v>36</v>
      </c>
      <c r="B37" s="63" t="s">
        <v>151</v>
      </c>
      <c r="C37" s="65" t="s">
        <v>288</v>
      </c>
      <c r="D37" s="65">
        <v>3</v>
      </c>
      <c r="E37" t="s">
        <v>140</v>
      </c>
      <c r="F37" t="s">
        <v>248</v>
      </c>
      <c r="G37" t="s">
        <v>249</v>
      </c>
    </row>
    <row r="38" spans="1:8" x14ac:dyDescent="0.2">
      <c r="A38">
        <v>37</v>
      </c>
      <c r="B38" s="63" t="s">
        <v>152</v>
      </c>
      <c r="C38" s="65" t="s">
        <v>289</v>
      </c>
      <c r="D38" s="65">
        <v>3</v>
      </c>
      <c r="E38" t="s">
        <v>140</v>
      </c>
      <c r="F38" t="s">
        <v>248</v>
      </c>
      <c r="G38" t="s">
        <v>249</v>
      </c>
    </row>
    <row r="39" spans="1:8" x14ac:dyDescent="0.2">
      <c r="A39">
        <v>38</v>
      </c>
      <c r="B39" s="63" t="s">
        <v>153</v>
      </c>
      <c r="C39" s="65" t="s">
        <v>290</v>
      </c>
      <c r="D39" s="65">
        <v>3</v>
      </c>
      <c r="E39" t="s">
        <v>140</v>
      </c>
      <c r="F39" t="s">
        <v>248</v>
      </c>
      <c r="G39" t="s">
        <v>249</v>
      </c>
    </row>
    <row r="40" spans="1:8" x14ac:dyDescent="0.2">
      <c r="A40">
        <v>39</v>
      </c>
      <c r="B40" s="63" t="s">
        <v>154</v>
      </c>
      <c r="C40" s="65" t="s">
        <v>291</v>
      </c>
      <c r="D40" s="65">
        <v>3</v>
      </c>
      <c r="E40" t="s">
        <v>141</v>
      </c>
      <c r="F40" t="s">
        <v>248</v>
      </c>
      <c r="G40" t="s">
        <v>249</v>
      </c>
    </row>
    <row r="41" spans="1:8" x14ac:dyDescent="0.2">
      <c r="A41">
        <v>40</v>
      </c>
      <c r="B41" s="63" t="s">
        <v>155</v>
      </c>
      <c r="C41" s="65" t="s">
        <v>292</v>
      </c>
      <c r="D41" s="65">
        <v>3</v>
      </c>
      <c r="E41" t="s">
        <v>141</v>
      </c>
      <c r="F41" t="s">
        <v>248</v>
      </c>
      <c r="G41" t="s">
        <v>249</v>
      </c>
    </row>
    <row r="42" spans="1:8" x14ac:dyDescent="0.2">
      <c r="A42">
        <v>41</v>
      </c>
      <c r="B42" s="63" t="s">
        <v>156</v>
      </c>
      <c r="C42" s="65" t="s">
        <v>293</v>
      </c>
      <c r="D42" s="65">
        <v>3</v>
      </c>
      <c r="E42" t="s">
        <v>141</v>
      </c>
      <c r="F42" t="s">
        <v>248</v>
      </c>
      <c r="G42" t="s">
        <v>249</v>
      </c>
    </row>
    <row r="43" spans="1:8" x14ac:dyDescent="0.2">
      <c r="A43">
        <v>42</v>
      </c>
      <c r="B43" s="63" t="s">
        <v>157</v>
      </c>
      <c r="C43" s="65" t="s">
        <v>294</v>
      </c>
      <c r="D43" s="65">
        <v>3</v>
      </c>
      <c r="E43" t="s">
        <v>141</v>
      </c>
      <c r="F43" t="s">
        <v>248</v>
      </c>
      <c r="G43" t="s">
        <v>249</v>
      </c>
    </row>
    <row r="44" spans="1:8" x14ac:dyDescent="0.2">
      <c r="A44">
        <v>43</v>
      </c>
      <c r="B44" s="63" t="s">
        <v>158</v>
      </c>
      <c r="C44" s="66" t="s">
        <v>282</v>
      </c>
      <c r="D44" s="65">
        <v>3</v>
      </c>
      <c r="E44" t="s">
        <v>247</v>
      </c>
      <c r="F44" t="s">
        <v>248</v>
      </c>
      <c r="G44" t="s">
        <v>249</v>
      </c>
      <c r="H44" t="s">
        <v>606</v>
      </c>
    </row>
    <row r="45" spans="1:8" x14ac:dyDescent="0.2">
      <c r="A45">
        <v>44</v>
      </c>
      <c r="B45" s="63" t="s">
        <v>159</v>
      </c>
      <c r="C45" s="66" t="s">
        <v>282</v>
      </c>
      <c r="D45" s="65">
        <v>3</v>
      </c>
      <c r="E45" t="s">
        <v>247</v>
      </c>
      <c r="F45" t="s">
        <v>248</v>
      </c>
      <c r="G45" t="s">
        <v>249</v>
      </c>
      <c r="H45" t="s">
        <v>606</v>
      </c>
    </row>
    <row r="46" spans="1:8" x14ac:dyDescent="0.2">
      <c r="A46">
        <v>45</v>
      </c>
      <c r="B46" s="63" t="s">
        <v>160</v>
      </c>
      <c r="C46" s="66" t="s">
        <v>282</v>
      </c>
      <c r="D46" s="65">
        <v>3</v>
      </c>
      <c r="E46" t="s">
        <v>247</v>
      </c>
      <c r="F46" t="s">
        <v>248</v>
      </c>
      <c r="G46" t="s">
        <v>249</v>
      </c>
      <c r="H46" t="s">
        <v>606</v>
      </c>
    </row>
    <row r="47" spans="1:8" x14ac:dyDescent="0.2">
      <c r="A47">
        <v>46</v>
      </c>
      <c r="B47" s="63" t="s">
        <v>161</v>
      </c>
      <c r="C47" s="66" t="s">
        <v>282</v>
      </c>
      <c r="D47" s="65">
        <v>3</v>
      </c>
      <c r="E47" t="s">
        <v>247</v>
      </c>
      <c r="F47" t="s">
        <v>248</v>
      </c>
      <c r="G47" t="s">
        <v>249</v>
      </c>
      <c r="H47" t="s">
        <v>606</v>
      </c>
    </row>
    <row r="48" spans="1:8" x14ac:dyDescent="0.2">
      <c r="A48">
        <v>47</v>
      </c>
      <c r="B48" s="63" t="s">
        <v>162</v>
      </c>
      <c r="C48" s="65" t="s">
        <v>295</v>
      </c>
      <c r="D48" s="65">
        <v>3</v>
      </c>
      <c r="E48" t="s">
        <v>142</v>
      </c>
      <c r="F48" t="s">
        <v>248</v>
      </c>
      <c r="G48" t="s">
        <v>249</v>
      </c>
    </row>
    <row r="49" spans="1:7" x14ac:dyDescent="0.2">
      <c r="A49">
        <v>48</v>
      </c>
      <c r="B49" s="63" t="s">
        <v>163</v>
      </c>
      <c r="C49" s="65" t="s">
        <v>296</v>
      </c>
      <c r="D49" s="65">
        <v>3</v>
      </c>
      <c r="E49" t="s">
        <v>142</v>
      </c>
      <c r="F49" t="s">
        <v>248</v>
      </c>
      <c r="G49" t="s">
        <v>249</v>
      </c>
    </row>
    <row r="50" spans="1:7" x14ac:dyDescent="0.2">
      <c r="A50">
        <v>49</v>
      </c>
      <c r="B50" s="63" t="s">
        <v>164</v>
      </c>
      <c r="C50" s="65" t="s">
        <v>297</v>
      </c>
      <c r="D50" s="65">
        <v>3</v>
      </c>
      <c r="E50" t="s">
        <v>142</v>
      </c>
      <c r="F50" t="s">
        <v>248</v>
      </c>
      <c r="G50" t="s">
        <v>249</v>
      </c>
    </row>
    <row r="51" spans="1:7" x14ac:dyDescent="0.2">
      <c r="A51">
        <v>50</v>
      </c>
      <c r="B51" s="63" t="s">
        <v>165</v>
      </c>
      <c r="C51" s="65" t="s">
        <v>298</v>
      </c>
      <c r="D51" s="65">
        <v>3</v>
      </c>
      <c r="E51" t="s">
        <v>142</v>
      </c>
      <c r="F51" t="s">
        <v>248</v>
      </c>
      <c r="G51" t="s">
        <v>249</v>
      </c>
    </row>
    <row r="52" spans="1:7" x14ac:dyDescent="0.2">
      <c r="A52">
        <v>51</v>
      </c>
      <c r="B52" s="63" t="s">
        <v>166</v>
      </c>
      <c r="C52" s="65" t="s">
        <v>299</v>
      </c>
      <c r="D52" s="65">
        <v>3</v>
      </c>
      <c r="E52" t="s">
        <v>143</v>
      </c>
      <c r="F52" t="s">
        <v>248</v>
      </c>
      <c r="G52" t="s">
        <v>249</v>
      </c>
    </row>
    <row r="53" spans="1:7" x14ac:dyDescent="0.2">
      <c r="A53">
        <v>52</v>
      </c>
      <c r="B53" s="63" t="s">
        <v>167</v>
      </c>
      <c r="C53" s="65" t="s">
        <v>300</v>
      </c>
      <c r="D53" s="65">
        <v>3</v>
      </c>
      <c r="E53" t="s">
        <v>143</v>
      </c>
      <c r="F53" t="s">
        <v>248</v>
      </c>
      <c r="G53" t="s">
        <v>249</v>
      </c>
    </row>
    <row r="54" spans="1:7" x14ac:dyDescent="0.2">
      <c r="A54">
        <v>53</v>
      </c>
      <c r="B54" s="63" t="s">
        <v>168</v>
      </c>
      <c r="C54" s="65" t="s">
        <v>301</v>
      </c>
      <c r="D54" s="65">
        <v>3</v>
      </c>
      <c r="E54" t="s">
        <v>143</v>
      </c>
      <c r="F54" t="s">
        <v>248</v>
      </c>
      <c r="G54" t="s">
        <v>249</v>
      </c>
    </row>
    <row r="55" spans="1:7" x14ac:dyDescent="0.2">
      <c r="A55">
        <v>54</v>
      </c>
      <c r="B55" s="63" t="s">
        <v>169</v>
      </c>
      <c r="C55" s="65" t="s">
        <v>302</v>
      </c>
      <c r="D55" s="65">
        <v>3</v>
      </c>
      <c r="E55" t="s">
        <v>143</v>
      </c>
      <c r="F55" t="s">
        <v>248</v>
      </c>
      <c r="G55" t="s">
        <v>249</v>
      </c>
    </row>
    <row r="56" spans="1:7" x14ac:dyDescent="0.2">
      <c r="A56">
        <v>55</v>
      </c>
      <c r="B56" s="64" t="s">
        <v>170</v>
      </c>
      <c r="C56" s="67" t="s">
        <v>303</v>
      </c>
      <c r="D56" s="65">
        <v>3</v>
      </c>
      <c r="E56" t="s">
        <v>246</v>
      </c>
      <c r="F56" t="s">
        <v>250</v>
      </c>
      <c r="G56" s="73">
        <v>0.4</v>
      </c>
    </row>
    <row r="57" spans="1:7" x14ac:dyDescent="0.2">
      <c r="A57">
        <v>56</v>
      </c>
      <c r="B57" s="64" t="s">
        <v>171</v>
      </c>
      <c r="C57" s="67" t="s">
        <v>304</v>
      </c>
      <c r="D57" s="65">
        <v>3</v>
      </c>
      <c r="E57" t="s">
        <v>246</v>
      </c>
      <c r="F57" t="s">
        <v>250</v>
      </c>
      <c r="G57" s="73">
        <v>0.4</v>
      </c>
    </row>
    <row r="58" spans="1:7" x14ac:dyDescent="0.2">
      <c r="A58">
        <v>57</v>
      </c>
      <c r="B58" s="64" t="s">
        <v>172</v>
      </c>
      <c r="C58" s="67" t="s">
        <v>305</v>
      </c>
      <c r="D58" s="65">
        <v>3</v>
      </c>
      <c r="E58" t="s">
        <v>246</v>
      </c>
      <c r="F58" t="s">
        <v>250</v>
      </c>
      <c r="G58" s="73">
        <v>0.4</v>
      </c>
    </row>
    <row r="59" spans="1:7" x14ac:dyDescent="0.2">
      <c r="A59">
        <v>58</v>
      </c>
      <c r="B59" s="64" t="s">
        <v>173</v>
      </c>
      <c r="C59" s="67" t="s">
        <v>306</v>
      </c>
      <c r="D59" s="65">
        <v>3</v>
      </c>
      <c r="E59" t="s">
        <v>246</v>
      </c>
      <c r="F59" t="s">
        <v>250</v>
      </c>
      <c r="G59" s="73">
        <v>0.4</v>
      </c>
    </row>
    <row r="60" spans="1:7" x14ac:dyDescent="0.2">
      <c r="A60">
        <v>59</v>
      </c>
      <c r="B60" s="64" t="s">
        <v>174</v>
      </c>
      <c r="C60" s="67" t="s">
        <v>307</v>
      </c>
      <c r="D60" s="65">
        <v>3</v>
      </c>
      <c r="E60" t="s">
        <v>140</v>
      </c>
      <c r="F60" t="s">
        <v>250</v>
      </c>
      <c r="G60" s="73">
        <v>0.4</v>
      </c>
    </row>
    <row r="61" spans="1:7" x14ac:dyDescent="0.2">
      <c r="A61">
        <v>60</v>
      </c>
      <c r="B61" s="64" t="s">
        <v>175</v>
      </c>
      <c r="C61" s="67" t="s">
        <v>308</v>
      </c>
      <c r="D61" s="65">
        <v>3</v>
      </c>
      <c r="E61" t="s">
        <v>140</v>
      </c>
      <c r="F61" t="s">
        <v>250</v>
      </c>
      <c r="G61" s="73">
        <v>0.4</v>
      </c>
    </row>
    <row r="62" spans="1:7" x14ac:dyDescent="0.2">
      <c r="A62">
        <v>61</v>
      </c>
      <c r="B62" s="64" t="s">
        <v>176</v>
      </c>
      <c r="C62" s="67" t="s">
        <v>309</v>
      </c>
      <c r="D62" s="65">
        <v>3</v>
      </c>
      <c r="E62" t="s">
        <v>140</v>
      </c>
      <c r="F62" t="s">
        <v>250</v>
      </c>
      <c r="G62" s="73">
        <v>0.4</v>
      </c>
    </row>
    <row r="63" spans="1:7" x14ac:dyDescent="0.2">
      <c r="A63">
        <v>62</v>
      </c>
      <c r="B63" s="64" t="s">
        <v>177</v>
      </c>
      <c r="C63" s="67" t="s">
        <v>310</v>
      </c>
      <c r="D63" s="65">
        <v>3</v>
      </c>
      <c r="E63" t="s">
        <v>140</v>
      </c>
      <c r="F63" t="s">
        <v>250</v>
      </c>
      <c r="G63" s="73">
        <v>0.4</v>
      </c>
    </row>
    <row r="64" spans="1:7" x14ac:dyDescent="0.2">
      <c r="A64">
        <v>63</v>
      </c>
      <c r="B64" s="64" t="s">
        <v>178</v>
      </c>
      <c r="C64" s="67" t="s">
        <v>311</v>
      </c>
      <c r="D64" s="65">
        <v>3</v>
      </c>
      <c r="E64" t="s">
        <v>141</v>
      </c>
      <c r="F64" t="s">
        <v>250</v>
      </c>
      <c r="G64" s="73">
        <v>0.4</v>
      </c>
    </row>
    <row r="65" spans="1:7" x14ac:dyDescent="0.2">
      <c r="A65">
        <v>64</v>
      </c>
      <c r="B65" s="64" t="s">
        <v>179</v>
      </c>
      <c r="C65" s="67" t="s">
        <v>312</v>
      </c>
      <c r="D65" s="65">
        <v>3</v>
      </c>
      <c r="E65" t="s">
        <v>141</v>
      </c>
      <c r="F65" t="s">
        <v>250</v>
      </c>
      <c r="G65" s="73">
        <v>0.4</v>
      </c>
    </row>
    <row r="66" spans="1:7" x14ac:dyDescent="0.2">
      <c r="A66">
        <v>65</v>
      </c>
      <c r="B66" s="64" t="s">
        <v>180</v>
      </c>
      <c r="C66" s="67" t="s">
        <v>313</v>
      </c>
      <c r="D66" s="65">
        <v>3</v>
      </c>
      <c r="E66" t="s">
        <v>141</v>
      </c>
      <c r="F66" t="s">
        <v>250</v>
      </c>
      <c r="G66" s="73">
        <v>0.4</v>
      </c>
    </row>
    <row r="67" spans="1:7" x14ac:dyDescent="0.2">
      <c r="A67">
        <v>66</v>
      </c>
      <c r="B67" s="64" t="s">
        <v>181</v>
      </c>
      <c r="C67" s="67" t="s">
        <v>314</v>
      </c>
      <c r="D67" s="65">
        <v>3</v>
      </c>
      <c r="E67" t="s">
        <v>141</v>
      </c>
      <c r="F67" t="s">
        <v>250</v>
      </c>
      <c r="G67" s="73">
        <v>0.4</v>
      </c>
    </row>
    <row r="68" spans="1:7" x14ac:dyDescent="0.2">
      <c r="A68">
        <v>67</v>
      </c>
      <c r="B68" s="64" t="s">
        <v>182</v>
      </c>
      <c r="C68" s="68" t="s">
        <v>315</v>
      </c>
      <c r="D68" s="65">
        <v>3</v>
      </c>
      <c r="E68" t="s">
        <v>246</v>
      </c>
      <c r="F68" t="s">
        <v>250</v>
      </c>
      <c r="G68" s="73">
        <v>0.8</v>
      </c>
    </row>
    <row r="69" spans="1:7" x14ac:dyDescent="0.2">
      <c r="A69">
        <v>68</v>
      </c>
      <c r="B69" s="64" t="s">
        <v>183</v>
      </c>
      <c r="C69" s="68" t="s">
        <v>316</v>
      </c>
      <c r="D69" s="65">
        <v>3</v>
      </c>
      <c r="E69" t="s">
        <v>246</v>
      </c>
      <c r="F69" t="s">
        <v>250</v>
      </c>
      <c r="G69" s="73">
        <v>0.8</v>
      </c>
    </row>
    <row r="70" spans="1:7" x14ac:dyDescent="0.2">
      <c r="A70">
        <v>69</v>
      </c>
      <c r="B70" s="64" t="s">
        <v>184</v>
      </c>
      <c r="C70" s="68" t="s">
        <v>317</v>
      </c>
      <c r="D70" s="65">
        <v>3</v>
      </c>
      <c r="E70" t="s">
        <v>246</v>
      </c>
      <c r="F70" t="s">
        <v>250</v>
      </c>
      <c r="G70" s="73">
        <v>0.8</v>
      </c>
    </row>
    <row r="71" spans="1:7" x14ac:dyDescent="0.2">
      <c r="A71">
        <v>70</v>
      </c>
      <c r="B71" s="64" t="s">
        <v>185</v>
      </c>
      <c r="C71" s="68" t="s">
        <v>318</v>
      </c>
      <c r="D71" s="65">
        <v>3</v>
      </c>
      <c r="E71" t="s">
        <v>246</v>
      </c>
      <c r="F71" t="s">
        <v>250</v>
      </c>
      <c r="G71" s="73">
        <v>0.8</v>
      </c>
    </row>
    <row r="72" spans="1:7" x14ac:dyDescent="0.2">
      <c r="A72">
        <v>71</v>
      </c>
      <c r="B72" s="64" t="s">
        <v>186</v>
      </c>
      <c r="C72" s="68" t="s">
        <v>319</v>
      </c>
      <c r="D72" s="65">
        <v>3</v>
      </c>
      <c r="E72" t="s">
        <v>140</v>
      </c>
      <c r="F72" t="s">
        <v>250</v>
      </c>
      <c r="G72" s="73">
        <v>0.8</v>
      </c>
    </row>
    <row r="73" spans="1:7" x14ac:dyDescent="0.2">
      <c r="A73">
        <v>72</v>
      </c>
      <c r="B73" s="64" t="s">
        <v>187</v>
      </c>
      <c r="C73" s="68" t="s">
        <v>320</v>
      </c>
      <c r="D73" s="65">
        <v>3</v>
      </c>
      <c r="E73" t="s">
        <v>140</v>
      </c>
      <c r="F73" t="s">
        <v>250</v>
      </c>
      <c r="G73" s="73">
        <v>0.8</v>
      </c>
    </row>
    <row r="74" spans="1:7" x14ac:dyDescent="0.2">
      <c r="A74">
        <v>73</v>
      </c>
      <c r="B74" s="64" t="s">
        <v>188</v>
      </c>
      <c r="C74" s="68" t="s">
        <v>321</v>
      </c>
      <c r="D74" s="65">
        <v>3</v>
      </c>
      <c r="E74" t="s">
        <v>140</v>
      </c>
      <c r="F74" t="s">
        <v>250</v>
      </c>
      <c r="G74" s="73">
        <v>0.8</v>
      </c>
    </row>
    <row r="75" spans="1:7" x14ac:dyDescent="0.2">
      <c r="A75">
        <v>74</v>
      </c>
      <c r="B75" s="64" t="s">
        <v>189</v>
      </c>
      <c r="C75" s="68" t="s">
        <v>322</v>
      </c>
      <c r="D75" s="65">
        <v>3</v>
      </c>
      <c r="E75" t="s">
        <v>140</v>
      </c>
      <c r="F75" t="s">
        <v>250</v>
      </c>
      <c r="G75" s="73">
        <v>0.8</v>
      </c>
    </row>
    <row r="76" spans="1:7" x14ac:dyDescent="0.2">
      <c r="A76">
        <v>75</v>
      </c>
      <c r="B76" s="64" t="s">
        <v>190</v>
      </c>
      <c r="C76" s="68" t="s">
        <v>323</v>
      </c>
      <c r="D76" s="65">
        <v>3</v>
      </c>
      <c r="E76" t="s">
        <v>141</v>
      </c>
      <c r="F76" t="s">
        <v>250</v>
      </c>
      <c r="G76" s="73">
        <v>0.8</v>
      </c>
    </row>
    <row r="77" spans="1:7" x14ac:dyDescent="0.2">
      <c r="A77">
        <v>76</v>
      </c>
      <c r="B77" s="64" t="s">
        <v>191</v>
      </c>
      <c r="C77" s="68" t="s">
        <v>324</v>
      </c>
      <c r="D77" s="65">
        <v>3</v>
      </c>
      <c r="E77" t="s">
        <v>141</v>
      </c>
      <c r="F77" t="s">
        <v>250</v>
      </c>
      <c r="G77" s="73">
        <v>0.8</v>
      </c>
    </row>
    <row r="78" spans="1:7" x14ac:dyDescent="0.2">
      <c r="A78">
        <v>77</v>
      </c>
      <c r="B78" s="64" t="s">
        <v>192</v>
      </c>
      <c r="C78" s="68" t="s">
        <v>325</v>
      </c>
      <c r="D78" s="65">
        <v>3</v>
      </c>
      <c r="E78" t="s">
        <v>141</v>
      </c>
      <c r="F78" t="s">
        <v>250</v>
      </c>
      <c r="G78" s="73">
        <v>0.8</v>
      </c>
    </row>
    <row r="79" spans="1:7" x14ac:dyDescent="0.2">
      <c r="A79">
        <v>78</v>
      </c>
      <c r="B79" s="64" t="s">
        <v>193</v>
      </c>
      <c r="C79" s="68" t="s">
        <v>326</v>
      </c>
      <c r="D79" s="65">
        <v>3</v>
      </c>
      <c r="E79" t="s">
        <v>141</v>
      </c>
      <c r="F79" t="s">
        <v>250</v>
      </c>
      <c r="G79" s="73">
        <v>0.8</v>
      </c>
    </row>
    <row r="80" spans="1:7" x14ac:dyDescent="0.2">
      <c r="A80">
        <v>79</v>
      </c>
      <c r="B80" s="64" t="s">
        <v>194</v>
      </c>
      <c r="C80" s="69" t="s">
        <v>327</v>
      </c>
      <c r="D80" s="65">
        <v>3</v>
      </c>
      <c r="E80" t="s">
        <v>246</v>
      </c>
      <c r="F80" t="s">
        <v>250</v>
      </c>
      <c r="G80" s="73">
        <v>1.2</v>
      </c>
    </row>
    <row r="81" spans="1:7" x14ac:dyDescent="0.2">
      <c r="A81">
        <v>80</v>
      </c>
      <c r="B81" s="64" t="s">
        <v>195</v>
      </c>
      <c r="C81" s="69" t="s">
        <v>328</v>
      </c>
      <c r="D81" s="65">
        <v>3</v>
      </c>
      <c r="E81" t="s">
        <v>246</v>
      </c>
      <c r="F81" t="s">
        <v>250</v>
      </c>
      <c r="G81" s="73">
        <v>1.2</v>
      </c>
    </row>
    <row r="82" spans="1:7" x14ac:dyDescent="0.2">
      <c r="A82">
        <v>81</v>
      </c>
      <c r="B82" s="64" t="s">
        <v>196</v>
      </c>
      <c r="C82" s="69" t="s">
        <v>329</v>
      </c>
      <c r="D82" s="65">
        <v>3</v>
      </c>
      <c r="E82" t="s">
        <v>246</v>
      </c>
      <c r="F82" t="s">
        <v>250</v>
      </c>
      <c r="G82" s="73">
        <v>1.2</v>
      </c>
    </row>
    <row r="83" spans="1:7" x14ac:dyDescent="0.2">
      <c r="A83">
        <v>82</v>
      </c>
      <c r="B83" s="64" t="s">
        <v>197</v>
      </c>
      <c r="C83" s="69" t="s">
        <v>330</v>
      </c>
      <c r="D83" s="65">
        <v>3</v>
      </c>
      <c r="E83" t="s">
        <v>246</v>
      </c>
      <c r="F83" t="s">
        <v>250</v>
      </c>
      <c r="G83" s="73">
        <v>1.2</v>
      </c>
    </row>
    <row r="84" spans="1:7" x14ac:dyDescent="0.2">
      <c r="A84">
        <v>83</v>
      </c>
      <c r="B84" s="64" t="s">
        <v>198</v>
      </c>
      <c r="C84" s="69" t="s">
        <v>331</v>
      </c>
      <c r="D84" s="65">
        <v>3</v>
      </c>
      <c r="E84" t="s">
        <v>140</v>
      </c>
      <c r="F84" t="s">
        <v>250</v>
      </c>
      <c r="G84" s="73">
        <v>1.2</v>
      </c>
    </row>
    <row r="85" spans="1:7" x14ac:dyDescent="0.2">
      <c r="A85">
        <v>84</v>
      </c>
      <c r="B85" s="64" t="s">
        <v>199</v>
      </c>
      <c r="C85" s="69" t="s">
        <v>332</v>
      </c>
      <c r="D85" s="65">
        <v>3</v>
      </c>
      <c r="E85" t="s">
        <v>140</v>
      </c>
      <c r="F85" t="s">
        <v>250</v>
      </c>
      <c r="G85" s="73">
        <v>1.2</v>
      </c>
    </row>
    <row r="86" spans="1:7" x14ac:dyDescent="0.2">
      <c r="A86">
        <v>85</v>
      </c>
      <c r="B86" s="64" t="s">
        <v>200</v>
      </c>
      <c r="C86" s="69" t="s">
        <v>333</v>
      </c>
      <c r="D86" s="65">
        <v>3</v>
      </c>
      <c r="E86" t="s">
        <v>140</v>
      </c>
      <c r="F86" t="s">
        <v>250</v>
      </c>
      <c r="G86" s="73">
        <v>1.2</v>
      </c>
    </row>
    <row r="87" spans="1:7" x14ac:dyDescent="0.2">
      <c r="A87">
        <v>86</v>
      </c>
      <c r="B87" s="64" t="s">
        <v>201</v>
      </c>
      <c r="C87" s="69" t="s">
        <v>334</v>
      </c>
      <c r="D87" s="65">
        <v>3</v>
      </c>
      <c r="E87" t="s">
        <v>140</v>
      </c>
      <c r="F87" t="s">
        <v>250</v>
      </c>
      <c r="G87" s="73">
        <v>1.2</v>
      </c>
    </row>
    <row r="88" spans="1:7" x14ac:dyDescent="0.2">
      <c r="A88">
        <v>87</v>
      </c>
      <c r="B88" s="64" t="s">
        <v>202</v>
      </c>
      <c r="C88" s="69" t="s">
        <v>335</v>
      </c>
      <c r="D88" s="65">
        <v>3</v>
      </c>
      <c r="E88" t="s">
        <v>141</v>
      </c>
      <c r="F88" t="s">
        <v>250</v>
      </c>
      <c r="G88" s="73">
        <v>1.2</v>
      </c>
    </row>
    <row r="89" spans="1:7" x14ac:dyDescent="0.2">
      <c r="A89">
        <v>88</v>
      </c>
      <c r="B89" s="64" t="s">
        <v>203</v>
      </c>
      <c r="C89" s="69" t="s">
        <v>336</v>
      </c>
      <c r="D89" s="65">
        <v>3</v>
      </c>
      <c r="E89" t="s">
        <v>141</v>
      </c>
      <c r="F89" t="s">
        <v>250</v>
      </c>
      <c r="G89" s="73">
        <v>1.2</v>
      </c>
    </row>
    <row r="90" spans="1:7" x14ac:dyDescent="0.2">
      <c r="A90">
        <v>89</v>
      </c>
      <c r="B90" s="64" t="s">
        <v>204</v>
      </c>
      <c r="C90" s="69" t="s">
        <v>337</v>
      </c>
      <c r="D90" s="65">
        <v>3</v>
      </c>
      <c r="E90" t="s">
        <v>141</v>
      </c>
      <c r="F90" t="s">
        <v>250</v>
      </c>
      <c r="G90" s="73">
        <v>1.2</v>
      </c>
    </row>
    <row r="91" spans="1:7" x14ac:dyDescent="0.2">
      <c r="A91">
        <v>90</v>
      </c>
      <c r="B91" s="64" t="s">
        <v>205</v>
      </c>
      <c r="C91" s="69" t="s">
        <v>338</v>
      </c>
      <c r="D91" s="65">
        <v>3</v>
      </c>
      <c r="E91" t="s">
        <v>141</v>
      </c>
      <c r="F91" t="s">
        <v>250</v>
      </c>
      <c r="G91" s="73">
        <v>1.2</v>
      </c>
    </row>
    <row r="92" spans="1:7" x14ac:dyDescent="0.2">
      <c r="A92">
        <v>91</v>
      </c>
      <c r="B92" s="62" t="s">
        <v>206</v>
      </c>
      <c r="C92" s="70" t="s">
        <v>339</v>
      </c>
      <c r="D92" s="65">
        <v>3</v>
      </c>
      <c r="E92" t="s">
        <v>246</v>
      </c>
      <c r="F92" s="72" t="s">
        <v>251</v>
      </c>
      <c r="G92" s="73">
        <v>0.4</v>
      </c>
    </row>
    <row r="93" spans="1:7" x14ac:dyDescent="0.2">
      <c r="A93">
        <v>92</v>
      </c>
      <c r="B93" s="62" t="s">
        <v>207</v>
      </c>
      <c r="C93" s="70" t="s">
        <v>340</v>
      </c>
      <c r="D93" s="65">
        <v>3</v>
      </c>
      <c r="E93" t="s">
        <v>246</v>
      </c>
      <c r="F93" s="72" t="s">
        <v>251</v>
      </c>
      <c r="G93" s="73">
        <v>0.4</v>
      </c>
    </row>
    <row r="94" spans="1:7" x14ac:dyDescent="0.2">
      <c r="A94">
        <v>93</v>
      </c>
      <c r="B94" s="62" t="s">
        <v>208</v>
      </c>
      <c r="C94" s="70" t="s">
        <v>341</v>
      </c>
      <c r="D94" s="65">
        <v>3</v>
      </c>
      <c r="E94" t="s">
        <v>246</v>
      </c>
      <c r="F94" s="72" t="s">
        <v>251</v>
      </c>
      <c r="G94" s="73">
        <v>0.4</v>
      </c>
    </row>
    <row r="95" spans="1:7" x14ac:dyDescent="0.2">
      <c r="A95">
        <v>94</v>
      </c>
      <c r="B95" s="62" t="s">
        <v>209</v>
      </c>
      <c r="C95" s="70" t="s">
        <v>342</v>
      </c>
      <c r="D95" s="65">
        <v>3</v>
      </c>
      <c r="E95" t="s">
        <v>246</v>
      </c>
      <c r="F95" s="72" t="s">
        <v>251</v>
      </c>
      <c r="G95" s="73">
        <v>0.4</v>
      </c>
    </row>
    <row r="96" spans="1:7" x14ac:dyDescent="0.2">
      <c r="A96">
        <v>95</v>
      </c>
      <c r="B96" s="62" t="s">
        <v>210</v>
      </c>
      <c r="C96" s="70" t="s">
        <v>343</v>
      </c>
      <c r="D96" s="65">
        <v>3</v>
      </c>
      <c r="E96" t="s">
        <v>142</v>
      </c>
      <c r="F96" s="72" t="s">
        <v>251</v>
      </c>
      <c r="G96" s="73">
        <v>0.4</v>
      </c>
    </row>
    <row r="97" spans="1:7" x14ac:dyDescent="0.2">
      <c r="A97">
        <v>96</v>
      </c>
      <c r="B97" s="62" t="s">
        <v>211</v>
      </c>
      <c r="C97" s="70" t="s">
        <v>344</v>
      </c>
      <c r="D97" s="65">
        <v>3</v>
      </c>
      <c r="E97" t="s">
        <v>142</v>
      </c>
      <c r="F97" s="72" t="s">
        <v>251</v>
      </c>
      <c r="G97" s="73">
        <v>0.4</v>
      </c>
    </row>
    <row r="98" spans="1:7" x14ac:dyDescent="0.2">
      <c r="A98">
        <v>97</v>
      </c>
      <c r="B98" s="62" t="s">
        <v>212</v>
      </c>
      <c r="C98" s="70" t="s">
        <v>345</v>
      </c>
      <c r="D98" s="65">
        <v>3</v>
      </c>
      <c r="E98" t="s">
        <v>142</v>
      </c>
      <c r="F98" s="72" t="s">
        <v>251</v>
      </c>
      <c r="G98" s="73">
        <v>0.4</v>
      </c>
    </row>
    <row r="99" spans="1:7" x14ac:dyDescent="0.2">
      <c r="A99">
        <v>98</v>
      </c>
      <c r="B99" s="62" t="s">
        <v>213</v>
      </c>
      <c r="C99" s="70" t="s">
        <v>346</v>
      </c>
      <c r="D99" s="65">
        <v>3</v>
      </c>
      <c r="E99" t="s">
        <v>142</v>
      </c>
      <c r="F99" s="72" t="s">
        <v>251</v>
      </c>
      <c r="G99" s="73">
        <v>0.4</v>
      </c>
    </row>
    <row r="100" spans="1:7" x14ac:dyDescent="0.2">
      <c r="A100">
        <v>99</v>
      </c>
      <c r="B100" s="62" t="s">
        <v>214</v>
      </c>
      <c r="C100" s="70" t="s">
        <v>347</v>
      </c>
      <c r="D100" s="65">
        <v>3</v>
      </c>
      <c r="E100" t="s">
        <v>143</v>
      </c>
      <c r="F100" s="72" t="s">
        <v>251</v>
      </c>
      <c r="G100" s="73">
        <v>0.4</v>
      </c>
    </row>
    <row r="101" spans="1:7" x14ac:dyDescent="0.2">
      <c r="A101">
        <v>100</v>
      </c>
      <c r="B101" s="62" t="s">
        <v>215</v>
      </c>
      <c r="C101" s="70" t="s">
        <v>348</v>
      </c>
      <c r="D101" s="65">
        <v>3</v>
      </c>
      <c r="E101" t="s">
        <v>143</v>
      </c>
      <c r="F101" s="72" t="s">
        <v>251</v>
      </c>
      <c r="G101" s="73">
        <v>0.4</v>
      </c>
    </row>
    <row r="102" spans="1:7" x14ac:dyDescent="0.2">
      <c r="A102">
        <v>101</v>
      </c>
      <c r="B102" s="62" t="s">
        <v>216</v>
      </c>
      <c r="C102" s="70" t="s">
        <v>349</v>
      </c>
      <c r="D102" s="65">
        <v>3</v>
      </c>
      <c r="E102" t="s">
        <v>143</v>
      </c>
      <c r="F102" s="72" t="s">
        <v>251</v>
      </c>
      <c r="G102" s="73">
        <v>0.4</v>
      </c>
    </row>
    <row r="103" spans="1:7" x14ac:dyDescent="0.2">
      <c r="A103">
        <v>102</v>
      </c>
      <c r="B103" s="62" t="s">
        <v>217</v>
      </c>
      <c r="C103" s="70" t="s">
        <v>350</v>
      </c>
      <c r="D103" s="65">
        <v>3</v>
      </c>
      <c r="E103" t="s">
        <v>143</v>
      </c>
      <c r="F103" s="72" t="s">
        <v>251</v>
      </c>
      <c r="G103" s="73">
        <v>0.4</v>
      </c>
    </row>
    <row r="104" spans="1:7" x14ac:dyDescent="0.2">
      <c r="A104">
        <v>103</v>
      </c>
      <c r="B104" s="62" t="s">
        <v>218</v>
      </c>
      <c r="C104" s="71" t="s">
        <v>351</v>
      </c>
      <c r="D104" s="65">
        <v>3</v>
      </c>
      <c r="E104" t="s">
        <v>246</v>
      </c>
      <c r="F104" s="72" t="s">
        <v>251</v>
      </c>
      <c r="G104" s="73">
        <v>0.8</v>
      </c>
    </row>
    <row r="105" spans="1:7" x14ac:dyDescent="0.2">
      <c r="A105">
        <v>104</v>
      </c>
      <c r="B105" s="62" t="s">
        <v>219</v>
      </c>
      <c r="C105" s="71" t="s">
        <v>352</v>
      </c>
      <c r="D105" s="65">
        <v>3</v>
      </c>
      <c r="E105" t="s">
        <v>246</v>
      </c>
      <c r="F105" s="72" t="s">
        <v>251</v>
      </c>
      <c r="G105" s="73">
        <v>0.8</v>
      </c>
    </row>
    <row r="106" spans="1:7" x14ac:dyDescent="0.2">
      <c r="A106">
        <v>105</v>
      </c>
      <c r="B106" s="62" t="s">
        <v>220</v>
      </c>
      <c r="C106" s="71" t="s">
        <v>353</v>
      </c>
      <c r="D106" s="65">
        <v>3</v>
      </c>
      <c r="E106" t="s">
        <v>246</v>
      </c>
      <c r="F106" s="72" t="s">
        <v>251</v>
      </c>
      <c r="G106" s="73">
        <v>0.8</v>
      </c>
    </row>
    <row r="107" spans="1:7" x14ac:dyDescent="0.2">
      <c r="A107">
        <v>106</v>
      </c>
      <c r="B107" s="62" t="s">
        <v>221</v>
      </c>
      <c r="C107" s="71" t="s">
        <v>354</v>
      </c>
      <c r="D107" s="65">
        <v>3</v>
      </c>
      <c r="E107" t="s">
        <v>246</v>
      </c>
      <c r="F107" s="72" t="s">
        <v>251</v>
      </c>
      <c r="G107" s="73">
        <v>0.8</v>
      </c>
    </row>
    <row r="108" spans="1:7" x14ac:dyDescent="0.2">
      <c r="A108">
        <v>107</v>
      </c>
      <c r="B108" s="62" t="s">
        <v>222</v>
      </c>
      <c r="C108" s="71" t="s">
        <v>355</v>
      </c>
      <c r="D108" s="65">
        <v>3</v>
      </c>
      <c r="E108" t="s">
        <v>142</v>
      </c>
      <c r="F108" s="72" t="s">
        <v>251</v>
      </c>
      <c r="G108" s="73">
        <v>0.8</v>
      </c>
    </row>
    <row r="109" spans="1:7" x14ac:dyDescent="0.2">
      <c r="A109">
        <v>108</v>
      </c>
      <c r="B109" s="62" t="s">
        <v>223</v>
      </c>
      <c r="C109" s="71" t="s">
        <v>356</v>
      </c>
      <c r="D109" s="65">
        <v>3</v>
      </c>
      <c r="E109" t="s">
        <v>142</v>
      </c>
      <c r="F109" s="72" t="s">
        <v>251</v>
      </c>
      <c r="G109" s="73">
        <v>0.8</v>
      </c>
    </row>
    <row r="110" spans="1:7" x14ac:dyDescent="0.2">
      <c r="A110">
        <v>109</v>
      </c>
      <c r="B110" s="62" t="s">
        <v>224</v>
      </c>
      <c r="C110" s="71" t="s">
        <v>357</v>
      </c>
      <c r="D110" s="65">
        <v>3</v>
      </c>
      <c r="E110" t="s">
        <v>142</v>
      </c>
      <c r="F110" s="72" t="s">
        <v>251</v>
      </c>
      <c r="G110" s="73">
        <v>0.8</v>
      </c>
    </row>
    <row r="111" spans="1:7" x14ac:dyDescent="0.2">
      <c r="A111">
        <v>110</v>
      </c>
      <c r="B111" s="62" t="s">
        <v>225</v>
      </c>
      <c r="C111" s="71" t="s">
        <v>358</v>
      </c>
      <c r="D111" s="65">
        <v>3</v>
      </c>
      <c r="E111" t="s">
        <v>142</v>
      </c>
      <c r="F111" s="72" t="s">
        <v>251</v>
      </c>
      <c r="G111" s="73">
        <v>0.8</v>
      </c>
    </row>
    <row r="112" spans="1:7" x14ac:dyDescent="0.2">
      <c r="A112">
        <v>111</v>
      </c>
      <c r="B112" s="62" t="s">
        <v>226</v>
      </c>
      <c r="C112" s="71" t="s">
        <v>359</v>
      </c>
      <c r="D112" s="65">
        <v>3</v>
      </c>
      <c r="E112" t="s">
        <v>143</v>
      </c>
      <c r="F112" s="72" t="s">
        <v>251</v>
      </c>
      <c r="G112" s="73">
        <v>0.8</v>
      </c>
    </row>
    <row r="113" spans="1:7" x14ac:dyDescent="0.2">
      <c r="A113">
        <v>112</v>
      </c>
      <c r="B113" s="62" t="s">
        <v>227</v>
      </c>
      <c r="C113" s="71" t="s">
        <v>360</v>
      </c>
      <c r="D113" s="65">
        <v>3</v>
      </c>
      <c r="E113" t="s">
        <v>143</v>
      </c>
      <c r="F113" s="72" t="s">
        <v>251</v>
      </c>
      <c r="G113" s="73">
        <v>0.8</v>
      </c>
    </row>
    <row r="114" spans="1:7" x14ac:dyDescent="0.2">
      <c r="A114">
        <v>113</v>
      </c>
      <c r="B114" s="62" t="s">
        <v>228</v>
      </c>
      <c r="C114" s="71" t="s">
        <v>361</v>
      </c>
      <c r="D114" s="65">
        <v>3</v>
      </c>
      <c r="E114" t="s">
        <v>143</v>
      </c>
      <c r="F114" s="72" t="s">
        <v>251</v>
      </c>
      <c r="G114" s="73">
        <v>0.8</v>
      </c>
    </row>
    <row r="115" spans="1:7" x14ac:dyDescent="0.2">
      <c r="A115">
        <v>114</v>
      </c>
      <c r="B115" s="62" t="s">
        <v>229</v>
      </c>
      <c r="C115" s="71" t="s">
        <v>362</v>
      </c>
      <c r="D115" s="65">
        <v>3</v>
      </c>
      <c r="E115" t="s">
        <v>143</v>
      </c>
      <c r="F115" s="72" t="s">
        <v>251</v>
      </c>
      <c r="G115" s="73">
        <v>0.8</v>
      </c>
    </row>
    <row r="116" spans="1:7" x14ac:dyDescent="0.2">
      <c r="A116">
        <v>115</v>
      </c>
      <c r="B116" s="62" t="s">
        <v>230</v>
      </c>
      <c r="C116" s="52" t="s">
        <v>363</v>
      </c>
      <c r="D116" s="65">
        <v>3</v>
      </c>
      <c r="E116" t="s">
        <v>246</v>
      </c>
      <c r="F116" s="72" t="s">
        <v>251</v>
      </c>
      <c r="G116" s="73">
        <v>1.2</v>
      </c>
    </row>
    <row r="117" spans="1:7" x14ac:dyDescent="0.2">
      <c r="A117">
        <v>116</v>
      </c>
      <c r="B117" s="62" t="s">
        <v>231</v>
      </c>
      <c r="C117" s="52" t="s">
        <v>364</v>
      </c>
      <c r="D117" s="65">
        <v>3</v>
      </c>
      <c r="E117" t="s">
        <v>246</v>
      </c>
      <c r="F117" s="72" t="s">
        <v>251</v>
      </c>
      <c r="G117" s="73">
        <v>1.2</v>
      </c>
    </row>
    <row r="118" spans="1:7" x14ac:dyDescent="0.2">
      <c r="A118">
        <v>117</v>
      </c>
      <c r="B118" s="62" t="s">
        <v>232</v>
      </c>
      <c r="C118" s="52" t="s">
        <v>365</v>
      </c>
      <c r="D118" s="65">
        <v>3</v>
      </c>
      <c r="E118" t="s">
        <v>246</v>
      </c>
      <c r="F118" s="72" t="s">
        <v>251</v>
      </c>
      <c r="G118" s="73">
        <v>1.2</v>
      </c>
    </row>
    <row r="119" spans="1:7" x14ac:dyDescent="0.2">
      <c r="A119">
        <v>118</v>
      </c>
      <c r="B119" s="62" t="s">
        <v>233</v>
      </c>
      <c r="C119" s="52" t="s">
        <v>366</v>
      </c>
      <c r="D119" s="65">
        <v>3</v>
      </c>
      <c r="E119" t="s">
        <v>246</v>
      </c>
      <c r="F119" s="72" t="s">
        <v>251</v>
      </c>
      <c r="G119" s="73">
        <v>1.2</v>
      </c>
    </row>
    <row r="120" spans="1:7" x14ac:dyDescent="0.2">
      <c r="A120">
        <v>119</v>
      </c>
      <c r="B120" s="62" t="s">
        <v>234</v>
      </c>
      <c r="C120" s="52" t="s">
        <v>367</v>
      </c>
      <c r="D120" s="65">
        <v>3</v>
      </c>
      <c r="E120" t="s">
        <v>142</v>
      </c>
      <c r="F120" s="72" t="s">
        <v>251</v>
      </c>
      <c r="G120" s="73">
        <v>1.2</v>
      </c>
    </row>
    <row r="121" spans="1:7" x14ac:dyDescent="0.2">
      <c r="A121">
        <v>120</v>
      </c>
      <c r="B121" s="62" t="s">
        <v>235</v>
      </c>
      <c r="C121" s="52" t="s">
        <v>368</v>
      </c>
      <c r="D121" s="65">
        <v>3</v>
      </c>
      <c r="E121" t="s">
        <v>142</v>
      </c>
      <c r="F121" s="72" t="s">
        <v>251</v>
      </c>
      <c r="G121" s="73">
        <v>1.2</v>
      </c>
    </row>
    <row r="122" spans="1:7" x14ac:dyDescent="0.2">
      <c r="A122">
        <v>121</v>
      </c>
      <c r="B122" s="62" t="s">
        <v>236</v>
      </c>
      <c r="C122" s="52" t="s">
        <v>369</v>
      </c>
      <c r="D122" s="65">
        <v>3</v>
      </c>
      <c r="E122" t="s">
        <v>142</v>
      </c>
      <c r="F122" s="72" t="s">
        <v>251</v>
      </c>
      <c r="G122" s="73">
        <v>1.2</v>
      </c>
    </row>
    <row r="123" spans="1:7" x14ac:dyDescent="0.2">
      <c r="A123">
        <v>122</v>
      </c>
      <c r="B123" s="62" t="s">
        <v>237</v>
      </c>
      <c r="C123" s="52" t="s">
        <v>370</v>
      </c>
      <c r="D123" s="65">
        <v>3</v>
      </c>
      <c r="E123" t="s">
        <v>142</v>
      </c>
      <c r="F123" s="72" t="s">
        <v>251</v>
      </c>
      <c r="G123" s="73">
        <v>1.2</v>
      </c>
    </row>
    <row r="124" spans="1:7" x14ac:dyDescent="0.2">
      <c r="A124">
        <v>123</v>
      </c>
      <c r="B124" s="62" t="s">
        <v>238</v>
      </c>
      <c r="C124" s="52" t="s">
        <v>371</v>
      </c>
      <c r="D124" s="65">
        <v>3</v>
      </c>
      <c r="E124" t="s">
        <v>143</v>
      </c>
      <c r="F124" s="72" t="s">
        <v>251</v>
      </c>
      <c r="G124" s="73">
        <v>1.2</v>
      </c>
    </row>
    <row r="125" spans="1:7" x14ac:dyDescent="0.2">
      <c r="A125">
        <v>124</v>
      </c>
      <c r="B125" s="62" t="s">
        <v>239</v>
      </c>
      <c r="C125" s="52" t="s">
        <v>372</v>
      </c>
      <c r="D125" s="65">
        <v>3</v>
      </c>
      <c r="E125" t="s">
        <v>143</v>
      </c>
      <c r="F125" s="72" t="s">
        <v>251</v>
      </c>
      <c r="G125" s="73">
        <v>1.2</v>
      </c>
    </row>
    <row r="126" spans="1:7" x14ac:dyDescent="0.2">
      <c r="A126">
        <v>125</v>
      </c>
      <c r="B126" s="62" t="s">
        <v>240</v>
      </c>
      <c r="C126" s="52" t="s">
        <v>373</v>
      </c>
      <c r="D126" s="65">
        <v>3</v>
      </c>
      <c r="E126" t="s">
        <v>143</v>
      </c>
      <c r="F126" s="72" t="s">
        <v>251</v>
      </c>
      <c r="G126" s="73">
        <v>1.2</v>
      </c>
    </row>
    <row r="127" spans="1:7" x14ac:dyDescent="0.2">
      <c r="A127">
        <v>126</v>
      </c>
      <c r="B127" s="62" t="s">
        <v>241</v>
      </c>
      <c r="C127" s="52" t="s">
        <v>374</v>
      </c>
      <c r="D127" s="65">
        <v>3</v>
      </c>
      <c r="E127" t="s">
        <v>143</v>
      </c>
      <c r="F127" s="72" t="s">
        <v>251</v>
      </c>
      <c r="G127" s="73">
        <v>1.2</v>
      </c>
    </row>
    <row r="128" spans="1:7" x14ac:dyDescent="0.2">
      <c r="B128" s="63" t="s">
        <v>249</v>
      </c>
      <c r="C128" s="72" t="s">
        <v>496</v>
      </c>
      <c r="D128" s="63" t="s">
        <v>249</v>
      </c>
      <c r="E128" s="63" t="s">
        <v>249</v>
      </c>
      <c r="F128" s="63" t="s">
        <v>249</v>
      </c>
      <c r="G128" s="63" t="s">
        <v>249</v>
      </c>
    </row>
    <row r="129" spans="1:7" x14ac:dyDescent="0.2">
      <c r="B129" s="63" t="s">
        <v>249</v>
      </c>
      <c r="C129" s="72" t="s">
        <v>497</v>
      </c>
      <c r="D129" s="63" t="s">
        <v>249</v>
      </c>
      <c r="E129" s="63" t="s">
        <v>249</v>
      </c>
      <c r="F129" s="63" t="s">
        <v>249</v>
      </c>
      <c r="G129" s="63" t="s">
        <v>249</v>
      </c>
    </row>
    <row r="130" spans="1:7" x14ac:dyDescent="0.2">
      <c r="B130" s="63" t="s">
        <v>249</v>
      </c>
      <c r="C130" s="72" t="s">
        <v>498</v>
      </c>
      <c r="D130" s="63" t="s">
        <v>249</v>
      </c>
      <c r="E130" s="63" t="s">
        <v>249</v>
      </c>
      <c r="F130" s="63" t="s">
        <v>249</v>
      </c>
      <c r="G130" s="63" t="s">
        <v>249</v>
      </c>
    </row>
    <row r="131" spans="1:7" x14ac:dyDescent="0.2">
      <c r="B131" s="63" t="s">
        <v>249</v>
      </c>
      <c r="C131" s="72" t="s">
        <v>536</v>
      </c>
      <c r="D131" s="63" t="s">
        <v>249</v>
      </c>
      <c r="E131" s="63" t="s">
        <v>249</v>
      </c>
      <c r="F131" s="63" t="s">
        <v>249</v>
      </c>
      <c r="G131" s="63" t="s">
        <v>249</v>
      </c>
    </row>
    <row r="132" spans="1:7" x14ac:dyDescent="0.2">
      <c r="B132" s="63" t="s">
        <v>249</v>
      </c>
      <c r="C132" s="72" t="s">
        <v>539</v>
      </c>
      <c r="D132" s="63" t="s">
        <v>249</v>
      </c>
      <c r="E132" s="63" t="s">
        <v>249</v>
      </c>
      <c r="F132" s="63" t="s">
        <v>249</v>
      </c>
      <c r="G132" s="63" t="s">
        <v>249</v>
      </c>
    </row>
    <row r="133" spans="1:7" x14ac:dyDescent="0.2">
      <c r="B133" s="63" t="s">
        <v>249</v>
      </c>
      <c r="C133" s="72" t="s">
        <v>499</v>
      </c>
      <c r="D133" s="63" t="s">
        <v>249</v>
      </c>
      <c r="E133" s="63" t="s">
        <v>249</v>
      </c>
      <c r="F133" s="63" t="s">
        <v>249</v>
      </c>
      <c r="G133" s="63" t="s">
        <v>249</v>
      </c>
    </row>
    <row r="134" spans="1:7" x14ac:dyDescent="0.2">
      <c r="B134" s="63" t="s">
        <v>249</v>
      </c>
      <c r="C134" s="72" t="s">
        <v>500</v>
      </c>
      <c r="D134" s="63" t="s">
        <v>249</v>
      </c>
      <c r="E134" s="63" t="s">
        <v>249</v>
      </c>
      <c r="F134" s="63" t="s">
        <v>249</v>
      </c>
      <c r="G134" s="63" t="s">
        <v>249</v>
      </c>
    </row>
    <row r="135" spans="1:7" x14ac:dyDescent="0.2">
      <c r="C135" s="72"/>
      <c r="D135" s="63"/>
      <c r="E135" s="63"/>
      <c r="F135" s="63"/>
      <c r="G135" s="63"/>
    </row>
    <row r="137" spans="1:7" x14ac:dyDescent="0.2">
      <c r="A137" s="80" t="s">
        <v>0</v>
      </c>
      <c r="B137" s="63" t="s">
        <v>525</v>
      </c>
      <c r="C137" s="72" t="s">
        <v>530</v>
      </c>
      <c r="D137" s="63" t="s">
        <v>249</v>
      </c>
      <c r="E137" s="63" t="s">
        <v>249</v>
      </c>
      <c r="F137" s="63" t="s">
        <v>249</v>
      </c>
      <c r="G137" s="63" t="s">
        <v>249</v>
      </c>
    </row>
    <row r="138" spans="1:7" x14ac:dyDescent="0.2">
      <c r="A138" s="80" t="s">
        <v>1</v>
      </c>
      <c r="B138" s="63" t="s">
        <v>526</v>
      </c>
      <c r="C138" s="72" t="s">
        <v>531</v>
      </c>
      <c r="D138" s="63" t="s">
        <v>249</v>
      </c>
      <c r="E138" s="63" t="s">
        <v>249</v>
      </c>
      <c r="F138" s="63" t="s">
        <v>249</v>
      </c>
      <c r="G138" s="63" t="s">
        <v>249</v>
      </c>
    </row>
    <row r="139" spans="1:7" x14ac:dyDescent="0.2">
      <c r="A139" s="80" t="s">
        <v>2</v>
      </c>
      <c r="B139" s="63" t="s">
        <v>527</v>
      </c>
      <c r="C139" s="72" t="s">
        <v>614</v>
      </c>
      <c r="D139" s="63" t="s">
        <v>249</v>
      </c>
      <c r="E139" s="63" t="s">
        <v>249</v>
      </c>
      <c r="F139" s="63" t="s">
        <v>249</v>
      </c>
      <c r="G139" s="63" t="s">
        <v>249</v>
      </c>
    </row>
    <row r="140" spans="1:7" x14ac:dyDescent="0.2">
      <c r="A140" s="80" t="s">
        <v>3</v>
      </c>
      <c r="B140" s="63" t="s">
        <v>528</v>
      </c>
      <c r="C140" s="72" t="s">
        <v>532</v>
      </c>
      <c r="D140" s="63" t="s">
        <v>249</v>
      </c>
      <c r="E140" s="63" t="s">
        <v>249</v>
      </c>
      <c r="F140" s="63" t="s">
        <v>249</v>
      </c>
      <c r="G140" s="63" t="s">
        <v>249</v>
      </c>
    </row>
    <row r="141" spans="1:7" x14ac:dyDescent="0.2">
      <c r="A141" s="80" t="s">
        <v>4</v>
      </c>
      <c r="B141" s="63" t="s">
        <v>529</v>
      </c>
      <c r="C141" s="72" t="s">
        <v>615</v>
      </c>
      <c r="D141" s="63" t="s">
        <v>249</v>
      </c>
      <c r="E141" s="63" t="s">
        <v>249</v>
      </c>
      <c r="F141" s="63" t="s">
        <v>249</v>
      </c>
      <c r="G141" s="63" t="s">
        <v>249</v>
      </c>
    </row>
  </sheetData>
  <phoneticPr fontId="2" type="noConversion"/>
  <pageMargins left="0.7" right="0.7" top="0.75" bottom="0.75" header="0.3" footer="0.3"/>
  <pageSetup scale="3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4:X34"/>
  <sheetViews>
    <sheetView topLeftCell="I1" workbookViewId="0">
      <selection activeCell="W21" sqref="W21"/>
    </sheetView>
  </sheetViews>
  <sheetFormatPr baseColWidth="10" defaultRowHeight="16" x14ac:dyDescent="0.2"/>
  <cols>
    <col min="3" max="3" width="14" customWidth="1"/>
    <col min="4" max="4" width="12.6640625" bestFit="1" customWidth="1"/>
    <col min="7" max="7" width="15" bestFit="1" customWidth="1"/>
    <col min="8" max="8" width="12.6640625" bestFit="1" customWidth="1"/>
    <col min="11" max="11" width="15.1640625" bestFit="1" customWidth="1"/>
    <col min="12" max="12" width="12.6640625" bestFit="1" customWidth="1"/>
    <col min="15" max="15" width="16.1640625" bestFit="1" customWidth="1"/>
    <col min="16" max="16" width="12.6640625" bestFit="1" customWidth="1"/>
    <col min="19" max="19" width="17" bestFit="1" customWidth="1"/>
    <col min="20" max="20" width="12.6640625" bestFit="1" customWidth="1"/>
    <col min="23" max="23" width="17" bestFit="1" customWidth="1"/>
  </cols>
  <sheetData>
    <row r="4" spans="2:24" x14ac:dyDescent="0.2">
      <c r="B4" t="s">
        <v>522</v>
      </c>
      <c r="D4" s="63"/>
    </row>
    <row r="5" spans="2:24" x14ac:dyDescent="0.2">
      <c r="D5" s="63"/>
    </row>
    <row r="6" spans="2:24" x14ac:dyDescent="0.2">
      <c r="D6" s="63"/>
    </row>
    <row r="7" spans="2:24" x14ac:dyDescent="0.2">
      <c r="D7" s="63"/>
    </row>
    <row r="8" spans="2:24" x14ac:dyDescent="0.2">
      <c r="B8" s="77" t="s">
        <v>518</v>
      </c>
      <c r="D8" s="63"/>
      <c r="F8" s="77" t="s">
        <v>519</v>
      </c>
      <c r="J8" s="77" t="s">
        <v>520</v>
      </c>
      <c r="N8" s="77" t="s">
        <v>523</v>
      </c>
      <c r="R8" s="77" t="s">
        <v>524</v>
      </c>
      <c r="V8" s="77" t="s">
        <v>542</v>
      </c>
    </row>
    <row r="9" spans="2:24" x14ac:dyDescent="0.2">
      <c r="C9" s="59" t="s">
        <v>521</v>
      </c>
      <c r="D9" s="78" t="s">
        <v>405</v>
      </c>
      <c r="G9" s="59" t="s">
        <v>521</v>
      </c>
      <c r="H9" s="78" t="s">
        <v>405</v>
      </c>
      <c r="K9" s="59" t="s">
        <v>521</v>
      </c>
      <c r="L9" s="78" t="s">
        <v>405</v>
      </c>
      <c r="O9" s="59" t="s">
        <v>521</v>
      </c>
      <c r="P9" s="78" t="s">
        <v>405</v>
      </c>
      <c r="S9" s="59" t="s">
        <v>521</v>
      </c>
      <c r="T9" s="78" t="s">
        <v>405</v>
      </c>
      <c r="W9" s="59" t="s">
        <v>521</v>
      </c>
      <c r="X9" s="78" t="s">
        <v>405</v>
      </c>
    </row>
    <row r="10" spans="2:24" x14ac:dyDescent="0.2">
      <c r="C10" t="s">
        <v>375</v>
      </c>
      <c r="D10" s="79">
        <v>1</v>
      </c>
      <c r="G10" t="s">
        <v>399</v>
      </c>
      <c r="H10" s="79">
        <v>25</v>
      </c>
      <c r="K10" s="65" t="s">
        <v>297</v>
      </c>
      <c r="L10">
        <v>49</v>
      </c>
      <c r="O10" s="68" t="s">
        <v>321</v>
      </c>
      <c r="P10">
        <v>73</v>
      </c>
      <c r="S10" s="70" t="s">
        <v>345</v>
      </c>
      <c r="T10">
        <v>97</v>
      </c>
      <c r="W10" s="52" t="s">
        <v>369</v>
      </c>
      <c r="X10">
        <v>121</v>
      </c>
    </row>
    <row r="11" spans="2:24" x14ac:dyDescent="0.2">
      <c r="C11" t="s">
        <v>376</v>
      </c>
      <c r="D11" s="79">
        <v>2</v>
      </c>
      <c r="G11" t="s">
        <v>400</v>
      </c>
      <c r="H11" s="79">
        <v>26</v>
      </c>
      <c r="K11" s="65" t="s">
        <v>298</v>
      </c>
      <c r="L11">
        <v>50</v>
      </c>
      <c r="O11" s="68" t="s">
        <v>322</v>
      </c>
      <c r="P11">
        <v>74</v>
      </c>
      <c r="S11" s="70" t="s">
        <v>346</v>
      </c>
      <c r="T11">
        <v>98</v>
      </c>
      <c r="W11" s="52" t="s">
        <v>370</v>
      </c>
      <c r="X11">
        <v>122</v>
      </c>
    </row>
    <row r="12" spans="2:24" x14ac:dyDescent="0.2">
      <c r="C12" t="s">
        <v>377</v>
      </c>
      <c r="D12" s="79">
        <v>3</v>
      </c>
      <c r="G12" t="s">
        <v>401</v>
      </c>
      <c r="H12">
        <v>27</v>
      </c>
      <c r="K12" s="65" t="s">
        <v>299</v>
      </c>
      <c r="L12">
        <v>51</v>
      </c>
      <c r="O12" s="68" t="s">
        <v>323</v>
      </c>
      <c r="P12">
        <v>75</v>
      </c>
      <c r="S12" s="70" t="s">
        <v>347</v>
      </c>
      <c r="T12">
        <v>99</v>
      </c>
      <c r="W12" s="52" t="s">
        <v>371</v>
      </c>
      <c r="X12">
        <v>123</v>
      </c>
    </row>
    <row r="13" spans="2:24" x14ac:dyDescent="0.2">
      <c r="C13" t="s">
        <v>378</v>
      </c>
      <c r="D13" s="79">
        <v>4</v>
      </c>
      <c r="G13" t="s">
        <v>402</v>
      </c>
      <c r="H13">
        <v>28</v>
      </c>
      <c r="K13" s="65" t="s">
        <v>300</v>
      </c>
      <c r="L13">
        <v>52</v>
      </c>
      <c r="O13" s="68" t="s">
        <v>324</v>
      </c>
      <c r="P13">
        <v>76</v>
      </c>
      <c r="S13" s="70" t="s">
        <v>348</v>
      </c>
      <c r="T13">
        <v>100</v>
      </c>
      <c r="W13" s="52" t="s">
        <v>372</v>
      </c>
      <c r="X13">
        <v>124</v>
      </c>
    </row>
    <row r="14" spans="2:24" x14ac:dyDescent="0.2">
      <c r="C14" t="s">
        <v>379</v>
      </c>
      <c r="D14" s="79">
        <v>5</v>
      </c>
      <c r="G14" t="s">
        <v>403</v>
      </c>
      <c r="H14">
        <v>29</v>
      </c>
      <c r="K14" s="65" t="s">
        <v>301</v>
      </c>
      <c r="L14">
        <v>53</v>
      </c>
      <c r="O14" s="68" t="s">
        <v>325</v>
      </c>
      <c r="P14">
        <v>77</v>
      </c>
      <c r="S14" s="70" t="s">
        <v>349</v>
      </c>
      <c r="T14">
        <v>101</v>
      </c>
      <c r="W14" s="52" t="s">
        <v>373</v>
      </c>
      <c r="X14">
        <v>125</v>
      </c>
    </row>
    <row r="15" spans="2:24" x14ac:dyDescent="0.2">
      <c r="C15" t="s">
        <v>380</v>
      </c>
      <c r="D15" s="79">
        <v>6</v>
      </c>
      <c r="G15" t="s">
        <v>404</v>
      </c>
      <c r="H15">
        <v>30</v>
      </c>
      <c r="K15" s="65" t="s">
        <v>302</v>
      </c>
      <c r="L15">
        <v>54</v>
      </c>
      <c r="O15" s="68" t="s">
        <v>326</v>
      </c>
      <c r="P15">
        <v>78</v>
      </c>
      <c r="S15" s="70" t="s">
        <v>350</v>
      </c>
      <c r="T15">
        <v>102</v>
      </c>
      <c r="W15" s="52" t="s">
        <v>374</v>
      </c>
      <c r="X15">
        <v>126</v>
      </c>
    </row>
    <row r="16" spans="2:24" x14ac:dyDescent="0.2">
      <c r="C16" t="s">
        <v>381</v>
      </c>
      <c r="D16" s="79">
        <v>7</v>
      </c>
      <c r="G16" s="65" t="s">
        <v>283</v>
      </c>
      <c r="H16">
        <v>31</v>
      </c>
      <c r="K16" s="67" t="s">
        <v>303</v>
      </c>
      <c r="L16">
        <v>55</v>
      </c>
      <c r="O16" s="69" t="s">
        <v>327</v>
      </c>
      <c r="P16">
        <v>79</v>
      </c>
      <c r="S16" s="71" t="s">
        <v>351</v>
      </c>
      <c r="T16">
        <v>103</v>
      </c>
      <c r="W16" s="72" t="s">
        <v>530</v>
      </c>
      <c r="X16" s="80" t="s">
        <v>0</v>
      </c>
    </row>
    <row r="17" spans="3:24" x14ac:dyDescent="0.2">
      <c r="C17" t="s">
        <v>382</v>
      </c>
      <c r="D17" s="79">
        <v>8</v>
      </c>
      <c r="G17" s="65" t="s">
        <v>284</v>
      </c>
      <c r="H17">
        <v>32</v>
      </c>
      <c r="K17" s="67" t="s">
        <v>304</v>
      </c>
      <c r="L17">
        <v>56</v>
      </c>
      <c r="O17" s="69" t="s">
        <v>328</v>
      </c>
      <c r="P17">
        <v>80</v>
      </c>
      <c r="S17" s="71" t="s">
        <v>352</v>
      </c>
      <c r="T17">
        <v>104</v>
      </c>
      <c r="W17" s="72" t="s">
        <v>531</v>
      </c>
      <c r="X17" s="80" t="s">
        <v>1</v>
      </c>
    </row>
    <row r="18" spans="3:24" x14ac:dyDescent="0.2">
      <c r="C18" t="s">
        <v>383</v>
      </c>
      <c r="D18" s="79">
        <v>9</v>
      </c>
      <c r="G18" s="65" t="s">
        <v>285</v>
      </c>
      <c r="H18">
        <v>33</v>
      </c>
      <c r="K18" s="67" t="s">
        <v>305</v>
      </c>
      <c r="L18">
        <v>57</v>
      </c>
      <c r="O18" s="69" t="s">
        <v>329</v>
      </c>
      <c r="P18">
        <v>81</v>
      </c>
      <c r="S18" s="71" t="s">
        <v>353</v>
      </c>
      <c r="T18">
        <v>105</v>
      </c>
      <c r="W18" s="72" t="s">
        <v>614</v>
      </c>
      <c r="X18" s="80" t="s">
        <v>2</v>
      </c>
    </row>
    <row r="19" spans="3:24" x14ac:dyDescent="0.2">
      <c r="C19" t="s">
        <v>384</v>
      </c>
      <c r="D19" s="79">
        <v>10</v>
      </c>
      <c r="G19" s="65" t="s">
        <v>286</v>
      </c>
      <c r="H19">
        <v>34</v>
      </c>
      <c r="K19" s="67" t="s">
        <v>306</v>
      </c>
      <c r="L19">
        <v>58</v>
      </c>
      <c r="O19" s="69" t="s">
        <v>330</v>
      </c>
      <c r="P19">
        <v>82</v>
      </c>
      <c r="S19" s="71" t="s">
        <v>354</v>
      </c>
      <c r="T19">
        <v>106</v>
      </c>
      <c r="W19" s="72" t="s">
        <v>532</v>
      </c>
      <c r="X19" s="80" t="s">
        <v>3</v>
      </c>
    </row>
    <row r="20" spans="3:24" x14ac:dyDescent="0.2">
      <c r="C20" t="s">
        <v>385</v>
      </c>
      <c r="D20" s="79">
        <v>11</v>
      </c>
      <c r="G20" s="65" t="s">
        <v>287</v>
      </c>
      <c r="H20">
        <v>35</v>
      </c>
      <c r="K20" s="67" t="s">
        <v>307</v>
      </c>
      <c r="L20">
        <v>59</v>
      </c>
      <c r="O20" s="69" t="s">
        <v>331</v>
      </c>
      <c r="P20">
        <v>83</v>
      </c>
      <c r="S20" s="71" t="s">
        <v>355</v>
      </c>
      <c r="T20">
        <v>107</v>
      </c>
      <c r="W20" s="72" t="s">
        <v>615</v>
      </c>
      <c r="X20" s="80" t="s">
        <v>4</v>
      </c>
    </row>
    <row r="21" spans="3:24" x14ac:dyDescent="0.2">
      <c r="C21" t="s">
        <v>386</v>
      </c>
      <c r="D21" s="79">
        <v>12</v>
      </c>
      <c r="G21" s="65" t="s">
        <v>288</v>
      </c>
      <c r="H21">
        <v>36</v>
      </c>
      <c r="K21" s="67" t="s">
        <v>308</v>
      </c>
      <c r="L21">
        <v>60</v>
      </c>
      <c r="O21" s="69" t="s">
        <v>332</v>
      </c>
      <c r="P21">
        <v>84</v>
      </c>
      <c r="S21" s="71" t="s">
        <v>356</v>
      </c>
      <c r="T21">
        <v>108</v>
      </c>
      <c r="W21" s="72" t="s">
        <v>543</v>
      </c>
      <c r="X21" s="80" t="s">
        <v>544</v>
      </c>
    </row>
    <row r="22" spans="3:24" x14ac:dyDescent="0.2">
      <c r="C22" t="s">
        <v>387</v>
      </c>
      <c r="D22" s="79">
        <v>13</v>
      </c>
      <c r="G22" s="65" t="s">
        <v>289</v>
      </c>
      <c r="H22">
        <v>37</v>
      </c>
      <c r="K22" s="67" t="s">
        <v>309</v>
      </c>
      <c r="L22">
        <v>61</v>
      </c>
      <c r="O22" s="69" t="s">
        <v>333</v>
      </c>
      <c r="P22">
        <v>85</v>
      </c>
      <c r="S22" s="71" t="s">
        <v>357</v>
      </c>
      <c r="T22">
        <v>109</v>
      </c>
    </row>
    <row r="23" spans="3:24" x14ac:dyDescent="0.2">
      <c r="C23" t="s">
        <v>388</v>
      </c>
      <c r="D23" s="79">
        <v>14</v>
      </c>
      <c r="G23" s="65" t="s">
        <v>290</v>
      </c>
      <c r="H23">
        <v>38</v>
      </c>
      <c r="K23" s="67" t="s">
        <v>310</v>
      </c>
      <c r="L23">
        <v>62</v>
      </c>
      <c r="O23" s="69" t="s">
        <v>334</v>
      </c>
      <c r="P23">
        <v>86</v>
      </c>
      <c r="S23" s="71" t="s">
        <v>358</v>
      </c>
      <c r="T23">
        <v>110</v>
      </c>
    </row>
    <row r="24" spans="3:24" x14ac:dyDescent="0.2">
      <c r="C24" t="s">
        <v>389</v>
      </c>
      <c r="D24" s="79">
        <v>15</v>
      </c>
      <c r="G24" s="65" t="s">
        <v>291</v>
      </c>
      <c r="H24">
        <v>39</v>
      </c>
      <c r="K24" s="67" t="s">
        <v>311</v>
      </c>
      <c r="L24">
        <v>63</v>
      </c>
      <c r="O24" s="69" t="s">
        <v>335</v>
      </c>
      <c r="P24">
        <v>87</v>
      </c>
      <c r="S24" s="71" t="s">
        <v>359</v>
      </c>
      <c r="T24">
        <v>111</v>
      </c>
    </row>
    <row r="25" spans="3:24" x14ac:dyDescent="0.2">
      <c r="C25" t="s">
        <v>390</v>
      </c>
      <c r="D25" s="79">
        <v>16</v>
      </c>
      <c r="G25" s="65" t="s">
        <v>292</v>
      </c>
      <c r="H25">
        <v>40</v>
      </c>
      <c r="K25" s="67" t="s">
        <v>312</v>
      </c>
      <c r="L25">
        <v>64</v>
      </c>
      <c r="O25" s="69" t="s">
        <v>336</v>
      </c>
      <c r="P25">
        <v>88</v>
      </c>
      <c r="S25" s="71" t="s">
        <v>360</v>
      </c>
      <c r="T25">
        <v>112</v>
      </c>
    </row>
    <row r="26" spans="3:24" x14ac:dyDescent="0.2">
      <c r="C26" t="s">
        <v>391</v>
      </c>
      <c r="D26" s="79">
        <v>17</v>
      </c>
      <c r="G26" s="65" t="s">
        <v>293</v>
      </c>
      <c r="H26">
        <v>41</v>
      </c>
      <c r="K26" s="67" t="s">
        <v>313</v>
      </c>
      <c r="L26">
        <v>65</v>
      </c>
      <c r="O26" s="69" t="s">
        <v>337</v>
      </c>
      <c r="P26">
        <v>89</v>
      </c>
      <c r="S26" s="71" t="s">
        <v>361</v>
      </c>
      <c r="T26">
        <v>113</v>
      </c>
    </row>
    <row r="27" spans="3:24" x14ac:dyDescent="0.2">
      <c r="C27" t="s">
        <v>392</v>
      </c>
      <c r="D27" s="79">
        <v>18</v>
      </c>
      <c r="G27" s="65" t="s">
        <v>294</v>
      </c>
      <c r="H27">
        <v>42</v>
      </c>
      <c r="K27" s="67" t="s">
        <v>314</v>
      </c>
      <c r="L27">
        <v>66</v>
      </c>
      <c r="O27" s="69" t="s">
        <v>338</v>
      </c>
      <c r="P27">
        <v>90</v>
      </c>
      <c r="S27" s="71" t="s">
        <v>362</v>
      </c>
      <c r="T27">
        <v>114</v>
      </c>
    </row>
    <row r="28" spans="3:24" x14ac:dyDescent="0.2">
      <c r="C28" t="s">
        <v>393</v>
      </c>
      <c r="D28" s="79">
        <v>19</v>
      </c>
      <c r="G28" s="66" t="s">
        <v>282</v>
      </c>
      <c r="H28">
        <v>43</v>
      </c>
      <c r="K28" s="68" t="s">
        <v>315</v>
      </c>
      <c r="L28">
        <v>67</v>
      </c>
      <c r="O28" s="70" t="s">
        <v>339</v>
      </c>
      <c r="P28">
        <v>91</v>
      </c>
      <c r="S28" s="52" t="s">
        <v>363</v>
      </c>
      <c r="T28">
        <v>115</v>
      </c>
    </row>
    <row r="29" spans="3:24" x14ac:dyDescent="0.2">
      <c r="C29" t="s">
        <v>394</v>
      </c>
      <c r="D29" s="79">
        <v>20</v>
      </c>
      <c r="G29" s="66" t="s">
        <v>282</v>
      </c>
      <c r="H29">
        <v>44</v>
      </c>
      <c r="K29" s="68" t="s">
        <v>316</v>
      </c>
      <c r="L29">
        <v>68</v>
      </c>
      <c r="O29" s="70" t="s">
        <v>340</v>
      </c>
      <c r="P29">
        <v>92</v>
      </c>
      <c r="S29" s="52" t="s">
        <v>364</v>
      </c>
      <c r="T29">
        <v>116</v>
      </c>
    </row>
    <row r="30" spans="3:24" x14ac:dyDescent="0.2">
      <c r="C30" t="s">
        <v>395</v>
      </c>
      <c r="D30" s="79">
        <v>21</v>
      </c>
      <c r="G30" s="66" t="s">
        <v>282</v>
      </c>
      <c r="H30">
        <v>45</v>
      </c>
      <c r="K30" s="68" t="s">
        <v>317</v>
      </c>
      <c r="L30">
        <v>69</v>
      </c>
      <c r="O30" s="70" t="s">
        <v>341</v>
      </c>
      <c r="P30">
        <v>93</v>
      </c>
      <c r="S30" s="52" t="s">
        <v>365</v>
      </c>
      <c r="T30">
        <v>117</v>
      </c>
    </row>
    <row r="31" spans="3:24" x14ac:dyDescent="0.2">
      <c r="C31" t="s">
        <v>396</v>
      </c>
      <c r="D31" s="79">
        <v>22</v>
      </c>
      <c r="G31" s="66" t="s">
        <v>282</v>
      </c>
      <c r="H31">
        <v>46</v>
      </c>
      <c r="K31" s="68" t="s">
        <v>318</v>
      </c>
      <c r="L31">
        <v>70</v>
      </c>
      <c r="O31" s="70" t="s">
        <v>342</v>
      </c>
      <c r="P31">
        <v>94</v>
      </c>
      <c r="S31" s="52" t="s">
        <v>366</v>
      </c>
      <c r="T31">
        <v>118</v>
      </c>
    </row>
    <row r="32" spans="3:24" x14ac:dyDescent="0.2">
      <c r="C32" t="s">
        <v>397</v>
      </c>
      <c r="D32" s="79">
        <v>23</v>
      </c>
      <c r="G32" s="65" t="s">
        <v>295</v>
      </c>
      <c r="H32">
        <v>47</v>
      </c>
      <c r="K32" s="68" t="s">
        <v>319</v>
      </c>
      <c r="L32">
        <v>71</v>
      </c>
      <c r="O32" s="70" t="s">
        <v>343</v>
      </c>
      <c r="P32">
        <v>95</v>
      </c>
      <c r="S32" s="52" t="s">
        <v>367</v>
      </c>
      <c r="T32">
        <v>119</v>
      </c>
    </row>
    <row r="33" spans="3:20" x14ac:dyDescent="0.2">
      <c r="C33" t="s">
        <v>398</v>
      </c>
      <c r="D33" s="79">
        <v>24</v>
      </c>
      <c r="G33" s="65" t="s">
        <v>296</v>
      </c>
      <c r="H33">
        <v>48</v>
      </c>
      <c r="K33" s="68" t="s">
        <v>320</v>
      </c>
      <c r="L33">
        <v>72</v>
      </c>
      <c r="O33" s="70" t="s">
        <v>344</v>
      </c>
      <c r="P33">
        <v>96</v>
      </c>
      <c r="S33" s="52" t="s">
        <v>368</v>
      </c>
      <c r="T33">
        <v>120</v>
      </c>
    </row>
    <row r="34" spans="3:20" x14ac:dyDescent="0.2">
      <c r="C34" s="72" t="s">
        <v>496</v>
      </c>
      <c r="D34" s="80" t="s">
        <v>533</v>
      </c>
      <c r="G34" s="72" t="s">
        <v>497</v>
      </c>
      <c r="H34" s="80" t="s">
        <v>534</v>
      </c>
      <c r="K34" s="72" t="s">
        <v>498</v>
      </c>
      <c r="L34" s="80" t="s">
        <v>535</v>
      </c>
      <c r="O34" s="72" t="s">
        <v>536</v>
      </c>
      <c r="P34" s="80" t="s">
        <v>537</v>
      </c>
      <c r="S34" s="72" t="s">
        <v>539</v>
      </c>
      <c r="T34" s="80" t="s">
        <v>538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0:P42"/>
  <sheetViews>
    <sheetView topLeftCell="A11" workbookViewId="0">
      <selection activeCell="F32" sqref="F32"/>
    </sheetView>
  </sheetViews>
  <sheetFormatPr baseColWidth="10" defaultRowHeight="16" x14ac:dyDescent="0.2"/>
  <cols>
    <col min="2" max="2" width="14.5" bestFit="1" customWidth="1"/>
    <col min="7" max="7" width="13.1640625" bestFit="1" customWidth="1"/>
    <col min="12" max="12" width="13.1640625" bestFit="1" customWidth="1"/>
  </cols>
  <sheetData>
    <row r="10" spans="2:16" ht="16" customHeight="1" x14ac:dyDescent="0.2"/>
    <row r="11" spans="2:16" ht="17" thickBot="1" x14ac:dyDescent="0.25">
      <c r="C11" t="s">
        <v>409</v>
      </c>
      <c r="D11" t="s">
        <v>410</v>
      </c>
      <c r="E11" t="s">
        <v>411</v>
      </c>
      <c r="F11" t="s">
        <v>412</v>
      </c>
      <c r="G11" t="s">
        <v>413</v>
      </c>
      <c r="H11" t="s">
        <v>414</v>
      </c>
      <c r="I11" t="s">
        <v>415</v>
      </c>
      <c r="J11" t="s">
        <v>416</v>
      </c>
    </row>
    <row r="12" spans="2:16" x14ac:dyDescent="0.2">
      <c r="B12" t="s">
        <v>417</v>
      </c>
      <c r="C12" s="74" t="s">
        <v>438</v>
      </c>
      <c r="D12" s="74" t="s">
        <v>439</v>
      </c>
      <c r="E12" s="74" t="s">
        <v>440</v>
      </c>
      <c r="F12" s="74" t="s">
        <v>441</v>
      </c>
      <c r="G12" s="74" t="s">
        <v>442</v>
      </c>
      <c r="H12" s="74" t="s">
        <v>443</v>
      </c>
      <c r="I12" s="74" t="s">
        <v>444</v>
      </c>
      <c r="J12" s="74" t="s">
        <v>445</v>
      </c>
      <c r="L12" s="151" t="s">
        <v>515</v>
      </c>
      <c r="M12" s="152"/>
    </row>
    <row r="13" spans="2:16" x14ac:dyDescent="0.2">
      <c r="B13" t="s">
        <v>418</v>
      </c>
      <c r="C13" s="74" t="s">
        <v>446</v>
      </c>
      <c r="D13" s="74" t="s">
        <v>447</v>
      </c>
      <c r="E13" s="74" t="s">
        <v>448</v>
      </c>
      <c r="F13" s="74" t="s">
        <v>449</v>
      </c>
      <c r="G13" s="74" t="s">
        <v>450</v>
      </c>
      <c r="H13" s="74" t="s">
        <v>451</v>
      </c>
      <c r="I13" s="74" t="s">
        <v>452</v>
      </c>
      <c r="J13" s="74" t="s">
        <v>453</v>
      </c>
      <c r="L13" s="153"/>
      <c r="M13" s="154"/>
    </row>
    <row r="14" spans="2:16" x14ac:dyDescent="0.2">
      <c r="B14" t="s">
        <v>419</v>
      </c>
      <c r="C14" s="74" t="s">
        <v>454</v>
      </c>
      <c r="D14" s="74" t="s">
        <v>455</v>
      </c>
      <c r="E14" s="74" t="s">
        <v>456</v>
      </c>
      <c r="F14" s="74" t="s">
        <v>457</v>
      </c>
      <c r="G14" s="74" t="s">
        <v>458</v>
      </c>
      <c r="H14" s="74" t="s">
        <v>459</v>
      </c>
      <c r="I14" s="74" t="s">
        <v>460</v>
      </c>
      <c r="J14" s="74" t="s">
        <v>461</v>
      </c>
      <c r="L14" s="153"/>
      <c r="M14" s="154"/>
    </row>
    <row r="15" spans="2:16" x14ac:dyDescent="0.2">
      <c r="B15" t="s">
        <v>420</v>
      </c>
      <c r="C15" s="74" t="s">
        <v>462</v>
      </c>
      <c r="D15" s="74" t="s">
        <v>463</v>
      </c>
      <c r="E15" s="74" t="s">
        <v>464</v>
      </c>
      <c r="F15" s="74" t="s">
        <v>465</v>
      </c>
      <c r="G15" s="74" t="s">
        <v>466</v>
      </c>
      <c r="H15" s="74" t="s">
        <v>467</v>
      </c>
      <c r="I15" s="74" t="s">
        <v>468</v>
      </c>
      <c r="J15" s="74" t="s">
        <v>469</v>
      </c>
      <c r="L15" s="153"/>
      <c r="M15" s="154"/>
    </row>
    <row r="16" spans="2:16" x14ac:dyDescent="0.2">
      <c r="B16" t="s">
        <v>421</v>
      </c>
      <c r="C16" s="74" t="s">
        <v>470</v>
      </c>
      <c r="D16" s="74" t="s">
        <v>471</v>
      </c>
      <c r="E16" s="74" t="s">
        <v>472</v>
      </c>
      <c r="F16" s="74" t="s">
        <v>473</v>
      </c>
      <c r="G16" s="74" t="s">
        <v>474</v>
      </c>
      <c r="H16" s="74" t="s">
        <v>475</v>
      </c>
      <c r="I16" s="74" t="s">
        <v>476</v>
      </c>
      <c r="J16" s="74" t="s">
        <v>477</v>
      </c>
      <c r="L16" s="153"/>
      <c r="M16" s="154"/>
      <c r="O16" s="100"/>
      <c r="P16" t="s">
        <v>610</v>
      </c>
    </row>
    <row r="17" spans="1:16" x14ac:dyDescent="0.2">
      <c r="B17" t="s">
        <v>422</v>
      </c>
      <c r="C17" s="74" t="s">
        <v>478</v>
      </c>
      <c r="D17" s="74" t="s">
        <v>479</v>
      </c>
      <c r="E17" s="99" t="s">
        <v>480</v>
      </c>
      <c r="F17" s="99" t="s">
        <v>481</v>
      </c>
      <c r="G17" s="99" t="s">
        <v>482</v>
      </c>
      <c r="H17" s="99" t="s">
        <v>483</v>
      </c>
      <c r="I17" s="74" t="s">
        <v>484</v>
      </c>
      <c r="J17" s="74" t="s">
        <v>485</v>
      </c>
      <c r="L17" s="153"/>
      <c r="M17" s="154"/>
    </row>
    <row r="18" spans="1:16" x14ac:dyDescent="0.2">
      <c r="B18" t="s">
        <v>423</v>
      </c>
      <c r="C18" s="74" t="s">
        <v>486</v>
      </c>
      <c r="D18" s="74" t="s">
        <v>487</v>
      </c>
      <c r="E18" s="74" t="s">
        <v>488</v>
      </c>
      <c r="F18" s="74" t="s">
        <v>489</v>
      </c>
      <c r="G18" s="74" t="s">
        <v>490</v>
      </c>
      <c r="H18" s="74" t="s">
        <v>491</v>
      </c>
      <c r="I18" s="74" t="s">
        <v>492</v>
      </c>
      <c r="J18" s="74" t="s">
        <v>493</v>
      </c>
      <c r="L18" s="153"/>
      <c r="M18" s="154"/>
    </row>
    <row r="19" spans="1:16" ht="16" customHeight="1" x14ac:dyDescent="0.2">
      <c r="B19" t="s">
        <v>424</v>
      </c>
      <c r="C19" s="74" t="s">
        <v>494</v>
      </c>
      <c r="D19" s="74" t="s">
        <v>501</v>
      </c>
      <c r="E19" s="74" t="s">
        <v>502</v>
      </c>
      <c r="F19" s="74" t="s">
        <v>503</v>
      </c>
      <c r="G19" s="74" t="s">
        <v>504</v>
      </c>
      <c r="H19" s="74" t="s">
        <v>505</v>
      </c>
      <c r="I19" s="74" t="s">
        <v>506</v>
      </c>
      <c r="J19" s="74" t="s">
        <v>507</v>
      </c>
      <c r="L19" s="153"/>
      <c r="M19" s="154"/>
    </row>
    <row r="20" spans="1:16" ht="17" thickBot="1" x14ac:dyDescent="0.25">
      <c r="A20" s="12" t="s">
        <v>426</v>
      </c>
      <c r="B20" s="12" t="s">
        <v>425</v>
      </c>
      <c r="C20" s="76" t="s">
        <v>508</v>
      </c>
      <c r="D20" s="76" t="s">
        <v>509</v>
      </c>
      <c r="E20" s="76" t="s">
        <v>510</v>
      </c>
      <c r="F20" s="76" t="s">
        <v>511</v>
      </c>
      <c r="G20" s="76" t="s">
        <v>512</v>
      </c>
      <c r="H20" s="76" t="s">
        <v>513</v>
      </c>
      <c r="I20" s="76" t="s">
        <v>514</v>
      </c>
      <c r="J20" s="76" t="s">
        <v>540</v>
      </c>
      <c r="K20" s="13"/>
      <c r="L20" s="155"/>
      <c r="M20" s="156"/>
    </row>
    <row r="21" spans="1:16" x14ac:dyDescent="0.2">
      <c r="A21" t="s">
        <v>428</v>
      </c>
      <c r="B21" s="1" t="s">
        <v>427</v>
      </c>
      <c r="C21" s="75">
        <v>72</v>
      </c>
      <c r="D21" s="75">
        <v>73</v>
      </c>
      <c r="E21" s="75">
        <v>74</v>
      </c>
      <c r="F21" s="75">
        <v>75</v>
      </c>
      <c r="G21" s="75">
        <v>76</v>
      </c>
      <c r="H21" s="75">
        <v>77</v>
      </c>
      <c r="I21" s="75">
        <v>78</v>
      </c>
      <c r="J21" s="75">
        <v>79</v>
      </c>
      <c r="K21" s="1"/>
      <c r="L21" s="151" t="s">
        <v>545</v>
      </c>
      <c r="M21" s="152"/>
    </row>
    <row r="22" spans="1:16" x14ac:dyDescent="0.2">
      <c r="B22" s="1" t="s">
        <v>429</v>
      </c>
      <c r="C22" s="74">
        <v>80</v>
      </c>
      <c r="D22" s="74">
        <v>81</v>
      </c>
      <c r="E22" s="74">
        <v>82</v>
      </c>
      <c r="F22" s="74">
        <v>83</v>
      </c>
      <c r="G22" s="74">
        <v>84</v>
      </c>
      <c r="H22" s="74">
        <v>85</v>
      </c>
      <c r="I22" s="74">
        <v>86</v>
      </c>
      <c r="J22" s="74">
        <v>87</v>
      </c>
      <c r="K22" s="1"/>
      <c r="L22" s="153"/>
      <c r="M22" s="154"/>
    </row>
    <row r="23" spans="1:16" x14ac:dyDescent="0.2">
      <c r="B23" t="s">
        <v>430</v>
      </c>
      <c r="C23" s="74">
        <v>88</v>
      </c>
      <c r="D23" s="74">
        <v>89</v>
      </c>
      <c r="E23" s="74">
        <v>90</v>
      </c>
      <c r="F23" s="74">
        <v>91</v>
      </c>
      <c r="G23" s="74">
        <v>92</v>
      </c>
      <c r="H23" s="74">
        <v>93</v>
      </c>
      <c r="I23" s="74">
        <v>94</v>
      </c>
      <c r="J23" s="74">
        <v>95</v>
      </c>
      <c r="L23" s="153"/>
      <c r="M23" s="154"/>
    </row>
    <row r="24" spans="1:16" x14ac:dyDescent="0.2">
      <c r="B24" t="s">
        <v>431</v>
      </c>
      <c r="C24" s="74">
        <v>96</v>
      </c>
      <c r="D24" s="74">
        <v>97</v>
      </c>
      <c r="E24" s="74">
        <v>98</v>
      </c>
      <c r="F24" s="74">
        <v>99</v>
      </c>
      <c r="G24" s="74">
        <v>100</v>
      </c>
      <c r="H24" s="74">
        <v>101</v>
      </c>
      <c r="I24" s="74">
        <v>102</v>
      </c>
      <c r="J24" s="74">
        <v>103</v>
      </c>
      <c r="L24" s="153"/>
      <c r="M24" s="154"/>
    </row>
    <row r="25" spans="1:16" x14ac:dyDescent="0.2">
      <c r="B25" t="s">
        <v>432</v>
      </c>
      <c r="C25" s="74">
        <v>104</v>
      </c>
      <c r="D25" s="74">
        <v>105</v>
      </c>
      <c r="E25" s="74">
        <v>106</v>
      </c>
      <c r="F25" s="74">
        <v>107</v>
      </c>
      <c r="G25" s="74">
        <v>108</v>
      </c>
      <c r="H25" s="74">
        <v>109</v>
      </c>
      <c r="I25" s="74">
        <v>110</v>
      </c>
      <c r="J25" s="74">
        <v>111</v>
      </c>
      <c r="L25" s="153"/>
      <c r="M25" s="154"/>
    </row>
    <row r="26" spans="1:16" x14ac:dyDescent="0.2">
      <c r="B26" t="s">
        <v>433</v>
      </c>
      <c r="C26" s="74">
        <v>112</v>
      </c>
      <c r="D26" s="74">
        <v>113</v>
      </c>
      <c r="E26" s="74">
        <v>114</v>
      </c>
      <c r="F26" s="74">
        <v>115</v>
      </c>
      <c r="G26" s="74">
        <v>116</v>
      </c>
      <c r="H26" s="74">
        <v>117</v>
      </c>
      <c r="I26" s="74">
        <v>118</v>
      </c>
      <c r="J26" s="74">
        <v>119</v>
      </c>
      <c r="L26" s="153"/>
      <c r="M26" s="154"/>
    </row>
    <row r="27" spans="1:16" x14ac:dyDescent="0.2">
      <c r="B27" t="s">
        <v>434</v>
      </c>
      <c r="C27" s="74">
        <v>120</v>
      </c>
      <c r="D27" s="74">
        <v>121</v>
      </c>
      <c r="E27" s="74">
        <v>122</v>
      </c>
      <c r="F27" s="74">
        <v>123</v>
      </c>
      <c r="G27" s="74">
        <v>124</v>
      </c>
      <c r="H27" s="74">
        <v>125</v>
      </c>
      <c r="I27" s="74" t="s">
        <v>541</v>
      </c>
      <c r="J27" s="81"/>
      <c r="L27" s="153"/>
      <c r="M27" s="154"/>
    </row>
    <row r="28" spans="1:16" x14ac:dyDescent="0.2">
      <c r="B28" t="s">
        <v>435</v>
      </c>
      <c r="C28" s="74" t="s">
        <v>495</v>
      </c>
      <c r="D28" s="99" t="s">
        <v>533</v>
      </c>
      <c r="E28" s="99" t="s">
        <v>534</v>
      </c>
      <c r="F28" s="99" t="s">
        <v>535</v>
      </c>
      <c r="G28" s="99" t="s">
        <v>537</v>
      </c>
      <c r="H28" s="99" t="s">
        <v>538</v>
      </c>
      <c r="I28" s="99" t="s">
        <v>544</v>
      </c>
      <c r="J28" s="81"/>
      <c r="L28" s="153"/>
      <c r="M28" s="154"/>
      <c r="O28" s="100"/>
      <c r="P28" t="s">
        <v>611</v>
      </c>
    </row>
    <row r="29" spans="1:16" x14ac:dyDescent="0.2">
      <c r="B29" t="s">
        <v>436</v>
      </c>
      <c r="C29" s="74" t="s">
        <v>0</v>
      </c>
      <c r="D29" s="74" t="s">
        <v>1</v>
      </c>
      <c r="E29" s="74" t="s">
        <v>2</v>
      </c>
      <c r="F29" s="74" t="s">
        <v>546</v>
      </c>
      <c r="G29" s="74" t="s">
        <v>4</v>
      </c>
      <c r="H29" s="81"/>
      <c r="I29" s="81"/>
      <c r="J29" s="81"/>
      <c r="L29" s="153"/>
      <c r="M29" s="154"/>
    </row>
    <row r="30" spans="1:16" ht="17" thickBot="1" x14ac:dyDescent="0.25">
      <c r="A30" s="19"/>
      <c r="B30" s="19"/>
      <c r="C30" s="19"/>
      <c r="D30" s="95"/>
      <c r="E30" s="95"/>
      <c r="F30" s="95"/>
      <c r="G30" s="95"/>
      <c r="H30" s="95"/>
      <c r="I30" s="95"/>
      <c r="J30" s="95"/>
      <c r="K30" s="19"/>
      <c r="L30" s="157"/>
      <c r="M30" s="156"/>
    </row>
    <row r="31" spans="1:16" x14ac:dyDescent="0.2">
      <c r="A31" s="106"/>
      <c r="B31" s="106"/>
      <c r="C31" s="106"/>
      <c r="D31" s="107"/>
      <c r="E31" s="106"/>
      <c r="F31" s="106"/>
      <c r="G31" s="106"/>
      <c r="H31" s="106"/>
      <c r="I31" s="106" t="s">
        <v>517</v>
      </c>
      <c r="J31" s="106"/>
      <c r="K31" s="106"/>
    </row>
    <row r="32" spans="1:16" x14ac:dyDescent="0.2">
      <c r="C32" s="95"/>
      <c r="I32" t="s">
        <v>516</v>
      </c>
    </row>
    <row r="34" spans="2:13" x14ac:dyDescent="0.2">
      <c r="C34" s="63"/>
      <c r="D34" s="63"/>
      <c r="E34" s="63"/>
      <c r="F34" s="63"/>
      <c r="G34" s="63"/>
      <c r="H34" s="63"/>
      <c r="I34" s="63"/>
      <c r="J34" s="63"/>
    </row>
    <row r="39" spans="2:13" x14ac:dyDescent="0.2">
      <c r="C39" t="s">
        <v>409</v>
      </c>
      <c r="D39" t="s">
        <v>410</v>
      </c>
      <c r="E39" t="s">
        <v>411</v>
      </c>
      <c r="F39" t="s">
        <v>412</v>
      </c>
      <c r="G39" t="s">
        <v>413</v>
      </c>
      <c r="H39" t="s">
        <v>414</v>
      </c>
      <c r="I39" t="s">
        <v>415</v>
      </c>
      <c r="J39" t="s">
        <v>416</v>
      </c>
    </row>
    <row r="40" spans="2:13" x14ac:dyDescent="0.2">
      <c r="B40" t="s">
        <v>422</v>
      </c>
      <c r="C40" s="104" t="s">
        <v>607</v>
      </c>
      <c r="D40" s="104" t="s">
        <v>479</v>
      </c>
      <c r="E40" s="101" t="s">
        <v>480</v>
      </c>
      <c r="F40" s="101" t="s">
        <v>481</v>
      </c>
      <c r="G40" s="101" t="s">
        <v>482</v>
      </c>
      <c r="H40" s="101" t="s">
        <v>483</v>
      </c>
      <c r="I40" s="98"/>
      <c r="J40" s="97"/>
      <c r="L40" t="s">
        <v>612</v>
      </c>
    </row>
    <row r="41" spans="2:13" x14ac:dyDescent="0.2">
      <c r="B41" t="s">
        <v>435</v>
      </c>
      <c r="C41" s="103" t="s">
        <v>608</v>
      </c>
      <c r="D41" s="101" t="s">
        <v>533</v>
      </c>
      <c r="E41" s="101" t="s">
        <v>534</v>
      </c>
      <c r="F41" s="101" t="s">
        <v>535</v>
      </c>
      <c r="G41" s="101" t="s">
        <v>537</v>
      </c>
      <c r="H41" s="101" t="s">
        <v>538</v>
      </c>
      <c r="I41" s="102" t="s">
        <v>544</v>
      </c>
      <c r="J41" s="103" t="s">
        <v>609</v>
      </c>
    </row>
    <row r="42" spans="2:13" x14ac:dyDescent="0.2">
      <c r="L42" s="105"/>
      <c r="M42" t="s">
        <v>613</v>
      </c>
    </row>
  </sheetData>
  <mergeCells count="2">
    <mergeCell ref="L12:M20"/>
    <mergeCell ref="L21:M30"/>
  </mergeCells>
  <phoneticPr fontId="2" type="noConversion"/>
  <pageMargins left="0.7" right="0.7" top="0.75" bottom="0.75" header="0.3" footer="0.3"/>
  <pageSetup scale="44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9"/>
  <sheetViews>
    <sheetView workbookViewId="0">
      <selection sqref="A1:Q19"/>
    </sheetView>
  </sheetViews>
  <sheetFormatPr baseColWidth="10" defaultRowHeight="16" x14ac:dyDescent="0.2"/>
  <cols>
    <col min="3" max="3" width="10" bestFit="1" customWidth="1"/>
    <col min="4" max="5" width="19.6640625" bestFit="1" customWidth="1"/>
  </cols>
  <sheetData>
    <row r="1" spans="1:16" x14ac:dyDescent="0.2">
      <c r="A1" t="s">
        <v>518</v>
      </c>
      <c r="C1" s="63"/>
      <c r="D1" s="63" t="s">
        <v>549</v>
      </c>
      <c r="E1" s="63" t="s">
        <v>550</v>
      </c>
      <c r="G1" s="63" t="s">
        <v>556</v>
      </c>
      <c r="H1" s="63"/>
      <c r="I1" s="63"/>
      <c r="J1" s="63"/>
    </row>
    <row r="2" spans="1:16" x14ac:dyDescent="0.2">
      <c r="B2" s="88" t="s">
        <v>547</v>
      </c>
      <c r="C2" s="89" t="s">
        <v>548</v>
      </c>
      <c r="D2" s="89" t="s">
        <v>552</v>
      </c>
      <c r="E2" s="89" t="s">
        <v>553</v>
      </c>
      <c r="F2" s="63"/>
      <c r="G2" s="63"/>
      <c r="H2" s="87" t="s">
        <v>554</v>
      </c>
      <c r="I2" s="90">
        <v>1</v>
      </c>
      <c r="J2" s="90">
        <v>2</v>
      </c>
      <c r="K2" s="90">
        <v>3</v>
      </c>
      <c r="L2" s="90">
        <v>4</v>
      </c>
      <c r="M2" s="90">
        <v>5</v>
      </c>
      <c r="N2" s="90">
        <v>6</v>
      </c>
      <c r="O2" s="90">
        <v>7</v>
      </c>
      <c r="P2" s="90">
        <v>8</v>
      </c>
    </row>
    <row r="3" spans="1:16" x14ac:dyDescent="0.2">
      <c r="B3" s="82" t="s">
        <v>417</v>
      </c>
      <c r="C3" s="84">
        <v>8</v>
      </c>
      <c r="D3" s="84">
        <f t="shared" ref="D3:D19" si="0">(C3*2)*0.25</f>
        <v>4</v>
      </c>
      <c r="E3" s="84">
        <f t="shared" ref="E3:E19" si="1">(C3*2)*2.25</f>
        <v>36</v>
      </c>
      <c r="F3" s="63"/>
      <c r="G3" s="63"/>
      <c r="H3" s="86" t="s">
        <v>551</v>
      </c>
      <c r="I3" s="84">
        <f t="shared" ref="I3:P3" si="2">(9*2)*2.5</f>
        <v>45</v>
      </c>
      <c r="J3" s="84">
        <f t="shared" si="2"/>
        <v>45</v>
      </c>
      <c r="K3" s="84">
        <f t="shared" si="2"/>
        <v>45</v>
      </c>
      <c r="L3" s="84">
        <f t="shared" si="2"/>
        <v>45</v>
      </c>
      <c r="M3" s="84">
        <f t="shared" si="2"/>
        <v>45</v>
      </c>
      <c r="N3" s="84">
        <f t="shared" si="2"/>
        <v>45</v>
      </c>
      <c r="O3" s="84">
        <f t="shared" si="2"/>
        <v>45</v>
      </c>
      <c r="P3" s="84">
        <f t="shared" si="2"/>
        <v>45</v>
      </c>
    </row>
    <row r="4" spans="1:16" x14ac:dyDescent="0.2">
      <c r="B4" s="82" t="s">
        <v>418</v>
      </c>
      <c r="C4" s="84">
        <v>8</v>
      </c>
      <c r="D4" s="84">
        <f t="shared" si="0"/>
        <v>4</v>
      </c>
      <c r="E4" s="84">
        <f t="shared" si="1"/>
        <v>36</v>
      </c>
      <c r="F4" s="63"/>
      <c r="G4" s="63"/>
      <c r="H4" s="86" t="s">
        <v>555</v>
      </c>
      <c r="I4" s="84">
        <f>(9*2)*12.5</f>
        <v>225</v>
      </c>
      <c r="J4" s="84">
        <f t="shared" ref="J4:P4" si="3">(9*2)*12.5</f>
        <v>225</v>
      </c>
      <c r="K4" s="84">
        <f t="shared" si="3"/>
        <v>225</v>
      </c>
      <c r="L4" s="84">
        <f t="shared" si="3"/>
        <v>225</v>
      </c>
      <c r="M4" s="84">
        <f t="shared" si="3"/>
        <v>225</v>
      </c>
      <c r="N4" s="84">
        <f t="shared" si="3"/>
        <v>225</v>
      </c>
      <c r="O4" s="84">
        <f t="shared" si="3"/>
        <v>225</v>
      </c>
      <c r="P4" s="84">
        <f t="shared" si="3"/>
        <v>225</v>
      </c>
    </row>
    <row r="5" spans="1:16" x14ac:dyDescent="0.2">
      <c r="B5" s="82" t="s">
        <v>419</v>
      </c>
      <c r="C5" s="84">
        <v>8</v>
      </c>
      <c r="D5" s="84">
        <f t="shared" si="0"/>
        <v>4</v>
      </c>
      <c r="E5" s="84">
        <f t="shared" si="1"/>
        <v>36</v>
      </c>
      <c r="F5" s="63"/>
      <c r="G5" s="63"/>
      <c r="H5" s="63"/>
      <c r="I5" s="79"/>
      <c r="J5" s="79"/>
      <c r="K5" s="79"/>
      <c r="L5" s="79"/>
      <c r="M5" s="79"/>
      <c r="N5" s="79"/>
      <c r="O5" s="79"/>
      <c r="P5" s="79"/>
    </row>
    <row r="6" spans="1:16" x14ac:dyDescent="0.2">
      <c r="B6" s="82" t="s">
        <v>420</v>
      </c>
      <c r="C6" s="84">
        <v>8</v>
      </c>
      <c r="D6" s="84">
        <f t="shared" si="0"/>
        <v>4</v>
      </c>
      <c r="E6" s="84">
        <f t="shared" si="1"/>
        <v>36</v>
      </c>
      <c r="F6" s="63"/>
      <c r="G6" s="63"/>
      <c r="H6" s="63"/>
      <c r="I6" s="63"/>
      <c r="J6" s="63"/>
    </row>
    <row r="7" spans="1:16" ht="16" customHeight="1" x14ac:dyDescent="0.2">
      <c r="B7" s="82" t="s">
        <v>421</v>
      </c>
      <c r="C7" s="84">
        <v>8</v>
      </c>
      <c r="D7" s="84">
        <f t="shared" si="0"/>
        <v>4</v>
      </c>
      <c r="E7" s="84">
        <f t="shared" si="1"/>
        <v>36</v>
      </c>
    </row>
    <row r="8" spans="1:16" x14ac:dyDescent="0.2">
      <c r="B8" s="82" t="s">
        <v>422</v>
      </c>
      <c r="C8" s="84">
        <v>8</v>
      </c>
      <c r="D8" s="84">
        <f t="shared" si="0"/>
        <v>4</v>
      </c>
      <c r="E8" s="84">
        <f t="shared" si="1"/>
        <v>36</v>
      </c>
      <c r="F8" s="158" t="s">
        <v>602</v>
      </c>
      <c r="G8" s="160" t="s">
        <v>603</v>
      </c>
      <c r="H8" s="161"/>
      <c r="I8" s="161"/>
      <c r="J8" s="162"/>
    </row>
    <row r="9" spans="1:16" ht="16" customHeight="1" x14ac:dyDescent="0.2">
      <c r="B9" s="82" t="s">
        <v>423</v>
      </c>
      <c r="C9" s="84">
        <v>8</v>
      </c>
      <c r="D9" s="84">
        <f t="shared" si="0"/>
        <v>4</v>
      </c>
      <c r="E9" s="84">
        <f t="shared" si="1"/>
        <v>36</v>
      </c>
      <c r="F9" s="158"/>
      <c r="G9" s="163"/>
      <c r="H9" s="109"/>
      <c r="I9" s="109"/>
      <c r="J9" s="164"/>
    </row>
    <row r="10" spans="1:16" x14ac:dyDescent="0.2">
      <c r="B10" s="82" t="s">
        <v>424</v>
      </c>
      <c r="C10" s="84">
        <v>8</v>
      </c>
      <c r="D10" s="84">
        <f t="shared" si="0"/>
        <v>4</v>
      </c>
      <c r="E10" s="84">
        <f t="shared" si="1"/>
        <v>36</v>
      </c>
      <c r="F10" s="158"/>
      <c r="G10" s="163"/>
      <c r="H10" s="109"/>
      <c r="I10" s="109"/>
      <c r="J10" s="164"/>
    </row>
    <row r="11" spans="1:16" ht="17" thickBot="1" x14ac:dyDescent="0.25">
      <c r="A11" s="12"/>
      <c r="B11" s="83" t="s">
        <v>425</v>
      </c>
      <c r="C11" s="85">
        <v>8</v>
      </c>
      <c r="D11" s="85">
        <f t="shared" si="0"/>
        <v>4</v>
      </c>
      <c r="E11" s="85">
        <f t="shared" si="1"/>
        <v>36</v>
      </c>
      <c r="F11" s="159"/>
      <c r="G11" s="165"/>
      <c r="H11" s="166"/>
      <c r="I11" s="166"/>
      <c r="J11" s="167"/>
    </row>
    <row r="12" spans="1:16" x14ac:dyDescent="0.2">
      <c r="B12" s="82" t="s">
        <v>409</v>
      </c>
      <c r="C12" s="84">
        <v>9</v>
      </c>
      <c r="D12" s="84">
        <f t="shared" si="0"/>
        <v>4.5</v>
      </c>
      <c r="E12" s="84">
        <f t="shared" si="1"/>
        <v>40.5</v>
      </c>
      <c r="F12" s="168" t="s">
        <v>602</v>
      </c>
    </row>
    <row r="13" spans="1:16" x14ac:dyDescent="0.2">
      <c r="B13" s="82" t="s">
        <v>410</v>
      </c>
      <c r="C13" s="84">
        <v>9</v>
      </c>
      <c r="D13" s="84">
        <f t="shared" si="0"/>
        <v>4.5</v>
      </c>
      <c r="E13" s="84">
        <f t="shared" si="1"/>
        <v>40.5</v>
      </c>
      <c r="F13" s="158"/>
    </row>
    <row r="14" spans="1:16" x14ac:dyDescent="0.2">
      <c r="B14" s="82" t="s">
        <v>411</v>
      </c>
      <c r="C14" s="84">
        <v>9</v>
      </c>
      <c r="D14" s="84">
        <f t="shared" si="0"/>
        <v>4.5</v>
      </c>
      <c r="E14" s="84">
        <f t="shared" si="1"/>
        <v>40.5</v>
      </c>
      <c r="F14" s="158"/>
    </row>
    <row r="15" spans="1:16" x14ac:dyDescent="0.2">
      <c r="B15" s="82" t="s">
        <v>412</v>
      </c>
      <c r="C15" s="84">
        <v>9</v>
      </c>
      <c r="D15" s="84">
        <f t="shared" si="0"/>
        <v>4.5</v>
      </c>
      <c r="E15" s="84">
        <f t="shared" si="1"/>
        <v>40.5</v>
      </c>
      <c r="F15" s="158"/>
      <c r="G15" s="160" t="s">
        <v>604</v>
      </c>
      <c r="H15" s="161"/>
      <c r="I15" s="161"/>
      <c r="J15" s="162"/>
    </row>
    <row r="16" spans="1:16" x14ac:dyDescent="0.2">
      <c r="B16" s="82" t="s">
        <v>413</v>
      </c>
      <c r="C16" s="84">
        <v>9</v>
      </c>
      <c r="D16" s="84">
        <f t="shared" si="0"/>
        <v>4.5</v>
      </c>
      <c r="E16" s="84">
        <f t="shared" si="1"/>
        <v>40.5</v>
      </c>
      <c r="F16" s="158"/>
      <c r="G16" s="163"/>
      <c r="H16" s="109"/>
      <c r="I16" s="109"/>
      <c r="J16" s="164"/>
    </row>
    <row r="17" spans="2:10" x14ac:dyDescent="0.2">
      <c r="B17" s="82" t="s">
        <v>414</v>
      </c>
      <c r="C17" s="84">
        <v>9</v>
      </c>
      <c r="D17" s="84">
        <f t="shared" si="0"/>
        <v>4.5</v>
      </c>
      <c r="E17" s="84">
        <f t="shared" si="1"/>
        <v>40.5</v>
      </c>
      <c r="F17" s="158"/>
      <c r="G17" s="165"/>
      <c r="H17" s="166"/>
      <c r="I17" s="166"/>
      <c r="J17" s="167"/>
    </row>
    <row r="18" spans="2:10" x14ac:dyDescent="0.2">
      <c r="B18" s="82" t="s">
        <v>415</v>
      </c>
      <c r="C18" s="84">
        <v>9</v>
      </c>
      <c r="D18" s="84">
        <f t="shared" si="0"/>
        <v>4.5</v>
      </c>
      <c r="E18" s="84">
        <f t="shared" si="1"/>
        <v>40.5</v>
      </c>
      <c r="F18" s="158"/>
    </row>
    <row r="19" spans="2:10" x14ac:dyDescent="0.2">
      <c r="B19" s="82" t="s">
        <v>416</v>
      </c>
      <c r="C19" s="84">
        <v>9</v>
      </c>
      <c r="D19" s="84">
        <f t="shared" si="0"/>
        <v>4.5</v>
      </c>
      <c r="E19" s="84">
        <f t="shared" si="1"/>
        <v>40.5</v>
      </c>
      <c r="F19" s="158"/>
    </row>
  </sheetData>
  <mergeCells count="4">
    <mergeCell ref="F8:F11"/>
    <mergeCell ref="G8:J11"/>
    <mergeCell ref="F12:F19"/>
    <mergeCell ref="G15:J17"/>
  </mergeCells>
  <phoneticPr fontId="2" type="noConversion"/>
  <pageMargins left="0.7" right="0.7" top="0.75" bottom="0.75" header="0.3" footer="0.3"/>
  <pageSetup scale="6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20"/>
  <sheetViews>
    <sheetView workbookViewId="0">
      <selection activeCell="F13" sqref="F13:J20"/>
    </sheetView>
  </sheetViews>
  <sheetFormatPr baseColWidth="10" defaultRowHeight="16" x14ac:dyDescent="0.2"/>
  <cols>
    <col min="3" max="3" width="10" bestFit="1" customWidth="1"/>
    <col min="4" max="5" width="19.6640625" bestFit="1" customWidth="1"/>
  </cols>
  <sheetData>
    <row r="1" spans="1:16" x14ac:dyDescent="0.2">
      <c r="A1" t="s">
        <v>518</v>
      </c>
      <c r="C1" s="63"/>
      <c r="D1" s="63" t="s">
        <v>549</v>
      </c>
      <c r="E1" s="63" t="s">
        <v>550</v>
      </c>
      <c r="G1" s="63" t="s">
        <v>556</v>
      </c>
      <c r="H1" s="63"/>
      <c r="I1" s="63"/>
      <c r="J1" s="63"/>
    </row>
    <row r="2" spans="1:16" x14ac:dyDescent="0.2">
      <c r="B2" s="88" t="s">
        <v>547</v>
      </c>
      <c r="C2" s="89" t="s">
        <v>548</v>
      </c>
      <c r="D2" s="89" t="s">
        <v>552</v>
      </c>
      <c r="E2" s="89" t="s">
        <v>553</v>
      </c>
      <c r="F2" s="63"/>
      <c r="G2" s="63"/>
      <c r="H2" s="87" t="s">
        <v>554</v>
      </c>
      <c r="I2" s="90">
        <v>1</v>
      </c>
      <c r="J2" s="90">
        <v>2</v>
      </c>
      <c r="K2" s="90">
        <v>3</v>
      </c>
      <c r="L2" s="90">
        <v>4</v>
      </c>
      <c r="M2" s="90">
        <v>5</v>
      </c>
      <c r="N2" s="90">
        <v>6</v>
      </c>
      <c r="O2" s="90">
        <v>7</v>
      </c>
      <c r="P2" s="90">
        <v>8</v>
      </c>
    </row>
    <row r="3" spans="1:16" x14ac:dyDescent="0.2">
      <c r="B3" s="82" t="s">
        <v>427</v>
      </c>
      <c r="C3" s="84">
        <v>8</v>
      </c>
      <c r="D3" s="84">
        <f t="shared" ref="D3:D20" si="0">(C3*2)*0.25</f>
        <v>4</v>
      </c>
      <c r="E3" s="84">
        <f t="shared" ref="E3:E20" si="1">(C3*2)*2.25</f>
        <v>36</v>
      </c>
      <c r="F3" s="63"/>
      <c r="G3" s="63"/>
      <c r="H3" s="86" t="s">
        <v>551</v>
      </c>
      <c r="I3" s="84">
        <f>(10*2)*2.5</f>
        <v>50</v>
      </c>
      <c r="J3" s="84">
        <f t="shared" ref="J3:P3" si="2">(10*2)*2.5</f>
        <v>50</v>
      </c>
      <c r="K3" s="84">
        <f t="shared" si="2"/>
        <v>50</v>
      </c>
      <c r="L3" s="84">
        <f t="shared" si="2"/>
        <v>50</v>
      </c>
      <c r="M3" s="84">
        <f t="shared" si="2"/>
        <v>50</v>
      </c>
      <c r="N3" s="84">
        <f t="shared" si="2"/>
        <v>50</v>
      </c>
      <c r="O3" s="84">
        <f t="shared" si="2"/>
        <v>50</v>
      </c>
      <c r="P3" s="84">
        <f t="shared" si="2"/>
        <v>50</v>
      </c>
    </row>
    <row r="4" spans="1:16" x14ac:dyDescent="0.2">
      <c r="B4" s="82" t="s">
        <v>429</v>
      </c>
      <c r="C4" s="84">
        <v>8</v>
      </c>
      <c r="D4" s="84">
        <f t="shared" si="0"/>
        <v>4</v>
      </c>
      <c r="E4" s="84">
        <f t="shared" si="1"/>
        <v>36</v>
      </c>
      <c r="F4" s="63"/>
      <c r="G4" s="63"/>
      <c r="H4" s="86" t="s">
        <v>555</v>
      </c>
      <c r="I4" s="84">
        <f>(10*2)*12.5</f>
        <v>250</v>
      </c>
      <c r="J4" s="84">
        <f t="shared" ref="J4:P4" si="3">(10*2)*12.5</f>
        <v>250</v>
      </c>
      <c r="K4" s="84">
        <f t="shared" si="3"/>
        <v>250</v>
      </c>
      <c r="L4" s="84">
        <f t="shared" si="3"/>
        <v>250</v>
      </c>
      <c r="M4" s="84">
        <f t="shared" si="3"/>
        <v>250</v>
      </c>
      <c r="N4" s="84">
        <f t="shared" si="3"/>
        <v>250</v>
      </c>
      <c r="O4" s="84">
        <f t="shared" si="3"/>
        <v>250</v>
      </c>
      <c r="P4" s="84">
        <f t="shared" si="3"/>
        <v>250</v>
      </c>
    </row>
    <row r="5" spans="1:16" x14ac:dyDescent="0.2">
      <c r="B5" s="82" t="s">
        <v>430</v>
      </c>
      <c r="C5" s="84">
        <v>8</v>
      </c>
      <c r="D5" s="84">
        <f t="shared" si="0"/>
        <v>4</v>
      </c>
      <c r="E5" s="84">
        <f t="shared" si="1"/>
        <v>36</v>
      </c>
      <c r="F5" s="63"/>
      <c r="G5" s="63"/>
      <c r="H5" s="63"/>
      <c r="I5" s="79"/>
      <c r="J5" s="79"/>
      <c r="K5" s="79"/>
      <c r="L5" s="79"/>
      <c r="M5" s="79"/>
      <c r="N5" s="79"/>
      <c r="O5" s="79"/>
      <c r="P5" s="79"/>
    </row>
    <row r="6" spans="1:16" x14ac:dyDescent="0.2">
      <c r="B6" s="82" t="s">
        <v>431</v>
      </c>
      <c r="C6" s="84">
        <v>8</v>
      </c>
      <c r="D6" s="84">
        <f t="shared" si="0"/>
        <v>4</v>
      </c>
      <c r="E6" s="84">
        <f t="shared" si="1"/>
        <v>36</v>
      </c>
      <c r="F6" s="63"/>
      <c r="G6" s="63"/>
      <c r="H6" s="63"/>
      <c r="I6" s="63"/>
      <c r="J6" s="63"/>
    </row>
    <row r="7" spans="1:16" x14ac:dyDescent="0.2">
      <c r="B7" s="82" t="s">
        <v>432</v>
      </c>
      <c r="C7" s="84">
        <v>8</v>
      </c>
      <c r="D7" s="84">
        <f t="shared" si="0"/>
        <v>4</v>
      </c>
      <c r="E7" s="84">
        <f t="shared" si="1"/>
        <v>36</v>
      </c>
    </row>
    <row r="8" spans="1:16" x14ac:dyDescent="0.2">
      <c r="B8" s="82" t="s">
        <v>433</v>
      </c>
      <c r="C8" s="84">
        <v>8</v>
      </c>
      <c r="D8" s="84">
        <f t="shared" si="0"/>
        <v>4</v>
      </c>
      <c r="E8" s="84">
        <f t="shared" si="1"/>
        <v>36</v>
      </c>
    </row>
    <row r="9" spans="1:16" x14ac:dyDescent="0.2">
      <c r="B9" s="82" t="s">
        <v>434</v>
      </c>
      <c r="C9" s="84">
        <v>6</v>
      </c>
      <c r="D9" s="84">
        <f t="shared" si="0"/>
        <v>3</v>
      </c>
      <c r="E9" s="84">
        <f t="shared" si="1"/>
        <v>27</v>
      </c>
      <c r="F9" s="158" t="s">
        <v>602</v>
      </c>
      <c r="G9" s="160" t="s">
        <v>603</v>
      </c>
      <c r="H9" s="161"/>
      <c r="I9" s="161"/>
      <c r="J9" s="162"/>
    </row>
    <row r="10" spans="1:16" x14ac:dyDescent="0.2">
      <c r="B10" s="82" t="s">
        <v>435</v>
      </c>
      <c r="C10" s="84">
        <v>6</v>
      </c>
      <c r="D10" s="84">
        <f t="shared" si="0"/>
        <v>3</v>
      </c>
      <c r="E10" s="84">
        <f t="shared" si="1"/>
        <v>27</v>
      </c>
      <c r="F10" s="158"/>
      <c r="G10" s="163"/>
      <c r="H10" s="109"/>
      <c r="I10" s="109"/>
      <c r="J10" s="164"/>
    </row>
    <row r="11" spans="1:16" x14ac:dyDescent="0.2">
      <c r="B11" s="82" t="s">
        <v>436</v>
      </c>
      <c r="C11" s="84">
        <v>6</v>
      </c>
      <c r="D11" s="84">
        <f t="shared" si="0"/>
        <v>3</v>
      </c>
      <c r="E11" s="84">
        <f t="shared" si="1"/>
        <v>27</v>
      </c>
      <c r="F11" s="158"/>
      <c r="G11" s="163"/>
      <c r="H11" s="109"/>
      <c r="I11" s="109"/>
      <c r="J11" s="164"/>
    </row>
    <row r="12" spans="1:16" ht="17" thickBot="1" x14ac:dyDescent="0.25">
      <c r="A12" s="12"/>
      <c r="B12" s="83" t="s">
        <v>437</v>
      </c>
      <c r="C12" s="85">
        <v>1</v>
      </c>
      <c r="D12" s="85">
        <f t="shared" si="0"/>
        <v>0.5</v>
      </c>
      <c r="E12" s="85">
        <f t="shared" si="1"/>
        <v>4.5</v>
      </c>
      <c r="F12" s="159"/>
      <c r="G12" s="165"/>
      <c r="H12" s="166"/>
      <c r="I12" s="166"/>
      <c r="J12" s="167"/>
    </row>
    <row r="13" spans="1:16" x14ac:dyDescent="0.2">
      <c r="B13" s="82" t="s">
        <v>409</v>
      </c>
      <c r="C13" s="84">
        <v>10</v>
      </c>
      <c r="D13" s="84">
        <f t="shared" si="0"/>
        <v>5</v>
      </c>
      <c r="E13" s="84">
        <f t="shared" si="1"/>
        <v>45</v>
      </c>
      <c r="F13" s="168" t="s">
        <v>602</v>
      </c>
    </row>
    <row r="14" spans="1:16" x14ac:dyDescent="0.2">
      <c r="B14" s="82" t="s">
        <v>410</v>
      </c>
      <c r="C14" s="84">
        <v>9</v>
      </c>
      <c r="D14" s="84">
        <f t="shared" si="0"/>
        <v>4.5</v>
      </c>
      <c r="E14" s="84">
        <f t="shared" si="1"/>
        <v>40.5</v>
      </c>
      <c r="F14" s="158"/>
    </row>
    <row r="15" spans="1:16" x14ac:dyDescent="0.2">
      <c r="B15" s="82" t="s">
        <v>411</v>
      </c>
      <c r="C15" s="84">
        <v>9</v>
      </c>
      <c r="D15" s="84">
        <f t="shared" si="0"/>
        <v>4.5</v>
      </c>
      <c r="E15" s="84">
        <f t="shared" si="1"/>
        <v>40.5</v>
      </c>
      <c r="F15" s="158"/>
    </row>
    <row r="16" spans="1:16" x14ac:dyDescent="0.2">
      <c r="B16" s="82" t="s">
        <v>412</v>
      </c>
      <c r="C16" s="84">
        <v>9</v>
      </c>
      <c r="D16" s="84">
        <f t="shared" si="0"/>
        <v>4.5</v>
      </c>
      <c r="E16" s="84">
        <f t="shared" si="1"/>
        <v>40.5</v>
      </c>
      <c r="F16" s="158"/>
      <c r="G16" s="160" t="s">
        <v>604</v>
      </c>
      <c r="H16" s="161"/>
      <c r="I16" s="161"/>
      <c r="J16" s="162"/>
    </row>
    <row r="17" spans="2:10" x14ac:dyDescent="0.2">
      <c r="B17" s="82" t="s">
        <v>413</v>
      </c>
      <c r="C17" s="84">
        <v>9</v>
      </c>
      <c r="D17" s="84">
        <f t="shared" si="0"/>
        <v>4.5</v>
      </c>
      <c r="E17" s="84">
        <f t="shared" si="1"/>
        <v>40.5</v>
      </c>
      <c r="F17" s="158"/>
      <c r="G17" s="163"/>
      <c r="H17" s="109"/>
      <c r="I17" s="109"/>
      <c r="J17" s="164"/>
    </row>
    <row r="18" spans="2:10" x14ac:dyDescent="0.2">
      <c r="B18" s="82" t="s">
        <v>414</v>
      </c>
      <c r="C18" s="84">
        <v>9</v>
      </c>
      <c r="D18" s="84">
        <f t="shared" si="0"/>
        <v>4.5</v>
      </c>
      <c r="E18" s="84">
        <f t="shared" si="1"/>
        <v>40.5</v>
      </c>
      <c r="F18" s="158"/>
      <c r="G18" s="165"/>
      <c r="H18" s="166"/>
      <c r="I18" s="166"/>
      <c r="J18" s="167"/>
    </row>
    <row r="19" spans="2:10" x14ac:dyDescent="0.2">
      <c r="B19" s="82" t="s">
        <v>415</v>
      </c>
      <c r="C19" s="84">
        <v>6</v>
      </c>
      <c r="D19" s="84">
        <f t="shared" si="0"/>
        <v>3</v>
      </c>
      <c r="E19" s="84">
        <f t="shared" si="1"/>
        <v>27</v>
      </c>
      <c r="F19" s="158"/>
    </row>
    <row r="20" spans="2:10" x14ac:dyDescent="0.2">
      <c r="B20" s="82" t="s">
        <v>416</v>
      </c>
      <c r="C20" s="84">
        <v>6</v>
      </c>
      <c r="D20" s="84">
        <f t="shared" si="0"/>
        <v>3</v>
      </c>
      <c r="E20" s="84">
        <f t="shared" si="1"/>
        <v>27</v>
      </c>
      <c r="F20" s="158"/>
    </row>
  </sheetData>
  <mergeCells count="4">
    <mergeCell ref="F9:F12"/>
    <mergeCell ref="G9:J12"/>
    <mergeCell ref="F13:F20"/>
    <mergeCell ref="G16:J18"/>
  </mergeCells>
  <phoneticPr fontId="2" type="noConversion"/>
  <pageMargins left="0.7" right="0.7" top="0.75" bottom="0.75" header="0.3" footer="0.3"/>
  <pageSetup scale="6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21"/>
  <sheetViews>
    <sheetView zoomScale="75" workbookViewId="0">
      <selection activeCell="Q27" sqref="Q27"/>
    </sheetView>
  </sheetViews>
  <sheetFormatPr baseColWidth="10" defaultRowHeight="16" x14ac:dyDescent="0.2"/>
  <sheetData>
    <row r="1" spans="1:22" x14ac:dyDescent="0.2">
      <c r="A1" s="59" t="s">
        <v>559</v>
      </c>
    </row>
    <row r="2" spans="1:22" x14ac:dyDescent="0.2">
      <c r="B2" t="s">
        <v>554</v>
      </c>
      <c r="C2" t="s">
        <v>560</v>
      </c>
      <c r="D2" t="s">
        <v>561</v>
      </c>
      <c r="E2" t="s">
        <v>562</v>
      </c>
      <c r="F2" t="s">
        <v>563</v>
      </c>
      <c r="G2" t="s">
        <v>564</v>
      </c>
      <c r="H2" t="s">
        <v>565</v>
      </c>
      <c r="I2" t="s">
        <v>566</v>
      </c>
      <c r="J2" t="s">
        <v>567</v>
      </c>
      <c r="K2" t="s">
        <v>568</v>
      </c>
      <c r="L2" t="s">
        <v>569</v>
      </c>
      <c r="M2" t="s">
        <v>570</v>
      </c>
      <c r="N2" t="s">
        <v>571</v>
      </c>
      <c r="O2" t="s">
        <v>572</v>
      </c>
      <c r="P2" t="s">
        <v>573</v>
      </c>
      <c r="Q2" t="s">
        <v>574</v>
      </c>
      <c r="R2" t="s">
        <v>575</v>
      </c>
      <c r="S2" t="s">
        <v>576</v>
      </c>
      <c r="T2" t="s">
        <v>577</v>
      </c>
      <c r="U2" t="s">
        <v>578</v>
      </c>
      <c r="V2" t="s">
        <v>579</v>
      </c>
    </row>
    <row r="3" spans="1:22" x14ac:dyDescent="0.2">
      <c r="B3" t="s">
        <v>557</v>
      </c>
      <c r="C3" s="92" t="s">
        <v>558</v>
      </c>
      <c r="D3" s="91">
        <v>1</v>
      </c>
      <c r="E3" s="91">
        <v>2</v>
      </c>
      <c r="F3" s="91">
        <v>3</v>
      </c>
      <c r="G3" s="91">
        <v>4</v>
      </c>
      <c r="H3" s="91">
        <v>5</v>
      </c>
      <c r="I3" s="91">
        <v>6</v>
      </c>
      <c r="J3" s="91">
        <v>7</v>
      </c>
      <c r="K3" s="91">
        <v>8</v>
      </c>
      <c r="L3" s="91">
        <v>9</v>
      </c>
      <c r="M3" s="91">
        <v>10</v>
      </c>
      <c r="N3" s="91">
        <v>11</v>
      </c>
      <c r="O3" s="91">
        <v>12</v>
      </c>
      <c r="P3" s="91">
        <v>13</v>
      </c>
      <c r="Q3" s="91">
        <v>14</v>
      </c>
      <c r="R3" s="91">
        <v>15</v>
      </c>
      <c r="S3" s="91">
        <v>16</v>
      </c>
      <c r="T3" s="91">
        <v>17</v>
      </c>
      <c r="U3" s="91">
        <v>18</v>
      </c>
      <c r="V3" s="92" t="s">
        <v>558</v>
      </c>
    </row>
    <row r="4" spans="1:22" ht="40" customHeight="1" x14ac:dyDescent="0.2">
      <c r="B4" t="s">
        <v>601</v>
      </c>
      <c r="C4" s="92" t="s">
        <v>249</v>
      </c>
      <c r="D4" s="92">
        <v>11.6</v>
      </c>
      <c r="E4" s="92">
        <v>9.56</v>
      </c>
      <c r="F4" s="92">
        <v>8.2799999999999994</v>
      </c>
      <c r="G4" s="92">
        <v>13.2</v>
      </c>
      <c r="H4" s="92">
        <v>10.3</v>
      </c>
      <c r="I4" s="92">
        <v>8.98</v>
      </c>
      <c r="J4" s="92">
        <v>8.32</v>
      </c>
      <c r="K4" s="92">
        <v>9.6999999999999993</v>
      </c>
      <c r="L4" s="92">
        <v>10.3</v>
      </c>
      <c r="M4" s="92">
        <v>9.82</v>
      </c>
      <c r="N4" s="92">
        <v>10.5</v>
      </c>
      <c r="O4" s="92">
        <v>9.56</v>
      </c>
      <c r="P4" s="92">
        <v>8.48</v>
      </c>
      <c r="Q4" s="92">
        <v>9.1199999999999992</v>
      </c>
      <c r="R4" s="92">
        <v>11.9</v>
      </c>
      <c r="S4" s="92">
        <v>8.08</v>
      </c>
      <c r="T4" s="92">
        <v>9.36</v>
      </c>
      <c r="U4" s="92">
        <v>8.16</v>
      </c>
      <c r="V4" s="92" t="s">
        <v>249</v>
      </c>
    </row>
    <row r="7" spans="1:22" x14ac:dyDescent="0.2">
      <c r="B7" t="s">
        <v>554</v>
      </c>
      <c r="C7" t="s">
        <v>580</v>
      </c>
      <c r="D7" t="s">
        <v>581</v>
      </c>
      <c r="E7" t="s">
        <v>582</v>
      </c>
      <c r="F7" t="s">
        <v>583</v>
      </c>
      <c r="G7" t="s">
        <v>584</v>
      </c>
      <c r="H7" t="s">
        <v>585</v>
      </c>
      <c r="I7" t="s">
        <v>586</v>
      </c>
      <c r="J7" t="s">
        <v>587</v>
      </c>
      <c r="K7" t="s">
        <v>588</v>
      </c>
      <c r="L7" t="s">
        <v>589</v>
      </c>
      <c r="M7" t="s">
        <v>590</v>
      </c>
      <c r="N7" t="s">
        <v>591</v>
      </c>
      <c r="O7" t="s">
        <v>592</v>
      </c>
      <c r="P7" t="s">
        <v>593</v>
      </c>
      <c r="Q7" t="s">
        <v>594</v>
      </c>
      <c r="R7" t="s">
        <v>595</v>
      </c>
      <c r="S7" t="s">
        <v>596</v>
      </c>
      <c r="T7" t="s">
        <v>597</v>
      </c>
      <c r="U7" t="s">
        <v>598</v>
      </c>
      <c r="V7" t="s">
        <v>599</v>
      </c>
    </row>
    <row r="8" spans="1:22" x14ac:dyDescent="0.2">
      <c r="B8" t="s">
        <v>557</v>
      </c>
      <c r="C8" s="92" t="s">
        <v>558</v>
      </c>
      <c r="D8" s="91">
        <v>19</v>
      </c>
      <c r="E8" s="91">
        <v>20</v>
      </c>
      <c r="F8" s="91">
        <v>21</v>
      </c>
      <c r="G8" s="91">
        <v>22</v>
      </c>
      <c r="H8" s="91">
        <v>23</v>
      </c>
      <c r="I8" s="91">
        <v>24</v>
      </c>
      <c r="J8" s="91">
        <v>25</v>
      </c>
      <c r="K8" s="91">
        <v>26</v>
      </c>
      <c r="L8" s="91">
        <v>27</v>
      </c>
      <c r="M8" s="91">
        <v>28</v>
      </c>
      <c r="N8" s="91">
        <v>29</v>
      </c>
      <c r="O8" s="91">
        <v>30</v>
      </c>
      <c r="P8" s="91">
        <v>31</v>
      </c>
      <c r="Q8" s="91">
        <v>32</v>
      </c>
      <c r="R8" s="91">
        <v>33</v>
      </c>
      <c r="S8" s="91">
        <v>34</v>
      </c>
      <c r="T8" s="91">
        <v>35</v>
      </c>
      <c r="U8" s="91">
        <v>36</v>
      </c>
      <c r="V8" s="92" t="s">
        <v>558</v>
      </c>
    </row>
    <row r="9" spans="1:22" ht="40" customHeight="1" x14ac:dyDescent="0.2">
      <c r="B9" t="s">
        <v>601</v>
      </c>
      <c r="C9" s="92" t="s">
        <v>249</v>
      </c>
      <c r="D9" s="92">
        <v>9.8800000000000008</v>
      </c>
      <c r="E9" s="92">
        <v>9.02</v>
      </c>
      <c r="F9" s="92">
        <v>7.5</v>
      </c>
      <c r="G9" s="92">
        <v>8.26</v>
      </c>
      <c r="H9" s="92">
        <v>10.4</v>
      </c>
      <c r="I9" s="92">
        <v>10</v>
      </c>
      <c r="J9" s="92">
        <v>10.7</v>
      </c>
      <c r="K9" s="92">
        <v>8.8000000000000007</v>
      </c>
      <c r="L9" s="92">
        <v>11</v>
      </c>
      <c r="M9" s="92">
        <v>10.8</v>
      </c>
      <c r="N9" s="92">
        <v>8.14</v>
      </c>
      <c r="O9" s="92">
        <v>8.66</v>
      </c>
      <c r="P9" s="92">
        <v>8.48</v>
      </c>
      <c r="Q9" s="92">
        <v>9.24</v>
      </c>
      <c r="R9" s="92">
        <v>7.82</v>
      </c>
      <c r="S9" s="92">
        <v>7.7</v>
      </c>
      <c r="T9" s="92">
        <v>7.36</v>
      </c>
      <c r="U9" s="92">
        <v>7.96</v>
      </c>
      <c r="V9" s="92" t="s">
        <v>249</v>
      </c>
    </row>
    <row r="13" spans="1:22" x14ac:dyDescent="0.2">
      <c r="A13" s="59" t="s">
        <v>600</v>
      </c>
    </row>
    <row r="14" spans="1:22" x14ac:dyDescent="0.2">
      <c r="B14" t="s">
        <v>554</v>
      </c>
      <c r="C14" t="s">
        <v>560</v>
      </c>
      <c r="D14" t="s">
        <v>561</v>
      </c>
      <c r="E14" t="s">
        <v>562</v>
      </c>
      <c r="F14" t="s">
        <v>563</v>
      </c>
      <c r="G14" t="s">
        <v>564</v>
      </c>
      <c r="H14" t="s">
        <v>565</v>
      </c>
      <c r="I14" t="s">
        <v>566</v>
      </c>
      <c r="J14" t="s">
        <v>567</v>
      </c>
      <c r="K14" t="s">
        <v>568</v>
      </c>
      <c r="L14" t="s">
        <v>569</v>
      </c>
      <c r="M14" t="s">
        <v>570</v>
      </c>
      <c r="N14" t="s">
        <v>571</v>
      </c>
      <c r="O14" t="s">
        <v>572</v>
      </c>
      <c r="P14" t="s">
        <v>573</v>
      </c>
      <c r="Q14" t="s">
        <v>574</v>
      </c>
      <c r="R14" t="s">
        <v>575</v>
      </c>
      <c r="S14" t="s">
        <v>576</v>
      </c>
      <c r="T14" t="s">
        <v>577</v>
      </c>
      <c r="U14" t="s">
        <v>578</v>
      </c>
      <c r="V14" t="s">
        <v>579</v>
      </c>
    </row>
    <row r="15" spans="1:22" x14ac:dyDescent="0.2">
      <c r="B15" t="s">
        <v>557</v>
      </c>
      <c r="C15" s="92" t="s">
        <v>558</v>
      </c>
      <c r="D15" s="91">
        <v>37</v>
      </c>
      <c r="E15" s="91">
        <v>38</v>
      </c>
      <c r="F15" s="91">
        <v>39</v>
      </c>
      <c r="G15" s="91">
        <v>40</v>
      </c>
      <c r="H15" s="91">
        <v>41</v>
      </c>
      <c r="I15" s="91">
        <v>42</v>
      </c>
      <c r="J15" s="91">
        <v>43</v>
      </c>
      <c r="K15" s="91">
        <v>44</v>
      </c>
      <c r="L15" s="91">
        <v>45</v>
      </c>
      <c r="M15" s="91">
        <v>46</v>
      </c>
      <c r="N15" s="91">
        <v>47</v>
      </c>
      <c r="O15" s="91">
        <v>48</v>
      </c>
      <c r="P15" s="91">
        <v>49</v>
      </c>
      <c r="Q15" s="91">
        <v>50</v>
      </c>
      <c r="R15" s="91">
        <v>51</v>
      </c>
      <c r="S15" s="91">
        <v>52</v>
      </c>
      <c r="T15" s="91">
        <v>53</v>
      </c>
      <c r="U15" s="91">
        <v>54</v>
      </c>
      <c r="V15" s="92" t="s">
        <v>558</v>
      </c>
    </row>
    <row r="16" spans="1:22" ht="40" customHeight="1" x14ac:dyDescent="0.2">
      <c r="B16" t="s">
        <v>601</v>
      </c>
      <c r="C16" s="92" t="s">
        <v>249</v>
      </c>
      <c r="D16" s="93">
        <v>8.02</v>
      </c>
      <c r="E16" s="93">
        <v>6.02</v>
      </c>
      <c r="F16" s="93">
        <v>8.02</v>
      </c>
      <c r="G16" s="93">
        <v>8.1999999999999993</v>
      </c>
      <c r="H16" s="93">
        <v>9.34</v>
      </c>
      <c r="I16" s="93">
        <v>8.5399999999999991</v>
      </c>
      <c r="J16" s="93">
        <v>6.56</v>
      </c>
      <c r="K16" s="93">
        <v>9.44</v>
      </c>
      <c r="L16" s="93">
        <v>8.16</v>
      </c>
      <c r="M16" s="93">
        <v>6.86</v>
      </c>
      <c r="N16" s="93">
        <v>8.8800000000000008</v>
      </c>
      <c r="O16" s="93">
        <v>8.2200000000000006</v>
      </c>
      <c r="P16" s="93">
        <v>10</v>
      </c>
      <c r="Q16" s="93">
        <v>9.34</v>
      </c>
      <c r="R16" s="93">
        <v>9.86</v>
      </c>
      <c r="S16" s="93">
        <v>10.199999999999999</v>
      </c>
      <c r="T16" s="93">
        <v>9.64</v>
      </c>
      <c r="U16" s="93">
        <v>7.96</v>
      </c>
      <c r="V16" s="92" t="s">
        <v>249</v>
      </c>
    </row>
    <row r="17" spans="2:22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9" spans="2:22" x14ac:dyDescent="0.2">
      <c r="B19" t="s">
        <v>554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  <c r="T19" t="s">
        <v>597</v>
      </c>
      <c r="U19" t="s">
        <v>598</v>
      </c>
      <c r="V19" t="s">
        <v>599</v>
      </c>
    </row>
    <row r="20" spans="2:22" x14ac:dyDescent="0.2">
      <c r="B20" t="s">
        <v>557</v>
      </c>
      <c r="C20" s="92" t="s">
        <v>558</v>
      </c>
      <c r="D20" s="91">
        <v>55</v>
      </c>
      <c r="E20" s="91">
        <v>56</v>
      </c>
      <c r="F20" s="91">
        <v>57</v>
      </c>
      <c r="G20" s="91">
        <v>58</v>
      </c>
      <c r="H20" s="91">
        <v>59</v>
      </c>
      <c r="I20" s="91">
        <v>60</v>
      </c>
      <c r="J20" s="91">
        <v>61</v>
      </c>
      <c r="K20" s="91">
        <v>62</v>
      </c>
      <c r="L20" s="91">
        <v>63</v>
      </c>
      <c r="M20" s="91">
        <v>64</v>
      </c>
      <c r="N20" s="91">
        <v>65</v>
      </c>
      <c r="O20" s="91">
        <v>66</v>
      </c>
      <c r="P20" s="91">
        <v>67</v>
      </c>
      <c r="Q20" s="91">
        <v>68</v>
      </c>
      <c r="R20" s="91">
        <v>69</v>
      </c>
      <c r="S20" s="91">
        <v>70</v>
      </c>
      <c r="T20" s="91">
        <v>71</v>
      </c>
      <c r="U20" s="91" t="s">
        <v>540</v>
      </c>
      <c r="V20" s="92" t="s">
        <v>558</v>
      </c>
    </row>
    <row r="21" spans="2:22" ht="40" customHeight="1" x14ac:dyDescent="0.2">
      <c r="B21" t="s">
        <v>601</v>
      </c>
      <c r="C21" s="92" t="s">
        <v>249</v>
      </c>
      <c r="D21" s="92">
        <v>11</v>
      </c>
      <c r="E21" s="92">
        <v>12.4</v>
      </c>
      <c r="F21" s="92">
        <v>9.32</v>
      </c>
      <c r="G21" s="92">
        <v>7.8</v>
      </c>
      <c r="H21" s="92">
        <v>8.94</v>
      </c>
      <c r="I21" s="92">
        <v>8.8800000000000008</v>
      </c>
      <c r="J21" s="92">
        <v>8.84</v>
      </c>
      <c r="K21" s="92">
        <v>7.42</v>
      </c>
      <c r="L21" s="92">
        <v>9.74</v>
      </c>
      <c r="M21" s="92">
        <v>9.8800000000000008</v>
      </c>
      <c r="N21" s="92">
        <v>9.6</v>
      </c>
      <c r="O21" s="92">
        <v>9.02</v>
      </c>
      <c r="P21" s="92">
        <v>8.52</v>
      </c>
      <c r="Q21" s="92">
        <v>9.52</v>
      </c>
      <c r="R21" s="92">
        <v>7.14</v>
      </c>
      <c r="S21" s="92">
        <v>6.68</v>
      </c>
      <c r="T21" s="92">
        <v>10.9</v>
      </c>
      <c r="U21" s="92">
        <v>3.42</v>
      </c>
      <c r="V21" s="92" t="s">
        <v>249</v>
      </c>
    </row>
  </sheetData>
  <phoneticPr fontId="2" type="noConversion"/>
  <pageMargins left="0.7" right="0.7" top="0.75" bottom="0.75" header="0.3" footer="0.3"/>
  <pageSetup scale="4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Main_Plan</vt:lpstr>
      <vt:lpstr>AssayLayouts</vt:lpstr>
      <vt:lpstr>Workflow_&amp;_Sample_Collection</vt:lpstr>
      <vt:lpstr>Sample_IDs</vt:lpstr>
      <vt:lpstr>DNA_Isolation_Runs</vt:lpstr>
      <vt:lpstr>PrimerAssignment</vt:lpstr>
      <vt:lpstr>PCR_run1 Calcs</vt:lpstr>
      <vt:lpstr>PCR_run2 Calcs</vt:lpstr>
      <vt:lpstr>Gels_run1-attempt 1</vt:lpstr>
      <vt:lpstr>Gels_run2</vt:lpstr>
      <vt:lpstr>Main_Plan!Print_Area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Fasanello, Vincent</dc:creator>
  <cp:lastModifiedBy>Fasanello, Vincent</cp:lastModifiedBy>
  <cp:lastPrinted>2018-03-08T21:12:52Z</cp:lastPrinted>
  <dcterms:created xsi:type="dcterms:W3CDTF">2017-10-24T22:05:01Z</dcterms:created>
  <dcterms:modified xsi:type="dcterms:W3CDTF">2018-04-02T19:20:58Z</dcterms:modified>
</cp:coreProperties>
</file>