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Vince/Box Sync/Botero_Fasanello_Files/Yeast_Experimental_Evolution/002_3_YeastExpEvo/002_3_Experimental_Design/"/>
    </mc:Choice>
  </mc:AlternateContent>
  <bookViews>
    <workbookView xWindow="0" yWindow="460" windowWidth="14400" windowHeight="17540" tabRatio="500"/>
  </bookViews>
  <sheets>
    <sheet name="4.19.17" sheetId="1" r:id="rId1"/>
    <sheet name="Sheet2" sheetId="6" r:id="rId2"/>
    <sheet name="group" sheetId="3" r:id="rId3"/>
    <sheet name="Sheet1" sheetId="4" r:id="rId4"/>
    <sheet name="Sheet1 (2)" sheetId="5" r:id="rId5"/>
  </sheets>
  <definedNames>
    <definedName name="_xlnm.Print_Area" localSheetId="2">group!$N$1:$Q$17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6" l="1"/>
  <c r="G16" i="6"/>
  <c r="F5" i="6"/>
  <c r="G5" i="6"/>
  <c r="F6" i="6"/>
  <c r="G6" i="6"/>
  <c r="G8" i="6"/>
  <c r="H16" i="6"/>
  <c r="F8" i="6"/>
  <c r="Q20" i="3"/>
  <c r="J30" i="1"/>
  <c r="J42" i="1"/>
  <c r="I42" i="1"/>
  <c r="J31" i="1"/>
  <c r="J32" i="1"/>
  <c r="J33" i="1"/>
  <c r="J3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L39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18" i="1"/>
  <c r="I61" i="1"/>
  <c r="I62" i="1"/>
  <c r="I63" i="1"/>
  <c r="I64" i="1"/>
  <c r="I65" i="1"/>
  <c r="I66" i="1"/>
  <c r="I67" i="1"/>
  <c r="I2" i="1"/>
  <c r="I3" i="1"/>
  <c r="I4" i="1"/>
  <c r="I5" i="1"/>
  <c r="I10" i="1"/>
  <c r="I11" i="1"/>
  <c r="I12" i="1"/>
  <c r="I13" i="1"/>
  <c r="I6" i="1"/>
  <c r="I7" i="1"/>
  <c r="I8" i="1"/>
  <c r="I9" i="1"/>
  <c r="I14" i="1"/>
  <c r="I15" i="1"/>
  <c r="I16" i="1"/>
  <c r="I17" i="1"/>
  <c r="L17" i="1"/>
  <c r="I40" i="1"/>
  <c r="C307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J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J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J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J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J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J114" i="3"/>
  <c r="I113" i="3"/>
  <c r="G113" i="3"/>
  <c r="I112" i="3"/>
  <c r="G112" i="3"/>
  <c r="I111" i="3"/>
  <c r="G111" i="3"/>
  <c r="I110" i="3"/>
  <c r="G110" i="3"/>
  <c r="I109" i="3"/>
  <c r="G109" i="3"/>
  <c r="I108" i="3"/>
  <c r="G108" i="3"/>
  <c r="G107" i="3"/>
  <c r="G106" i="3"/>
  <c r="I105" i="3"/>
  <c r="G105" i="3"/>
  <c r="I104" i="3"/>
  <c r="G104" i="3"/>
  <c r="I103" i="3"/>
  <c r="G103" i="3"/>
  <c r="I102" i="3"/>
  <c r="G102" i="3"/>
  <c r="I101" i="3"/>
  <c r="G101" i="3"/>
  <c r="I100" i="3"/>
  <c r="G100" i="3"/>
  <c r="G99" i="3"/>
  <c r="G98" i="3"/>
  <c r="I97" i="3"/>
  <c r="G97" i="3"/>
  <c r="I96" i="3"/>
  <c r="G96" i="3"/>
  <c r="I95" i="3"/>
  <c r="G95" i="3"/>
  <c r="I94" i="3"/>
  <c r="G94" i="3"/>
  <c r="I93" i="3"/>
  <c r="G93" i="3"/>
  <c r="I92" i="3"/>
  <c r="G92" i="3"/>
  <c r="G91" i="3"/>
  <c r="G90" i="3"/>
  <c r="I89" i="3"/>
  <c r="G89" i="3"/>
  <c r="I88" i="3"/>
  <c r="G88" i="3"/>
  <c r="I87" i="3"/>
  <c r="G87" i="3"/>
  <c r="I86" i="3"/>
  <c r="G86" i="3"/>
  <c r="I85" i="3"/>
  <c r="G85" i="3"/>
  <c r="I84" i="3"/>
  <c r="G84" i="3"/>
  <c r="G83" i="3"/>
  <c r="G82" i="3"/>
  <c r="I81" i="3"/>
  <c r="G81" i="3"/>
  <c r="I80" i="3"/>
  <c r="G80" i="3"/>
  <c r="I79" i="3"/>
  <c r="G79" i="3"/>
  <c r="I78" i="3"/>
  <c r="G78" i="3"/>
  <c r="I77" i="3"/>
  <c r="G77" i="3"/>
  <c r="I76" i="3"/>
  <c r="G76" i="3"/>
  <c r="G75" i="3"/>
  <c r="G74" i="3"/>
  <c r="I73" i="3"/>
  <c r="G73" i="3"/>
  <c r="I72" i="3"/>
  <c r="G72" i="3"/>
  <c r="I71" i="3"/>
  <c r="G71" i="3"/>
  <c r="I70" i="3"/>
  <c r="G70" i="3"/>
  <c r="I69" i="3"/>
  <c r="G69" i="3"/>
  <c r="I68" i="3"/>
  <c r="G68" i="3"/>
  <c r="G67" i="3"/>
  <c r="G66" i="3"/>
  <c r="I65" i="3"/>
  <c r="G65" i="3"/>
  <c r="I64" i="3"/>
  <c r="G64" i="3"/>
  <c r="I63" i="3"/>
  <c r="G63" i="3"/>
  <c r="I62" i="3"/>
  <c r="G62" i="3"/>
  <c r="I61" i="3"/>
  <c r="G61" i="3"/>
  <c r="I60" i="3"/>
  <c r="G60" i="3"/>
  <c r="G59" i="3"/>
  <c r="J58" i="3"/>
  <c r="G58" i="3"/>
  <c r="G57" i="3"/>
  <c r="G56" i="3"/>
  <c r="G55" i="3"/>
  <c r="G54" i="3"/>
  <c r="G53" i="3"/>
  <c r="G52" i="3"/>
  <c r="G51" i="3"/>
  <c r="I50" i="3"/>
  <c r="G50" i="3"/>
  <c r="G49" i="3"/>
  <c r="G48" i="3"/>
  <c r="G47" i="3"/>
  <c r="G46" i="3"/>
  <c r="G45" i="3"/>
  <c r="G44" i="3"/>
  <c r="I43" i="3"/>
  <c r="G43" i="3"/>
  <c r="G42" i="3"/>
  <c r="G41" i="3"/>
  <c r="G40" i="3"/>
  <c r="G39" i="3"/>
  <c r="G38" i="3"/>
  <c r="G37" i="3"/>
  <c r="G36" i="3"/>
  <c r="I35" i="3"/>
  <c r="G35" i="3"/>
  <c r="G34" i="3"/>
  <c r="G33" i="3"/>
  <c r="G32" i="3"/>
  <c r="G31" i="3"/>
  <c r="Q21" i="3"/>
  <c r="Q22" i="3"/>
  <c r="Q23" i="3"/>
  <c r="Q24" i="3"/>
  <c r="Q25" i="3"/>
  <c r="Q26" i="3"/>
  <c r="Q27" i="3"/>
  <c r="Q29" i="3"/>
  <c r="S29" i="3"/>
  <c r="P30" i="3"/>
  <c r="G30" i="3"/>
  <c r="O29" i="3"/>
  <c r="G29" i="3"/>
  <c r="G28" i="3"/>
  <c r="S27" i="3"/>
  <c r="R27" i="3"/>
  <c r="G27" i="3"/>
  <c r="S26" i="3"/>
  <c r="R26" i="3"/>
  <c r="G26" i="3"/>
  <c r="S25" i="3"/>
  <c r="R25" i="3"/>
  <c r="G25" i="3"/>
  <c r="S24" i="3"/>
  <c r="R24" i="3"/>
  <c r="G24" i="3"/>
  <c r="S23" i="3"/>
  <c r="R23" i="3"/>
  <c r="G23" i="3"/>
  <c r="S22" i="3"/>
  <c r="R22" i="3"/>
  <c r="G22" i="3"/>
  <c r="S21" i="3"/>
  <c r="R21" i="3"/>
  <c r="G21" i="3"/>
  <c r="S20" i="3"/>
  <c r="R20" i="3"/>
  <c r="G20" i="3"/>
  <c r="G19" i="3"/>
  <c r="G18" i="3"/>
  <c r="G17" i="3"/>
  <c r="G16" i="3"/>
  <c r="G15" i="3"/>
  <c r="G14" i="3"/>
  <c r="G13" i="3"/>
  <c r="G12" i="3"/>
  <c r="Q2" i="3"/>
  <c r="Q3" i="3"/>
  <c r="Q4" i="3"/>
  <c r="Q5" i="3"/>
  <c r="Q6" i="3"/>
  <c r="Q7" i="3"/>
  <c r="Q8" i="3"/>
  <c r="Q9" i="3"/>
  <c r="Q11" i="3"/>
  <c r="O11" i="3"/>
  <c r="G11" i="3"/>
  <c r="G10" i="3"/>
  <c r="G9" i="3"/>
  <c r="G8" i="3"/>
  <c r="G7" i="3"/>
  <c r="G6" i="3"/>
  <c r="G5" i="3"/>
  <c r="G4" i="3"/>
  <c r="G3" i="3"/>
  <c r="J2" i="3"/>
  <c r="G2" i="3"/>
</calcChain>
</file>

<file path=xl/sharedStrings.xml><?xml version="1.0" encoding="utf-8"?>
<sst xmlns="http://schemas.openxmlformats.org/spreadsheetml/2006/main" count="1734" uniqueCount="479">
  <si>
    <t>Sample ID</t>
  </si>
  <si>
    <t>N Wells</t>
  </si>
  <si>
    <t>N Barcodes</t>
  </si>
  <si>
    <t>A Primer</t>
  </si>
  <si>
    <t>P1 Primer</t>
  </si>
  <si>
    <t>PCR (ng/ul)</t>
  </si>
  <si>
    <t>S11_0</t>
  </si>
  <si>
    <t>S11_10</t>
  </si>
  <si>
    <t>S11_15</t>
  </si>
  <si>
    <t>S11_20</t>
  </si>
  <si>
    <t>S11_22</t>
  </si>
  <si>
    <t>S11_24</t>
  </si>
  <si>
    <t>S11_25</t>
  </si>
  <si>
    <t>S12_0</t>
  </si>
  <si>
    <t>S12_10</t>
  </si>
  <si>
    <t>S12_15</t>
  </si>
  <si>
    <t>S12_20</t>
  </si>
  <si>
    <t>S12_22</t>
  </si>
  <si>
    <t>S12_24</t>
  </si>
  <si>
    <t>S12_25</t>
  </si>
  <si>
    <t>S13_0</t>
  </si>
  <si>
    <t>S13_10</t>
  </si>
  <si>
    <t>S13_15</t>
  </si>
  <si>
    <t>S13_20</t>
  </si>
  <si>
    <t>S13_22</t>
  </si>
  <si>
    <t>S13_24</t>
  </si>
  <si>
    <t>S13_25</t>
  </si>
  <si>
    <t>S14_0</t>
  </si>
  <si>
    <t>S14_10</t>
  </si>
  <si>
    <t>S14_15</t>
  </si>
  <si>
    <t>S14_20</t>
  </si>
  <si>
    <t>S14_22</t>
  </si>
  <si>
    <t>S14_24</t>
  </si>
  <si>
    <t>S14_25</t>
  </si>
  <si>
    <t>S15_0</t>
  </si>
  <si>
    <t>S15_10</t>
  </si>
  <si>
    <t>S15_15</t>
  </si>
  <si>
    <t>S15_20</t>
  </si>
  <si>
    <t>S15_22</t>
  </si>
  <si>
    <t>S15_24</t>
  </si>
  <si>
    <t>S15_25</t>
  </si>
  <si>
    <t>S16_0</t>
  </si>
  <si>
    <t>S16_10</t>
  </si>
  <si>
    <t>S16_15</t>
  </si>
  <si>
    <t>S16_20</t>
  </si>
  <si>
    <t>S16_22</t>
  </si>
  <si>
    <t>S16_24</t>
  </si>
  <si>
    <t>S16_25</t>
  </si>
  <si>
    <t>S1_25</t>
  </si>
  <si>
    <t>S2_0</t>
  </si>
  <si>
    <t>S2_10</t>
  </si>
  <si>
    <t>S2_15</t>
  </si>
  <si>
    <t>S2_20</t>
  </si>
  <si>
    <t>S2_22</t>
  </si>
  <si>
    <t>S2_24</t>
  </si>
  <si>
    <t>S2_25</t>
  </si>
  <si>
    <t>M10_E0_C0_R1</t>
  </si>
  <si>
    <t>M10_E0_C0_R2</t>
  </si>
  <si>
    <t>M10_E0_C0_R3</t>
  </si>
  <si>
    <t>M10_E0_C0_R4</t>
  </si>
  <si>
    <t>M10_E25_C0_R1</t>
  </si>
  <si>
    <t>M10_E25_C0_R2</t>
  </si>
  <si>
    <t>M10_E25_C0_R3</t>
  </si>
  <si>
    <t>M10_E25_C0_R4</t>
  </si>
  <si>
    <t>M10_E0_C3_R1</t>
  </si>
  <si>
    <t>M10_E0_C3_R2</t>
  </si>
  <si>
    <t>M10_E0_C3_R3</t>
  </si>
  <si>
    <t>M10_E0_C3_R4</t>
  </si>
  <si>
    <t>M10_E25_C3_R1</t>
  </si>
  <si>
    <t>M10_E25_C3_R2</t>
  </si>
  <si>
    <t>M10_E25_C3_R3</t>
  </si>
  <si>
    <t>M10_E25_C3_R4</t>
  </si>
  <si>
    <t>12 + ref @50%</t>
  </si>
  <si>
    <t>Ion_17</t>
  </si>
  <si>
    <t>Ion_18</t>
  </si>
  <si>
    <t>Ion_19</t>
  </si>
  <si>
    <t>Ion_20</t>
  </si>
  <si>
    <t>Ion_21</t>
  </si>
  <si>
    <t>Ion_22</t>
  </si>
  <si>
    <t>Ion_23</t>
  </si>
  <si>
    <t>Ion_24</t>
  </si>
  <si>
    <t>Ion_25</t>
  </si>
  <si>
    <t>Ion_R2</t>
  </si>
  <si>
    <t>Ion_R3</t>
  </si>
  <si>
    <t>Ion_R4</t>
  </si>
  <si>
    <t>Ion_R5</t>
  </si>
  <si>
    <t>Ion_R6</t>
  </si>
  <si>
    <t>Ion_R7</t>
  </si>
  <si>
    <t>Ion_R8</t>
  </si>
  <si>
    <t>Ion_R1</t>
  </si>
  <si>
    <t>sample name</t>
  </si>
  <si>
    <t>N.wells</t>
  </si>
  <si>
    <t>A primer</t>
  </si>
  <si>
    <t>P1 primer</t>
  </si>
  <si>
    <t>volume to mix(ul)</t>
  </si>
  <si>
    <t>PCR2 (ng/ul)</t>
  </si>
  <si>
    <t>Total Volume</t>
  </si>
  <si>
    <t>GROUP</t>
  </si>
  <si>
    <t>sample/group</t>
  </si>
  <si>
    <t>concentration(ng/ul)</t>
  </si>
  <si>
    <t>volume to mix</t>
  </si>
  <si>
    <t>0_S1</t>
  </si>
  <si>
    <t>G1</t>
  </si>
  <si>
    <t>0_S2</t>
  </si>
  <si>
    <t>G2</t>
  </si>
  <si>
    <t>0_S3</t>
  </si>
  <si>
    <t>G3</t>
  </si>
  <si>
    <t>0_S4</t>
  </si>
  <si>
    <t>G4</t>
  </si>
  <si>
    <t>0_S5</t>
  </si>
  <si>
    <t>G5</t>
  </si>
  <si>
    <t>0_S6</t>
  </si>
  <si>
    <t>G6</t>
  </si>
  <si>
    <t>0_S7</t>
  </si>
  <si>
    <t>G7</t>
  </si>
  <si>
    <t>0_S8</t>
  </si>
  <si>
    <t>G8</t>
  </si>
  <si>
    <t>10_S1</t>
  </si>
  <si>
    <t>10_S2</t>
  </si>
  <si>
    <t>H2O: 39.52 ul</t>
  </si>
  <si>
    <t>10_S3</t>
  </si>
  <si>
    <t>10_S4</t>
  </si>
  <si>
    <t>add up 1ng / sample</t>
  </si>
  <si>
    <t>304 ng</t>
  </si>
  <si>
    <t xml:space="preserve">76ul </t>
  </si>
  <si>
    <t>10_S5</t>
  </si>
  <si>
    <t>10_S6</t>
  </si>
  <si>
    <t>131bp PCR products</t>
  </si>
  <si>
    <t>4 ng/ul</t>
  </si>
  <si>
    <t>10_S7</t>
  </si>
  <si>
    <t>10_S8</t>
  </si>
  <si>
    <t>50nM</t>
  </si>
  <si>
    <t>15_S1</t>
  </si>
  <si>
    <t>15_S2</t>
  </si>
  <si>
    <t>15_S3</t>
  </si>
  <si>
    <t>15_S4</t>
  </si>
  <si>
    <t>15_S5</t>
  </si>
  <si>
    <t>15_S6</t>
  </si>
  <si>
    <t>15_S7</t>
  </si>
  <si>
    <t>15_S8</t>
  </si>
  <si>
    <t>20_S1</t>
  </si>
  <si>
    <t>20_S2</t>
  </si>
  <si>
    <t>20_S3</t>
  </si>
  <si>
    <t>20_S4</t>
  </si>
  <si>
    <t>H2O: 151.33 ul</t>
  </si>
  <si>
    <t>20_S5</t>
  </si>
  <si>
    <t>20_S6</t>
  </si>
  <si>
    <t>840 ng</t>
  </si>
  <si>
    <t xml:space="preserve">210ul </t>
  </si>
  <si>
    <t>20_S7</t>
  </si>
  <si>
    <t>20_S8</t>
  </si>
  <si>
    <t>F2-2</t>
  </si>
  <si>
    <t>22_S1</t>
  </si>
  <si>
    <t>22_S2</t>
  </si>
  <si>
    <t>22_S3</t>
  </si>
  <si>
    <t>22_S4</t>
  </si>
  <si>
    <t>22_S5</t>
  </si>
  <si>
    <t>22_S6</t>
  </si>
  <si>
    <t>22_S7</t>
  </si>
  <si>
    <t>22_S8</t>
  </si>
  <si>
    <t>24_S1</t>
  </si>
  <si>
    <t>24_S2</t>
  </si>
  <si>
    <t>24_S3</t>
  </si>
  <si>
    <t>24_S4</t>
  </si>
  <si>
    <t>24_S5</t>
  </si>
  <si>
    <t>24_S6</t>
  </si>
  <si>
    <t>24_S7</t>
  </si>
  <si>
    <t>24_S8</t>
  </si>
  <si>
    <t>25_S1</t>
  </si>
  <si>
    <t>25_S2</t>
  </si>
  <si>
    <t>25_S3</t>
  </si>
  <si>
    <t>25_S4</t>
  </si>
  <si>
    <t>25_S5</t>
  </si>
  <si>
    <t>25_S6</t>
  </si>
  <si>
    <t>25_S7</t>
  </si>
  <si>
    <t>25_S8</t>
  </si>
  <si>
    <t>0_S9</t>
  </si>
  <si>
    <t>0_S10</t>
  </si>
  <si>
    <t>Ion_26</t>
  </si>
  <si>
    <t>0_S11</t>
  </si>
  <si>
    <t>Ion_27</t>
  </si>
  <si>
    <t>0_S12</t>
  </si>
  <si>
    <t>Ion_28</t>
  </si>
  <si>
    <t>0_S13</t>
  </si>
  <si>
    <t>Ion_29</t>
  </si>
  <si>
    <t>0_S14</t>
  </si>
  <si>
    <t>Ion_30</t>
  </si>
  <si>
    <t>0_S15</t>
  </si>
  <si>
    <t>Ion_31</t>
  </si>
  <si>
    <t>0_S16</t>
  </si>
  <si>
    <t>Ion_32</t>
  </si>
  <si>
    <t>10_S9</t>
  </si>
  <si>
    <t>10_S10</t>
  </si>
  <si>
    <t>10_S11</t>
  </si>
  <si>
    <t>10_S12</t>
  </si>
  <si>
    <t>10_S13</t>
  </si>
  <si>
    <t>10_S14</t>
  </si>
  <si>
    <t>10_S15</t>
  </si>
  <si>
    <t>10_S16</t>
  </si>
  <si>
    <t>15_S9</t>
  </si>
  <si>
    <t>15_S10</t>
  </si>
  <si>
    <t>15_S11</t>
  </si>
  <si>
    <t>15_S12</t>
  </si>
  <si>
    <t>15_S13</t>
  </si>
  <si>
    <t>15_S14</t>
  </si>
  <si>
    <t>15_S15</t>
  </si>
  <si>
    <t>15_S16</t>
  </si>
  <si>
    <t>20_S9</t>
  </si>
  <si>
    <t>20_S10</t>
  </si>
  <si>
    <t>20_S11</t>
  </si>
  <si>
    <t>20_S12</t>
  </si>
  <si>
    <t>20_S13</t>
  </si>
  <si>
    <t>20_S14</t>
  </si>
  <si>
    <t>20_S15</t>
  </si>
  <si>
    <t>20_S16</t>
  </si>
  <si>
    <t>22_S9</t>
  </si>
  <si>
    <t>22_S10</t>
  </si>
  <si>
    <t>22_S11</t>
  </si>
  <si>
    <t>22_S12</t>
  </si>
  <si>
    <t>22_S13</t>
  </si>
  <si>
    <t>22_S14</t>
  </si>
  <si>
    <t>22_S15</t>
  </si>
  <si>
    <t>22_S16</t>
  </si>
  <si>
    <t>24_S9</t>
  </si>
  <si>
    <t>24_S10</t>
  </si>
  <si>
    <t>24_S11</t>
  </si>
  <si>
    <t>24_S12</t>
  </si>
  <si>
    <t>24_S13</t>
  </si>
  <si>
    <t>24_S14</t>
  </si>
  <si>
    <t>24_S15</t>
  </si>
  <si>
    <t>24_S16</t>
  </si>
  <si>
    <t>25_S9</t>
  </si>
  <si>
    <t>25_S10</t>
  </si>
  <si>
    <t>25_S11</t>
  </si>
  <si>
    <t>25_S12</t>
  </si>
  <si>
    <t>25_S13</t>
  </si>
  <si>
    <t>25_S14</t>
  </si>
  <si>
    <t>25_S15</t>
  </si>
  <si>
    <t>25_S16</t>
  </si>
  <si>
    <t>0_M1_0_R1</t>
  </si>
  <si>
    <t>Ion_33</t>
  </si>
  <si>
    <t>0_M1_0_R2</t>
  </si>
  <si>
    <t>Ion_34</t>
  </si>
  <si>
    <t>0_M1_0_R3</t>
  </si>
  <si>
    <t>Ion_35</t>
  </si>
  <si>
    <t>0_M1_0_R4</t>
  </si>
  <si>
    <t>Ion_36</t>
  </si>
  <si>
    <t>0_M1_25_R1</t>
  </si>
  <si>
    <t>Ion_37</t>
  </si>
  <si>
    <t>0_M1_25_R2</t>
  </si>
  <si>
    <t>Ion_38</t>
  </si>
  <si>
    <t>0_M1_25_R3</t>
  </si>
  <si>
    <t>Ion_39</t>
  </si>
  <si>
    <t>0_M1_25_R4</t>
  </si>
  <si>
    <t>Ion_40</t>
  </si>
  <si>
    <t>0_M3_0_R1</t>
  </si>
  <si>
    <t>0_M3_0_R2</t>
  </si>
  <si>
    <t>0_M3_0_R3</t>
  </si>
  <si>
    <t>0_M3_0_R4</t>
  </si>
  <si>
    <t>0_M3_25_R1</t>
  </si>
  <si>
    <t>0_M3_25_R2</t>
  </si>
  <si>
    <t>0_M3_25_R3</t>
  </si>
  <si>
    <t>0_M3_25_R4</t>
  </si>
  <si>
    <t>0_M4_0_R1</t>
  </si>
  <si>
    <t>0_M4_0_R2</t>
  </si>
  <si>
    <t>0_M4_0_R3</t>
  </si>
  <si>
    <t>0_M4_0_R4</t>
  </si>
  <si>
    <t>0_M4_25_R1</t>
  </si>
  <si>
    <t>0_M4_25_R2</t>
  </si>
  <si>
    <t>0_M4_25_R3</t>
  </si>
  <si>
    <t>0_M4_25_R4</t>
  </si>
  <si>
    <t>0_M5_0_R1</t>
  </si>
  <si>
    <t>0_M5_0_R2</t>
  </si>
  <si>
    <t>0_M5_0_R3</t>
  </si>
  <si>
    <t>0_M5_0_R4</t>
  </si>
  <si>
    <t>0_M5_25_R1</t>
  </si>
  <si>
    <t>0_M5_25_R2</t>
  </si>
  <si>
    <t>0_M5_25_R3</t>
  </si>
  <si>
    <t>0_M5_25_R4</t>
  </si>
  <si>
    <t>0_M6_0_R1</t>
  </si>
  <si>
    <t>0_M6_0_R2</t>
  </si>
  <si>
    <t>0_M6_0_R3</t>
  </si>
  <si>
    <t>0_M6_0_R4</t>
  </si>
  <si>
    <t>0_M6_25_R1</t>
  </si>
  <si>
    <t>0_M6_25_R2</t>
  </si>
  <si>
    <t>0_M6_25_R3</t>
  </si>
  <si>
    <t>0_M6_25_R4</t>
  </si>
  <si>
    <t>0_M7_0_R1</t>
  </si>
  <si>
    <t>0_M7_0_R2</t>
  </si>
  <si>
    <t>0_M7_0_R3</t>
  </si>
  <si>
    <t>0_M7_0_R4</t>
  </si>
  <si>
    <t>0_M7_25_R1</t>
  </si>
  <si>
    <t>0_M7_25_R2</t>
  </si>
  <si>
    <t>0_M7_25_R3</t>
  </si>
  <si>
    <t>0_M7_25_R4</t>
  </si>
  <si>
    <t>0_M8_0_R1</t>
  </si>
  <si>
    <t>0_M8_0_R2</t>
  </si>
  <si>
    <t>0_M8_0_R3</t>
  </si>
  <si>
    <t>0_M8_0_R4</t>
  </si>
  <si>
    <t>0_M8_25_R1</t>
  </si>
  <si>
    <t>0_M8_25_R2</t>
  </si>
  <si>
    <t>0_M8_25_R3</t>
  </si>
  <si>
    <t>0_M8_25_R4</t>
  </si>
  <si>
    <t>0_M9a_0_R1</t>
  </si>
  <si>
    <t>Ion_R9</t>
  </si>
  <si>
    <t>0_M9a_0_R2</t>
  </si>
  <si>
    <t>0_M9a_0_R3</t>
  </si>
  <si>
    <t>0_M9a_0_R4</t>
  </si>
  <si>
    <t>0_M9a_25_R1</t>
  </si>
  <si>
    <t>0_M9a_25_R2</t>
  </si>
  <si>
    <t>0_M9a_25_R3</t>
  </si>
  <si>
    <t>0_M9a_25_R4</t>
  </si>
  <si>
    <t>0_M9b_0_R1</t>
  </si>
  <si>
    <t>Ion_R10</t>
  </si>
  <si>
    <t>0_M9b_0_R2</t>
  </si>
  <si>
    <t>0_M9b_0_R3</t>
  </si>
  <si>
    <t>0_M9b_0_R4</t>
  </si>
  <si>
    <t>0_M9b_25_R1</t>
  </si>
  <si>
    <t>0_M9b_25_R2</t>
  </si>
  <si>
    <t>0_M9b_25_R3</t>
  </si>
  <si>
    <t>0_M9b_25_R4</t>
  </si>
  <si>
    <t>0_M10_0_R1</t>
  </si>
  <si>
    <t>Ion_R11</t>
  </si>
  <si>
    <t>0_M10_0_R2</t>
  </si>
  <si>
    <t>0_M10_0_R3</t>
  </si>
  <si>
    <t>0_M10_0_R4</t>
  </si>
  <si>
    <t>0_M10_25_R1</t>
  </si>
  <si>
    <t>0_M10_25_R2</t>
  </si>
  <si>
    <t>0_M10_25_R3</t>
  </si>
  <si>
    <t>0_M10_25_R4</t>
  </si>
  <si>
    <t>0_M11_0_R1</t>
  </si>
  <si>
    <t>Ion_R12</t>
  </si>
  <si>
    <t>0_M11_0_R2</t>
  </si>
  <si>
    <t>0_M11_0_R3</t>
  </si>
  <si>
    <t>0_M11_0_R4</t>
  </si>
  <si>
    <t>0_M11_25_R1</t>
  </si>
  <si>
    <t>0_M11_25_R2</t>
  </si>
  <si>
    <t>0_M11_25_R3</t>
  </si>
  <si>
    <t>0_M11_25_R4</t>
  </si>
  <si>
    <t>3_M1_0_R1</t>
  </si>
  <si>
    <t>3_M1_0_R2</t>
  </si>
  <si>
    <t>3_M1_0_R3</t>
  </si>
  <si>
    <t>3_M1_0_R4</t>
  </si>
  <si>
    <t>3_M1_25_R1</t>
  </si>
  <si>
    <t>3_M1_25_R2</t>
  </si>
  <si>
    <t>3_M1_25_R3</t>
  </si>
  <si>
    <t>3_M1_25_R4</t>
  </si>
  <si>
    <t>3_M2_0_R1</t>
  </si>
  <si>
    <t>3_M2_0_R2</t>
  </si>
  <si>
    <t>3_M2_0_R3</t>
  </si>
  <si>
    <t>3_M2_0_R4</t>
  </si>
  <si>
    <t>3_M2_25_R1</t>
  </si>
  <si>
    <t>3_M2_25_R2</t>
  </si>
  <si>
    <t>3_M2_25_R3</t>
  </si>
  <si>
    <t>3_M2_25_R4</t>
  </si>
  <si>
    <t>3_M3_0_R1</t>
  </si>
  <si>
    <t>3_M3_0_R2</t>
  </si>
  <si>
    <t>3_M3_0_R3</t>
  </si>
  <si>
    <t>3_M3_0_R4</t>
  </si>
  <si>
    <t>3_M3_25_R1</t>
  </si>
  <si>
    <t>3_M3_25_R2</t>
  </si>
  <si>
    <t>3_M3_25_R3</t>
  </si>
  <si>
    <t>3_M3_25_R4</t>
  </si>
  <si>
    <t>3_M4_0_R1</t>
  </si>
  <si>
    <t>3_M4_0_R2</t>
  </si>
  <si>
    <t>3_M4_0_R3</t>
  </si>
  <si>
    <t>3_M4_0_R4</t>
  </si>
  <si>
    <t>3_M4_25_R1</t>
  </si>
  <si>
    <t>3_M4_25_R2</t>
  </si>
  <si>
    <t>3_M4_25_R3</t>
  </si>
  <si>
    <t>3_M4_25_R4</t>
  </si>
  <si>
    <t>3_M5_0_R1</t>
  </si>
  <si>
    <t>3_M5_0_R2</t>
  </si>
  <si>
    <t>3_M5_0_R3</t>
  </si>
  <si>
    <t>3_M5_0_R4</t>
  </si>
  <si>
    <t>3_M5_25_R1</t>
  </si>
  <si>
    <t>3_M5_25_R2</t>
  </si>
  <si>
    <t>3_M5_25_R3</t>
  </si>
  <si>
    <t>3_M5_25_R4</t>
  </si>
  <si>
    <t>3_M6_0_R1</t>
  </si>
  <si>
    <t>Ion_R13</t>
  </si>
  <si>
    <t>3_M6_0_R2</t>
  </si>
  <si>
    <t>3_M6_0_R3</t>
  </si>
  <si>
    <t>3_M6_0_R4</t>
  </si>
  <si>
    <t>3_M6_25_R1</t>
  </si>
  <si>
    <t>3_M6_25_R2</t>
  </si>
  <si>
    <t>3_M6_25_R3</t>
  </si>
  <si>
    <t>3_M6_25_R4</t>
  </si>
  <si>
    <t>3_M7_0_R1</t>
  </si>
  <si>
    <t>3_M7_0_R2</t>
  </si>
  <si>
    <t>3_M7_0_R3</t>
  </si>
  <si>
    <t>3_M7_0_R4</t>
  </si>
  <si>
    <t>3_M7_25_R1</t>
  </si>
  <si>
    <t>3_M7_25_R2</t>
  </si>
  <si>
    <t>3_M7_25_R3</t>
  </si>
  <si>
    <t>3_M7_25_R4</t>
  </si>
  <si>
    <t>3_M8_0_R1</t>
  </si>
  <si>
    <t>3_M8_0_R2</t>
  </si>
  <si>
    <t>3_M8_0_R3</t>
  </si>
  <si>
    <t>3_M8_0_R4</t>
  </si>
  <si>
    <t>3_M8_25_R1</t>
  </si>
  <si>
    <t>3_M8_25_R2</t>
  </si>
  <si>
    <t>3_M8_25_R3</t>
  </si>
  <si>
    <t>3_M8_25_R4</t>
  </si>
  <si>
    <t>3_M9a_0_R1</t>
  </si>
  <si>
    <t>3_M9a_0_R2</t>
  </si>
  <si>
    <t>3_M9a_0_R3</t>
  </si>
  <si>
    <t>3_M9a_0_R4</t>
  </si>
  <si>
    <t>3_M9a_25_R1</t>
  </si>
  <si>
    <t>3_M9a_25_R2</t>
  </si>
  <si>
    <t>3_M9a_25_R3</t>
  </si>
  <si>
    <t>3_M9a_25_R4</t>
  </si>
  <si>
    <t>3_M9b_0_R1</t>
  </si>
  <si>
    <t>3_M9b_0_R2</t>
  </si>
  <si>
    <t>3_M9b_0_R3</t>
  </si>
  <si>
    <t>3_M9b_0_R4</t>
  </si>
  <si>
    <t>3_M9b_25_R1</t>
  </si>
  <si>
    <t>3_M9b_25_R2</t>
  </si>
  <si>
    <t>3_M9b_25_R3</t>
  </si>
  <si>
    <t>3_M9b_25_R4</t>
  </si>
  <si>
    <t>3_M10_0_R1</t>
  </si>
  <si>
    <t>3_M10_0_R2</t>
  </si>
  <si>
    <t>3_M10_0_R3</t>
  </si>
  <si>
    <t>3_M10_0_R4</t>
  </si>
  <si>
    <t>3_M10_25_R1</t>
  </si>
  <si>
    <t>3_M10_25_R2</t>
  </si>
  <si>
    <t>3_M10_25_R3</t>
  </si>
  <si>
    <t>3_M10_25_R4</t>
  </si>
  <si>
    <t>3_M11_0_R1</t>
  </si>
  <si>
    <t>3_M11_0_R2</t>
  </si>
  <si>
    <t>3_M11_0_R3</t>
  </si>
  <si>
    <t>3_M11_0_R4</t>
  </si>
  <si>
    <t>3_M11_25_R1</t>
  </si>
  <si>
    <t>3_M11_25_R2</t>
  </si>
  <si>
    <t>3_M11_25_R3</t>
  </si>
  <si>
    <t>3_M11_25_R4</t>
  </si>
  <si>
    <t>Samples to Rerun (N total = 66)</t>
  </si>
  <si>
    <t>Evolution Samples (N= 50; contains all pcr2 samples and all of sample set S2)</t>
  </si>
  <si>
    <t>Sample Set</t>
  </si>
  <si>
    <t>Replicate</t>
  </si>
  <si>
    <t>Evolutionary time point</t>
  </si>
  <si>
    <t>Competition time point</t>
  </si>
  <si>
    <t>a.primer</t>
  </si>
  <si>
    <t>p1.primer</t>
  </si>
  <si>
    <t>bc.mean.contam.percent</t>
  </si>
  <si>
    <t>bc.median.contam.percent</t>
  </si>
  <si>
    <t>pcr2</t>
  </si>
  <si>
    <t>S1</t>
  </si>
  <si>
    <t>NA</t>
  </si>
  <si>
    <t>yes</t>
  </si>
  <si>
    <t>S2</t>
  </si>
  <si>
    <t>no</t>
  </si>
  <si>
    <t>S11</t>
  </si>
  <si>
    <t>S12</t>
  </si>
  <si>
    <t>S13</t>
  </si>
  <si>
    <t>S14</t>
  </si>
  <si>
    <t>S15</t>
  </si>
  <si>
    <t>S16</t>
  </si>
  <si>
    <t>Competition Samples (N= 16; contains all of mix M10)</t>
  </si>
  <si>
    <t>M10</t>
  </si>
  <si>
    <t>R1</t>
  </si>
  <si>
    <t>R2</t>
  </si>
  <si>
    <t>R3</t>
  </si>
  <si>
    <t>R4</t>
  </si>
  <si>
    <t>x</t>
  </si>
  <si>
    <t>Group 1</t>
  </si>
  <si>
    <t>Group 2</t>
  </si>
  <si>
    <t>PCR (ng/ul) [RUN 2]</t>
  </si>
  <si>
    <t>Vol to add</t>
  </si>
  <si>
    <t>Vol to add rerun</t>
  </si>
  <si>
    <t>Total Volume for pool</t>
  </si>
  <si>
    <t>Total volume for pool (rerun)</t>
  </si>
  <si>
    <t>vol to mix / 2</t>
  </si>
  <si>
    <t>*Volume to mix = number of samples in group / group concentration (ng/ul)</t>
  </si>
  <si>
    <t xml:space="preserve">^ this makes it so there is an average of 1ng of PCR product / sample </t>
  </si>
  <si>
    <t>G1 + G2 Mix</t>
  </si>
  <si>
    <t>&lt;-- concentration is now 9.72 ng/ul</t>
  </si>
  <si>
    <t>^ want a target concentration of ~4ng/ul</t>
  </si>
  <si>
    <t>Target total volume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</si>
</sst>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C3C3C"/>
      <name val="Arial"/>
    </font>
    <font>
      <sz val="10"/>
      <name val="Arial"/>
      <family val="2"/>
      <charset val="1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ill="1" applyBorder="1" applyAlignment="1">
      <alignment horizontal="center"/>
    </xf>
    <xf numFmtId="0" fontId="0" fillId="2" borderId="1" xfId="0" applyFill="1" applyBorder="1"/>
    <xf numFmtId="0" fontId="3" fillId="0" borderId="0" xfId="0" applyFont="1" applyBorder="1" applyAlignment="1">
      <alignment vertical="center"/>
    </xf>
    <xf numFmtId="2" fontId="0" fillId="0" borderId="0" xfId="0" applyNumberFormat="1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 applyBorder="1" applyAlignment="1">
      <alignment horizontal="center"/>
    </xf>
    <xf numFmtId="0" fontId="0" fillId="3" borderId="0" xfId="0" applyFill="1"/>
    <xf numFmtId="2" fontId="0" fillId="0" borderId="3" xfId="0" applyNumberFormat="1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4" fillId="5" borderId="4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4" fillId="5" borderId="9" xfId="0" applyFont="1" applyFill="1" applyBorder="1"/>
    <xf numFmtId="0" fontId="4" fillId="5" borderId="14" xfId="0" applyFont="1" applyFill="1" applyBorder="1"/>
    <xf numFmtId="0" fontId="4" fillId="5" borderId="18" xfId="0" applyFont="1" applyFill="1" applyBorder="1"/>
    <xf numFmtId="0" fontId="0" fillId="4" borderId="19" xfId="0" applyFill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0" fillId="6" borderId="4" xfId="0" applyFill="1" applyBorder="1"/>
    <xf numFmtId="0" fontId="0" fillId="6" borderId="9" xfId="0" applyFill="1" applyBorder="1"/>
    <xf numFmtId="0" fontId="0" fillId="0" borderId="9" xfId="0" applyFill="1" applyBorder="1"/>
    <xf numFmtId="0" fontId="0" fillId="6" borderId="19" xfId="0" applyFill="1" applyBorder="1"/>
    <xf numFmtId="0" fontId="0" fillId="0" borderId="5" xfId="0" applyFill="1" applyBorder="1"/>
    <xf numFmtId="0" fontId="0" fillId="0" borderId="1" xfId="0" applyFill="1" applyBorder="1"/>
    <xf numFmtId="0" fontId="0" fillId="6" borderId="1" xfId="0" applyFill="1" applyBorder="1"/>
    <xf numFmtId="0" fontId="0" fillId="6" borderId="16" xfId="0" applyFill="1" applyBorder="1"/>
    <xf numFmtId="0" fontId="0" fillId="0" borderId="6" xfId="0" applyFill="1" applyBorder="1"/>
    <xf numFmtId="0" fontId="0" fillId="0" borderId="10" xfId="0" applyFill="1" applyBorder="1"/>
    <xf numFmtId="0" fontId="0" fillId="6" borderId="10" xfId="0" applyFill="1" applyBorder="1"/>
    <xf numFmtId="0" fontId="0" fillId="6" borderId="17" xfId="0" applyFill="1" applyBorder="1"/>
    <xf numFmtId="2" fontId="0" fillId="0" borderId="1" xfId="0" applyNumberFormat="1" applyBorder="1"/>
    <xf numFmtId="2" fontId="0" fillId="0" borderId="9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0" fontId="0" fillId="6" borderId="20" xfId="0" applyFill="1" applyBorder="1"/>
    <xf numFmtId="2" fontId="0" fillId="0" borderId="16" xfId="0" applyNumberFormat="1" applyBorder="1"/>
    <xf numFmtId="2" fontId="0" fillId="0" borderId="17" xfId="0" applyNumberFormat="1" applyBorder="1"/>
    <xf numFmtId="0" fontId="0" fillId="6" borderId="2" xfId="0" applyFill="1" applyBorder="1"/>
    <xf numFmtId="0" fontId="0" fillId="6" borderId="21" xfId="0" applyFill="1" applyBorder="1"/>
    <xf numFmtId="2" fontId="0" fillId="0" borderId="19" xfId="0" applyNumberForma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67"/>
  <sheetViews>
    <sheetView tabSelected="1" zoomScale="89" workbookViewId="0">
      <selection activeCell="K39" sqref="K39"/>
    </sheetView>
  </sheetViews>
  <sheetFormatPr baseColWidth="10" defaultRowHeight="16" x14ac:dyDescent="0.2"/>
  <cols>
    <col min="1" max="1" width="15.5" bestFit="1" customWidth="1"/>
    <col min="2" max="2" width="10.83203125" customWidth="1"/>
    <col min="3" max="3" width="13" customWidth="1"/>
    <col min="4" max="7" width="10.83203125" customWidth="1"/>
    <col min="9" max="10" width="10.83203125" style="12"/>
    <col min="12" max="12" width="10.83203125" style="12"/>
    <col min="18" max="18" width="12.5" bestFit="1" customWidth="1"/>
    <col min="19" max="19" width="17.83203125" bestFit="1" customWidth="1"/>
    <col min="20" max="20" width="18.1640625" bestFit="1" customWidth="1"/>
    <col min="21" max="21" width="12.83203125" bestFit="1" customWidth="1"/>
    <col min="22" max="22" width="11.8320312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467</v>
      </c>
      <c r="I1" s="12" t="s">
        <v>468</v>
      </c>
      <c r="J1" s="12" t="s">
        <v>469</v>
      </c>
      <c r="L1" s="12" t="s">
        <v>470</v>
      </c>
      <c r="M1" s="12" t="s">
        <v>471</v>
      </c>
    </row>
    <row r="2" spans="1:13" x14ac:dyDescent="0.2">
      <c r="A2" s="2" t="s">
        <v>56</v>
      </c>
      <c r="B2">
        <v>1</v>
      </c>
      <c r="C2" t="s">
        <v>72</v>
      </c>
      <c r="D2" t="s">
        <v>80</v>
      </c>
      <c r="E2" t="s">
        <v>89</v>
      </c>
      <c r="F2">
        <v>14.1</v>
      </c>
      <c r="I2" s="12">
        <f>B2*10/F2</f>
        <v>0.70921985815602839</v>
      </c>
      <c r="K2">
        <v>2</v>
      </c>
    </row>
    <row r="3" spans="1:13" x14ac:dyDescent="0.2">
      <c r="A3" s="2" t="s">
        <v>57</v>
      </c>
      <c r="B3">
        <v>1</v>
      </c>
      <c r="C3" t="s">
        <v>72</v>
      </c>
      <c r="D3" t="s">
        <v>80</v>
      </c>
      <c r="E3" t="s">
        <v>82</v>
      </c>
      <c r="F3">
        <v>7.32</v>
      </c>
      <c r="I3" s="12">
        <f>B3*10/F3</f>
        <v>1.3661202185792349</v>
      </c>
      <c r="K3">
        <v>2</v>
      </c>
    </row>
    <row r="4" spans="1:13" x14ac:dyDescent="0.2">
      <c r="A4" s="2" t="s">
        <v>58</v>
      </c>
      <c r="B4">
        <v>1</v>
      </c>
      <c r="C4" t="s">
        <v>72</v>
      </c>
      <c r="D4" t="s">
        <v>80</v>
      </c>
      <c r="E4" t="s">
        <v>83</v>
      </c>
      <c r="F4">
        <v>11.2</v>
      </c>
      <c r="I4" s="12">
        <f>B4*10/F4</f>
        <v>0.8928571428571429</v>
      </c>
      <c r="K4">
        <v>2</v>
      </c>
    </row>
    <row r="5" spans="1:13" x14ac:dyDescent="0.2">
      <c r="A5" s="2" t="s">
        <v>59</v>
      </c>
      <c r="B5">
        <v>1</v>
      </c>
      <c r="C5" t="s">
        <v>72</v>
      </c>
      <c r="D5" t="s">
        <v>80</v>
      </c>
      <c r="E5" t="s">
        <v>84</v>
      </c>
      <c r="F5">
        <v>13.8</v>
      </c>
      <c r="I5" s="12">
        <f>B5*10/F5</f>
        <v>0.72463768115942029</v>
      </c>
      <c r="K5">
        <v>2</v>
      </c>
    </row>
    <row r="6" spans="1:13" x14ac:dyDescent="0.2">
      <c r="A6" s="2" t="s">
        <v>64</v>
      </c>
      <c r="B6">
        <v>1</v>
      </c>
      <c r="C6" t="s">
        <v>72</v>
      </c>
      <c r="D6" t="s">
        <v>81</v>
      </c>
      <c r="E6" t="s">
        <v>89</v>
      </c>
      <c r="F6">
        <v>4.2</v>
      </c>
      <c r="I6" s="12">
        <f>B6*10/F6</f>
        <v>2.3809523809523809</v>
      </c>
      <c r="K6">
        <v>2</v>
      </c>
    </row>
    <row r="7" spans="1:13" x14ac:dyDescent="0.2">
      <c r="A7" s="2" t="s">
        <v>65</v>
      </c>
      <c r="B7">
        <v>1</v>
      </c>
      <c r="C7" t="s">
        <v>72</v>
      </c>
      <c r="D7" t="s">
        <v>81</v>
      </c>
      <c r="E7" t="s">
        <v>82</v>
      </c>
      <c r="F7">
        <v>5.8</v>
      </c>
      <c r="I7" s="12">
        <f>B7*10/F7</f>
        <v>1.7241379310344829</v>
      </c>
      <c r="K7">
        <v>2</v>
      </c>
    </row>
    <row r="8" spans="1:13" x14ac:dyDescent="0.2">
      <c r="A8" s="2" t="s">
        <v>66</v>
      </c>
      <c r="B8">
        <v>1</v>
      </c>
      <c r="C8" t="s">
        <v>72</v>
      </c>
      <c r="D8" t="s">
        <v>81</v>
      </c>
      <c r="E8" t="s">
        <v>83</v>
      </c>
      <c r="F8">
        <v>16.7</v>
      </c>
      <c r="I8" s="12">
        <f>B8*10/F8</f>
        <v>0.5988023952095809</v>
      </c>
      <c r="K8">
        <v>2</v>
      </c>
    </row>
    <row r="9" spans="1:13" x14ac:dyDescent="0.2">
      <c r="A9" s="2" t="s">
        <v>67</v>
      </c>
      <c r="B9">
        <v>1</v>
      </c>
      <c r="C9" t="s">
        <v>72</v>
      </c>
      <c r="D9" t="s">
        <v>81</v>
      </c>
      <c r="E9" t="s">
        <v>84</v>
      </c>
      <c r="F9">
        <v>12.3</v>
      </c>
      <c r="I9" s="12">
        <f>B9*10/F9</f>
        <v>0.81300813008130079</v>
      </c>
      <c r="K9">
        <v>2</v>
      </c>
    </row>
    <row r="10" spans="1:13" x14ac:dyDescent="0.2">
      <c r="A10" s="2" t="s">
        <v>60</v>
      </c>
      <c r="B10">
        <v>1</v>
      </c>
      <c r="C10" t="s">
        <v>72</v>
      </c>
      <c r="D10" t="s">
        <v>80</v>
      </c>
      <c r="E10" t="s">
        <v>85</v>
      </c>
      <c r="F10">
        <v>11.2</v>
      </c>
      <c r="I10" s="12">
        <f>B10*10/F10</f>
        <v>0.8928571428571429</v>
      </c>
      <c r="K10">
        <v>2</v>
      </c>
    </row>
    <row r="11" spans="1:13" x14ac:dyDescent="0.2">
      <c r="A11" s="2" t="s">
        <v>61</v>
      </c>
      <c r="B11">
        <v>1</v>
      </c>
      <c r="C11" t="s">
        <v>72</v>
      </c>
      <c r="D11" t="s">
        <v>80</v>
      </c>
      <c r="E11" t="s">
        <v>86</v>
      </c>
      <c r="F11">
        <v>3.74</v>
      </c>
      <c r="I11" s="12">
        <f>B11*10/F11</f>
        <v>2.6737967914438503</v>
      </c>
      <c r="K11">
        <v>2</v>
      </c>
    </row>
    <row r="12" spans="1:13" x14ac:dyDescent="0.2">
      <c r="A12" s="2" t="s">
        <v>62</v>
      </c>
      <c r="B12">
        <v>1</v>
      </c>
      <c r="C12" t="s">
        <v>72</v>
      </c>
      <c r="D12" t="s">
        <v>80</v>
      </c>
      <c r="E12" t="s">
        <v>87</v>
      </c>
      <c r="F12">
        <v>14.9</v>
      </c>
      <c r="I12" s="12">
        <f>B12*10/F12</f>
        <v>0.67114093959731547</v>
      </c>
      <c r="K12">
        <v>2</v>
      </c>
    </row>
    <row r="13" spans="1:13" x14ac:dyDescent="0.2">
      <c r="A13" s="2" t="s">
        <v>63</v>
      </c>
      <c r="B13">
        <v>1</v>
      </c>
      <c r="C13" t="s">
        <v>72</v>
      </c>
      <c r="D13" t="s">
        <v>80</v>
      </c>
      <c r="E13" t="s">
        <v>88</v>
      </c>
      <c r="F13">
        <v>13.5</v>
      </c>
      <c r="I13" s="12">
        <f>B13*10/F13</f>
        <v>0.7407407407407407</v>
      </c>
      <c r="K13">
        <v>2</v>
      </c>
    </row>
    <row r="14" spans="1:13" x14ac:dyDescent="0.2">
      <c r="A14" s="2" t="s">
        <v>68</v>
      </c>
      <c r="B14">
        <v>1</v>
      </c>
      <c r="C14" t="s">
        <v>72</v>
      </c>
      <c r="D14" t="s">
        <v>81</v>
      </c>
      <c r="E14" t="s">
        <v>85</v>
      </c>
      <c r="F14">
        <v>3.84</v>
      </c>
      <c r="I14" s="12">
        <f>B14*10/F14</f>
        <v>2.604166666666667</v>
      </c>
      <c r="K14">
        <v>2</v>
      </c>
    </row>
    <row r="15" spans="1:13" x14ac:dyDescent="0.2">
      <c r="A15" s="2" t="s">
        <v>69</v>
      </c>
      <c r="B15">
        <v>1</v>
      </c>
      <c r="C15" t="s">
        <v>72</v>
      </c>
      <c r="D15" t="s">
        <v>81</v>
      </c>
      <c r="E15" t="s">
        <v>86</v>
      </c>
      <c r="F15">
        <v>16.899999999999999</v>
      </c>
      <c r="I15" s="12">
        <f>B15*10/F15</f>
        <v>0.59171597633136097</v>
      </c>
      <c r="K15">
        <v>2</v>
      </c>
    </row>
    <row r="16" spans="1:13" x14ac:dyDescent="0.2">
      <c r="A16" s="2" t="s">
        <v>70</v>
      </c>
      <c r="B16">
        <v>1</v>
      </c>
      <c r="C16" t="s">
        <v>72</v>
      </c>
      <c r="D16" t="s">
        <v>81</v>
      </c>
      <c r="E16" t="s">
        <v>87</v>
      </c>
      <c r="F16">
        <v>14.8</v>
      </c>
      <c r="I16" s="12">
        <f>B16*10/F16</f>
        <v>0.67567567567567566</v>
      </c>
      <c r="K16">
        <v>2</v>
      </c>
    </row>
    <row r="17" spans="1:13" x14ac:dyDescent="0.2">
      <c r="A17" s="2" t="s">
        <v>71</v>
      </c>
      <c r="B17">
        <v>1</v>
      </c>
      <c r="C17" t="s">
        <v>72</v>
      </c>
      <c r="D17" t="s">
        <v>81</v>
      </c>
      <c r="E17" t="s">
        <v>88</v>
      </c>
      <c r="F17">
        <v>7.84</v>
      </c>
      <c r="I17" s="12">
        <f>B17*10/F17</f>
        <v>1.2755102040816326</v>
      </c>
      <c r="K17">
        <v>2</v>
      </c>
      <c r="L17" s="12">
        <f>SUM(I2:I17)</f>
        <v>19.335339875423958</v>
      </c>
      <c r="M17">
        <v>266.60000000000002</v>
      </c>
    </row>
    <row r="18" spans="1:13" x14ac:dyDescent="0.2">
      <c r="A18" s="2" t="s">
        <v>48</v>
      </c>
      <c r="B18">
        <v>6</v>
      </c>
      <c r="C18">
        <v>12</v>
      </c>
      <c r="D18" t="s">
        <v>79</v>
      </c>
      <c r="E18" t="s">
        <v>89</v>
      </c>
      <c r="F18">
        <v>15.8</v>
      </c>
      <c r="I18" s="12">
        <f>B18*10/F18</f>
        <v>3.7974683544303796</v>
      </c>
      <c r="K18">
        <v>2</v>
      </c>
    </row>
    <row r="19" spans="1:13" x14ac:dyDescent="0.2">
      <c r="A19" s="2" t="s">
        <v>6</v>
      </c>
      <c r="B19">
        <v>11</v>
      </c>
      <c r="C19">
        <v>22</v>
      </c>
      <c r="D19" t="s">
        <v>73</v>
      </c>
      <c r="E19" t="s">
        <v>82</v>
      </c>
      <c r="F19">
        <v>25.2</v>
      </c>
      <c r="I19" s="12">
        <f>B19*10/F19</f>
        <v>4.3650793650793656</v>
      </c>
      <c r="K19">
        <v>1</v>
      </c>
    </row>
    <row r="20" spans="1:13" x14ac:dyDescent="0.2">
      <c r="A20" s="2" t="s">
        <v>7</v>
      </c>
      <c r="B20">
        <v>11</v>
      </c>
      <c r="C20">
        <v>22</v>
      </c>
      <c r="D20" t="s">
        <v>73</v>
      </c>
      <c r="E20" t="s">
        <v>83</v>
      </c>
      <c r="F20">
        <v>19.399999999999999</v>
      </c>
      <c r="I20" s="12">
        <f>B20*10/F20</f>
        <v>5.6701030927835054</v>
      </c>
      <c r="K20">
        <v>1</v>
      </c>
    </row>
    <row r="21" spans="1:13" x14ac:dyDescent="0.2">
      <c r="A21" s="2" t="s">
        <v>8</v>
      </c>
      <c r="B21">
        <v>11</v>
      </c>
      <c r="C21">
        <v>22</v>
      </c>
      <c r="D21" t="s">
        <v>73</v>
      </c>
      <c r="E21" t="s">
        <v>84</v>
      </c>
      <c r="F21">
        <v>17.399999999999999</v>
      </c>
      <c r="I21" s="12">
        <f>B21*10/F21</f>
        <v>6.3218390804597711</v>
      </c>
      <c r="K21">
        <v>1</v>
      </c>
    </row>
    <row r="22" spans="1:13" x14ac:dyDescent="0.2">
      <c r="A22" s="2" t="s">
        <v>9</v>
      </c>
      <c r="B22">
        <v>11</v>
      </c>
      <c r="C22">
        <v>22</v>
      </c>
      <c r="D22" t="s">
        <v>73</v>
      </c>
      <c r="E22" t="s">
        <v>85</v>
      </c>
      <c r="F22">
        <v>13.2</v>
      </c>
      <c r="I22" s="12">
        <f>B22*10/F22</f>
        <v>8.3333333333333339</v>
      </c>
      <c r="K22">
        <v>1</v>
      </c>
    </row>
    <row r="23" spans="1:13" x14ac:dyDescent="0.2">
      <c r="A23" s="2" t="s">
        <v>10</v>
      </c>
      <c r="B23">
        <v>11</v>
      </c>
      <c r="C23">
        <v>22</v>
      </c>
      <c r="D23" t="s">
        <v>73</v>
      </c>
      <c r="E23" t="s">
        <v>86</v>
      </c>
      <c r="F23">
        <v>20.8</v>
      </c>
      <c r="I23" s="12">
        <f>B23*10/F23</f>
        <v>5.2884615384615383</v>
      </c>
      <c r="K23">
        <v>1</v>
      </c>
    </row>
    <row r="24" spans="1:13" x14ac:dyDescent="0.2">
      <c r="A24" s="2" t="s">
        <v>11</v>
      </c>
      <c r="B24">
        <v>11</v>
      </c>
      <c r="C24">
        <v>22</v>
      </c>
      <c r="D24" t="s">
        <v>73</v>
      </c>
      <c r="E24" t="s">
        <v>87</v>
      </c>
      <c r="F24">
        <v>17.899999999999999</v>
      </c>
      <c r="I24" s="12">
        <f>B24*10/F24</f>
        <v>6.1452513966480451</v>
      </c>
      <c r="K24">
        <v>1</v>
      </c>
    </row>
    <row r="25" spans="1:13" x14ac:dyDescent="0.2">
      <c r="A25" s="2" t="s">
        <v>12</v>
      </c>
      <c r="B25">
        <v>11</v>
      </c>
      <c r="C25">
        <v>22</v>
      </c>
      <c r="D25" t="s">
        <v>73</v>
      </c>
      <c r="E25" t="s">
        <v>88</v>
      </c>
      <c r="F25">
        <v>17.3</v>
      </c>
      <c r="I25" s="12">
        <f>B25*10/F25</f>
        <v>6.3583815028901736</v>
      </c>
      <c r="K25">
        <v>1</v>
      </c>
    </row>
    <row r="26" spans="1:13" x14ac:dyDescent="0.2">
      <c r="A26" s="2" t="s">
        <v>13</v>
      </c>
      <c r="B26">
        <v>11</v>
      </c>
      <c r="C26">
        <v>22</v>
      </c>
      <c r="D26" t="s">
        <v>74</v>
      </c>
      <c r="E26" t="s">
        <v>82</v>
      </c>
      <c r="F26">
        <v>19.600000000000001</v>
      </c>
      <c r="I26" s="12">
        <f>B26*10/F26</f>
        <v>5.612244897959183</v>
      </c>
      <c r="K26">
        <v>1</v>
      </c>
    </row>
    <row r="27" spans="1:13" x14ac:dyDescent="0.2">
      <c r="A27" s="2" t="s">
        <v>14</v>
      </c>
      <c r="B27">
        <v>11</v>
      </c>
      <c r="C27">
        <v>22</v>
      </c>
      <c r="D27" t="s">
        <v>74</v>
      </c>
      <c r="E27" t="s">
        <v>83</v>
      </c>
      <c r="F27">
        <v>20.399999999999999</v>
      </c>
      <c r="I27" s="12">
        <f>B27*10/F27</f>
        <v>5.3921568627450984</v>
      </c>
      <c r="K27">
        <v>1</v>
      </c>
    </row>
    <row r="28" spans="1:13" x14ac:dyDescent="0.2">
      <c r="A28" s="2" t="s">
        <v>15</v>
      </c>
      <c r="B28">
        <v>11</v>
      </c>
      <c r="C28">
        <v>22</v>
      </c>
      <c r="D28" t="s">
        <v>74</v>
      </c>
      <c r="E28" t="s">
        <v>84</v>
      </c>
      <c r="F28">
        <v>19.2</v>
      </c>
      <c r="I28" s="12">
        <f>B28*10/F28</f>
        <v>5.729166666666667</v>
      </c>
      <c r="K28">
        <v>1</v>
      </c>
    </row>
    <row r="29" spans="1:13" x14ac:dyDescent="0.2">
      <c r="A29" s="2" t="s">
        <v>16</v>
      </c>
      <c r="B29">
        <v>11</v>
      </c>
      <c r="C29">
        <v>22</v>
      </c>
      <c r="D29" t="s">
        <v>74</v>
      </c>
      <c r="E29" t="s">
        <v>85</v>
      </c>
      <c r="F29">
        <v>15</v>
      </c>
      <c r="I29" s="12">
        <f>B29*10/F29</f>
        <v>7.333333333333333</v>
      </c>
      <c r="K29">
        <v>1</v>
      </c>
    </row>
    <row r="30" spans="1:13" x14ac:dyDescent="0.2">
      <c r="A30" s="2" t="s">
        <v>17</v>
      </c>
      <c r="B30">
        <v>11</v>
      </c>
      <c r="C30">
        <v>22</v>
      </c>
      <c r="D30" t="s">
        <v>74</v>
      </c>
      <c r="E30" t="s">
        <v>86</v>
      </c>
      <c r="F30">
        <v>3.32</v>
      </c>
      <c r="G30">
        <v>7.86</v>
      </c>
      <c r="I30" s="12">
        <f>B30*10/F30</f>
        <v>33.132530120481931</v>
      </c>
      <c r="J30" s="12">
        <f>B30*10/G30</f>
        <v>13.994910941475826</v>
      </c>
      <c r="K30">
        <v>2</v>
      </c>
    </row>
    <row r="31" spans="1:13" x14ac:dyDescent="0.2">
      <c r="A31" s="2" t="s">
        <v>18</v>
      </c>
      <c r="B31">
        <v>11</v>
      </c>
      <c r="C31">
        <v>22</v>
      </c>
      <c r="D31" t="s">
        <v>74</v>
      </c>
      <c r="E31" t="s">
        <v>87</v>
      </c>
      <c r="F31">
        <v>3.26</v>
      </c>
      <c r="G31">
        <v>9.16</v>
      </c>
      <c r="I31" s="12">
        <f>B31*10/F31</f>
        <v>33.742331288343557</v>
      </c>
      <c r="J31" s="12">
        <f>B31*10/G31</f>
        <v>12.008733624454148</v>
      </c>
      <c r="K31">
        <v>1</v>
      </c>
    </row>
    <row r="32" spans="1:13" x14ac:dyDescent="0.2">
      <c r="A32" s="2" t="s">
        <v>19</v>
      </c>
      <c r="B32">
        <v>11</v>
      </c>
      <c r="C32">
        <v>22</v>
      </c>
      <c r="D32" t="s">
        <v>74</v>
      </c>
      <c r="E32" t="s">
        <v>88</v>
      </c>
      <c r="F32">
        <v>4.28</v>
      </c>
      <c r="G32">
        <v>8.02</v>
      </c>
      <c r="I32" s="12">
        <f>B32*10/F32</f>
        <v>25.700934579439252</v>
      </c>
      <c r="J32" s="12">
        <f>B32*10/G32</f>
        <v>13.715710723192021</v>
      </c>
      <c r="K32">
        <v>1</v>
      </c>
    </row>
    <row r="33" spans="1:14" x14ac:dyDescent="0.2">
      <c r="A33" s="2" t="s">
        <v>20</v>
      </c>
      <c r="B33">
        <v>11</v>
      </c>
      <c r="C33">
        <v>22</v>
      </c>
      <c r="D33" t="s">
        <v>75</v>
      </c>
      <c r="E33" t="s">
        <v>82</v>
      </c>
      <c r="F33">
        <v>3</v>
      </c>
      <c r="G33">
        <v>5.7</v>
      </c>
      <c r="I33" s="12">
        <f>B33*10/F33</f>
        <v>36.666666666666664</v>
      </c>
      <c r="J33" s="12">
        <f>B33*10/G33</f>
        <v>19.298245614035086</v>
      </c>
      <c r="K33">
        <v>1</v>
      </c>
    </row>
    <row r="34" spans="1:14" x14ac:dyDescent="0.2">
      <c r="A34" s="2" t="s">
        <v>21</v>
      </c>
      <c r="B34">
        <v>11</v>
      </c>
      <c r="C34">
        <v>22</v>
      </c>
      <c r="D34" t="s">
        <v>75</v>
      </c>
      <c r="E34" t="s">
        <v>83</v>
      </c>
      <c r="F34">
        <v>2.4</v>
      </c>
      <c r="G34">
        <v>9.58</v>
      </c>
      <c r="I34" s="12">
        <f>B34*10/F34</f>
        <v>45.833333333333336</v>
      </c>
      <c r="J34" s="12">
        <f>B34*10/G34</f>
        <v>11.482254697286013</v>
      </c>
      <c r="K34">
        <v>1</v>
      </c>
    </row>
    <row r="35" spans="1:14" x14ac:dyDescent="0.2">
      <c r="A35" s="2" t="s">
        <v>22</v>
      </c>
      <c r="B35">
        <v>11</v>
      </c>
      <c r="C35">
        <v>22</v>
      </c>
      <c r="D35" t="s">
        <v>75</v>
      </c>
      <c r="E35" t="s">
        <v>84</v>
      </c>
      <c r="F35">
        <v>21.6</v>
      </c>
      <c r="I35" s="12">
        <f>B35*10/F35</f>
        <v>5.0925925925925926</v>
      </c>
      <c r="K35">
        <v>1</v>
      </c>
    </row>
    <row r="36" spans="1:14" x14ac:dyDescent="0.2">
      <c r="A36" s="2" t="s">
        <v>23</v>
      </c>
      <c r="B36">
        <v>11</v>
      </c>
      <c r="C36">
        <v>22</v>
      </c>
      <c r="D36" t="s">
        <v>75</v>
      </c>
      <c r="E36" t="s">
        <v>85</v>
      </c>
      <c r="F36">
        <v>20.8</v>
      </c>
      <c r="I36" s="12">
        <f>B36*10/F36</f>
        <v>5.2884615384615383</v>
      </c>
      <c r="K36">
        <v>1</v>
      </c>
    </row>
    <row r="37" spans="1:14" x14ac:dyDescent="0.2">
      <c r="A37" s="2" t="s">
        <v>24</v>
      </c>
      <c r="B37">
        <v>11</v>
      </c>
      <c r="C37">
        <v>22</v>
      </c>
      <c r="D37" t="s">
        <v>75</v>
      </c>
      <c r="E37" t="s">
        <v>86</v>
      </c>
      <c r="F37">
        <v>14.6</v>
      </c>
      <c r="I37" s="12">
        <f>B37*10/F37</f>
        <v>7.5342465753424657</v>
      </c>
      <c r="K37">
        <v>1</v>
      </c>
    </row>
    <row r="38" spans="1:14" x14ac:dyDescent="0.2">
      <c r="A38" s="2" t="s">
        <v>25</v>
      </c>
      <c r="B38">
        <v>11</v>
      </c>
      <c r="C38">
        <v>22</v>
      </c>
      <c r="D38" t="s">
        <v>75</v>
      </c>
      <c r="E38" t="s">
        <v>87</v>
      </c>
      <c r="F38">
        <v>18.100000000000001</v>
      </c>
      <c r="I38" s="12">
        <f>B38*10/F38</f>
        <v>6.0773480662983417</v>
      </c>
      <c r="K38">
        <v>1</v>
      </c>
    </row>
    <row r="39" spans="1:14" x14ac:dyDescent="0.2">
      <c r="A39" s="2" t="s">
        <v>26</v>
      </c>
      <c r="B39">
        <v>11</v>
      </c>
      <c r="C39">
        <v>22</v>
      </c>
      <c r="D39" t="s">
        <v>75</v>
      </c>
      <c r="E39" t="s">
        <v>88</v>
      </c>
      <c r="F39">
        <v>15.1</v>
      </c>
      <c r="I39" s="12">
        <f>B39*10/F39</f>
        <v>7.2847682119205297</v>
      </c>
      <c r="K39">
        <v>1</v>
      </c>
      <c r="L39" s="12">
        <f>SUM(I19:I39)</f>
        <v>272.90256404324026</v>
      </c>
      <c r="M39" s="12">
        <v>154.34</v>
      </c>
      <c r="N39" s="12"/>
    </row>
    <row r="40" spans="1:14" x14ac:dyDescent="0.2">
      <c r="A40" s="2" t="s">
        <v>27</v>
      </c>
      <c r="B40">
        <v>11</v>
      </c>
      <c r="C40">
        <v>22</v>
      </c>
      <c r="D40" t="s">
        <v>76</v>
      </c>
      <c r="E40" t="s">
        <v>82</v>
      </c>
      <c r="F40">
        <v>17.2</v>
      </c>
      <c r="I40" s="12">
        <f>B40*10/F40</f>
        <v>6.395348837209303</v>
      </c>
      <c r="K40">
        <v>2</v>
      </c>
    </row>
    <row r="41" spans="1:14" x14ac:dyDescent="0.2">
      <c r="A41" s="2" t="s">
        <v>28</v>
      </c>
      <c r="B41">
        <v>11</v>
      </c>
      <c r="C41">
        <v>22</v>
      </c>
      <c r="D41" t="s">
        <v>76</v>
      </c>
      <c r="E41" t="s">
        <v>83</v>
      </c>
      <c r="F41">
        <v>21</v>
      </c>
      <c r="I41" s="12">
        <f>B41*10/F41</f>
        <v>5.2380952380952381</v>
      </c>
      <c r="K41">
        <v>2</v>
      </c>
    </row>
    <row r="42" spans="1:14" x14ac:dyDescent="0.2">
      <c r="A42" s="2" t="s">
        <v>29</v>
      </c>
      <c r="B42">
        <v>11</v>
      </c>
      <c r="C42">
        <v>22</v>
      </c>
      <c r="D42" t="s">
        <v>76</v>
      </c>
      <c r="E42" t="s">
        <v>84</v>
      </c>
      <c r="F42">
        <v>2.68</v>
      </c>
      <c r="G42">
        <v>7.76</v>
      </c>
      <c r="I42" s="12">
        <f>B42*10/F42</f>
        <v>41.044776119402982</v>
      </c>
      <c r="J42" s="12">
        <f>B42*10/G42</f>
        <v>14.175257731958764</v>
      </c>
      <c r="K42">
        <v>2</v>
      </c>
    </row>
    <row r="43" spans="1:14" x14ac:dyDescent="0.2">
      <c r="A43" s="2" t="s">
        <v>30</v>
      </c>
      <c r="B43">
        <v>11</v>
      </c>
      <c r="C43">
        <v>22</v>
      </c>
      <c r="D43" t="s">
        <v>76</v>
      </c>
      <c r="E43" t="s">
        <v>85</v>
      </c>
      <c r="F43">
        <v>7.12</v>
      </c>
      <c r="I43" s="12">
        <f>B43*10/F43</f>
        <v>15.44943820224719</v>
      </c>
      <c r="K43">
        <v>2</v>
      </c>
    </row>
    <row r="44" spans="1:14" x14ac:dyDescent="0.2">
      <c r="A44" s="2" t="s">
        <v>31</v>
      </c>
      <c r="B44">
        <v>11</v>
      </c>
      <c r="C44">
        <v>22</v>
      </c>
      <c r="D44" t="s">
        <v>76</v>
      </c>
      <c r="E44" t="s">
        <v>86</v>
      </c>
      <c r="F44">
        <v>16</v>
      </c>
      <c r="I44" s="12">
        <f>B44*10/F44</f>
        <v>6.875</v>
      </c>
      <c r="K44">
        <v>2</v>
      </c>
    </row>
    <row r="45" spans="1:14" x14ac:dyDescent="0.2">
      <c r="A45" s="2" t="s">
        <v>32</v>
      </c>
      <c r="B45">
        <v>11</v>
      </c>
      <c r="C45">
        <v>22</v>
      </c>
      <c r="D45" t="s">
        <v>76</v>
      </c>
      <c r="E45" t="s">
        <v>87</v>
      </c>
      <c r="F45">
        <v>13</v>
      </c>
      <c r="I45" s="12">
        <f>B45*10/F45</f>
        <v>8.4615384615384617</v>
      </c>
      <c r="K45">
        <v>2</v>
      </c>
    </row>
    <row r="46" spans="1:14" x14ac:dyDescent="0.2">
      <c r="A46" s="2" t="s">
        <v>33</v>
      </c>
      <c r="B46">
        <v>11</v>
      </c>
      <c r="C46">
        <v>22</v>
      </c>
      <c r="D46" t="s">
        <v>76</v>
      </c>
      <c r="E46" t="s">
        <v>88</v>
      </c>
      <c r="F46">
        <v>15.6</v>
      </c>
      <c r="I46" s="12">
        <f>B46*10/F46</f>
        <v>7.0512820512820511</v>
      </c>
      <c r="K46">
        <v>2</v>
      </c>
    </row>
    <row r="47" spans="1:14" x14ac:dyDescent="0.2">
      <c r="A47" s="2" t="s">
        <v>34</v>
      </c>
      <c r="B47">
        <v>11</v>
      </c>
      <c r="C47">
        <v>22</v>
      </c>
      <c r="D47" t="s">
        <v>77</v>
      </c>
      <c r="E47" t="s">
        <v>82</v>
      </c>
      <c r="F47">
        <v>17.3</v>
      </c>
      <c r="I47" s="12">
        <f>B47*10/F47</f>
        <v>6.3583815028901736</v>
      </c>
      <c r="K47">
        <v>2</v>
      </c>
    </row>
    <row r="48" spans="1:14" x14ac:dyDescent="0.2">
      <c r="A48" s="2" t="s">
        <v>35</v>
      </c>
      <c r="B48">
        <v>11</v>
      </c>
      <c r="C48">
        <v>22</v>
      </c>
      <c r="D48" t="s">
        <v>77</v>
      </c>
      <c r="E48" t="s">
        <v>83</v>
      </c>
      <c r="F48">
        <v>13.1</v>
      </c>
      <c r="I48" s="12">
        <f>B48*10/F48</f>
        <v>8.3969465648854964</v>
      </c>
      <c r="K48">
        <v>2</v>
      </c>
    </row>
    <row r="49" spans="1:11" x14ac:dyDescent="0.2">
      <c r="A49" s="2" t="s">
        <v>36</v>
      </c>
      <c r="B49">
        <v>11</v>
      </c>
      <c r="C49">
        <v>22</v>
      </c>
      <c r="D49" t="s">
        <v>77</v>
      </c>
      <c r="E49" t="s">
        <v>84</v>
      </c>
      <c r="F49">
        <v>6.76</v>
      </c>
      <c r="I49" s="12">
        <f>B49*10/F49</f>
        <v>16.272189349112427</v>
      </c>
      <c r="K49">
        <v>2</v>
      </c>
    </row>
    <row r="50" spans="1:11" x14ac:dyDescent="0.2">
      <c r="A50" s="2" t="s">
        <v>37</v>
      </c>
      <c r="B50">
        <v>11</v>
      </c>
      <c r="C50">
        <v>22</v>
      </c>
      <c r="D50" t="s">
        <v>77</v>
      </c>
      <c r="E50" t="s">
        <v>85</v>
      </c>
      <c r="F50">
        <v>16.399999999999999</v>
      </c>
      <c r="I50" s="12">
        <f>B50*10/F50</f>
        <v>6.7073170731707323</v>
      </c>
      <c r="K50">
        <v>2</v>
      </c>
    </row>
    <row r="51" spans="1:11" x14ac:dyDescent="0.2">
      <c r="A51" s="2" t="s">
        <v>38</v>
      </c>
      <c r="B51">
        <v>11</v>
      </c>
      <c r="C51">
        <v>22</v>
      </c>
      <c r="D51" t="s">
        <v>77</v>
      </c>
      <c r="E51" t="s">
        <v>86</v>
      </c>
      <c r="F51">
        <v>16.8</v>
      </c>
      <c r="I51" s="12">
        <f>B51*10/F51</f>
        <v>6.5476190476190474</v>
      </c>
      <c r="K51">
        <v>2</v>
      </c>
    </row>
    <row r="52" spans="1:11" x14ac:dyDescent="0.2">
      <c r="A52" s="2" t="s">
        <v>39</v>
      </c>
      <c r="B52">
        <v>11</v>
      </c>
      <c r="C52">
        <v>22</v>
      </c>
      <c r="D52" t="s">
        <v>77</v>
      </c>
      <c r="E52" t="s">
        <v>87</v>
      </c>
      <c r="F52">
        <v>12.2</v>
      </c>
      <c r="I52" s="12">
        <f>B52*10/F52</f>
        <v>9.0163934426229506</v>
      </c>
      <c r="K52">
        <v>2</v>
      </c>
    </row>
    <row r="53" spans="1:11" x14ac:dyDescent="0.2">
      <c r="A53" s="2" t="s">
        <v>40</v>
      </c>
      <c r="B53">
        <v>11</v>
      </c>
      <c r="C53">
        <v>22</v>
      </c>
      <c r="D53" t="s">
        <v>77</v>
      </c>
      <c r="E53" t="s">
        <v>88</v>
      </c>
      <c r="F53">
        <v>15.3</v>
      </c>
      <c r="I53" s="12">
        <f>B53*10/F53</f>
        <v>7.18954248366013</v>
      </c>
      <c r="K53">
        <v>2</v>
      </c>
    </row>
    <row r="54" spans="1:11" x14ac:dyDescent="0.2">
      <c r="A54" s="2" t="s">
        <v>41</v>
      </c>
      <c r="B54">
        <v>11</v>
      </c>
      <c r="C54">
        <v>22</v>
      </c>
      <c r="D54" t="s">
        <v>78</v>
      </c>
      <c r="E54" t="s">
        <v>82</v>
      </c>
      <c r="F54">
        <v>16.100000000000001</v>
      </c>
      <c r="I54" s="12">
        <f>B54*10/F54</f>
        <v>6.8322981366459619</v>
      </c>
      <c r="K54">
        <v>2</v>
      </c>
    </row>
    <row r="55" spans="1:11" x14ac:dyDescent="0.2">
      <c r="A55" s="2" t="s">
        <v>42</v>
      </c>
      <c r="B55">
        <v>11</v>
      </c>
      <c r="C55">
        <v>22</v>
      </c>
      <c r="D55" t="s">
        <v>78</v>
      </c>
      <c r="E55" t="s">
        <v>83</v>
      </c>
      <c r="F55">
        <v>15.2</v>
      </c>
      <c r="I55" s="12">
        <f>B55*10/F55</f>
        <v>7.2368421052631584</v>
      </c>
      <c r="K55">
        <v>2</v>
      </c>
    </row>
    <row r="56" spans="1:11" x14ac:dyDescent="0.2">
      <c r="A56" s="2" t="s">
        <v>43</v>
      </c>
      <c r="B56">
        <v>11</v>
      </c>
      <c r="C56">
        <v>22</v>
      </c>
      <c r="D56" t="s">
        <v>78</v>
      </c>
      <c r="E56" t="s">
        <v>84</v>
      </c>
      <c r="F56">
        <v>11.7</v>
      </c>
      <c r="I56" s="12">
        <f>B56*10/F56</f>
        <v>9.4017094017094021</v>
      </c>
      <c r="K56">
        <v>2</v>
      </c>
    </row>
    <row r="57" spans="1:11" x14ac:dyDescent="0.2">
      <c r="A57" s="2" t="s">
        <v>44</v>
      </c>
      <c r="B57">
        <v>11</v>
      </c>
      <c r="C57">
        <v>22</v>
      </c>
      <c r="D57" t="s">
        <v>78</v>
      </c>
      <c r="E57" t="s">
        <v>85</v>
      </c>
      <c r="F57">
        <v>17.399999999999999</v>
      </c>
      <c r="I57" s="12">
        <f>B57*10/F57</f>
        <v>6.3218390804597711</v>
      </c>
      <c r="K57">
        <v>2</v>
      </c>
    </row>
    <row r="58" spans="1:11" x14ac:dyDescent="0.2">
      <c r="A58" s="2" t="s">
        <v>45</v>
      </c>
      <c r="B58">
        <v>11</v>
      </c>
      <c r="C58">
        <v>22</v>
      </c>
      <c r="D58" t="s">
        <v>78</v>
      </c>
      <c r="E58" t="s">
        <v>86</v>
      </c>
      <c r="F58">
        <v>17.600000000000001</v>
      </c>
      <c r="I58" s="12">
        <f>B58*10/F58</f>
        <v>6.2499999999999991</v>
      </c>
      <c r="K58">
        <v>2</v>
      </c>
    </row>
    <row r="59" spans="1:11" x14ac:dyDescent="0.2">
      <c r="A59" s="2" t="s">
        <v>46</v>
      </c>
      <c r="B59">
        <v>11</v>
      </c>
      <c r="C59">
        <v>22</v>
      </c>
      <c r="D59" t="s">
        <v>78</v>
      </c>
      <c r="E59" t="s">
        <v>87</v>
      </c>
      <c r="F59">
        <v>12.1</v>
      </c>
      <c r="I59" s="12">
        <f>B59*10/F59</f>
        <v>9.0909090909090917</v>
      </c>
      <c r="K59">
        <v>2</v>
      </c>
    </row>
    <row r="60" spans="1:11" x14ac:dyDescent="0.2">
      <c r="A60" s="2" t="s">
        <v>47</v>
      </c>
      <c r="B60">
        <v>11</v>
      </c>
      <c r="C60">
        <v>22</v>
      </c>
      <c r="D60" t="s">
        <v>78</v>
      </c>
      <c r="E60" t="s">
        <v>88</v>
      </c>
      <c r="F60">
        <v>10.6</v>
      </c>
      <c r="I60" s="12">
        <f>B60*10/F60</f>
        <v>10.377358490566039</v>
      </c>
      <c r="K60">
        <v>2</v>
      </c>
    </row>
    <row r="61" spans="1:11" x14ac:dyDescent="0.2">
      <c r="A61" s="2" t="s">
        <v>49</v>
      </c>
      <c r="B61">
        <v>5</v>
      </c>
      <c r="C61">
        <v>10</v>
      </c>
      <c r="D61" t="s">
        <v>79</v>
      </c>
      <c r="E61" t="s">
        <v>82</v>
      </c>
      <c r="F61">
        <v>16.3</v>
      </c>
      <c r="I61" s="12">
        <f>B61*10/F61</f>
        <v>3.0674846625766872</v>
      </c>
      <c r="K61">
        <v>2</v>
      </c>
    </row>
    <row r="62" spans="1:11" x14ac:dyDescent="0.2">
      <c r="A62" s="2" t="s">
        <v>50</v>
      </c>
      <c r="B62">
        <v>5</v>
      </c>
      <c r="C62">
        <v>10</v>
      </c>
      <c r="D62" t="s">
        <v>79</v>
      </c>
      <c r="E62" t="s">
        <v>83</v>
      </c>
      <c r="F62">
        <v>2.9</v>
      </c>
      <c r="I62" s="12">
        <f>B62*10/F62</f>
        <v>17.241379310344829</v>
      </c>
      <c r="K62">
        <v>2</v>
      </c>
    </row>
    <row r="63" spans="1:11" x14ac:dyDescent="0.2">
      <c r="A63" s="2" t="s">
        <v>51</v>
      </c>
      <c r="B63">
        <v>5</v>
      </c>
      <c r="C63">
        <v>10</v>
      </c>
      <c r="D63" t="s">
        <v>79</v>
      </c>
      <c r="E63" t="s">
        <v>84</v>
      </c>
      <c r="F63">
        <v>17.8</v>
      </c>
      <c r="I63" s="12">
        <f>B63*10/F63</f>
        <v>2.8089887640449436</v>
      </c>
      <c r="K63">
        <v>2</v>
      </c>
    </row>
    <row r="64" spans="1:11" x14ac:dyDescent="0.2">
      <c r="A64" s="2" t="s">
        <v>52</v>
      </c>
      <c r="B64">
        <v>5</v>
      </c>
      <c r="C64">
        <v>10</v>
      </c>
      <c r="D64" t="s">
        <v>79</v>
      </c>
      <c r="E64" t="s">
        <v>85</v>
      </c>
      <c r="F64">
        <v>12</v>
      </c>
      <c r="I64" s="12">
        <f>B64*10/F64</f>
        <v>4.166666666666667</v>
      </c>
      <c r="K64">
        <v>2</v>
      </c>
    </row>
    <row r="65" spans="1:11" x14ac:dyDescent="0.2">
      <c r="A65" s="2" t="s">
        <v>53</v>
      </c>
      <c r="B65">
        <v>5</v>
      </c>
      <c r="C65">
        <v>10</v>
      </c>
      <c r="D65" t="s">
        <v>79</v>
      </c>
      <c r="E65" t="s">
        <v>86</v>
      </c>
      <c r="F65">
        <v>13.6</v>
      </c>
      <c r="I65" s="12">
        <f>B65*10/F65</f>
        <v>3.6764705882352944</v>
      </c>
      <c r="K65">
        <v>2</v>
      </c>
    </row>
    <row r="66" spans="1:11" x14ac:dyDescent="0.2">
      <c r="A66" s="2" t="s">
        <v>54</v>
      </c>
      <c r="B66">
        <v>5</v>
      </c>
      <c r="C66">
        <v>10</v>
      </c>
      <c r="D66" t="s">
        <v>79</v>
      </c>
      <c r="E66" t="s">
        <v>87</v>
      </c>
      <c r="F66">
        <v>3.18</v>
      </c>
      <c r="I66" s="12">
        <f>B66*10/F66</f>
        <v>15.723270440251572</v>
      </c>
      <c r="K66">
        <v>2</v>
      </c>
    </row>
    <row r="67" spans="1:11" x14ac:dyDescent="0.2">
      <c r="A67" s="2" t="s">
        <v>55</v>
      </c>
      <c r="B67">
        <v>5</v>
      </c>
      <c r="C67">
        <v>10</v>
      </c>
      <c r="D67" t="s">
        <v>79</v>
      </c>
      <c r="E67" t="s">
        <v>88</v>
      </c>
      <c r="F67">
        <v>15.9</v>
      </c>
      <c r="I67" s="12">
        <f>B67*10/F67</f>
        <v>3.1446540880503142</v>
      </c>
      <c r="K67">
        <v>2</v>
      </c>
    </row>
  </sheetData>
  <phoneticPr fontId="2" type="noConversion"/>
  <pageMargins left="0.7" right="0.7" top="0.75" bottom="0.75" header="0.3" footer="0.3"/>
  <pageSetup scale="78" orientation="portrait" horizontalDpi="0" verticalDpi="0" copies="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0"/>
  <sheetViews>
    <sheetView zoomScale="50" workbookViewId="0">
      <selection activeCell="E65" sqref="E65"/>
    </sheetView>
  </sheetViews>
  <sheetFormatPr baseColWidth="10" defaultRowHeight="16" x14ac:dyDescent="0.2"/>
  <sheetData>
    <row r="1" spans="3:10" x14ac:dyDescent="0.2">
      <c r="F1" t="s">
        <v>473</v>
      </c>
    </row>
    <row r="2" spans="3:10" x14ac:dyDescent="0.2">
      <c r="G2" t="s">
        <v>474</v>
      </c>
    </row>
    <row r="4" spans="3:10" x14ac:dyDescent="0.2">
      <c r="C4" t="s">
        <v>97</v>
      </c>
      <c r="D4" t="s">
        <v>98</v>
      </c>
      <c r="E4" t="s">
        <v>99</v>
      </c>
      <c r="F4" t="s">
        <v>100</v>
      </c>
      <c r="G4" t="s">
        <v>472</v>
      </c>
    </row>
    <row r="5" spans="3:10" x14ac:dyDescent="0.2">
      <c r="C5" t="s">
        <v>102</v>
      </c>
      <c r="D5">
        <v>220</v>
      </c>
      <c r="E5">
        <v>7.78</v>
      </c>
      <c r="F5">
        <f>D5/E5</f>
        <v>28.277634961439588</v>
      </c>
      <c r="G5" s="12">
        <f>F5/2</f>
        <v>14.138817480719794</v>
      </c>
    </row>
    <row r="6" spans="3:10" x14ac:dyDescent="0.2">
      <c r="C6" t="s">
        <v>104</v>
      </c>
      <c r="D6">
        <v>299</v>
      </c>
      <c r="E6">
        <v>10.199999999999999</v>
      </c>
      <c r="F6">
        <f>D6/E6</f>
        <v>29.313725490196081</v>
      </c>
      <c r="G6" s="12">
        <f>F6/2</f>
        <v>14.65686274509804</v>
      </c>
    </row>
    <row r="7" spans="3:10" x14ac:dyDescent="0.2">
      <c r="G7" s="12"/>
    </row>
    <row r="8" spans="3:10" x14ac:dyDescent="0.2">
      <c r="C8" t="s">
        <v>475</v>
      </c>
      <c r="D8">
        <v>519</v>
      </c>
      <c r="F8">
        <f>F5+F6</f>
        <v>57.591360451635666</v>
      </c>
      <c r="G8" s="12">
        <f>SUM(G5:G6)</f>
        <v>28.795680225817833</v>
      </c>
      <c r="I8" t="s">
        <v>476</v>
      </c>
    </row>
    <row r="9" spans="3:10" x14ac:dyDescent="0.2">
      <c r="G9" s="12"/>
      <c r="J9" t="s">
        <v>477</v>
      </c>
    </row>
    <row r="10" spans="3:10" x14ac:dyDescent="0.2">
      <c r="C10" t="s">
        <v>478</v>
      </c>
      <c r="G10" s="12"/>
    </row>
    <row r="11" spans="3:10" x14ac:dyDescent="0.2">
      <c r="G11" s="12"/>
    </row>
    <row r="12" spans="3:10" x14ac:dyDescent="0.2">
      <c r="G12" s="12"/>
    </row>
    <row r="13" spans="3:10" x14ac:dyDescent="0.2">
      <c r="G13" s="12"/>
    </row>
    <row r="16" spans="3:10" x14ac:dyDescent="0.2">
      <c r="D16" t="s">
        <v>122</v>
      </c>
      <c r="E16">
        <v>519</v>
      </c>
      <c r="F16">
        <f>E16/4</f>
        <v>129.75</v>
      </c>
      <c r="G16">
        <f>F16/2</f>
        <v>64.875</v>
      </c>
      <c r="H16" s="12">
        <f>G16-G8</f>
        <v>36.079319774182167</v>
      </c>
    </row>
    <row r="18" spans="3:6" x14ac:dyDescent="0.2">
      <c r="C18" t="s">
        <v>151</v>
      </c>
      <c r="D18" t="s">
        <v>127</v>
      </c>
      <c r="F18" t="s">
        <v>128</v>
      </c>
    </row>
    <row r="20" spans="3:6" x14ac:dyDescent="0.2">
      <c r="F20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3"/>
  <sheetViews>
    <sheetView topLeftCell="B11" workbookViewId="0">
      <selection activeCell="Q33" sqref="Q33"/>
    </sheetView>
  </sheetViews>
  <sheetFormatPr baseColWidth="10" defaultRowHeight="16" x14ac:dyDescent="0.2"/>
  <cols>
    <col min="1" max="6" width="10.83203125" style="1"/>
    <col min="7" max="7" width="16.33203125" style="1" customWidth="1"/>
    <col min="8" max="8" width="16.33203125" customWidth="1"/>
    <col min="9" max="9" width="16.1640625" customWidth="1"/>
    <col min="15" max="15" width="15.6640625" customWidth="1"/>
    <col min="16" max="16" width="21.33203125" customWidth="1"/>
  </cols>
  <sheetData>
    <row r="1" spans="1:19" x14ac:dyDescent="0.2">
      <c r="B1" s="3" t="s">
        <v>90</v>
      </c>
      <c r="C1" s="3" t="s">
        <v>91</v>
      </c>
      <c r="D1" s="1" t="s">
        <v>92</v>
      </c>
      <c r="E1" s="1" t="s">
        <v>93</v>
      </c>
      <c r="F1" s="1" t="s">
        <v>5</v>
      </c>
      <c r="G1" s="1" t="s">
        <v>94</v>
      </c>
      <c r="H1" s="4" t="s">
        <v>95</v>
      </c>
      <c r="I1" s="3" t="s">
        <v>94</v>
      </c>
      <c r="J1" s="2" t="s">
        <v>96</v>
      </c>
      <c r="K1" s="3" t="s">
        <v>97</v>
      </c>
      <c r="L1" s="3"/>
      <c r="N1" s="5" t="s">
        <v>97</v>
      </c>
      <c r="O1" s="6" t="s">
        <v>98</v>
      </c>
      <c r="P1" s="5" t="s">
        <v>99</v>
      </c>
      <c r="Q1" s="7" t="s">
        <v>100</v>
      </c>
      <c r="S1" s="8"/>
    </row>
    <row r="2" spans="1:19" x14ac:dyDescent="0.2">
      <c r="A2" s="1">
        <v>1</v>
      </c>
      <c r="B2" s="9" t="s">
        <v>101</v>
      </c>
      <c r="C2" s="9">
        <v>6</v>
      </c>
      <c r="D2" s="10" t="s">
        <v>73</v>
      </c>
      <c r="E2" s="1" t="s">
        <v>89</v>
      </c>
      <c r="F2" s="2">
        <v>8.36</v>
      </c>
      <c r="G2" s="11">
        <f t="shared" ref="G2:G65" si="0">C2*10/F2</f>
        <v>7.1770334928229671</v>
      </c>
      <c r="H2" s="12"/>
      <c r="I2" s="12">
        <v>7.1770334928229671</v>
      </c>
      <c r="J2" s="12">
        <f>SUM(I2:I57)</f>
        <v>314.99971045781825</v>
      </c>
      <c r="K2" s="13">
        <v>1</v>
      </c>
      <c r="N2" s="6" t="s">
        <v>102</v>
      </c>
      <c r="O2" s="6">
        <v>56</v>
      </c>
      <c r="P2" s="5">
        <v>15.5</v>
      </c>
      <c r="Q2" s="14">
        <f>O2/P2</f>
        <v>3.6129032258064515</v>
      </c>
    </row>
    <row r="3" spans="1:19" x14ac:dyDescent="0.2">
      <c r="A3" s="1">
        <v>2</v>
      </c>
      <c r="B3" s="9" t="s">
        <v>103</v>
      </c>
      <c r="C3" s="9">
        <v>5</v>
      </c>
      <c r="D3" s="10" t="s">
        <v>74</v>
      </c>
      <c r="E3" s="1" t="s">
        <v>89</v>
      </c>
      <c r="F3" s="2">
        <v>6.84</v>
      </c>
      <c r="G3" s="11">
        <f t="shared" si="0"/>
        <v>7.3099415204678362</v>
      </c>
      <c r="I3" s="12">
        <v>7.3099415204678362</v>
      </c>
      <c r="K3">
        <v>1</v>
      </c>
      <c r="N3" s="6" t="s">
        <v>104</v>
      </c>
      <c r="O3" s="6">
        <v>56</v>
      </c>
      <c r="P3" s="5">
        <v>32.6</v>
      </c>
      <c r="Q3" s="14">
        <f t="shared" ref="Q3:Q9" si="1">O3/P3</f>
        <v>1.7177914110429446</v>
      </c>
    </row>
    <row r="4" spans="1:19" x14ac:dyDescent="0.2">
      <c r="A4" s="1">
        <v>3</v>
      </c>
      <c r="B4" s="9" t="s">
        <v>105</v>
      </c>
      <c r="C4" s="9">
        <v>2</v>
      </c>
      <c r="D4" s="10" t="s">
        <v>75</v>
      </c>
      <c r="E4" s="1" t="s">
        <v>89</v>
      </c>
      <c r="F4" s="2">
        <v>9.3000000000000007</v>
      </c>
      <c r="G4" s="11">
        <f t="shared" si="0"/>
        <v>2.150537634408602</v>
      </c>
      <c r="I4" s="12">
        <v>2.150537634408602</v>
      </c>
      <c r="K4">
        <v>1</v>
      </c>
      <c r="N4" s="6" t="s">
        <v>106</v>
      </c>
      <c r="O4" s="6">
        <v>32</v>
      </c>
      <c r="P4" s="5">
        <v>5.0999999999999996</v>
      </c>
      <c r="Q4" s="14">
        <f t="shared" si="1"/>
        <v>6.2745098039215694</v>
      </c>
    </row>
    <row r="5" spans="1:19" x14ac:dyDescent="0.2">
      <c r="A5" s="1">
        <v>4</v>
      </c>
      <c r="B5" s="9" t="s">
        <v>107</v>
      </c>
      <c r="C5" s="9">
        <v>1</v>
      </c>
      <c r="D5" s="10" t="s">
        <v>76</v>
      </c>
      <c r="E5" s="1" t="s">
        <v>89</v>
      </c>
      <c r="F5" s="2">
        <v>9.4600000000000009</v>
      </c>
      <c r="G5" s="11">
        <f t="shared" si="0"/>
        <v>1.0570824524312896</v>
      </c>
      <c r="I5" s="12">
        <v>1.0570824524312896</v>
      </c>
      <c r="K5">
        <v>1</v>
      </c>
      <c r="N5" s="6" t="s">
        <v>108</v>
      </c>
      <c r="O5" s="6">
        <v>32</v>
      </c>
      <c r="P5" s="5">
        <v>4.34</v>
      </c>
      <c r="Q5" s="14">
        <f t="shared" si="1"/>
        <v>7.3732718894009217</v>
      </c>
    </row>
    <row r="6" spans="1:19" x14ac:dyDescent="0.2">
      <c r="A6" s="1">
        <v>5</v>
      </c>
      <c r="B6" s="9" t="s">
        <v>109</v>
      </c>
      <c r="C6" s="9">
        <v>1</v>
      </c>
      <c r="D6" s="10" t="s">
        <v>77</v>
      </c>
      <c r="E6" s="1" t="s">
        <v>89</v>
      </c>
      <c r="F6" s="2">
        <v>8.94</v>
      </c>
      <c r="G6" s="11">
        <f t="shared" si="0"/>
        <v>1.1185682326621924</v>
      </c>
      <c r="I6" s="12">
        <v>1.1185682326621924</v>
      </c>
      <c r="K6">
        <v>1</v>
      </c>
      <c r="N6" s="6" t="s">
        <v>110</v>
      </c>
      <c r="O6" s="6">
        <v>32</v>
      </c>
      <c r="P6" s="5">
        <v>7.28</v>
      </c>
      <c r="Q6" s="14">
        <f t="shared" si="1"/>
        <v>4.3956043956043951</v>
      </c>
    </row>
    <row r="7" spans="1:19" x14ac:dyDescent="0.2">
      <c r="A7" s="1">
        <v>6</v>
      </c>
      <c r="B7" s="9" t="s">
        <v>111</v>
      </c>
      <c r="C7" s="9">
        <v>1</v>
      </c>
      <c r="D7" s="10" t="s">
        <v>78</v>
      </c>
      <c r="E7" s="1" t="s">
        <v>89</v>
      </c>
      <c r="F7" s="2">
        <v>9.0399999999999991</v>
      </c>
      <c r="G7" s="11">
        <f t="shared" si="0"/>
        <v>1.1061946902654869</v>
      </c>
      <c r="I7" s="12">
        <v>1.1061946902654869</v>
      </c>
      <c r="K7">
        <v>1</v>
      </c>
      <c r="N7" s="6" t="s">
        <v>112</v>
      </c>
      <c r="O7" s="6">
        <v>32</v>
      </c>
      <c r="P7" s="5">
        <v>6.9</v>
      </c>
      <c r="Q7" s="14">
        <f t="shared" si="1"/>
        <v>4.63768115942029</v>
      </c>
    </row>
    <row r="8" spans="1:19" x14ac:dyDescent="0.2">
      <c r="A8" s="1">
        <v>7</v>
      </c>
      <c r="B8" s="9" t="s">
        <v>113</v>
      </c>
      <c r="C8" s="9">
        <v>3</v>
      </c>
      <c r="D8" s="10" t="s">
        <v>79</v>
      </c>
      <c r="E8" s="1" t="s">
        <v>89</v>
      </c>
      <c r="F8" s="2">
        <v>9.92</v>
      </c>
      <c r="G8" s="11">
        <f t="shared" si="0"/>
        <v>3.024193548387097</v>
      </c>
      <c r="I8" s="12">
        <v>3.024193548387097</v>
      </c>
      <c r="K8">
        <v>1</v>
      </c>
      <c r="N8" s="6" t="s">
        <v>114</v>
      </c>
      <c r="O8" s="6">
        <v>32</v>
      </c>
      <c r="P8" s="5">
        <v>6.28</v>
      </c>
      <c r="Q8" s="14">
        <f t="shared" si="1"/>
        <v>5.0955414012738851</v>
      </c>
    </row>
    <row r="9" spans="1:19" x14ac:dyDescent="0.2">
      <c r="A9" s="1">
        <v>8</v>
      </c>
      <c r="B9" s="9" t="s">
        <v>115</v>
      </c>
      <c r="C9" s="9">
        <v>1</v>
      </c>
      <c r="D9" s="10" t="s">
        <v>80</v>
      </c>
      <c r="E9" s="1" t="s">
        <v>89</v>
      </c>
      <c r="F9" s="2">
        <v>9.6999999999999993</v>
      </c>
      <c r="G9" s="11">
        <f t="shared" si="0"/>
        <v>1.0309278350515465</v>
      </c>
      <c r="I9" s="12">
        <v>1.0309278350515465</v>
      </c>
      <c r="K9">
        <v>1</v>
      </c>
      <c r="N9" s="6" t="s">
        <v>116</v>
      </c>
      <c r="O9" s="6">
        <v>32</v>
      </c>
      <c r="P9" s="5">
        <v>9.48</v>
      </c>
      <c r="Q9" s="14">
        <f t="shared" si="1"/>
        <v>3.3755274261603372</v>
      </c>
    </row>
    <row r="10" spans="1:19" x14ac:dyDescent="0.2">
      <c r="A10" s="1">
        <v>25</v>
      </c>
      <c r="B10" s="9" t="s">
        <v>117</v>
      </c>
      <c r="C10" s="9">
        <v>6</v>
      </c>
      <c r="D10" s="10" t="s">
        <v>73</v>
      </c>
      <c r="E10" s="1" t="s">
        <v>82</v>
      </c>
      <c r="F10" s="2">
        <v>8.36</v>
      </c>
      <c r="G10" s="11">
        <f t="shared" si="0"/>
        <v>7.1770334928229671</v>
      </c>
      <c r="I10" s="12">
        <v>7.1770334928229671</v>
      </c>
      <c r="J10" s="12"/>
      <c r="K10" s="13">
        <v>1</v>
      </c>
      <c r="N10" s="6"/>
      <c r="O10" s="6"/>
      <c r="P10" s="5"/>
      <c r="Q10" s="14"/>
    </row>
    <row r="11" spans="1:19" ht="17" thickBot="1" x14ac:dyDescent="0.25">
      <c r="A11" s="1">
        <v>26</v>
      </c>
      <c r="B11" s="9" t="s">
        <v>118</v>
      </c>
      <c r="C11" s="9">
        <v>5</v>
      </c>
      <c r="D11" s="10" t="s">
        <v>74</v>
      </c>
      <c r="E11" s="1" t="s">
        <v>82</v>
      </c>
      <c r="F11" s="2">
        <v>2.54</v>
      </c>
      <c r="G11" s="11">
        <f t="shared" si="0"/>
        <v>19.685039370078741</v>
      </c>
      <c r="H11" s="12"/>
      <c r="I11" s="12">
        <v>19.685039370078741</v>
      </c>
      <c r="K11">
        <v>1</v>
      </c>
      <c r="N11" s="6"/>
      <c r="O11" s="6">
        <f>SUM(O2:O9)</f>
        <v>304</v>
      </c>
      <c r="P11" s="15" t="s">
        <v>119</v>
      </c>
      <c r="Q11" s="15">
        <f>SUM(Q2:Q9)</f>
        <v>36.482830712630793</v>
      </c>
      <c r="S11" s="12"/>
    </row>
    <row r="12" spans="1:19" ht="17" thickBot="1" x14ac:dyDescent="0.25">
      <c r="A12" s="1">
        <v>27</v>
      </c>
      <c r="B12" s="9" t="s">
        <v>120</v>
      </c>
      <c r="C12" s="9">
        <v>2</v>
      </c>
      <c r="D12" s="10" t="s">
        <v>75</v>
      </c>
      <c r="E12" s="1" t="s">
        <v>82</v>
      </c>
      <c r="F12" s="2">
        <v>8.16</v>
      </c>
      <c r="G12" s="11">
        <f t="shared" si="0"/>
        <v>2.4509803921568629</v>
      </c>
      <c r="I12" s="16">
        <v>2.4509803921568629</v>
      </c>
      <c r="K12">
        <v>1</v>
      </c>
      <c r="N12" s="6"/>
      <c r="O12" s="6"/>
      <c r="P12" s="5"/>
      <c r="Q12" s="14"/>
    </row>
    <row r="13" spans="1:19" ht="17" thickBot="1" x14ac:dyDescent="0.25">
      <c r="A13" s="1">
        <v>28</v>
      </c>
      <c r="B13" s="9" t="s">
        <v>121</v>
      </c>
      <c r="C13" s="9">
        <v>1</v>
      </c>
      <c r="D13" s="10" t="s">
        <v>76</v>
      </c>
      <c r="E13" s="1" t="s">
        <v>82</v>
      </c>
      <c r="F13" s="2">
        <v>2.12</v>
      </c>
      <c r="G13" s="11">
        <f t="shared" si="0"/>
        <v>4.7169811320754711</v>
      </c>
      <c r="I13" s="16">
        <v>4.7169811320754711</v>
      </c>
      <c r="K13">
        <v>1</v>
      </c>
      <c r="N13" s="6"/>
      <c r="O13" s="17" t="s">
        <v>122</v>
      </c>
      <c r="P13" s="5" t="s">
        <v>123</v>
      </c>
      <c r="Q13" s="14" t="s">
        <v>124</v>
      </c>
    </row>
    <row r="14" spans="1:19" ht="17" thickBot="1" x14ac:dyDescent="0.25">
      <c r="A14" s="1">
        <v>29</v>
      </c>
      <c r="B14" s="9" t="s">
        <v>125</v>
      </c>
      <c r="C14" s="9">
        <v>1</v>
      </c>
      <c r="D14" s="10" t="s">
        <v>77</v>
      </c>
      <c r="E14" s="1" t="s">
        <v>82</v>
      </c>
      <c r="F14" s="2">
        <v>2.6</v>
      </c>
      <c r="G14" s="11">
        <f t="shared" si="0"/>
        <v>3.8461538461538458</v>
      </c>
      <c r="I14" s="16">
        <v>3.8461538461538458</v>
      </c>
      <c r="K14">
        <v>1</v>
      </c>
      <c r="P14" s="1"/>
      <c r="Q14" s="18"/>
    </row>
    <row r="15" spans="1:19" ht="17" thickBot="1" x14ac:dyDescent="0.25">
      <c r="A15" s="1">
        <v>30</v>
      </c>
      <c r="B15" s="9" t="s">
        <v>126</v>
      </c>
      <c r="C15" s="9">
        <v>1</v>
      </c>
      <c r="D15" s="10" t="s">
        <v>78</v>
      </c>
      <c r="E15" s="1" t="s">
        <v>82</v>
      </c>
      <c r="F15" s="2">
        <v>2.38</v>
      </c>
      <c r="G15" s="11">
        <f t="shared" si="0"/>
        <v>4.2016806722689077</v>
      </c>
      <c r="I15" s="16">
        <v>4.2016806722689077</v>
      </c>
      <c r="K15">
        <v>1</v>
      </c>
      <c r="O15" t="s">
        <v>127</v>
      </c>
      <c r="P15" s="1"/>
      <c r="Q15" s="18" t="s">
        <v>128</v>
      </c>
    </row>
    <row r="16" spans="1:19" ht="17" thickBot="1" x14ac:dyDescent="0.25">
      <c r="A16" s="1">
        <v>31</v>
      </c>
      <c r="B16" s="9" t="s">
        <v>129</v>
      </c>
      <c r="C16" s="9">
        <v>3</v>
      </c>
      <c r="D16" s="10" t="s">
        <v>79</v>
      </c>
      <c r="E16" s="1" t="s">
        <v>82</v>
      </c>
      <c r="F16" s="2">
        <v>10.46</v>
      </c>
      <c r="G16" s="11">
        <f t="shared" si="0"/>
        <v>2.8680688336520075</v>
      </c>
      <c r="I16" s="16">
        <v>2.8680688336520075</v>
      </c>
      <c r="K16">
        <v>1</v>
      </c>
      <c r="P16" s="1"/>
      <c r="Q16" s="18"/>
    </row>
    <row r="17" spans="1:19" ht="17" thickBot="1" x14ac:dyDescent="0.25">
      <c r="A17" s="1">
        <v>32</v>
      </c>
      <c r="B17" s="9" t="s">
        <v>130</v>
      </c>
      <c r="C17" s="9">
        <v>1</v>
      </c>
      <c r="D17" s="10" t="s">
        <v>80</v>
      </c>
      <c r="E17" s="1" t="s">
        <v>82</v>
      </c>
      <c r="F17" s="2">
        <v>7.42</v>
      </c>
      <c r="G17" s="11">
        <f t="shared" si="0"/>
        <v>1.3477088948787062</v>
      </c>
      <c r="I17" s="16">
        <v>1.3477088948787062</v>
      </c>
      <c r="K17">
        <v>1</v>
      </c>
      <c r="P17" s="1"/>
      <c r="Q17" s="18" t="s">
        <v>131</v>
      </c>
    </row>
    <row r="18" spans="1:19" x14ac:dyDescent="0.2">
      <c r="A18" s="1">
        <v>49</v>
      </c>
      <c r="B18" s="9" t="s">
        <v>132</v>
      </c>
      <c r="C18" s="9">
        <v>6</v>
      </c>
      <c r="D18" s="10" t="s">
        <v>73</v>
      </c>
      <c r="E18" s="1" t="s">
        <v>83</v>
      </c>
      <c r="F18" s="2">
        <v>4.92</v>
      </c>
      <c r="G18" s="11">
        <f t="shared" si="0"/>
        <v>12.195121951219512</v>
      </c>
      <c r="I18" s="12">
        <v>12.195121951219512</v>
      </c>
      <c r="J18" s="12"/>
      <c r="K18" s="13">
        <v>1</v>
      </c>
    </row>
    <row r="19" spans="1:19" x14ac:dyDescent="0.2">
      <c r="A19" s="1">
        <v>50</v>
      </c>
      <c r="B19" s="9" t="s">
        <v>133</v>
      </c>
      <c r="C19" s="9">
        <v>5</v>
      </c>
      <c r="D19" s="10" t="s">
        <v>74</v>
      </c>
      <c r="E19" s="1" t="s">
        <v>83</v>
      </c>
      <c r="F19" s="2">
        <v>2.92</v>
      </c>
      <c r="G19" s="11">
        <f t="shared" si="0"/>
        <v>17.123287671232877</v>
      </c>
      <c r="I19" s="12">
        <v>17.123287671232877</v>
      </c>
      <c r="K19">
        <v>1</v>
      </c>
      <c r="N19" s="5" t="s">
        <v>97</v>
      </c>
      <c r="O19" s="6" t="s">
        <v>98</v>
      </c>
      <c r="P19" s="5" t="s">
        <v>99</v>
      </c>
      <c r="Q19" s="7" t="s">
        <v>100</v>
      </c>
    </row>
    <row r="20" spans="1:19" x14ac:dyDescent="0.2">
      <c r="A20" s="1">
        <v>51</v>
      </c>
      <c r="B20" s="9" t="s">
        <v>134</v>
      </c>
      <c r="C20" s="9">
        <v>2</v>
      </c>
      <c r="D20" s="10" t="s">
        <v>75</v>
      </c>
      <c r="E20" s="1" t="s">
        <v>83</v>
      </c>
      <c r="F20" s="2">
        <v>5.74</v>
      </c>
      <c r="G20" s="11">
        <f t="shared" si="0"/>
        <v>3.484320557491289</v>
      </c>
      <c r="I20" s="12">
        <v>3.484320557491289</v>
      </c>
      <c r="K20">
        <v>1</v>
      </c>
      <c r="N20" s="6" t="s">
        <v>102</v>
      </c>
      <c r="O20" s="6">
        <v>140</v>
      </c>
      <c r="P20" s="5">
        <v>15.5</v>
      </c>
      <c r="Q20" s="14">
        <f>O20/P20</f>
        <v>9.0322580645161299</v>
      </c>
      <c r="R20" s="12">
        <f>Q20/2</f>
        <v>4.5161290322580649</v>
      </c>
      <c r="S20">
        <f>P20*51/O20/10</f>
        <v>0.56464285714285711</v>
      </c>
    </row>
    <row r="21" spans="1:19" x14ac:dyDescent="0.2">
      <c r="A21" s="1">
        <v>52</v>
      </c>
      <c r="B21" s="9" t="s">
        <v>135</v>
      </c>
      <c r="C21" s="9">
        <v>1</v>
      </c>
      <c r="D21" s="10" t="s">
        <v>76</v>
      </c>
      <c r="E21" s="1" t="s">
        <v>83</v>
      </c>
      <c r="F21" s="2">
        <v>3.52</v>
      </c>
      <c r="G21" s="11">
        <f t="shared" si="0"/>
        <v>2.8409090909090908</v>
      </c>
      <c r="I21" s="12">
        <v>2.8409090909090908</v>
      </c>
      <c r="K21">
        <v>1</v>
      </c>
      <c r="N21" s="6" t="s">
        <v>104</v>
      </c>
      <c r="O21" s="6">
        <v>476</v>
      </c>
      <c r="P21" s="5">
        <v>32.6</v>
      </c>
      <c r="Q21" s="14">
        <f t="shared" ref="Q21:Q27" si="2">O21/P21</f>
        <v>14.60122699386503</v>
      </c>
      <c r="R21" s="12">
        <f t="shared" ref="R21:R27" si="3">Q21/2</f>
        <v>7.3006134969325149</v>
      </c>
      <c r="S21">
        <f t="shared" ref="S21:S27" si="4">P21*51/O21/10</f>
        <v>0.34928571428571431</v>
      </c>
    </row>
    <row r="22" spans="1:19" x14ac:dyDescent="0.2">
      <c r="A22" s="1">
        <v>53</v>
      </c>
      <c r="B22" s="9" t="s">
        <v>136</v>
      </c>
      <c r="C22" s="9">
        <v>1</v>
      </c>
      <c r="D22" s="10" t="s">
        <v>77</v>
      </c>
      <c r="E22" s="1" t="s">
        <v>83</v>
      </c>
      <c r="F22" s="2">
        <v>5.58</v>
      </c>
      <c r="G22" s="11">
        <f t="shared" si="0"/>
        <v>1.7921146953405018</v>
      </c>
      <c r="I22" s="12">
        <v>1.7921146953405018</v>
      </c>
      <c r="K22">
        <v>1</v>
      </c>
      <c r="N22" s="6" t="s">
        <v>106</v>
      </c>
      <c r="O22" s="6">
        <v>32</v>
      </c>
      <c r="P22" s="5">
        <v>5.0999999999999996</v>
      </c>
      <c r="Q22" s="14">
        <f t="shared" si="2"/>
        <v>6.2745098039215694</v>
      </c>
      <c r="R22" s="12">
        <f t="shared" si="3"/>
        <v>3.1372549019607847</v>
      </c>
      <c r="S22">
        <f t="shared" si="4"/>
        <v>0.81281249999999994</v>
      </c>
    </row>
    <row r="23" spans="1:19" x14ac:dyDescent="0.2">
      <c r="A23" s="1">
        <v>54</v>
      </c>
      <c r="B23" s="9" t="s">
        <v>137</v>
      </c>
      <c r="C23" s="9">
        <v>1</v>
      </c>
      <c r="D23" s="10" t="s">
        <v>78</v>
      </c>
      <c r="E23" s="1" t="s">
        <v>83</v>
      </c>
      <c r="F23" s="2">
        <v>3.44</v>
      </c>
      <c r="G23" s="11">
        <f t="shared" si="0"/>
        <v>2.9069767441860463</v>
      </c>
      <c r="I23" s="12">
        <v>2.9069767441860463</v>
      </c>
      <c r="K23">
        <v>1</v>
      </c>
      <c r="N23" s="6" t="s">
        <v>108</v>
      </c>
      <c r="O23" s="6">
        <v>32</v>
      </c>
      <c r="P23" s="5">
        <v>4.34</v>
      </c>
      <c r="Q23" s="14">
        <f t="shared" si="2"/>
        <v>7.3732718894009217</v>
      </c>
      <c r="R23" s="12">
        <f t="shared" si="3"/>
        <v>3.6866359447004609</v>
      </c>
      <c r="S23">
        <f t="shared" si="4"/>
        <v>0.69168750000000001</v>
      </c>
    </row>
    <row r="24" spans="1:19" x14ac:dyDescent="0.2">
      <c r="A24" s="1">
        <v>55</v>
      </c>
      <c r="B24" s="9" t="s">
        <v>138</v>
      </c>
      <c r="C24" s="9">
        <v>3</v>
      </c>
      <c r="D24" s="10" t="s">
        <v>79</v>
      </c>
      <c r="E24" s="1" t="s">
        <v>83</v>
      </c>
      <c r="F24" s="2">
        <v>8.8000000000000007</v>
      </c>
      <c r="G24" s="11">
        <f t="shared" si="0"/>
        <v>3.4090909090909087</v>
      </c>
      <c r="I24" s="12">
        <v>3.4090909090909087</v>
      </c>
      <c r="K24">
        <v>1</v>
      </c>
      <c r="N24" s="6" t="s">
        <v>110</v>
      </c>
      <c r="O24" s="6">
        <v>48</v>
      </c>
      <c r="P24" s="5">
        <v>7.28</v>
      </c>
      <c r="Q24" s="14">
        <f t="shared" si="2"/>
        <v>6.5934065934065931</v>
      </c>
      <c r="R24" s="12">
        <f t="shared" si="3"/>
        <v>3.2967032967032965</v>
      </c>
      <c r="S24">
        <f t="shared" si="4"/>
        <v>0.77350000000000008</v>
      </c>
    </row>
    <row r="25" spans="1:19" x14ac:dyDescent="0.2">
      <c r="A25" s="1">
        <v>56</v>
      </c>
      <c r="B25" s="9" t="s">
        <v>139</v>
      </c>
      <c r="C25" s="9">
        <v>1</v>
      </c>
      <c r="D25" s="10" t="s">
        <v>80</v>
      </c>
      <c r="E25" s="1" t="s">
        <v>83</v>
      </c>
      <c r="F25" s="2">
        <v>4.26</v>
      </c>
      <c r="G25" s="11">
        <f t="shared" si="0"/>
        <v>2.347417840375587</v>
      </c>
      <c r="I25" s="12">
        <v>2.347417840375587</v>
      </c>
      <c r="K25">
        <v>1</v>
      </c>
      <c r="N25" s="6" t="s">
        <v>112</v>
      </c>
      <c r="O25" s="6">
        <v>32</v>
      </c>
      <c r="P25" s="5">
        <v>6.9</v>
      </c>
      <c r="Q25" s="14">
        <f t="shared" si="2"/>
        <v>4.63768115942029</v>
      </c>
      <c r="R25" s="12">
        <f t="shared" si="3"/>
        <v>2.318840579710145</v>
      </c>
      <c r="S25">
        <f t="shared" si="4"/>
        <v>1.0996875000000002</v>
      </c>
    </row>
    <row r="26" spans="1:19" x14ac:dyDescent="0.2">
      <c r="A26" s="1">
        <v>73</v>
      </c>
      <c r="B26" s="9" t="s">
        <v>140</v>
      </c>
      <c r="C26" s="9">
        <v>6</v>
      </c>
      <c r="D26" s="10" t="s">
        <v>73</v>
      </c>
      <c r="E26" s="1" t="s">
        <v>84</v>
      </c>
      <c r="F26" s="2">
        <v>9.34</v>
      </c>
      <c r="G26" s="11">
        <f t="shared" si="0"/>
        <v>6.4239828693790155</v>
      </c>
      <c r="I26" s="12">
        <v>6.4239828693790155</v>
      </c>
      <c r="J26" s="12"/>
      <c r="K26" s="13">
        <v>1</v>
      </c>
      <c r="N26" s="6" t="s">
        <v>114</v>
      </c>
      <c r="O26" s="6">
        <v>32</v>
      </c>
      <c r="P26" s="5">
        <v>6.28</v>
      </c>
      <c r="Q26" s="14">
        <f t="shared" si="2"/>
        <v>5.0955414012738851</v>
      </c>
      <c r="R26" s="12">
        <f t="shared" si="3"/>
        <v>2.5477707006369426</v>
      </c>
      <c r="S26">
        <f t="shared" si="4"/>
        <v>1.0008750000000002</v>
      </c>
    </row>
    <row r="27" spans="1:19" ht="17" thickBot="1" x14ac:dyDescent="0.25">
      <c r="A27" s="1">
        <v>74</v>
      </c>
      <c r="B27" s="9" t="s">
        <v>141</v>
      </c>
      <c r="C27" s="9">
        <v>5</v>
      </c>
      <c r="D27" s="10" t="s">
        <v>74</v>
      </c>
      <c r="E27" s="1" t="s">
        <v>84</v>
      </c>
      <c r="F27" s="2">
        <v>2.48</v>
      </c>
      <c r="G27" s="11">
        <f t="shared" si="0"/>
        <v>20.161290322580644</v>
      </c>
      <c r="I27" s="12">
        <v>20.161290322580644</v>
      </c>
      <c r="K27">
        <v>1</v>
      </c>
      <c r="N27" s="6" t="s">
        <v>116</v>
      </c>
      <c r="O27" s="6">
        <v>48</v>
      </c>
      <c r="P27" s="5">
        <v>9.48</v>
      </c>
      <c r="Q27" s="14">
        <f t="shared" si="2"/>
        <v>5.0632911392405058</v>
      </c>
      <c r="R27" s="12">
        <f t="shared" si="3"/>
        <v>2.5316455696202529</v>
      </c>
      <c r="S27">
        <f t="shared" si="4"/>
        <v>1.00725</v>
      </c>
    </row>
    <row r="28" spans="1:19" ht="17" thickBot="1" x14ac:dyDescent="0.25">
      <c r="A28" s="1">
        <v>75</v>
      </c>
      <c r="B28" s="9" t="s">
        <v>142</v>
      </c>
      <c r="C28" s="9">
        <v>2</v>
      </c>
      <c r="D28" s="10" t="s">
        <v>75</v>
      </c>
      <c r="E28" s="1" t="s">
        <v>84</v>
      </c>
      <c r="F28" s="2">
        <v>2.6</v>
      </c>
      <c r="G28" s="11">
        <f t="shared" si="0"/>
        <v>7.6923076923076916</v>
      </c>
      <c r="I28" s="16">
        <v>7.6923076923076916</v>
      </c>
      <c r="K28">
        <v>1</v>
      </c>
      <c r="N28" s="6"/>
      <c r="O28" s="6"/>
      <c r="P28" s="5"/>
      <c r="Q28" s="14"/>
    </row>
    <row r="29" spans="1:19" ht="17" thickBot="1" x14ac:dyDescent="0.25">
      <c r="A29" s="1">
        <v>76</v>
      </c>
      <c r="B29" s="9" t="s">
        <v>143</v>
      </c>
      <c r="C29" s="9">
        <v>1</v>
      </c>
      <c r="D29" s="10" t="s">
        <v>76</v>
      </c>
      <c r="E29" s="1" t="s">
        <v>84</v>
      </c>
      <c r="F29" s="2">
        <v>1.526</v>
      </c>
      <c r="G29" s="11">
        <f t="shared" si="0"/>
        <v>6.5530799475753607</v>
      </c>
      <c r="I29" s="16">
        <v>6.5530799475753607</v>
      </c>
      <c r="K29">
        <v>1</v>
      </c>
      <c r="N29" s="6"/>
      <c r="O29" s="6">
        <f>SUM(O20:O27)</f>
        <v>840</v>
      </c>
      <c r="P29" s="15" t="s">
        <v>144</v>
      </c>
      <c r="Q29" s="15">
        <f>SUM(Q20:Q27)</f>
        <v>58.671187045044924</v>
      </c>
      <c r="R29">
        <v>210</v>
      </c>
      <c r="S29" s="12">
        <f>R29-Q29</f>
        <v>151.32881295495508</v>
      </c>
    </row>
    <row r="30" spans="1:19" ht="17" thickBot="1" x14ac:dyDescent="0.25">
      <c r="A30" s="1">
        <v>77</v>
      </c>
      <c r="B30" s="9" t="s">
        <v>145</v>
      </c>
      <c r="C30" s="9">
        <v>1</v>
      </c>
      <c r="D30" s="10" t="s">
        <v>77</v>
      </c>
      <c r="E30" s="1" t="s">
        <v>84</v>
      </c>
      <c r="F30" s="2">
        <v>2.98</v>
      </c>
      <c r="G30" s="11">
        <f t="shared" si="0"/>
        <v>3.3557046979865772</v>
      </c>
      <c r="I30" s="16">
        <v>3.3557046979865772</v>
      </c>
      <c r="K30">
        <v>1</v>
      </c>
      <c r="N30" s="6"/>
      <c r="O30" s="6"/>
      <c r="P30" s="19">
        <f>S29/2</f>
        <v>75.664406477477542</v>
      </c>
      <c r="Q30" s="14"/>
      <c r="R30">
        <v>105</v>
      </c>
    </row>
    <row r="31" spans="1:19" ht="17" thickBot="1" x14ac:dyDescent="0.25">
      <c r="A31" s="1">
        <v>78</v>
      </c>
      <c r="B31" s="9" t="s">
        <v>146</v>
      </c>
      <c r="C31" s="9">
        <v>1</v>
      </c>
      <c r="D31" s="10" t="s">
        <v>78</v>
      </c>
      <c r="E31" s="1" t="s">
        <v>84</v>
      </c>
      <c r="F31" s="2">
        <v>2.86</v>
      </c>
      <c r="G31" s="11">
        <f t="shared" si="0"/>
        <v>3.4965034965034967</v>
      </c>
      <c r="I31" s="16">
        <v>3.4965034965034967</v>
      </c>
      <c r="K31">
        <v>1</v>
      </c>
      <c r="N31" s="6"/>
      <c r="O31" s="17" t="s">
        <v>122</v>
      </c>
      <c r="P31" s="5" t="s">
        <v>147</v>
      </c>
      <c r="Q31" s="14" t="s">
        <v>148</v>
      </c>
    </row>
    <row r="32" spans="1:19" ht="17" thickBot="1" x14ac:dyDescent="0.25">
      <c r="A32" s="1">
        <v>79</v>
      </c>
      <c r="B32" s="9" t="s">
        <v>149</v>
      </c>
      <c r="C32" s="9">
        <v>3</v>
      </c>
      <c r="D32" s="10" t="s">
        <v>79</v>
      </c>
      <c r="E32" s="1" t="s">
        <v>84</v>
      </c>
      <c r="F32" s="2">
        <v>3.72</v>
      </c>
      <c r="G32" s="11">
        <f t="shared" si="0"/>
        <v>8.064516129032258</v>
      </c>
      <c r="I32" s="16">
        <v>8.064516129032258</v>
      </c>
      <c r="K32">
        <v>1</v>
      </c>
    </row>
    <row r="33" spans="1:17" ht="17" thickBot="1" x14ac:dyDescent="0.25">
      <c r="A33" s="1">
        <v>80</v>
      </c>
      <c r="B33" s="9" t="s">
        <v>150</v>
      </c>
      <c r="C33" s="9">
        <v>1</v>
      </c>
      <c r="D33" s="10" t="s">
        <v>80</v>
      </c>
      <c r="E33" s="1" t="s">
        <v>84</v>
      </c>
      <c r="F33" s="2">
        <v>2.8</v>
      </c>
      <c r="G33" s="11">
        <f t="shared" si="0"/>
        <v>3.5714285714285716</v>
      </c>
      <c r="I33" s="16">
        <v>3.5714285714285716</v>
      </c>
      <c r="K33">
        <v>1</v>
      </c>
      <c r="N33" t="s">
        <v>151</v>
      </c>
      <c r="O33" t="s">
        <v>127</v>
      </c>
      <c r="P33" s="1"/>
      <c r="Q33" s="18" t="s">
        <v>128</v>
      </c>
    </row>
    <row r="34" spans="1:17" x14ac:dyDescent="0.2">
      <c r="A34" s="1">
        <v>97</v>
      </c>
      <c r="B34" s="9" t="s">
        <v>152</v>
      </c>
      <c r="C34" s="9">
        <v>6</v>
      </c>
      <c r="D34" s="10" t="s">
        <v>73</v>
      </c>
      <c r="E34" s="1" t="s">
        <v>85</v>
      </c>
      <c r="F34" s="2">
        <v>6.24</v>
      </c>
      <c r="G34" s="11">
        <f t="shared" si="0"/>
        <v>9.615384615384615</v>
      </c>
      <c r="I34" s="12">
        <v>9.615384615384615</v>
      </c>
      <c r="J34" s="12"/>
      <c r="K34" s="13">
        <v>1</v>
      </c>
      <c r="P34" s="1"/>
      <c r="Q34" s="18"/>
    </row>
    <row r="35" spans="1:17" x14ac:dyDescent="0.2">
      <c r="A35" s="1">
        <v>98</v>
      </c>
      <c r="B35" s="9" t="s">
        <v>153</v>
      </c>
      <c r="C35" s="9">
        <v>5</v>
      </c>
      <c r="D35" s="10" t="s">
        <v>74</v>
      </c>
      <c r="E35" s="1" t="s">
        <v>85</v>
      </c>
      <c r="F35" s="2">
        <v>1.954</v>
      </c>
      <c r="G35" s="11">
        <f t="shared" si="0"/>
        <v>25.588536335721596</v>
      </c>
      <c r="H35" s="20">
        <v>11.9</v>
      </c>
      <c r="I35" s="11">
        <f>C35*10/H35</f>
        <v>4.2016806722689077</v>
      </c>
      <c r="K35">
        <v>1</v>
      </c>
      <c r="P35" s="1"/>
      <c r="Q35" s="18" t="s">
        <v>131</v>
      </c>
    </row>
    <row r="36" spans="1:17" x14ac:dyDescent="0.2">
      <c r="A36" s="1">
        <v>99</v>
      </c>
      <c r="B36" s="9" t="s">
        <v>154</v>
      </c>
      <c r="C36" s="9">
        <v>2</v>
      </c>
      <c r="D36" s="10" t="s">
        <v>75</v>
      </c>
      <c r="E36" s="1" t="s">
        <v>85</v>
      </c>
      <c r="F36" s="2">
        <v>2.74</v>
      </c>
      <c r="G36" s="11">
        <f t="shared" si="0"/>
        <v>7.2992700729926998</v>
      </c>
      <c r="I36" s="12">
        <v>7.2992700729926998</v>
      </c>
      <c r="K36">
        <v>1</v>
      </c>
    </row>
    <row r="37" spans="1:17" x14ac:dyDescent="0.2">
      <c r="A37" s="1">
        <v>100</v>
      </c>
      <c r="B37" s="9" t="s">
        <v>155</v>
      </c>
      <c r="C37" s="9">
        <v>1</v>
      </c>
      <c r="D37" s="10" t="s">
        <v>76</v>
      </c>
      <c r="E37" s="1" t="s">
        <v>85</v>
      </c>
      <c r="F37" s="2">
        <v>1.8520000000000001</v>
      </c>
      <c r="G37" s="11">
        <f t="shared" si="0"/>
        <v>5.3995680345572348</v>
      </c>
      <c r="I37" s="12">
        <v>5.3995680345572348</v>
      </c>
      <c r="K37">
        <v>1</v>
      </c>
    </row>
    <row r="38" spans="1:17" x14ac:dyDescent="0.2">
      <c r="A38" s="1">
        <v>101</v>
      </c>
      <c r="B38" s="9" t="s">
        <v>156</v>
      </c>
      <c r="C38" s="9">
        <v>1</v>
      </c>
      <c r="D38" s="10" t="s">
        <v>77</v>
      </c>
      <c r="E38" s="1" t="s">
        <v>85</v>
      </c>
      <c r="F38" s="2">
        <v>1.8420000000000001</v>
      </c>
      <c r="G38" s="11">
        <f t="shared" si="0"/>
        <v>5.4288816503800215</v>
      </c>
      <c r="I38" s="12">
        <v>5.4288816503800215</v>
      </c>
      <c r="K38">
        <v>1</v>
      </c>
    </row>
    <row r="39" spans="1:17" x14ac:dyDescent="0.2">
      <c r="A39" s="1">
        <v>102</v>
      </c>
      <c r="B39" s="9" t="s">
        <v>157</v>
      </c>
      <c r="C39" s="9">
        <v>1</v>
      </c>
      <c r="D39" s="10" t="s">
        <v>78</v>
      </c>
      <c r="E39" s="1" t="s">
        <v>85</v>
      </c>
      <c r="F39" s="2">
        <v>2.04</v>
      </c>
      <c r="G39" s="11">
        <f t="shared" si="0"/>
        <v>4.9019607843137258</v>
      </c>
      <c r="I39" s="12">
        <v>4.9019607843137258</v>
      </c>
      <c r="K39">
        <v>1</v>
      </c>
    </row>
    <row r="40" spans="1:17" x14ac:dyDescent="0.2">
      <c r="A40" s="1">
        <v>103</v>
      </c>
      <c r="B40" s="9" t="s">
        <v>158</v>
      </c>
      <c r="C40" s="9">
        <v>3</v>
      </c>
      <c r="D40" s="10" t="s">
        <v>79</v>
      </c>
      <c r="E40" s="1" t="s">
        <v>85</v>
      </c>
      <c r="F40" s="2">
        <v>2.3199999999999998</v>
      </c>
      <c r="G40" s="11">
        <f t="shared" si="0"/>
        <v>12.931034482758621</v>
      </c>
      <c r="I40" s="12">
        <v>12.931034482758621</v>
      </c>
      <c r="K40">
        <v>1</v>
      </c>
    </row>
    <row r="41" spans="1:17" x14ac:dyDescent="0.2">
      <c r="A41" s="1">
        <v>104</v>
      </c>
      <c r="B41" s="9" t="s">
        <v>159</v>
      </c>
      <c r="C41" s="9">
        <v>1</v>
      </c>
      <c r="D41" s="10" t="s">
        <v>80</v>
      </c>
      <c r="E41" s="1" t="s">
        <v>85</v>
      </c>
      <c r="F41" s="2">
        <v>2.6</v>
      </c>
      <c r="G41" s="11">
        <f t="shared" si="0"/>
        <v>3.8461538461538458</v>
      </c>
      <c r="I41" s="12">
        <v>3.8461538461538458</v>
      </c>
      <c r="K41">
        <v>1</v>
      </c>
    </row>
    <row r="42" spans="1:17" x14ac:dyDescent="0.2">
      <c r="A42" s="1">
        <v>121</v>
      </c>
      <c r="B42" s="9" t="s">
        <v>160</v>
      </c>
      <c r="C42" s="9">
        <v>6</v>
      </c>
      <c r="D42" s="10" t="s">
        <v>73</v>
      </c>
      <c r="E42" s="1" t="s">
        <v>86</v>
      </c>
      <c r="F42" s="2">
        <v>4.82</v>
      </c>
      <c r="G42" s="11">
        <f t="shared" si="0"/>
        <v>12.448132780082986</v>
      </c>
      <c r="I42" s="12">
        <v>12.448132780082986</v>
      </c>
      <c r="J42" s="12"/>
      <c r="K42" s="13">
        <v>1</v>
      </c>
    </row>
    <row r="43" spans="1:17" ht="17" thickBot="1" x14ac:dyDescent="0.25">
      <c r="A43" s="1">
        <v>122</v>
      </c>
      <c r="B43" s="9" t="s">
        <v>161</v>
      </c>
      <c r="C43" s="9">
        <v>5</v>
      </c>
      <c r="D43" s="10" t="s">
        <v>74</v>
      </c>
      <c r="E43" s="1" t="s">
        <v>86</v>
      </c>
      <c r="F43" s="2">
        <v>1.76</v>
      </c>
      <c r="G43" s="11">
        <f t="shared" si="0"/>
        <v>28.40909090909091</v>
      </c>
      <c r="H43" s="20">
        <v>10.3</v>
      </c>
      <c r="I43" s="11">
        <f>C43*10/H43</f>
        <v>4.8543689320388346</v>
      </c>
      <c r="K43">
        <v>1</v>
      </c>
    </row>
    <row r="44" spans="1:17" ht="17" thickBot="1" x14ac:dyDescent="0.25">
      <c r="A44" s="1">
        <v>123</v>
      </c>
      <c r="B44" s="9" t="s">
        <v>162</v>
      </c>
      <c r="C44" s="9">
        <v>2</v>
      </c>
      <c r="D44" s="10" t="s">
        <v>75</v>
      </c>
      <c r="E44" s="1" t="s">
        <v>86</v>
      </c>
      <c r="F44" s="2">
        <v>2.4</v>
      </c>
      <c r="G44" s="11">
        <f t="shared" si="0"/>
        <v>8.3333333333333339</v>
      </c>
      <c r="I44" s="16">
        <v>8.3333333333333339</v>
      </c>
      <c r="K44">
        <v>1</v>
      </c>
    </row>
    <row r="45" spans="1:17" ht="17" thickBot="1" x14ac:dyDescent="0.25">
      <c r="A45" s="1">
        <v>124</v>
      </c>
      <c r="B45" s="9" t="s">
        <v>163</v>
      </c>
      <c r="C45" s="9">
        <v>1</v>
      </c>
      <c r="D45" s="10" t="s">
        <v>76</v>
      </c>
      <c r="E45" s="1" t="s">
        <v>86</v>
      </c>
      <c r="F45" s="2">
        <v>1.736</v>
      </c>
      <c r="G45" s="11">
        <f t="shared" si="0"/>
        <v>5.7603686635944698</v>
      </c>
      <c r="I45" s="16">
        <v>5.7603686635944698</v>
      </c>
      <c r="K45">
        <v>1</v>
      </c>
    </row>
    <row r="46" spans="1:17" ht="17" thickBot="1" x14ac:dyDescent="0.25">
      <c r="A46" s="1">
        <v>125</v>
      </c>
      <c r="B46" s="9" t="s">
        <v>164</v>
      </c>
      <c r="C46" s="9">
        <v>1</v>
      </c>
      <c r="D46" s="10" t="s">
        <v>77</v>
      </c>
      <c r="E46" s="1" t="s">
        <v>86</v>
      </c>
      <c r="F46" s="2">
        <v>2.4</v>
      </c>
      <c r="G46" s="11">
        <f t="shared" si="0"/>
        <v>4.166666666666667</v>
      </c>
      <c r="I46" s="16">
        <v>4.166666666666667</v>
      </c>
      <c r="K46">
        <v>1</v>
      </c>
    </row>
    <row r="47" spans="1:17" ht="17" thickBot="1" x14ac:dyDescent="0.25">
      <c r="A47" s="1">
        <v>126</v>
      </c>
      <c r="B47" s="9" t="s">
        <v>165</v>
      </c>
      <c r="C47" s="9">
        <v>1</v>
      </c>
      <c r="D47" s="10" t="s">
        <v>78</v>
      </c>
      <c r="E47" s="1" t="s">
        <v>86</v>
      </c>
      <c r="F47" s="2">
        <v>2.2599999999999998</v>
      </c>
      <c r="G47" s="11">
        <f t="shared" si="0"/>
        <v>4.4247787610619476</v>
      </c>
      <c r="I47" s="16">
        <v>4.4247787610619476</v>
      </c>
      <c r="K47">
        <v>1</v>
      </c>
    </row>
    <row r="48" spans="1:17" ht="17" thickBot="1" x14ac:dyDescent="0.25">
      <c r="A48" s="1">
        <v>127</v>
      </c>
      <c r="B48" s="9" t="s">
        <v>166</v>
      </c>
      <c r="C48" s="9">
        <v>3</v>
      </c>
      <c r="D48" s="10" t="s">
        <v>79</v>
      </c>
      <c r="E48" s="1" t="s">
        <v>86</v>
      </c>
      <c r="F48" s="2">
        <v>8.32</v>
      </c>
      <c r="G48" s="11">
        <f t="shared" si="0"/>
        <v>3.6057692307692308</v>
      </c>
      <c r="I48" s="16">
        <v>3.6057692307692308</v>
      </c>
      <c r="K48">
        <v>1</v>
      </c>
    </row>
    <row r="49" spans="1:11" ht="17" thickBot="1" x14ac:dyDescent="0.25">
      <c r="A49" s="1">
        <v>128</v>
      </c>
      <c r="B49" s="9" t="s">
        <v>167</v>
      </c>
      <c r="C49" s="9">
        <v>1</v>
      </c>
      <c r="D49" s="10" t="s">
        <v>80</v>
      </c>
      <c r="E49" s="1" t="s">
        <v>86</v>
      </c>
      <c r="F49" s="2">
        <v>2.72</v>
      </c>
      <c r="G49" s="11">
        <f t="shared" si="0"/>
        <v>3.6764705882352939</v>
      </c>
      <c r="I49" s="16">
        <v>3.6764705882352939</v>
      </c>
      <c r="K49">
        <v>1</v>
      </c>
    </row>
    <row r="50" spans="1:11" x14ac:dyDescent="0.2">
      <c r="A50" s="1">
        <v>145</v>
      </c>
      <c r="B50" s="9" t="s">
        <v>168</v>
      </c>
      <c r="C50" s="9">
        <v>6</v>
      </c>
      <c r="D50" s="10" t="s">
        <v>73</v>
      </c>
      <c r="E50" s="1" t="s">
        <v>87</v>
      </c>
      <c r="F50" s="2">
        <v>2.48</v>
      </c>
      <c r="G50" s="11">
        <f t="shared" si="0"/>
        <v>24.193548387096776</v>
      </c>
      <c r="H50" s="20">
        <v>9.94</v>
      </c>
      <c r="I50" s="11">
        <f>C50*10/H50</f>
        <v>6.0362173038229381</v>
      </c>
      <c r="J50" s="12"/>
      <c r="K50" s="13">
        <v>1</v>
      </c>
    </row>
    <row r="51" spans="1:11" x14ac:dyDescent="0.2">
      <c r="A51" s="1">
        <v>146</v>
      </c>
      <c r="B51" s="9" t="s">
        <v>169</v>
      </c>
      <c r="C51" s="9">
        <v>5</v>
      </c>
      <c r="D51" s="10" t="s">
        <v>74</v>
      </c>
      <c r="E51" s="1" t="s">
        <v>87</v>
      </c>
      <c r="F51" s="2">
        <v>2.66</v>
      </c>
      <c r="G51" s="11">
        <f t="shared" si="0"/>
        <v>18.796992481203006</v>
      </c>
      <c r="I51" s="12">
        <v>18.796992481203006</v>
      </c>
      <c r="K51">
        <v>1</v>
      </c>
    </row>
    <row r="52" spans="1:11" x14ac:dyDescent="0.2">
      <c r="A52" s="1">
        <v>147</v>
      </c>
      <c r="B52" s="9" t="s">
        <v>170</v>
      </c>
      <c r="C52" s="9">
        <v>2</v>
      </c>
      <c r="D52" s="10" t="s">
        <v>75</v>
      </c>
      <c r="E52" s="1" t="s">
        <v>87</v>
      </c>
      <c r="F52" s="2">
        <v>6.88</v>
      </c>
      <c r="G52" s="11">
        <f t="shared" si="0"/>
        <v>2.9069767441860463</v>
      </c>
      <c r="I52" s="12">
        <v>2.9069767441860463</v>
      </c>
      <c r="K52">
        <v>1</v>
      </c>
    </row>
    <row r="53" spans="1:11" x14ac:dyDescent="0.2">
      <c r="A53" s="1">
        <v>148</v>
      </c>
      <c r="B53" s="9" t="s">
        <v>171</v>
      </c>
      <c r="C53" s="9">
        <v>1</v>
      </c>
      <c r="D53" s="10" t="s">
        <v>76</v>
      </c>
      <c r="E53" s="1" t="s">
        <v>87</v>
      </c>
      <c r="F53" s="2">
        <v>9.44</v>
      </c>
      <c r="G53" s="11">
        <f t="shared" si="0"/>
        <v>1.0593220338983051</v>
      </c>
      <c r="I53" s="12">
        <v>1.0593220338983051</v>
      </c>
      <c r="K53">
        <v>1</v>
      </c>
    </row>
    <row r="54" spans="1:11" x14ac:dyDescent="0.2">
      <c r="A54" s="1">
        <v>149</v>
      </c>
      <c r="B54" s="9" t="s">
        <v>172</v>
      </c>
      <c r="C54" s="9">
        <v>1</v>
      </c>
      <c r="D54" s="10" t="s">
        <v>77</v>
      </c>
      <c r="E54" s="1" t="s">
        <v>87</v>
      </c>
      <c r="F54" s="2">
        <v>5.68</v>
      </c>
      <c r="G54" s="11">
        <f t="shared" si="0"/>
        <v>1.7605633802816902</v>
      </c>
      <c r="I54" s="12">
        <v>1.7605633802816902</v>
      </c>
      <c r="K54">
        <v>1</v>
      </c>
    </row>
    <row r="55" spans="1:11" x14ac:dyDescent="0.2">
      <c r="A55" s="1">
        <v>150</v>
      </c>
      <c r="B55" s="9" t="s">
        <v>173</v>
      </c>
      <c r="C55" s="9">
        <v>1</v>
      </c>
      <c r="D55" s="10" t="s">
        <v>78</v>
      </c>
      <c r="E55" s="1" t="s">
        <v>87</v>
      </c>
      <c r="F55" s="2">
        <v>6.94</v>
      </c>
      <c r="G55" s="11">
        <f t="shared" si="0"/>
        <v>1.4409221902017291</v>
      </c>
      <c r="I55" s="12">
        <v>1.4409221902017291</v>
      </c>
      <c r="K55">
        <v>1</v>
      </c>
    </row>
    <row r="56" spans="1:11" x14ac:dyDescent="0.2">
      <c r="A56" s="1">
        <v>151</v>
      </c>
      <c r="B56" s="9" t="s">
        <v>174</v>
      </c>
      <c r="C56" s="9">
        <v>3</v>
      </c>
      <c r="D56" s="10" t="s">
        <v>79</v>
      </c>
      <c r="E56" s="1" t="s">
        <v>87</v>
      </c>
      <c r="F56" s="2">
        <v>5.6</v>
      </c>
      <c r="G56" s="11">
        <f t="shared" si="0"/>
        <v>5.3571428571428577</v>
      </c>
      <c r="I56" s="12">
        <v>5.3571428571428577</v>
      </c>
      <c r="K56">
        <v>1</v>
      </c>
    </row>
    <row r="57" spans="1:11" x14ac:dyDescent="0.2">
      <c r="A57" s="1">
        <v>152</v>
      </c>
      <c r="B57" s="9" t="s">
        <v>175</v>
      </c>
      <c r="C57" s="9">
        <v>1</v>
      </c>
      <c r="D57" s="10" t="s">
        <v>80</v>
      </c>
      <c r="E57" s="1" t="s">
        <v>87</v>
      </c>
      <c r="F57" s="2">
        <v>9.42</v>
      </c>
      <c r="G57" s="11">
        <f t="shared" si="0"/>
        <v>1.0615711252653928</v>
      </c>
      <c r="I57" s="12">
        <v>1.0615711252653928</v>
      </c>
      <c r="K57">
        <v>1</v>
      </c>
    </row>
    <row r="58" spans="1:11" x14ac:dyDescent="0.2">
      <c r="A58" s="1">
        <v>9</v>
      </c>
      <c r="B58" s="9" t="s">
        <v>176</v>
      </c>
      <c r="C58" s="9">
        <v>1</v>
      </c>
      <c r="D58" s="10" t="s">
        <v>81</v>
      </c>
      <c r="E58" s="1" t="s">
        <v>89</v>
      </c>
      <c r="F58" s="2">
        <v>4.92</v>
      </c>
      <c r="G58" s="11">
        <f t="shared" si="0"/>
        <v>2.0325203252032522</v>
      </c>
      <c r="I58" s="12">
        <v>2.0325203252032522</v>
      </c>
      <c r="J58" s="12">
        <f>SUM(I58:I113)</f>
        <v>410.80842975183981</v>
      </c>
      <c r="K58">
        <v>2</v>
      </c>
    </row>
    <row r="59" spans="1:11" ht="17" thickBot="1" x14ac:dyDescent="0.25">
      <c r="A59" s="1">
        <v>10</v>
      </c>
      <c r="B59" s="9" t="s">
        <v>177</v>
      </c>
      <c r="C59" s="9">
        <v>1</v>
      </c>
      <c r="D59" s="10" t="s">
        <v>178</v>
      </c>
      <c r="E59" s="1" t="s">
        <v>89</v>
      </c>
      <c r="F59" s="2">
        <v>2.84</v>
      </c>
      <c r="G59" s="11">
        <f t="shared" si="0"/>
        <v>3.5211267605633805</v>
      </c>
      <c r="I59" s="12">
        <v>3.5211267605633805</v>
      </c>
      <c r="K59">
        <v>2</v>
      </c>
    </row>
    <row r="60" spans="1:11" ht="17" thickBot="1" x14ac:dyDescent="0.25">
      <c r="A60" s="1">
        <v>11</v>
      </c>
      <c r="B60" s="9" t="s">
        <v>179</v>
      </c>
      <c r="C60" s="9">
        <v>11</v>
      </c>
      <c r="D60" s="10" t="s">
        <v>180</v>
      </c>
      <c r="E60" s="1" t="s">
        <v>89</v>
      </c>
      <c r="F60" s="2">
        <v>8.26</v>
      </c>
      <c r="G60" s="11">
        <f t="shared" si="0"/>
        <v>13.317191283292978</v>
      </c>
      <c r="H60" s="20">
        <v>13.7</v>
      </c>
      <c r="I60" s="21">
        <f t="shared" ref="I60:I65" si="5">C60*10/H60</f>
        <v>8.0291970802919721</v>
      </c>
      <c r="K60">
        <v>2</v>
      </c>
    </row>
    <row r="61" spans="1:11" ht="17" thickBot="1" x14ac:dyDescent="0.25">
      <c r="A61" s="1">
        <v>12</v>
      </c>
      <c r="B61" s="9" t="s">
        <v>181</v>
      </c>
      <c r="C61" s="9">
        <v>11</v>
      </c>
      <c r="D61" s="10" t="s">
        <v>182</v>
      </c>
      <c r="E61" s="1" t="s">
        <v>89</v>
      </c>
      <c r="F61" s="2">
        <v>6.54</v>
      </c>
      <c r="G61" s="11">
        <f t="shared" si="0"/>
        <v>16.819571865443425</v>
      </c>
      <c r="H61" s="20">
        <v>14.8</v>
      </c>
      <c r="I61" s="21">
        <f t="shared" si="5"/>
        <v>7.4324324324324325</v>
      </c>
      <c r="K61">
        <v>2</v>
      </c>
    </row>
    <row r="62" spans="1:11" ht="17" thickBot="1" x14ac:dyDescent="0.25">
      <c r="A62" s="1">
        <v>13</v>
      </c>
      <c r="B62" s="9" t="s">
        <v>183</v>
      </c>
      <c r="C62" s="9">
        <v>11</v>
      </c>
      <c r="D62" s="10" t="s">
        <v>184</v>
      </c>
      <c r="E62" s="1" t="s">
        <v>89</v>
      </c>
      <c r="F62" s="2">
        <v>8.42</v>
      </c>
      <c r="G62" s="11">
        <f t="shared" si="0"/>
        <v>13.064133016627078</v>
      </c>
      <c r="H62" s="20">
        <v>13.1</v>
      </c>
      <c r="I62" s="21">
        <f t="shared" si="5"/>
        <v>8.3969465648854964</v>
      </c>
      <c r="K62">
        <v>2</v>
      </c>
    </row>
    <row r="63" spans="1:11" ht="17" thickBot="1" x14ac:dyDescent="0.25">
      <c r="A63" s="1">
        <v>14</v>
      </c>
      <c r="B63" s="9" t="s">
        <v>185</v>
      </c>
      <c r="C63" s="9">
        <v>11</v>
      </c>
      <c r="D63" s="10" t="s">
        <v>186</v>
      </c>
      <c r="E63" s="1" t="s">
        <v>89</v>
      </c>
      <c r="F63" s="2">
        <v>4.82</v>
      </c>
      <c r="G63" s="11">
        <f t="shared" si="0"/>
        <v>22.821576763485474</v>
      </c>
      <c r="H63" s="20">
        <v>11.5</v>
      </c>
      <c r="I63" s="21">
        <f t="shared" si="5"/>
        <v>9.5652173913043477</v>
      </c>
      <c r="K63">
        <v>2</v>
      </c>
    </row>
    <row r="64" spans="1:11" ht="17" thickBot="1" x14ac:dyDescent="0.25">
      <c r="A64" s="1">
        <v>15</v>
      </c>
      <c r="B64" s="9" t="s">
        <v>187</v>
      </c>
      <c r="C64" s="9">
        <v>11</v>
      </c>
      <c r="D64" s="10" t="s">
        <v>188</v>
      </c>
      <c r="E64" s="1" t="s">
        <v>89</v>
      </c>
      <c r="F64" s="2">
        <v>6.36</v>
      </c>
      <c r="G64" s="11">
        <f t="shared" si="0"/>
        <v>17.29559748427673</v>
      </c>
      <c r="H64" s="20">
        <v>14.8</v>
      </c>
      <c r="I64" s="21">
        <f t="shared" si="5"/>
        <v>7.4324324324324325</v>
      </c>
      <c r="K64">
        <v>2</v>
      </c>
    </row>
    <row r="65" spans="1:11" ht="17" thickBot="1" x14ac:dyDescent="0.25">
      <c r="A65" s="1">
        <v>16</v>
      </c>
      <c r="B65" s="9" t="s">
        <v>189</v>
      </c>
      <c r="C65" s="9">
        <v>11</v>
      </c>
      <c r="D65" s="10" t="s">
        <v>190</v>
      </c>
      <c r="E65" s="1" t="s">
        <v>89</v>
      </c>
      <c r="F65" s="2">
        <v>3.28</v>
      </c>
      <c r="G65" s="11">
        <f t="shared" si="0"/>
        <v>33.536585365853661</v>
      </c>
      <c r="H65" s="20">
        <v>5.16</v>
      </c>
      <c r="I65" s="21">
        <f t="shared" si="5"/>
        <v>21.31782945736434</v>
      </c>
      <c r="K65">
        <v>2</v>
      </c>
    </row>
    <row r="66" spans="1:11" ht="17" thickBot="1" x14ac:dyDescent="0.25">
      <c r="A66" s="1">
        <v>33</v>
      </c>
      <c r="B66" s="9" t="s">
        <v>191</v>
      </c>
      <c r="C66" s="9">
        <v>1</v>
      </c>
      <c r="D66" s="10" t="s">
        <v>81</v>
      </c>
      <c r="E66" s="1" t="s">
        <v>82</v>
      </c>
      <c r="F66" s="2">
        <v>5.26</v>
      </c>
      <c r="G66" s="11">
        <f t="shared" ref="G66:G113" si="6">C66*10/F66</f>
        <v>1.9011406844106464</v>
      </c>
      <c r="I66" s="12">
        <v>1.9011406844106464</v>
      </c>
      <c r="K66">
        <v>2</v>
      </c>
    </row>
    <row r="67" spans="1:11" ht="17" thickBot="1" x14ac:dyDescent="0.25">
      <c r="A67" s="1">
        <v>34</v>
      </c>
      <c r="B67" s="9" t="s">
        <v>192</v>
      </c>
      <c r="C67" s="9">
        <v>1</v>
      </c>
      <c r="D67" s="10" t="s">
        <v>178</v>
      </c>
      <c r="E67" s="1" t="s">
        <v>82</v>
      </c>
      <c r="F67" s="2">
        <v>2.56</v>
      </c>
      <c r="G67" s="11">
        <f t="shared" si="6"/>
        <v>3.90625</v>
      </c>
      <c r="I67" s="16">
        <v>3.90625</v>
      </c>
      <c r="K67">
        <v>2</v>
      </c>
    </row>
    <row r="68" spans="1:11" x14ac:dyDescent="0.2">
      <c r="A68" s="1">
        <v>35</v>
      </c>
      <c r="B68" s="9" t="s">
        <v>193</v>
      </c>
      <c r="C68" s="9">
        <v>11</v>
      </c>
      <c r="D68" s="10" t="s">
        <v>180</v>
      </c>
      <c r="E68" s="1" t="s">
        <v>82</v>
      </c>
      <c r="F68" s="2">
        <v>3.28</v>
      </c>
      <c r="G68" s="11">
        <f t="shared" si="6"/>
        <v>33.536585365853661</v>
      </c>
      <c r="H68" s="20">
        <v>12.3</v>
      </c>
      <c r="I68" s="11">
        <f t="shared" ref="I68:I73" si="7">C68*10/H68</f>
        <v>8.9430894308943092</v>
      </c>
      <c r="K68">
        <v>2</v>
      </c>
    </row>
    <row r="69" spans="1:11" x14ac:dyDescent="0.2">
      <c r="A69" s="1">
        <v>36</v>
      </c>
      <c r="B69" s="9" t="s">
        <v>194</v>
      </c>
      <c r="C69" s="9">
        <v>11</v>
      </c>
      <c r="D69" s="10" t="s">
        <v>182</v>
      </c>
      <c r="E69" s="1" t="s">
        <v>82</v>
      </c>
      <c r="F69" s="2">
        <v>4.68</v>
      </c>
      <c r="G69" s="11">
        <f t="shared" si="6"/>
        <v>23.504273504273506</v>
      </c>
      <c r="H69" s="20">
        <v>11.4</v>
      </c>
      <c r="I69" s="11">
        <f t="shared" si="7"/>
        <v>9.6491228070175428</v>
      </c>
      <c r="K69">
        <v>2</v>
      </c>
    </row>
    <row r="70" spans="1:11" x14ac:dyDescent="0.2">
      <c r="A70" s="1">
        <v>37</v>
      </c>
      <c r="B70" s="9" t="s">
        <v>195</v>
      </c>
      <c r="C70" s="9">
        <v>11</v>
      </c>
      <c r="D70" s="10" t="s">
        <v>184</v>
      </c>
      <c r="E70" s="1" t="s">
        <v>82</v>
      </c>
      <c r="F70" s="2">
        <v>2.2999999999999998</v>
      </c>
      <c r="G70" s="11">
        <f t="shared" si="6"/>
        <v>47.826086956521742</v>
      </c>
      <c r="H70" s="20">
        <v>12.5</v>
      </c>
      <c r="I70" s="11">
        <f t="shared" si="7"/>
        <v>8.8000000000000007</v>
      </c>
      <c r="K70">
        <v>2</v>
      </c>
    </row>
    <row r="71" spans="1:11" x14ac:dyDescent="0.2">
      <c r="A71" s="1">
        <v>38</v>
      </c>
      <c r="B71" s="9" t="s">
        <v>196</v>
      </c>
      <c r="C71" s="9">
        <v>11</v>
      </c>
      <c r="D71" s="10" t="s">
        <v>186</v>
      </c>
      <c r="E71" s="1" t="s">
        <v>82</v>
      </c>
      <c r="F71" s="2">
        <v>4.1399999999999997</v>
      </c>
      <c r="G71" s="11">
        <f t="shared" si="6"/>
        <v>26.570048309178745</v>
      </c>
      <c r="H71" s="20">
        <v>11.8</v>
      </c>
      <c r="I71" s="11">
        <f t="shared" si="7"/>
        <v>9.3220338983050848</v>
      </c>
      <c r="K71">
        <v>2</v>
      </c>
    </row>
    <row r="72" spans="1:11" x14ac:dyDescent="0.2">
      <c r="A72" s="1">
        <v>39</v>
      </c>
      <c r="B72" s="9" t="s">
        <v>197</v>
      </c>
      <c r="C72" s="9">
        <v>11</v>
      </c>
      <c r="D72" s="10" t="s">
        <v>188</v>
      </c>
      <c r="E72" s="1" t="s">
        <v>82</v>
      </c>
      <c r="F72" s="2">
        <v>5.88</v>
      </c>
      <c r="G72" s="11">
        <f t="shared" si="6"/>
        <v>18.707482993197278</v>
      </c>
      <c r="H72" s="20">
        <v>16.600000000000001</v>
      </c>
      <c r="I72" s="11">
        <f t="shared" si="7"/>
        <v>6.6265060240963853</v>
      </c>
      <c r="K72">
        <v>2</v>
      </c>
    </row>
    <row r="73" spans="1:11" x14ac:dyDescent="0.2">
      <c r="A73" s="1">
        <v>40</v>
      </c>
      <c r="B73" s="9" t="s">
        <v>198</v>
      </c>
      <c r="C73" s="9">
        <v>11</v>
      </c>
      <c r="D73" s="10" t="s">
        <v>190</v>
      </c>
      <c r="E73" s="1" t="s">
        <v>82</v>
      </c>
      <c r="F73" s="2">
        <v>4.4800000000000004</v>
      </c>
      <c r="G73" s="11">
        <f t="shared" si="6"/>
        <v>24.553571428571427</v>
      </c>
      <c r="H73" s="20">
        <v>16.100000000000001</v>
      </c>
      <c r="I73" s="11">
        <f t="shared" si="7"/>
        <v>6.8322981366459619</v>
      </c>
      <c r="K73">
        <v>2</v>
      </c>
    </row>
    <row r="74" spans="1:11" x14ac:dyDescent="0.2">
      <c r="A74" s="1">
        <v>57</v>
      </c>
      <c r="B74" s="9" t="s">
        <v>199</v>
      </c>
      <c r="C74" s="9">
        <v>1</v>
      </c>
      <c r="D74" s="10" t="s">
        <v>81</v>
      </c>
      <c r="E74" s="1" t="s">
        <v>83</v>
      </c>
      <c r="F74" s="2">
        <v>9.9</v>
      </c>
      <c r="G74" s="11">
        <f t="shared" si="6"/>
        <v>1.0101010101010102</v>
      </c>
      <c r="I74" s="12">
        <v>1.0101010101010102</v>
      </c>
      <c r="K74">
        <v>2</v>
      </c>
    </row>
    <row r="75" spans="1:11" ht="17" thickBot="1" x14ac:dyDescent="0.25">
      <c r="A75" s="1">
        <v>58</v>
      </c>
      <c r="B75" s="9" t="s">
        <v>200</v>
      </c>
      <c r="C75" s="9">
        <v>1</v>
      </c>
      <c r="D75" s="10" t="s">
        <v>178</v>
      </c>
      <c r="E75" s="1" t="s">
        <v>83</v>
      </c>
      <c r="F75" s="2">
        <v>3</v>
      </c>
      <c r="G75" s="11">
        <f t="shared" si="6"/>
        <v>3.3333333333333335</v>
      </c>
      <c r="I75" s="12">
        <v>3.3333333333333335</v>
      </c>
      <c r="K75">
        <v>2</v>
      </c>
    </row>
    <row r="76" spans="1:11" ht="17" thickBot="1" x14ac:dyDescent="0.25">
      <c r="A76" s="1">
        <v>59</v>
      </c>
      <c r="B76" s="9" t="s">
        <v>201</v>
      </c>
      <c r="C76" s="9">
        <v>11</v>
      </c>
      <c r="D76" s="10" t="s">
        <v>180</v>
      </c>
      <c r="E76" s="1" t="s">
        <v>83</v>
      </c>
      <c r="F76" s="2">
        <v>4.76</v>
      </c>
      <c r="G76" s="11">
        <f t="shared" si="6"/>
        <v>23.109243697478991</v>
      </c>
      <c r="H76" s="20">
        <v>12.6</v>
      </c>
      <c r="I76" s="21">
        <f t="shared" ref="I76:I81" si="8">C76*10/H76</f>
        <v>8.7301587301587311</v>
      </c>
      <c r="K76">
        <v>2</v>
      </c>
    </row>
    <row r="77" spans="1:11" ht="17" thickBot="1" x14ac:dyDescent="0.25">
      <c r="A77" s="1">
        <v>60</v>
      </c>
      <c r="B77" s="9" t="s">
        <v>202</v>
      </c>
      <c r="C77" s="9">
        <v>11</v>
      </c>
      <c r="D77" s="10" t="s">
        <v>182</v>
      </c>
      <c r="E77" s="1" t="s">
        <v>83</v>
      </c>
      <c r="F77" s="2">
        <v>4.8</v>
      </c>
      <c r="G77" s="11">
        <f t="shared" si="6"/>
        <v>22.916666666666668</v>
      </c>
      <c r="H77" s="20">
        <v>11.6</v>
      </c>
      <c r="I77" s="21">
        <f t="shared" si="8"/>
        <v>9.4827586206896548</v>
      </c>
      <c r="K77">
        <v>2</v>
      </c>
    </row>
    <row r="78" spans="1:11" ht="17" thickBot="1" x14ac:dyDescent="0.25">
      <c r="A78" s="1">
        <v>61</v>
      </c>
      <c r="B78" s="9" t="s">
        <v>203</v>
      </c>
      <c r="C78" s="9">
        <v>11</v>
      </c>
      <c r="D78" s="10" t="s">
        <v>184</v>
      </c>
      <c r="E78" s="1" t="s">
        <v>83</v>
      </c>
      <c r="F78" s="2">
        <v>5.34</v>
      </c>
      <c r="G78" s="11">
        <f t="shared" si="6"/>
        <v>20.599250936329589</v>
      </c>
      <c r="H78" s="20">
        <v>13.6</v>
      </c>
      <c r="I78" s="21">
        <f t="shared" si="8"/>
        <v>8.0882352941176467</v>
      </c>
      <c r="K78">
        <v>2</v>
      </c>
    </row>
    <row r="79" spans="1:11" ht="17" thickBot="1" x14ac:dyDescent="0.25">
      <c r="A79" s="1">
        <v>62</v>
      </c>
      <c r="B79" s="9" t="s">
        <v>204</v>
      </c>
      <c r="C79" s="9">
        <v>11</v>
      </c>
      <c r="D79" s="10" t="s">
        <v>186</v>
      </c>
      <c r="E79" s="1" t="s">
        <v>83</v>
      </c>
      <c r="F79" s="2">
        <v>8.16</v>
      </c>
      <c r="G79" s="11">
        <f t="shared" si="6"/>
        <v>13.480392156862745</v>
      </c>
      <c r="H79" s="20">
        <v>13.2</v>
      </c>
      <c r="I79" s="21">
        <f t="shared" si="8"/>
        <v>8.3333333333333339</v>
      </c>
      <c r="K79">
        <v>2</v>
      </c>
    </row>
    <row r="80" spans="1:11" ht="17" thickBot="1" x14ac:dyDescent="0.25">
      <c r="A80" s="1">
        <v>63</v>
      </c>
      <c r="B80" s="9" t="s">
        <v>205</v>
      </c>
      <c r="C80" s="9">
        <v>11</v>
      </c>
      <c r="D80" s="10" t="s">
        <v>188</v>
      </c>
      <c r="E80" s="1" t="s">
        <v>83</v>
      </c>
      <c r="F80" s="2">
        <v>9.08</v>
      </c>
      <c r="G80" s="11">
        <f t="shared" si="6"/>
        <v>12.114537444933921</v>
      </c>
      <c r="H80" s="20">
        <v>17</v>
      </c>
      <c r="I80" s="21">
        <f t="shared" si="8"/>
        <v>6.4705882352941178</v>
      </c>
      <c r="K80">
        <v>2</v>
      </c>
    </row>
    <row r="81" spans="1:11" ht="17" thickBot="1" x14ac:dyDescent="0.25">
      <c r="A81" s="1">
        <v>64</v>
      </c>
      <c r="B81" s="9" t="s">
        <v>206</v>
      </c>
      <c r="C81" s="9">
        <v>11</v>
      </c>
      <c r="D81" s="10" t="s">
        <v>190</v>
      </c>
      <c r="E81" s="1" t="s">
        <v>83</v>
      </c>
      <c r="F81" s="2">
        <v>8.44</v>
      </c>
      <c r="G81" s="11">
        <f t="shared" si="6"/>
        <v>13.033175355450238</v>
      </c>
      <c r="H81" s="20">
        <v>16.600000000000001</v>
      </c>
      <c r="I81" s="21">
        <f t="shared" si="8"/>
        <v>6.6265060240963853</v>
      </c>
      <c r="K81">
        <v>2</v>
      </c>
    </row>
    <row r="82" spans="1:11" ht="17" thickBot="1" x14ac:dyDescent="0.25">
      <c r="A82" s="1">
        <v>81</v>
      </c>
      <c r="B82" s="9" t="s">
        <v>207</v>
      </c>
      <c r="C82" s="9">
        <v>1</v>
      </c>
      <c r="D82" s="10" t="s">
        <v>81</v>
      </c>
      <c r="E82" s="1" t="s">
        <v>84</v>
      </c>
      <c r="F82" s="2">
        <v>11.9</v>
      </c>
      <c r="G82" s="11">
        <f t="shared" si="6"/>
        <v>0.84033613445378152</v>
      </c>
      <c r="I82" s="12">
        <v>0.84033613445378152</v>
      </c>
      <c r="K82">
        <v>2</v>
      </c>
    </row>
    <row r="83" spans="1:11" ht="17" thickBot="1" x14ac:dyDescent="0.25">
      <c r="A83" s="1">
        <v>82</v>
      </c>
      <c r="B83" s="9" t="s">
        <v>208</v>
      </c>
      <c r="C83" s="9">
        <v>1</v>
      </c>
      <c r="D83" s="10" t="s">
        <v>178</v>
      </c>
      <c r="E83" s="1" t="s">
        <v>84</v>
      </c>
      <c r="F83" s="2">
        <v>3.08</v>
      </c>
      <c r="G83" s="11">
        <f t="shared" si="6"/>
        <v>3.2467532467532467</v>
      </c>
      <c r="H83" s="12"/>
      <c r="I83" s="16">
        <v>3.2467532467532467</v>
      </c>
      <c r="K83">
        <v>2</v>
      </c>
    </row>
    <row r="84" spans="1:11" x14ac:dyDescent="0.2">
      <c r="A84" s="1">
        <v>83</v>
      </c>
      <c r="B84" s="9" t="s">
        <v>209</v>
      </c>
      <c r="C84" s="9">
        <v>11</v>
      </c>
      <c r="D84" s="10" t="s">
        <v>180</v>
      </c>
      <c r="E84" s="1" t="s">
        <v>84</v>
      </c>
      <c r="F84" s="2">
        <v>4.96</v>
      </c>
      <c r="G84" s="11">
        <f t="shared" si="6"/>
        <v>22.177419354838708</v>
      </c>
      <c r="H84" s="20">
        <v>13.3</v>
      </c>
      <c r="I84" s="11">
        <f t="shared" ref="I84:I89" si="9">C84*10/H84</f>
        <v>8.2706766917293226</v>
      </c>
      <c r="K84">
        <v>2</v>
      </c>
    </row>
    <row r="85" spans="1:11" x14ac:dyDescent="0.2">
      <c r="A85" s="1">
        <v>84</v>
      </c>
      <c r="B85" s="9" t="s">
        <v>210</v>
      </c>
      <c r="C85" s="9">
        <v>11</v>
      </c>
      <c r="D85" s="10" t="s">
        <v>182</v>
      </c>
      <c r="E85" s="1" t="s">
        <v>84</v>
      </c>
      <c r="F85" s="2">
        <v>5.54</v>
      </c>
      <c r="G85" s="11">
        <f t="shared" si="6"/>
        <v>19.855595667870038</v>
      </c>
      <c r="H85" s="20">
        <v>13</v>
      </c>
      <c r="I85" s="11">
        <f t="shared" si="9"/>
        <v>8.4615384615384617</v>
      </c>
      <c r="K85">
        <v>2</v>
      </c>
    </row>
    <row r="86" spans="1:11" x14ac:dyDescent="0.2">
      <c r="A86" s="1">
        <v>85</v>
      </c>
      <c r="B86" s="9" t="s">
        <v>211</v>
      </c>
      <c r="C86" s="9">
        <v>11</v>
      </c>
      <c r="D86" s="10" t="s">
        <v>184</v>
      </c>
      <c r="E86" s="1" t="s">
        <v>84</v>
      </c>
      <c r="F86" s="2">
        <v>2.5</v>
      </c>
      <c r="G86" s="11">
        <f t="shared" si="6"/>
        <v>44</v>
      </c>
      <c r="H86" s="20">
        <v>13.5</v>
      </c>
      <c r="I86" s="11">
        <f t="shared" si="9"/>
        <v>8.1481481481481488</v>
      </c>
      <c r="K86">
        <v>2</v>
      </c>
    </row>
    <row r="87" spans="1:11" x14ac:dyDescent="0.2">
      <c r="A87" s="1">
        <v>86</v>
      </c>
      <c r="B87" s="9" t="s">
        <v>212</v>
      </c>
      <c r="C87" s="9">
        <v>11</v>
      </c>
      <c r="D87" s="10" t="s">
        <v>186</v>
      </c>
      <c r="E87" s="1" t="s">
        <v>84</v>
      </c>
      <c r="F87" s="2">
        <v>3.86</v>
      </c>
      <c r="G87" s="11">
        <f t="shared" si="6"/>
        <v>28.497409326424872</v>
      </c>
      <c r="H87" s="20">
        <v>12.8</v>
      </c>
      <c r="I87" s="11">
        <f t="shared" si="9"/>
        <v>8.59375</v>
      </c>
      <c r="K87">
        <v>2</v>
      </c>
    </row>
    <row r="88" spans="1:11" x14ac:dyDescent="0.2">
      <c r="A88" s="1">
        <v>87</v>
      </c>
      <c r="B88" s="9" t="s">
        <v>213</v>
      </c>
      <c r="C88" s="9">
        <v>11</v>
      </c>
      <c r="D88" s="10" t="s">
        <v>188</v>
      </c>
      <c r="E88" s="1" t="s">
        <v>84</v>
      </c>
      <c r="F88" s="2">
        <v>5.4</v>
      </c>
      <c r="G88" s="11">
        <f t="shared" si="6"/>
        <v>20.37037037037037</v>
      </c>
      <c r="H88" s="20">
        <v>17.2</v>
      </c>
      <c r="I88" s="11">
        <f t="shared" si="9"/>
        <v>6.395348837209303</v>
      </c>
      <c r="K88">
        <v>2</v>
      </c>
    </row>
    <row r="89" spans="1:11" x14ac:dyDescent="0.2">
      <c r="A89" s="1">
        <v>88</v>
      </c>
      <c r="B89" s="9" t="s">
        <v>214</v>
      </c>
      <c r="C89" s="9">
        <v>11</v>
      </c>
      <c r="D89" s="10" t="s">
        <v>190</v>
      </c>
      <c r="E89" s="1" t="s">
        <v>84</v>
      </c>
      <c r="F89" s="2">
        <v>8.74</v>
      </c>
      <c r="G89" s="11">
        <f t="shared" si="6"/>
        <v>12.585812356979405</v>
      </c>
      <c r="H89" s="20">
        <v>18.399999999999999</v>
      </c>
      <c r="I89" s="11">
        <f t="shared" si="9"/>
        <v>5.9782608695652177</v>
      </c>
      <c r="K89">
        <v>2</v>
      </c>
    </row>
    <row r="90" spans="1:11" x14ac:dyDescent="0.2">
      <c r="A90" s="1">
        <v>105</v>
      </c>
      <c r="B90" s="9" t="s">
        <v>215</v>
      </c>
      <c r="C90" s="9">
        <v>1</v>
      </c>
      <c r="D90" s="10" t="s">
        <v>81</v>
      </c>
      <c r="E90" s="1" t="s">
        <v>85</v>
      </c>
      <c r="F90" s="2">
        <v>3.78</v>
      </c>
      <c r="G90" s="11">
        <f t="shared" si="6"/>
        <v>2.6455026455026456</v>
      </c>
      <c r="I90" s="12">
        <v>2.6455026455026456</v>
      </c>
      <c r="K90">
        <v>2</v>
      </c>
    </row>
    <row r="91" spans="1:11" ht="17" thickBot="1" x14ac:dyDescent="0.25">
      <c r="A91" s="1">
        <v>106</v>
      </c>
      <c r="B91" s="9" t="s">
        <v>216</v>
      </c>
      <c r="C91" s="9">
        <v>1</v>
      </c>
      <c r="D91" s="10" t="s">
        <v>178</v>
      </c>
      <c r="E91" s="1" t="s">
        <v>85</v>
      </c>
      <c r="F91" s="2">
        <v>2.52</v>
      </c>
      <c r="G91" s="11">
        <f t="shared" si="6"/>
        <v>3.9682539682539684</v>
      </c>
      <c r="I91" s="12">
        <v>3.9682539682539684</v>
      </c>
      <c r="K91">
        <v>2</v>
      </c>
    </row>
    <row r="92" spans="1:11" ht="17" thickBot="1" x14ac:dyDescent="0.25">
      <c r="A92" s="1">
        <v>107</v>
      </c>
      <c r="B92" s="9" t="s">
        <v>217</v>
      </c>
      <c r="C92" s="9">
        <v>11</v>
      </c>
      <c r="D92" s="10" t="s">
        <v>180</v>
      </c>
      <c r="E92" s="1" t="s">
        <v>85</v>
      </c>
      <c r="F92" s="2">
        <v>3.78</v>
      </c>
      <c r="G92" s="11">
        <f t="shared" si="6"/>
        <v>29.100529100529101</v>
      </c>
      <c r="H92" s="20">
        <v>11.3</v>
      </c>
      <c r="I92" s="21">
        <f t="shared" ref="I92:I97" si="10">C92*10/H92</f>
        <v>9.7345132743362832</v>
      </c>
      <c r="K92">
        <v>2</v>
      </c>
    </row>
    <row r="93" spans="1:11" ht="17" thickBot="1" x14ac:dyDescent="0.25">
      <c r="A93" s="1">
        <v>108</v>
      </c>
      <c r="B93" s="9" t="s">
        <v>218</v>
      </c>
      <c r="C93" s="9">
        <v>11</v>
      </c>
      <c r="D93" s="10" t="s">
        <v>182</v>
      </c>
      <c r="E93" s="1" t="s">
        <v>85</v>
      </c>
      <c r="F93" s="2">
        <v>5.52</v>
      </c>
      <c r="G93" s="11">
        <f t="shared" si="6"/>
        <v>19.927536231884059</v>
      </c>
      <c r="H93" s="20">
        <v>11.1</v>
      </c>
      <c r="I93" s="21">
        <f t="shared" si="10"/>
        <v>9.9099099099099099</v>
      </c>
      <c r="K93">
        <v>2</v>
      </c>
    </row>
    <row r="94" spans="1:11" ht="17" thickBot="1" x14ac:dyDescent="0.25">
      <c r="A94" s="1">
        <v>109</v>
      </c>
      <c r="B94" s="9" t="s">
        <v>219</v>
      </c>
      <c r="C94" s="9">
        <v>11</v>
      </c>
      <c r="D94" s="10" t="s">
        <v>184</v>
      </c>
      <c r="E94" s="1" t="s">
        <v>85</v>
      </c>
      <c r="F94" s="2">
        <v>4.58</v>
      </c>
      <c r="G94" s="11">
        <f t="shared" si="6"/>
        <v>24.017467248908297</v>
      </c>
      <c r="H94" s="20">
        <v>11.9</v>
      </c>
      <c r="I94" s="21">
        <f t="shared" si="10"/>
        <v>9.2436974789915958</v>
      </c>
      <c r="K94">
        <v>2</v>
      </c>
    </row>
    <row r="95" spans="1:11" ht="17" thickBot="1" x14ac:dyDescent="0.25">
      <c r="A95" s="1">
        <v>110</v>
      </c>
      <c r="B95" s="9" t="s">
        <v>220</v>
      </c>
      <c r="C95" s="9">
        <v>11</v>
      </c>
      <c r="D95" s="10" t="s">
        <v>186</v>
      </c>
      <c r="E95" s="1" t="s">
        <v>85</v>
      </c>
      <c r="F95" s="2">
        <v>6.76</v>
      </c>
      <c r="G95" s="11">
        <f t="shared" si="6"/>
        <v>16.272189349112427</v>
      </c>
      <c r="H95" s="20">
        <v>12.2</v>
      </c>
      <c r="I95" s="21">
        <f t="shared" si="10"/>
        <v>9.0163934426229506</v>
      </c>
      <c r="K95">
        <v>2</v>
      </c>
    </row>
    <row r="96" spans="1:11" ht="17" thickBot="1" x14ac:dyDescent="0.25">
      <c r="A96" s="1">
        <v>111</v>
      </c>
      <c r="B96" s="9" t="s">
        <v>221</v>
      </c>
      <c r="C96" s="9">
        <v>11</v>
      </c>
      <c r="D96" s="10" t="s">
        <v>188</v>
      </c>
      <c r="E96" s="1" t="s">
        <v>85</v>
      </c>
      <c r="F96" s="2">
        <v>8.16</v>
      </c>
      <c r="G96" s="11">
        <f t="shared" si="6"/>
        <v>13.480392156862745</v>
      </c>
      <c r="H96" s="20">
        <v>13.5</v>
      </c>
      <c r="I96" s="21">
        <f t="shared" si="10"/>
        <v>8.1481481481481488</v>
      </c>
      <c r="K96">
        <v>2</v>
      </c>
    </row>
    <row r="97" spans="1:11" ht="17" thickBot="1" x14ac:dyDescent="0.25">
      <c r="A97" s="1">
        <v>112</v>
      </c>
      <c r="B97" s="9" t="s">
        <v>222</v>
      </c>
      <c r="C97" s="9">
        <v>11</v>
      </c>
      <c r="D97" s="10" t="s">
        <v>190</v>
      </c>
      <c r="E97" s="1" t="s">
        <v>85</v>
      </c>
      <c r="F97" s="2">
        <v>7.5</v>
      </c>
      <c r="G97" s="11">
        <f t="shared" si="6"/>
        <v>14.666666666666666</v>
      </c>
      <c r="H97" s="20">
        <v>15</v>
      </c>
      <c r="I97" s="21">
        <f t="shared" si="10"/>
        <v>7.333333333333333</v>
      </c>
      <c r="K97">
        <v>2</v>
      </c>
    </row>
    <row r="98" spans="1:11" ht="17" thickBot="1" x14ac:dyDescent="0.25">
      <c r="A98" s="1">
        <v>129</v>
      </c>
      <c r="B98" s="9" t="s">
        <v>223</v>
      </c>
      <c r="C98" s="9">
        <v>1</v>
      </c>
      <c r="D98" s="10" t="s">
        <v>81</v>
      </c>
      <c r="E98" s="1" t="s">
        <v>86</v>
      </c>
      <c r="F98" s="2">
        <v>3.5</v>
      </c>
      <c r="G98" s="11">
        <f t="shared" si="6"/>
        <v>2.8571428571428572</v>
      </c>
      <c r="I98" s="16">
        <v>2.8571428571428572</v>
      </c>
      <c r="K98">
        <v>2</v>
      </c>
    </row>
    <row r="99" spans="1:11" x14ac:dyDescent="0.2">
      <c r="A99" s="1">
        <v>130</v>
      </c>
      <c r="B99" s="9" t="s">
        <v>224</v>
      </c>
      <c r="C99" s="9">
        <v>1</v>
      </c>
      <c r="D99" s="10" t="s">
        <v>178</v>
      </c>
      <c r="E99" s="1" t="s">
        <v>86</v>
      </c>
      <c r="F99" s="2">
        <v>1.964</v>
      </c>
      <c r="G99" s="11">
        <f t="shared" si="6"/>
        <v>5.0916496945010188</v>
      </c>
      <c r="I99" s="12">
        <v>5.0916496945010188</v>
      </c>
      <c r="K99">
        <v>2</v>
      </c>
    </row>
    <row r="100" spans="1:11" x14ac:dyDescent="0.2">
      <c r="A100" s="1">
        <v>131</v>
      </c>
      <c r="B100" s="9" t="s">
        <v>225</v>
      </c>
      <c r="C100" s="9">
        <v>11</v>
      </c>
      <c r="D100" s="10" t="s">
        <v>180</v>
      </c>
      <c r="E100" s="1" t="s">
        <v>86</v>
      </c>
      <c r="F100" s="2">
        <v>4.58</v>
      </c>
      <c r="G100" s="11">
        <f t="shared" si="6"/>
        <v>24.017467248908297</v>
      </c>
      <c r="H100" s="20">
        <v>10.9</v>
      </c>
      <c r="I100" s="11">
        <f t="shared" ref="I100:I105" si="11">C100*10/H100</f>
        <v>10.091743119266054</v>
      </c>
      <c r="K100">
        <v>2</v>
      </c>
    </row>
    <row r="101" spans="1:11" x14ac:dyDescent="0.2">
      <c r="A101" s="1">
        <v>132</v>
      </c>
      <c r="B101" s="9" t="s">
        <v>226</v>
      </c>
      <c r="C101" s="9">
        <v>11</v>
      </c>
      <c r="D101" s="10" t="s">
        <v>182</v>
      </c>
      <c r="E101" s="1" t="s">
        <v>86</v>
      </c>
      <c r="F101" s="2">
        <v>6.8</v>
      </c>
      <c r="G101" s="11">
        <f t="shared" si="6"/>
        <v>16.176470588235293</v>
      </c>
      <c r="H101" s="20">
        <v>9.6199999999999992</v>
      </c>
      <c r="I101" s="11">
        <f t="shared" si="11"/>
        <v>11.434511434511435</v>
      </c>
      <c r="K101">
        <v>2</v>
      </c>
    </row>
    <row r="102" spans="1:11" x14ac:dyDescent="0.2">
      <c r="A102" s="1">
        <v>133</v>
      </c>
      <c r="B102" s="9" t="s">
        <v>227</v>
      </c>
      <c r="C102" s="9">
        <v>11</v>
      </c>
      <c r="D102" s="10" t="s">
        <v>184</v>
      </c>
      <c r="E102" s="1" t="s">
        <v>86</v>
      </c>
      <c r="F102" s="2">
        <v>5.68</v>
      </c>
      <c r="G102" s="11">
        <f t="shared" si="6"/>
        <v>19.366197183098592</v>
      </c>
      <c r="H102" s="20">
        <v>10.8</v>
      </c>
      <c r="I102" s="11">
        <f t="shared" si="11"/>
        <v>10.185185185185185</v>
      </c>
      <c r="K102">
        <v>2</v>
      </c>
    </row>
    <row r="103" spans="1:11" x14ac:dyDescent="0.2">
      <c r="A103" s="1">
        <v>134</v>
      </c>
      <c r="B103" s="9" t="s">
        <v>228</v>
      </c>
      <c r="C103" s="9">
        <v>11</v>
      </c>
      <c r="D103" s="10" t="s">
        <v>186</v>
      </c>
      <c r="E103" s="1" t="s">
        <v>86</v>
      </c>
      <c r="F103" s="2">
        <v>6.6</v>
      </c>
      <c r="G103" s="11">
        <f t="shared" si="6"/>
        <v>16.666666666666668</v>
      </c>
      <c r="H103" s="20">
        <v>8.36</v>
      </c>
      <c r="I103" s="11">
        <f t="shared" si="11"/>
        <v>13.157894736842106</v>
      </c>
      <c r="K103">
        <v>2</v>
      </c>
    </row>
    <row r="104" spans="1:11" x14ac:dyDescent="0.2">
      <c r="A104" s="1">
        <v>135</v>
      </c>
      <c r="B104" s="9" t="s">
        <v>229</v>
      </c>
      <c r="C104" s="9">
        <v>11</v>
      </c>
      <c r="D104" s="10" t="s">
        <v>188</v>
      </c>
      <c r="E104" s="1" t="s">
        <v>86</v>
      </c>
      <c r="F104" s="2">
        <v>3.4</v>
      </c>
      <c r="G104" s="11">
        <f t="shared" si="6"/>
        <v>32.352941176470587</v>
      </c>
      <c r="H104" s="20">
        <v>13.1</v>
      </c>
      <c r="I104" s="11">
        <f t="shared" si="11"/>
        <v>8.3969465648854964</v>
      </c>
      <c r="K104">
        <v>2</v>
      </c>
    </row>
    <row r="105" spans="1:11" x14ac:dyDescent="0.2">
      <c r="A105" s="1">
        <v>136</v>
      </c>
      <c r="B105" s="9" t="s">
        <v>230</v>
      </c>
      <c r="C105" s="9">
        <v>11</v>
      </c>
      <c r="D105" s="10" t="s">
        <v>190</v>
      </c>
      <c r="E105" s="1" t="s">
        <v>86</v>
      </c>
      <c r="F105" s="2">
        <v>2.2000000000000002</v>
      </c>
      <c r="G105" s="11">
        <f t="shared" si="6"/>
        <v>49.999999999999993</v>
      </c>
      <c r="H105" s="20">
        <v>12.7</v>
      </c>
      <c r="I105" s="11">
        <f t="shared" si="11"/>
        <v>8.6614173228346463</v>
      </c>
      <c r="K105">
        <v>2</v>
      </c>
    </row>
    <row r="106" spans="1:11" x14ac:dyDescent="0.2">
      <c r="A106" s="1">
        <v>153</v>
      </c>
      <c r="B106" s="9" t="s">
        <v>231</v>
      </c>
      <c r="C106" s="9">
        <v>1</v>
      </c>
      <c r="D106" s="10" t="s">
        <v>81</v>
      </c>
      <c r="E106" s="1" t="s">
        <v>87</v>
      </c>
      <c r="F106" s="2">
        <v>5.0199999999999996</v>
      </c>
      <c r="G106" s="11">
        <f t="shared" si="6"/>
        <v>1.9920318725099604</v>
      </c>
      <c r="I106" s="12">
        <v>1.9920318725099604</v>
      </c>
      <c r="K106">
        <v>2</v>
      </c>
    </row>
    <row r="107" spans="1:11" ht="17" thickBot="1" x14ac:dyDescent="0.25">
      <c r="A107" s="1">
        <v>154</v>
      </c>
      <c r="B107" s="9" t="s">
        <v>232</v>
      </c>
      <c r="C107" s="9">
        <v>1</v>
      </c>
      <c r="D107" s="10" t="s">
        <v>178</v>
      </c>
      <c r="E107" s="1" t="s">
        <v>87</v>
      </c>
      <c r="F107" s="2">
        <v>2.5</v>
      </c>
      <c r="G107" s="11">
        <f t="shared" si="6"/>
        <v>4</v>
      </c>
      <c r="I107" s="12">
        <v>4</v>
      </c>
      <c r="K107">
        <v>2</v>
      </c>
    </row>
    <row r="108" spans="1:11" ht="17" thickBot="1" x14ac:dyDescent="0.25">
      <c r="A108" s="1">
        <v>155</v>
      </c>
      <c r="B108" s="9" t="s">
        <v>233</v>
      </c>
      <c r="C108" s="9">
        <v>11</v>
      </c>
      <c r="D108" s="10" t="s">
        <v>180</v>
      </c>
      <c r="E108" s="1" t="s">
        <v>87</v>
      </c>
      <c r="F108" s="2">
        <v>3.78</v>
      </c>
      <c r="G108" s="11">
        <f t="shared" si="6"/>
        <v>29.100529100529101</v>
      </c>
      <c r="H108" s="20">
        <v>14.3</v>
      </c>
      <c r="I108" s="21">
        <f t="shared" ref="I108:I113" si="12">C108*10/H108</f>
        <v>7.6923076923076916</v>
      </c>
      <c r="K108">
        <v>2</v>
      </c>
    </row>
    <row r="109" spans="1:11" ht="17" thickBot="1" x14ac:dyDescent="0.25">
      <c r="A109" s="1">
        <v>156</v>
      </c>
      <c r="B109" s="9" t="s">
        <v>234</v>
      </c>
      <c r="C109" s="9">
        <v>11</v>
      </c>
      <c r="D109" s="10" t="s">
        <v>182</v>
      </c>
      <c r="E109" s="1" t="s">
        <v>87</v>
      </c>
      <c r="F109" s="2">
        <v>4.92</v>
      </c>
      <c r="G109" s="11">
        <f t="shared" si="6"/>
        <v>22.357723577235774</v>
      </c>
      <c r="H109" s="20">
        <v>10.5</v>
      </c>
      <c r="I109" s="21">
        <f t="shared" si="12"/>
        <v>10.476190476190476</v>
      </c>
      <c r="K109">
        <v>2</v>
      </c>
    </row>
    <row r="110" spans="1:11" ht="17" thickBot="1" x14ac:dyDescent="0.25">
      <c r="A110" s="1">
        <v>157</v>
      </c>
      <c r="B110" s="9" t="s">
        <v>235</v>
      </c>
      <c r="C110" s="9">
        <v>11</v>
      </c>
      <c r="D110" s="10" t="s">
        <v>184</v>
      </c>
      <c r="E110" s="1" t="s">
        <v>87</v>
      </c>
      <c r="F110" s="2">
        <v>5.6</v>
      </c>
      <c r="G110" s="11">
        <f t="shared" si="6"/>
        <v>19.642857142857142</v>
      </c>
      <c r="H110" s="20">
        <v>13</v>
      </c>
      <c r="I110" s="21">
        <f t="shared" si="12"/>
        <v>8.4615384615384617</v>
      </c>
      <c r="K110">
        <v>2</v>
      </c>
    </row>
    <row r="111" spans="1:11" ht="17" thickBot="1" x14ac:dyDescent="0.25">
      <c r="A111" s="1">
        <v>158</v>
      </c>
      <c r="B111" s="9" t="s">
        <v>236</v>
      </c>
      <c r="C111" s="9">
        <v>11</v>
      </c>
      <c r="D111" s="10" t="s">
        <v>186</v>
      </c>
      <c r="E111" s="1" t="s">
        <v>87</v>
      </c>
      <c r="F111" s="2">
        <v>7.1</v>
      </c>
      <c r="G111" s="11">
        <f t="shared" si="6"/>
        <v>15.492957746478874</v>
      </c>
      <c r="H111" s="20">
        <v>12.1</v>
      </c>
      <c r="I111" s="21">
        <f t="shared" si="12"/>
        <v>9.0909090909090917</v>
      </c>
      <c r="K111">
        <v>2</v>
      </c>
    </row>
    <row r="112" spans="1:11" ht="17" thickBot="1" x14ac:dyDescent="0.25">
      <c r="A112" s="1">
        <v>159</v>
      </c>
      <c r="B112" s="9" t="s">
        <v>237</v>
      </c>
      <c r="C112" s="9">
        <v>11</v>
      </c>
      <c r="D112" s="10" t="s">
        <v>188</v>
      </c>
      <c r="E112" s="1" t="s">
        <v>87</v>
      </c>
      <c r="F112" s="2">
        <v>9.98</v>
      </c>
      <c r="G112" s="11">
        <f t="shared" si="6"/>
        <v>11.022044088176353</v>
      </c>
      <c r="H112" s="20">
        <v>17.3</v>
      </c>
      <c r="I112" s="21">
        <f t="shared" si="12"/>
        <v>6.3583815028901736</v>
      </c>
      <c r="K112">
        <v>2</v>
      </c>
    </row>
    <row r="113" spans="1:11" ht="17" thickBot="1" x14ac:dyDescent="0.25">
      <c r="A113" s="1">
        <v>160</v>
      </c>
      <c r="B113" s="9" t="s">
        <v>238</v>
      </c>
      <c r="C113" s="9">
        <v>11</v>
      </c>
      <c r="D113" s="10" t="s">
        <v>190</v>
      </c>
      <c r="E113" s="1" t="s">
        <v>87</v>
      </c>
      <c r="F113" s="2">
        <v>9.24</v>
      </c>
      <c r="G113" s="11">
        <f t="shared" si="6"/>
        <v>11.904761904761905</v>
      </c>
      <c r="H113" s="20">
        <v>15.4</v>
      </c>
      <c r="I113" s="21">
        <f t="shared" si="12"/>
        <v>7.1428571428571423</v>
      </c>
      <c r="K113">
        <v>2</v>
      </c>
    </row>
    <row r="114" spans="1:11" x14ac:dyDescent="0.2">
      <c r="A114" s="1">
        <v>17</v>
      </c>
      <c r="B114" s="22" t="s">
        <v>239</v>
      </c>
      <c r="C114" s="23">
        <v>1</v>
      </c>
      <c r="D114" s="10" t="s">
        <v>240</v>
      </c>
      <c r="E114" s="1" t="s">
        <v>89</v>
      </c>
      <c r="F114" s="2">
        <v>14.7</v>
      </c>
      <c r="G114" s="11">
        <f>C114*20/F114</f>
        <v>1.3605442176870748</v>
      </c>
      <c r="H114" s="12"/>
      <c r="J114" s="12">
        <f>SUM(G114:G145)</f>
        <v>91.469378253653133</v>
      </c>
      <c r="K114" s="13">
        <v>3</v>
      </c>
    </row>
    <row r="115" spans="1:11" x14ac:dyDescent="0.2">
      <c r="A115" s="1">
        <v>18</v>
      </c>
      <c r="B115" s="24" t="s">
        <v>241</v>
      </c>
      <c r="C115" s="23">
        <v>1</v>
      </c>
      <c r="D115" s="10" t="s">
        <v>242</v>
      </c>
      <c r="E115" s="1" t="s">
        <v>89</v>
      </c>
      <c r="F115" s="2">
        <v>9.36</v>
      </c>
      <c r="G115" s="11">
        <f t="shared" ref="G115:G178" si="13">C115*20/F115</f>
        <v>2.1367521367521367</v>
      </c>
      <c r="K115" s="13">
        <v>3</v>
      </c>
    </row>
    <row r="116" spans="1:11" x14ac:dyDescent="0.2">
      <c r="A116" s="1">
        <v>19</v>
      </c>
      <c r="B116" s="24" t="s">
        <v>243</v>
      </c>
      <c r="C116" s="23">
        <v>1</v>
      </c>
      <c r="D116" s="10" t="s">
        <v>244</v>
      </c>
      <c r="E116" s="1" t="s">
        <v>89</v>
      </c>
      <c r="F116" s="2">
        <v>9.06</v>
      </c>
      <c r="G116" s="11">
        <f t="shared" si="13"/>
        <v>2.2075055187637966</v>
      </c>
      <c r="K116" s="13">
        <v>3</v>
      </c>
    </row>
    <row r="117" spans="1:11" x14ac:dyDescent="0.2">
      <c r="A117" s="1">
        <v>20</v>
      </c>
      <c r="B117" s="24" t="s">
        <v>245</v>
      </c>
      <c r="C117" s="23">
        <v>1</v>
      </c>
      <c r="D117" s="10" t="s">
        <v>246</v>
      </c>
      <c r="E117" s="1" t="s">
        <v>89</v>
      </c>
      <c r="F117" s="2">
        <v>10.199999999999999</v>
      </c>
      <c r="G117" s="11">
        <f t="shared" si="13"/>
        <v>1.9607843137254903</v>
      </c>
      <c r="K117" s="13">
        <v>3</v>
      </c>
    </row>
    <row r="118" spans="1:11" x14ac:dyDescent="0.2">
      <c r="A118" s="1">
        <v>21</v>
      </c>
      <c r="B118" s="24" t="s">
        <v>247</v>
      </c>
      <c r="C118" s="23">
        <v>1</v>
      </c>
      <c r="D118" s="10" t="s">
        <v>248</v>
      </c>
      <c r="E118" s="1" t="s">
        <v>89</v>
      </c>
      <c r="F118" s="2">
        <v>4.72</v>
      </c>
      <c r="G118" s="11">
        <f t="shared" si="13"/>
        <v>4.2372881355932206</v>
      </c>
      <c r="K118" s="13">
        <v>3</v>
      </c>
    </row>
    <row r="119" spans="1:11" x14ac:dyDescent="0.2">
      <c r="A119" s="1">
        <v>22</v>
      </c>
      <c r="B119" s="24" t="s">
        <v>249</v>
      </c>
      <c r="C119" s="23">
        <v>1</v>
      </c>
      <c r="D119" s="10" t="s">
        <v>250</v>
      </c>
      <c r="E119" s="1" t="s">
        <v>89</v>
      </c>
      <c r="F119" s="2">
        <v>13</v>
      </c>
      <c r="G119" s="11">
        <f t="shared" si="13"/>
        <v>1.5384615384615385</v>
      </c>
      <c r="K119" s="13">
        <v>3</v>
      </c>
    </row>
    <row r="120" spans="1:11" x14ac:dyDescent="0.2">
      <c r="A120" s="1">
        <v>23</v>
      </c>
      <c r="B120" s="24" t="s">
        <v>251</v>
      </c>
      <c r="C120" s="23">
        <v>1</v>
      </c>
      <c r="D120" s="10" t="s">
        <v>252</v>
      </c>
      <c r="E120" s="1" t="s">
        <v>89</v>
      </c>
      <c r="F120" s="2">
        <v>14.7</v>
      </c>
      <c r="G120" s="11">
        <f t="shared" si="13"/>
        <v>1.3605442176870748</v>
      </c>
      <c r="K120" s="13">
        <v>3</v>
      </c>
    </row>
    <row r="121" spans="1:11" ht="17" thickBot="1" x14ac:dyDescent="0.25">
      <c r="A121" s="1">
        <v>24</v>
      </c>
      <c r="B121" s="25" t="s">
        <v>253</v>
      </c>
      <c r="C121" s="23">
        <v>1</v>
      </c>
      <c r="D121" s="10" t="s">
        <v>254</v>
      </c>
      <c r="E121" s="1" t="s">
        <v>89</v>
      </c>
      <c r="F121" s="2">
        <v>15.3</v>
      </c>
      <c r="G121" s="11">
        <f t="shared" si="13"/>
        <v>1.3071895424836601</v>
      </c>
      <c r="K121" s="13">
        <v>3</v>
      </c>
    </row>
    <row r="122" spans="1:11" x14ac:dyDescent="0.2">
      <c r="A122" s="1">
        <v>41</v>
      </c>
      <c r="B122" s="26" t="s">
        <v>239</v>
      </c>
      <c r="C122" s="23">
        <v>1</v>
      </c>
      <c r="D122" s="10" t="s">
        <v>240</v>
      </c>
      <c r="E122" s="1" t="s">
        <v>82</v>
      </c>
      <c r="F122" s="2">
        <v>5.04</v>
      </c>
      <c r="G122" s="11">
        <f t="shared" si="13"/>
        <v>3.9682539682539684</v>
      </c>
      <c r="K122" s="13">
        <v>3</v>
      </c>
    </row>
    <row r="123" spans="1:11" x14ac:dyDescent="0.2">
      <c r="A123" s="1">
        <v>42</v>
      </c>
      <c r="B123" s="27" t="s">
        <v>241</v>
      </c>
      <c r="C123" s="23">
        <v>1</v>
      </c>
      <c r="D123" s="10" t="s">
        <v>242</v>
      </c>
      <c r="E123" s="1" t="s">
        <v>82</v>
      </c>
      <c r="F123" s="2">
        <v>7.74</v>
      </c>
      <c r="G123" s="11">
        <f t="shared" si="13"/>
        <v>2.5839793281653747</v>
      </c>
      <c r="K123" s="13">
        <v>3</v>
      </c>
    </row>
    <row r="124" spans="1:11" x14ac:dyDescent="0.2">
      <c r="A124" s="1">
        <v>43</v>
      </c>
      <c r="B124" s="27" t="s">
        <v>243</v>
      </c>
      <c r="C124" s="23">
        <v>1</v>
      </c>
      <c r="D124" s="10" t="s">
        <v>244</v>
      </c>
      <c r="E124" s="1" t="s">
        <v>82</v>
      </c>
      <c r="F124" s="2">
        <v>14.7</v>
      </c>
      <c r="G124" s="11">
        <f t="shared" si="13"/>
        <v>1.3605442176870748</v>
      </c>
      <c r="K124" s="13">
        <v>3</v>
      </c>
    </row>
    <row r="125" spans="1:11" x14ac:dyDescent="0.2">
      <c r="A125" s="1">
        <v>44</v>
      </c>
      <c r="B125" s="27" t="s">
        <v>245</v>
      </c>
      <c r="C125" s="23">
        <v>1</v>
      </c>
      <c r="D125" s="10" t="s">
        <v>246</v>
      </c>
      <c r="E125" s="1" t="s">
        <v>82</v>
      </c>
      <c r="F125" s="2">
        <v>16.5</v>
      </c>
      <c r="G125" s="11">
        <f t="shared" si="13"/>
        <v>1.2121212121212122</v>
      </c>
      <c r="K125" s="13">
        <v>3</v>
      </c>
    </row>
    <row r="126" spans="1:11" x14ac:dyDescent="0.2">
      <c r="A126" s="1">
        <v>45</v>
      </c>
      <c r="B126" s="27" t="s">
        <v>247</v>
      </c>
      <c r="C126" s="23">
        <v>1</v>
      </c>
      <c r="D126" s="10" t="s">
        <v>248</v>
      </c>
      <c r="E126" s="1" t="s">
        <v>82</v>
      </c>
      <c r="F126" s="2">
        <v>5.5</v>
      </c>
      <c r="G126" s="11">
        <f t="shared" si="13"/>
        <v>3.6363636363636362</v>
      </c>
      <c r="K126" s="13">
        <v>3</v>
      </c>
    </row>
    <row r="127" spans="1:11" x14ac:dyDescent="0.2">
      <c r="A127" s="1">
        <v>46</v>
      </c>
      <c r="B127" s="27" t="s">
        <v>249</v>
      </c>
      <c r="C127" s="23">
        <v>1</v>
      </c>
      <c r="D127" s="10" t="s">
        <v>250</v>
      </c>
      <c r="E127" s="1" t="s">
        <v>82</v>
      </c>
      <c r="F127" s="2">
        <v>13.5</v>
      </c>
      <c r="G127" s="11">
        <f t="shared" si="13"/>
        <v>1.4814814814814814</v>
      </c>
      <c r="K127" s="13">
        <v>3</v>
      </c>
    </row>
    <row r="128" spans="1:11" x14ac:dyDescent="0.2">
      <c r="A128" s="1">
        <v>47</v>
      </c>
      <c r="B128" s="27" t="s">
        <v>251</v>
      </c>
      <c r="C128" s="23">
        <v>1</v>
      </c>
      <c r="D128" s="10" t="s">
        <v>252</v>
      </c>
      <c r="E128" s="1" t="s">
        <v>82</v>
      </c>
      <c r="F128" s="2">
        <v>7.88</v>
      </c>
      <c r="G128" s="11">
        <f t="shared" si="13"/>
        <v>2.5380710659898478</v>
      </c>
      <c r="K128" s="13">
        <v>3</v>
      </c>
    </row>
    <row r="129" spans="1:11" ht="17" thickBot="1" x14ac:dyDescent="0.25">
      <c r="A129" s="1">
        <v>48</v>
      </c>
      <c r="B129" s="28" t="s">
        <v>253</v>
      </c>
      <c r="C129" s="23">
        <v>1</v>
      </c>
      <c r="D129" s="10" t="s">
        <v>254</v>
      </c>
      <c r="E129" s="1" t="s">
        <v>82</v>
      </c>
      <c r="F129" s="2">
        <v>6.78</v>
      </c>
      <c r="G129" s="11">
        <f t="shared" si="13"/>
        <v>2.9498525073746311</v>
      </c>
      <c r="K129" s="13">
        <v>3</v>
      </c>
    </row>
    <row r="130" spans="1:11" x14ac:dyDescent="0.2">
      <c r="A130" s="1">
        <v>65</v>
      </c>
      <c r="B130" s="29" t="s">
        <v>255</v>
      </c>
      <c r="C130" s="23">
        <v>1</v>
      </c>
      <c r="D130" s="10" t="s">
        <v>240</v>
      </c>
      <c r="E130" s="1" t="s">
        <v>83</v>
      </c>
      <c r="F130" s="2">
        <v>5.16</v>
      </c>
      <c r="G130" s="11">
        <f t="shared" si="13"/>
        <v>3.8759689922480618</v>
      </c>
      <c r="H130" s="12"/>
      <c r="K130" s="13">
        <v>3</v>
      </c>
    </row>
    <row r="131" spans="1:11" x14ac:dyDescent="0.2">
      <c r="A131" s="1">
        <v>66</v>
      </c>
      <c r="B131" s="23" t="s">
        <v>256</v>
      </c>
      <c r="C131" s="23">
        <v>1</v>
      </c>
      <c r="D131" s="10" t="s">
        <v>242</v>
      </c>
      <c r="E131" s="1" t="s">
        <v>83</v>
      </c>
      <c r="F131" s="2">
        <v>5.3</v>
      </c>
      <c r="G131" s="11">
        <f t="shared" si="13"/>
        <v>3.7735849056603774</v>
      </c>
      <c r="K131" s="13">
        <v>3</v>
      </c>
    </row>
    <row r="132" spans="1:11" x14ac:dyDescent="0.2">
      <c r="A132" s="1">
        <v>67</v>
      </c>
      <c r="B132" s="23" t="s">
        <v>257</v>
      </c>
      <c r="C132" s="23">
        <v>1</v>
      </c>
      <c r="D132" s="10" t="s">
        <v>244</v>
      </c>
      <c r="E132" s="1" t="s">
        <v>83</v>
      </c>
      <c r="F132" s="2">
        <v>5.72</v>
      </c>
      <c r="G132" s="11">
        <f t="shared" si="13"/>
        <v>3.4965034965034967</v>
      </c>
      <c r="K132" s="13">
        <v>3</v>
      </c>
    </row>
    <row r="133" spans="1:11" x14ac:dyDescent="0.2">
      <c r="A133" s="1">
        <v>68</v>
      </c>
      <c r="B133" s="23" t="s">
        <v>258</v>
      </c>
      <c r="C133" s="23">
        <v>1</v>
      </c>
      <c r="D133" s="10" t="s">
        <v>246</v>
      </c>
      <c r="E133" s="1" t="s">
        <v>83</v>
      </c>
      <c r="F133" s="2">
        <v>8.9</v>
      </c>
      <c r="G133" s="11">
        <f t="shared" si="13"/>
        <v>2.2471910112359548</v>
      </c>
      <c r="K133" s="13">
        <v>3</v>
      </c>
    </row>
    <row r="134" spans="1:11" x14ac:dyDescent="0.2">
      <c r="A134" s="1">
        <v>69</v>
      </c>
      <c r="B134" s="23" t="s">
        <v>259</v>
      </c>
      <c r="C134" s="23">
        <v>1</v>
      </c>
      <c r="D134" s="10" t="s">
        <v>248</v>
      </c>
      <c r="E134" s="1" t="s">
        <v>83</v>
      </c>
      <c r="F134" s="2">
        <v>14.7</v>
      </c>
      <c r="G134" s="11">
        <f t="shared" si="13"/>
        <v>1.3605442176870748</v>
      </c>
      <c r="K134" s="13">
        <v>3</v>
      </c>
    </row>
    <row r="135" spans="1:11" x14ac:dyDescent="0.2">
      <c r="A135" s="1">
        <v>70</v>
      </c>
      <c r="B135" s="23" t="s">
        <v>260</v>
      </c>
      <c r="C135" s="23">
        <v>1</v>
      </c>
      <c r="D135" s="10" t="s">
        <v>250</v>
      </c>
      <c r="E135" s="1" t="s">
        <v>83</v>
      </c>
      <c r="F135" s="2">
        <v>4.2</v>
      </c>
      <c r="G135" s="11">
        <f t="shared" si="13"/>
        <v>4.7619047619047619</v>
      </c>
      <c r="K135" s="13">
        <v>3</v>
      </c>
    </row>
    <row r="136" spans="1:11" x14ac:dyDescent="0.2">
      <c r="A136" s="1">
        <v>71</v>
      </c>
      <c r="B136" s="23" t="s">
        <v>261</v>
      </c>
      <c r="C136" s="23">
        <v>1</v>
      </c>
      <c r="D136" s="10" t="s">
        <v>252</v>
      </c>
      <c r="E136" s="1" t="s">
        <v>83</v>
      </c>
      <c r="F136" s="2">
        <v>4.84</v>
      </c>
      <c r="G136" s="11">
        <f t="shared" si="13"/>
        <v>4.1322314049586781</v>
      </c>
      <c r="K136" s="13">
        <v>3</v>
      </c>
    </row>
    <row r="137" spans="1:11" ht="17" thickBot="1" x14ac:dyDescent="0.25">
      <c r="A137" s="1">
        <v>72</v>
      </c>
      <c r="B137" s="30" t="s">
        <v>262</v>
      </c>
      <c r="C137" s="23">
        <v>1</v>
      </c>
      <c r="D137" s="10" t="s">
        <v>254</v>
      </c>
      <c r="E137" s="1" t="s">
        <v>83</v>
      </c>
      <c r="F137" s="2">
        <v>5.4</v>
      </c>
      <c r="G137" s="11">
        <f t="shared" si="13"/>
        <v>3.7037037037037033</v>
      </c>
      <c r="K137" s="13">
        <v>3</v>
      </c>
    </row>
    <row r="138" spans="1:11" x14ac:dyDescent="0.2">
      <c r="A138" s="1">
        <v>89</v>
      </c>
      <c r="B138" s="29" t="s">
        <v>263</v>
      </c>
      <c r="C138" s="23">
        <v>1</v>
      </c>
      <c r="D138" s="10" t="s">
        <v>240</v>
      </c>
      <c r="E138" s="1" t="s">
        <v>84</v>
      </c>
      <c r="F138" s="2">
        <v>4.22</v>
      </c>
      <c r="G138" s="11">
        <f t="shared" si="13"/>
        <v>4.7393364928909953</v>
      </c>
      <c r="H138" s="12"/>
      <c r="K138" s="13">
        <v>3</v>
      </c>
    </row>
    <row r="139" spans="1:11" x14ac:dyDescent="0.2">
      <c r="A139" s="1">
        <v>90</v>
      </c>
      <c r="B139" s="23" t="s">
        <v>264</v>
      </c>
      <c r="C139" s="23">
        <v>1</v>
      </c>
      <c r="D139" s="10" t="s">
        <v>242</v>
      </c>
      <c r="E139" s="1" t="s">
        <v>84</v>
      </c>
      <c r="F139" s="2">
        <v>3.66</v>
      </c>
      <c r="G139" s="11">
        <f t="shared" si="13"/>
        <v>5.4644808743169397</v>
      </c>
      <c r="K139" s="13">
        <v>3</v>
      </c>
    </row>
    <row r="140" spans="1:11" x14ac:dyDescent="0.2">
      <c r="A140" s="1">
        <v>91</v>
      </c>
      <c r="B140" s="23" t="s">
        <v>265</v>
      </c>
      <c r="C140" s="23">
        <v>1</v>
      </c>
      <c r="D140" s="10" t="s">
        <v>244</v>
      </c>
      <c r="E140" s="1" t="s">
        <v>84</v>
      </c>
      <c r="F140" s="2">
        <v>3.74</v>
      </c>
      <c r="G140" s="11">
        <f t="shared" si="13"/>
        <v>5.3475935828877006</v>
      </c>
      <c r="K140" s="13">
        <v>3</v>
      </c>
    </row>
    <row r="141" spans="1:11" x14ac:dyDescent="0.2">
      <c r="A141" s="1">
        <v>92</v>
      </c>
      <c r="B141" s="23" t="s">
        <v>266</v>
      </c>
      <c r="C141" s="23">
        <v>1</v>
      </c>
      <c r="D141" s="10" t="s">
        <v>246</v>
      </c>
      <c r="E141" s="1" t="s">
        <v>84</v>
      </c>
      <c r="F141" s="2">
        <v>6.42</v>
      </c>
      <c r="G141" s="11">
        <f t="shared" si="13"/>
        <v>3.1152647975077881</v>
      </c>
      <c r="K141" s="13">
        <v>3</v>
      </c>
    </row>
    <row r="142" spans="1:11" x14ac:dyDescent="0.2">
      <c r="A142" s="1">
        <v>93</v>
      </c>
      <c r="B142" s="23" t="s">
        <v>267</v>
      </c>
      <c r="C142" s="23">
        <v>1</v>
      </c>
      <c r="D142" s="10" t="s">
        <v>248</v>
      </c>
      <c r="E142" s="1" t="s">
        <v>84</v>
      </c>
      <c r="F142" s="2">
        <v>4</v>
      </c>
      <c r="G142" s="11">
        <f t="shared" si="13"/>
        <v>5</v>
      </c>
      <c r="K142" s="13">
        <v>3</v>
      </c>
    </row>
    <row r="143" spans="1:11" x14ac:dyDescent="0.2">
      <c r="A143" s="1">
        <v>94</v>
      </c>
      <c r="B143" s="23" t="s">
        <v>268</v>
      </c>
      <c r="C143" s="23">
        <v>1</v>
      </c>
      <c r="D143" s="10" t="s">
        <v>250</v>
      </c>
      <c r="E143" s="1" t="s">
        <v>84</v>
      </c>
      <c r="F143" s="2">
        <v>12.5</v>
      </c>
      <c r="G143" s="11">
        <f t="shared" si="13"/>
        <v>1.6</v>
      </c>
      <c r="K143" s="13">
        <v>3</v>
      </c>
    </row>
    <row r="144" spans="1:11" x14ac:dyDescent="0.2">
      <c r="A144" s="1">
        <v>95</v>
      </c>
      <c r="B144" s="23" t="s">
        <v>269</v>
      </c>
      <c r="C144" s="23">
        <v>1</v>
      </c>
      <c r="D144" s="10" t="s">
        <v>252</v>
      </c>
      <c r="E144" s="1" t="s">
        <v>84</v>
      </c>
      <c r="F144" s="2">
        <v>10.9</v>
      </c>
      <c r="G144" s="11">
        <f t="shared" si="13"/>
        <v>1.8348623853211008</v>
      </c>
      <c r="K144" s="13">
        <v>3</v>
      </c>
    </row>
    <row r="145" spans="1:11" ht="17" thickBot="1" x14ac:dyDescent="0.25">
      <c r="A145" s="1">
        <v>96</v>
      </c>
      <c r="B145" s="30" t="s">
        <v>270</v>
      </c>
      <c r="C145" s="23">
        <v>1</v>
      </c>
      <c r="D145" s="10" t="s">
        <v>254</v>
      </c>
      <c r="E145" s="1" t="s">
        <v>84</v>
      </c>
      <c r="F145" s="2">
        <v>17</v>
      </c>
      <c r="G145" s="11">
        <f t="shared" si="13"/>
        <v>1.1764705882352942</v>
      </c>
      <c r="K145" s="13">
        <v>3</v>
      </c>
    </row>
    <row r="146" spans="1:11" x14ac:dyDescent="0.2">
      <c r="A146" s="1">
        <v>113</v>
      </c>
      <c r="B146" s="29" t="s">
        <v>271</v>
      </c>
      <c r="C146" s="23">
        <v>1</v>
      </c>
      <c r="D146" s="10" t="s">
        <v>240</v>
      </c>
      <c r="E146" s="1" t="s">
        <v>85</v>
      </c>
      <c r="F146" s="2">
        <v>13.3</v>
      </c>
      <c r="G146" s="11">
        <f t="shared" si="13"/>
        <v>1.5037593984962405</v>
      </c>
      <c r="H146" s="12"/>
      <c r="J146" s="12">
        <f>SUM(G146:G177)</f>
        <v>93.814409012780644</v>
      </c>
      <c r="K146" s="13">
        <v>4</v>
      </c>
    </row>
    <row r="147" spans="1:11" x14ac:dyDescent="0.2">
      <c r="A147" s="1">
        <v>114</v>
      </c>
      <c r="B147" s="23" t="s">
        <v>272</v>
      </c>
      <c r="C147" s="23">
        <v>1</v>
      </c>
      <c r="D147" s="10" t="s">
        <v>242</v>
      </c>
      <c r="E147" s="1" t="s">
        <v>85</v>
      </c>
      <c r="F147" s="2">
        <v>13.2</v>
      </c>
      <c r="G147" s="11">
        <f t="shared" si="13"/>
        <v>1.5151515151515151</v>
      </c>
      <c r="K147" s="13">
        <v>4</v>
      </c>
    </row>
    <row r="148" spans="1:11" x14ac:dyDescent="0.2">
      <c r="A148" s="1">
        <v>115</v>
      </c>
      <c r="B148" s="23" t="s">
        <v>273</v>
      </c>
      <c r="C148" s="23">
        <v>1</v>
      </c>
      <c r="D148" s="10" t="s">
        <v>244</v>
      </c>
      <c r="E148" s="1" t="s">
        <v>85</v>
      </c>
      <c r="F148" s="2">
        <v>12.6</v>
      </c>
      <c r="G148" s="11">
        <f t="shared" si="13"/>
        <v>1.5873015873015874</v>
      </c>
      <c r="K148" s="13">
        <v>4</v>
      </c>
    </row>
    <row r="149" spans="1:11" x14ac:dyDescent="0.2">
      <c r="A149" s="1">
        <v>116</v>
      </c>
      <c r="B149" s="23" t="s">
        <v>274</v>
      </c>
      <c r="C149" s="23">
        <v>1</v>
      </c>
      <c r="D149" s="10" t="s">
        <v>246</v>
      </c>
      <c r="E149" s="1" t="s">
        <v>85</v>
      </c>
      <c r="F149" s="2">
        <v>14.8</v>
      </c>
      <c r="G149" s="11">
        <f t="shared" si="13"/>
        <v>1.3513513513513513</v>
      </c>
      <c r="K149" s="13">
        <v>4</v>
      </c>
    </row>
    <row r="150" spans="1:11" x14ac:dyDescent="0.2">
      <c r="A150" s="1">
        <v>117</v>
      </c>
      <c r="B150" s="23" t="s">
        <v>275</v>
      </c>
      <c r="C150" s="23">
        <v>1</v>
      </c>
      <c r="D150" s="10" t="s">
        <v>248</v>
      </c>
      <c r="E150" s="1" t="s">
        <v>85</v>
      </c>
      <c r="F150" s="2">
        <v>13.6</v>
      </c>
      <c r="G150" s="11">
        <f t="shared" si="13"/>
        <v>1.4705882352941178</v>
      </c>
      <c r="K150" s="13">
        <v>4</v>
      </c>
    </row>
    <row r="151" spans="1:11" x14ac:dyDescent="0.2">
      <c r="A151" s="1">
        <v>118</v>
      </c>
      <c r="B151" s="23" t="s">
        <v>276</v>
      </c>
      <c r="C151" s="23">
        <v>1</v>
      </c>
      <c r="D151" s="10" t="s">
        <v>250</v>
      </c>
      <c r="E151" s="1" t="s">
        <v>85</v>
      </c>
      <c r="F151" s="2">
        <v>12.2</v>
      </c>
      <c r="G151" s="11">
        <f t="shared" si="13"/>
        <v>1.639344262295082</v>
      </c>
      <c r="K151" s="13">
        <v>4</v>
      </c>
    </row>
    <row r="152" spans="1:11" x14ac:dyDescent="0.2">
      <c r="A152" s="1">
        <v>119</v>
      </c>
      <c r="B152" s="23" t="s">
        <v>277</v>
      </c>
      <c r="C152" s="23">
        <v>1</v>
      </c>
      <c r="D152" s="10" t="s">
        <v>252</v>
      </c>
      <c r="E152" s="1" t="s">
        <v>85</v>
      </c>
      <c r="F152" s="2">
        <v>13.4</v>
      </c>
      <c r="G152" s="11">
        <f t="shared" si="13"/>
        <v>1.4925373134328357</v>
      </c>
      <c r="K152" s="13">
        <v>4</v>
      </c>
    </row>
    <row r="153" spans="1:11" ht="17" thickBot="1" x14ac:dyDescent="0.25">
      <c r="A153" s="1">
        <v>120</v>
      </c>
      <c r="B153" s="30" t="s">
        <v>278</v>
      </c>
      <c r="C153" s="23">
        <v>1</v>
      </c>
      <c r="D153" s="10" t="s">
        <v>254</v>
      </c>
      <c r="E153" s="1" t="s">
        <v>85</v>
      </c>
      <c r="F153" s="2">
        <v>15.2</v>
      </c>
      <c r="G153" s="11">
        <f t="shared" si="13"/>
        <v>1.3157894736842106</v>
      </c>
      <c r="K153" s="13">
        <v>4</v>
      </c>
    </row>
    <row r="154" spans="1:11" x14ac:dyDescent="0.2">
      <c r="A154" s="1">
        <v>137</v>
      </c>
      <c r="B154" s="29" t="s">
        <v>279</v>
      </c>
      <c r="C154" s="23">
        <v>1</v>
      </c>
      <c r="D154" s="10" t="s">
        <v>240</v>
      </c>
      <c r="E154" s="1" t="s">
        <v>86</v>
      </c>
      <c r="F154" s="2">
        <v>12.2</v>
      </c>
      <c r="G154" s="11">
        <f t="shared" si="13"/>
        <v>1.639344262295082</v>
      </c>
      <c r="K154" s="13">
        <v>4</v>
      </c>
    </row>
    <row r="155" spans="1:11" x14ac:dyDescent="0.2">
      <c r="A155" s="1">
        <v>138</v>
      </c>
      <c r="B155" s="23" t="s">
        <v>280</v>
      </c>
      <c r="C155" s="23">
        <v>1</v>
      </c>
      <c r="D155" s="10" t="s">
        <v>242</v>
      </c>
      <c r="E155" s="1" t="s">
        <v>86</v>
      </c>
      <c r="F155" s="2">
        <v>8.5399999999999991</v>
      </c>
      <c r="G155" s="11">
        <f t="shared" si="13"/>
        <v>2.3419203747072603</v>
      </c>
      <c r="K155" s="13">
        <v>4</v>
      </c>
    </row>
    <row r="156" spans="1:11" x14ac:dyDescent="0.2">
      <c r="A156" s="1">
        <v>139</v>
      </c>
      <c r="B156" s="23" t="s">
        <v>281</v>
      </c>
      <c r="C156" s="23">
        <v>1</v>
      </c>
      <c r="D156" s="10" t="s">
        <v>244</v>
      </c>
      <c r="E156" s="1" t="s">
        <v>86</v>
      </c>
      <c r="F156" s="2">
        <v>3.08</v>
      </c>
      <c r="G156" s="11">
        <f t="shared" si="13"/>
        <v>6.4935064935064934</v>
      </c>
      <c r="K156" s="13">
        <v>4</v>
      </c>
    </row>
    <row r="157" spans="1:11" x14ac:dyDescent="0.2">
      <c r="A157" s="1">
        <v>140</v>
      </c>
      <c r="B157" s="23" t="s">
        <v>282</v>
      </c>
      <c r="C157" s="23">
        <v>1</v>
      </c>
      <c r="D157" s="10" t="s">
        <v>246</v>
      </c>
      <c r="E157" s="1" t="s">
        <v>86</v>
      </c>
      <c r="F157" s="2">
        <v>4.2</v>
      </c>
      <c r="G157" s="11">
        <f t="shared" si="13"/>
        <v>4.7619047619047619</v>
      </c>
      <c r="K157" s="13">
        <v>4</v>
      </c>
    </row>
    <row r="158" spans="1:11" x14ac:dyDescent="0.2">
      <c r="A158" s="1">
        <v>141</v>
      </c>
      <c r="B158" s="23" t="s">
        <v>283</v>
      </c>
      <c r="C158" s="23">
        <v>1</v>
      </c>
      <c r="D158" s="10" t="s">
        <v>248</v>
      </c>
      <c r="E158" s="1" t="s">
        <v>86</v>
      </c>
      <c r="F158" s="2">
        <v>5.22</v>
      </c>
      <c r="G158" s="11">
        <f t="shared" si="13"/>
        <v>3.8314176245210732</v>
      </c>
      <c r="K158" s="13">
        <v>4</v>
      </c>
    </row>
    <row r="159" spans="1:11" x14ac:dyDescent="0.2">
      <c r="A159" s="1">
        <v>142</v>
      </c>
      <c r="B159" s="23" t="s">
        <v>284</v>
      </c>
      <c r="C159" s="23">
        <v>1</v>
      </c>
      <c r="D159" s="10" t="s">
        <v>250</v>
      </c>
      <c r="E159" s="1" t="s">
        <v>86</v>
      </c>
      <c r="F159" s="2">
        <v>3.32</v>
      </c>
      <c r="G159" s="11">
        <f t="shared" si="13"/>
        <v>6.024096385542169</v>
      </c>
      <c r="K159" s="13">
        <v>4</v>
      </c>
    </row>
    <row r="160" spans="1:11" x14ac:dyDescent="0.2">
      <c r="A160" s="1">
        <v>143</v>
      </c>
      <c r="B160" s="23" t="s">
        <v>285</v>
      </c>
      <c r="C160" s="23">
        <v>1</v>
      </c>
      <c r="D160" s="10" t="s">
        <v>252</v>
      </c>
      <c r="E160" s="1" t="s">
        <v>86</v>
      </c>
      <c r="F160" s="2">
        <v>7.34</v>
      </c>
      <c r="G160" s="11">
        <f t="shared" si="13"/>
        <v>2.7247956403269757</v>
      </c>
      <c r="K160" s="13">
        <v>4</v>
      </c>
    </row>
    <row r="161" spans="1:11" ht="17" thickBot="1" x14ac:dyDescent="0.25">
      <c r="A161" s="1">
        <v>144</v>
      </c>
      <c r="B161" s="30" t="s">
        <v>286</v>
      </c>
      <c r="C161" s="23">
        <v>1</v>
      </c>
      <c r="D161" s="10" t="s">
        <v>254</v>
      </c>
      <c r="E161" s="1" t="s">
        <v>86</v>
      </c>
      <c r="F161" s="2">
        <v>5.56</v>
      </c>
      <c r="G161" s="11">
        <f t="shared" si="13"/>
        <v>3.5971223021582737</v>
      </c>
      <c r="K161" s="13">
        <v>4</v>
      </c>
    </row>
    <row r="162" spans="1:11" x14ac:dyDescent="0.2">
      <c r="A162" s="1">
        <v>161</v>
      </c>
      <c r="B162" s="31" t="s">
        <v>287</v>
      </c>
      <c r="C162" s="23">
        <v>1</v>
      </c>
      <c r="D162" s="10" t="s">
        <v>240</v>
      </c>
      <c r="E162" s="1" t="s">
        <v>87</v>
      </c>
      <c r="F162" s="2">
        <v>7.28</v>
      </c>
      <c r="G162" s="11">
        <f t="shared" si="13"/>
        <v>2.7472527472527473</v>
      </c>
      <c r="H162" s="12"/>
      <c r="K162" s="13">
        <v>4</v>
      </c>
    </row>
    <row r="163" spans="1:11" x14ac:dyDescent="0.2">
      <c r="A163" s="1">
        <v>162</v>
      </c>
      <c r="B163" s="32" t="s">
        <v>288</v>
      </c>
      <c r="C163" s="23">
        <v>1</v>
      </c>
      <c r="D163" s="10" t="s">
        <v>242</v>
      </c>
      <c r="E163" s="1" t="s">
        <v>87</v>
      </c>
      <c r="F163" s="2">
        <v>3.54</v>
      </c>
      <c r="G163" s="11">
        <f t="shared" si="13"/>
        <v>5.6497175141242941</v>
      </c>
      <c r="K163" s="13">
        <v>4</v>
      </c>
    </row>
    <row r="164" spans="1:11" x14ac:dyDescent="0.2">
      <c r="A164" s="1">
        <v>163</v>
      </c>
      <c r="B164" s="32" t="s">
        <v>289</v>
      </c>
      <c r="C164" s="23">
        <v>1</v>
      </c>
      <c r="D164" s="10" t="s">
        <v>244</v>
      </c>
      <c r="E164" s="1" t="s">
        <v>87</v>
      </c>
      <c r="F164" s="2">
        <v>8.42</v>
      </c>
      <c r="G164" s="11">
        <f t="shared" si="13"/>
        <v>2.3752969121140142</v>
      </c>
      <c r="K164" s="13">
        <v>4</v>
      </c>
    </row>
    <row r="165" spans="1:11" x14ac:dyDescent="0.2">
      <c r="A165" s="1">
        <v>164</v>
      </c>
      <c r="B165" s="32" t="s">
        <v>290</v>
      </c>
      <c r="C165" s="23">
        <v>1</v>
      </c>
      <c r="D165" s="10" t="s">
        <v>246</v>
      </c>
      <c r="E165" s="1" t="s">
        <v>87</v>
      </c>
      <c r="F165" s="2">
        <v>6.48</v>
      </c>
      <c r="G165" s="11">
        <f t="shared" si="13"/>
        <v>3.0864197530864197</v>
      </c>
      <c r="K165" s="13">
        <v>4</v>
      </c>
    </row>
    <row r="166" spans="1:11" x14ac:dyDescent="0.2">
      <c r="A166" s="1">
        <v>165</v>
      </c>
      <c r="B166" s="32" t="s">
        <v>291</v>
      </c>
      <c r="C166" s="23">
        <v>1</v>
      </c>
      <c r="D166" s="10" t="s">
        <v>248</v>
      </c>
      <c r="E166" s="1" t="s">
        <v>87</v>
      </c>
      <c r="F166" s="2">
        <v>7.2</v>
      </c>
      <c r="G166" s="11">
        <f t="shared" si="13"/>
        <v>2.7777777777777777</v>
      </c>
      <c r="K166" s="13">
        <v>4</v>
      </c>
    </row>
    <row r="167" spans="1:11" x14ac:dyDescent="0.2">
      <c r="A167" s="1">
        <v>166</v>
      </c>
      <c r="B167" s="32" t="s">
        <v>292</v>
      </c>
      <c r="C167" s="23">
        <v>1</v>
      </c>
      <c r="D167" s="10" t="s">
        <v>250</v>
      </c>
      <c r="E167" s="1" t="s">
        <v>87</v>
      </c>
      <c r="F167" s="2">
        <v>3.92</v>
      </c>
      <c r="G167" s="11">
        <f t="shared" si="13"/>
        <v>5.1020408163265305</v>
      </c>
      <c r="K167" s="13">
        <v>4</v>
      </c>
    </row>
    <row r="168" spans="1:11" x14ac:dyDescent="0.2">
      <c r="A168" s="1">
        <v>167</v>
      </c>
      <c r="B168" s="32" t="s">
        <v>293</v>
      </c>
      <c r="C168" s="23">
        <v>1</v>
      </c>
      <c r="D168" s="10" t="s">
        <v>252</v>
      </c>
      <c r="E168" s="1" t="s">
        <v>87</v>
      </c>
      <c r="F168" s="2">
        <v>4.76</v>
      </c>
      <c r="G168" s="11">
        <f t="shared" si="13"/>
        <v>4.2016806722689077</v>
      </c>
      <c r="K168" s="13">
        <v>4</v>
      </c>
    </row>
    <row r="169" spans="1:11" ht="17" thickBot="1" x14ac:dyDescent="0.25">
      <c r="A169" s="1">
        <v>168</v>
      </c>
      <c r="B169" s="33" t="s">
        <v>294</v>
      </c>
      <c r="C169" s="23">
        <v>1</v>
      </c>
      <c r="D169" s="10" t="s">
        <v>254</v>
      </c>
      <c r="E169" s="1" t="s">
        <v>87</v>
      </c>
      <c r="F169" s="2">
        <v>4.82</v>
      </c>
      <c r="G169" s="11">
        <f t="shared" si="13"/>
        <v>4.1493775933609953</v>
      </c>
      <c r="K169" s="13">
        <v>4</v>
      </c>
    </row>
    <row r="170" spans="1:11" x14ac:dyDescent="0.2">
      <c r="A170" s="1">
        <v>185</v>
      </c>
      <c r="B170" s="34" t="s">
        <v>295</v>
      </c>
      <c r="C170" s="23">
        <v>1</v>
      </c>
      <c r="D170" s="10" t="s">
        <v>240</v>
      </c>
      <c r="E170" s="1" t="s">
        <v>88</v>
      </c>
      <c r="F170" s="2">
        <v>8.7200000000000006</v>
      </c>
      <c r="G170" s="11">
        <f t="shared" si="13"/>
        <v>2.2935779816513762</v>
      </c>
      <c r="K170" s="13">
        <v>4</v>
      </c>
    </row>
    <row r="171" spans="1:11" x14ac:dyDescent="0.2">
      <c r="A171" s="1">
        <v>186</v>
      </c>
      <c r="B171" s="23" t="s">
        <v>296</v>
      </c>
      <c r="C171" s="23">
        <v>1</v>
      </c>
      <c r="D171" s="10" t="s">
        <v>242</v>
      </c>
      <c r="E171" s="1" t="s">
        <v>88</v>
      </c>
      <c r="F171" s="2">
        <v>5.58</v>
      </c>
      <c r="G171" s="11">
        <f t="shared" si="13"/>
        <v>3.5842293906810037</v>
      </c>
      <c r="K171" s="13">
        <v>4</v>
      </c>
    </row>
    <row r="172" spans="1:11" x14ac:dyDescent="0.2">
      <c r="A172" s="1">
        <v>187</v>
      </c>
      <c r="B172" s="23" t="s">
        <v>297</v>
      </c>
      <c r="C172" s="23">
        <v>1</v>
      </c>
      <c r="D172" s="10" t="s">
        <v>244</v>
      </c>
      <c r="E172" s="1" t="s">
        <v>88</v>
      </c>
      <c r="F172" s="2">
        <v>9.84</v>
      </c>
      <c r="G172" s="11">
        <f t="shared" si="13"/>
        <v>2.0325203252032522</v>
      </c>
      <c r="K172" s="13">
        <v>4</v>
      </c>
    </row>
    <row r="173" spans="1:11" x14ac:dyDescent="0.2">
      <c r="A173" s="1">
        <v>188</v>
      </c>
      <c r="B173" s="23" t="s">
        <v>298</v>
      </c>
      <c r="C173" s="23">
        <v>1</v>
      </c>
      <c r="D173" s="10" t="s">
        <v>246</v>
      </c>
      <c r="E173" s="1" t="s">
        <v>88</v>
      </c>
      <c r="F173" s="2">
        <v>7.08</v>
      </c>
      <c r="G173" s="11">
        <f t="shared" si="13"/>
        <v>2.8248587570621471</v>
      </c>
      <c r="K173" s="13">
        <v>4</v>
      </c>
    </row>
    <row r="174" spans="1:11" x14ac:dyDescent="0.2">
      <c r="A174" s="1">
        <v>189</v>
      </c>
      <c r="B174" s="23" t="s">
        <v>299</v>
      </c>
      <c r="C174" s="23">
        <v>1</v>
      </c>
      <c r="D174" s="10" t="s">
        <v>248</v>
      </c>
      <c r="E174" s="1" t="s">
        <v>88</v>
      </c>
      <c r="F174" s="2">
        <v>4.68</v>
      </c>
      <c r="G174" s="11">
        <f t="shared" si="13"/>
        <v>4.2735042735042734</v>
      </c>
      <c r="K174" s="13">
        <v>4</v>
      </c>
    </row>
    <row r="175" spans="1:11" x14ac:dyDescent="0.2">
      <c r="A175" s="1">
        <v>190</v>
      </c>
      <c r="B175" s="23" t="s">
        <v>300</v>
      </c>
      <c r="C175" s="23">
        <v>1</v>
      </c>
      <c r="D175" s="10" t="s">
        <v>250</v>
      </c>
      <c r="E175" s="1" t="s">
        <v>88</v>
      </c>
      <c r="F175" s="2">
        <v>6.18</v>
      </c>
      <c r="G175" s="11">
        <f t="shared" si="13"/>
        <v>3.2362459546925568</v>
      </c>
      <c r="K175" s="13">
        <v>4</v>
      </c>
    </row>
    <row r="176" spans="1:11" x14ac:dyDescent="0.2">
      <c r="A176" s="1">
        <v>191</v>
      </c>
      <c r="B176" s="23" t="s">
        <v>301</v>
      </c>
      <c r="C176" s="23">
        <v>1</v>
      </c>
      <c r="D176" s="10" t="s">
        <v>252</v>
      </c>
      <c r="E176" s="1" t="s">
        <v>88</v>
      </c>
      <c r="F176" s="2">
        <v>17.5</v>
      </c>
      <c r="G176" s="11">
        <f t="shared" si="13"/>
        <v>1.1428571428571428</v>
      </c>
      <c r="K176" s="13">
        <v>4</v>
      </c>
    </row>
    <row r="177" spans="1:11" ht="17" thickBot="1" x14ac:dyDescent="0.25">
      <c r="A177" s="1">
        <v>192</v>
      </c>
      <c r="B177" s="30" t="s">
        <v>302</v>
      </c>
      <c r="C177" s="23">
        <v>1</v>
      </c>
      <c r="D177" s="10" t="s">
        <v>254</v>
      </c>
      <c r="E177" s="1" t="s">
        <v>88</v>
      </c>
      <c r="F177" s="2">
        <v>19.100000000000001</v>
      </c>
      <c r="G177" s="11">
        <f t="shared" si="13"/>
        <v>1.0471204188481675</v>
      </c>
      <c r="K177" s="13">
        <v>4</v>
      </c>
    </row>
    <row r="178" spans="1:11" x14ac:dyDescent="0.2">
      <c r="A178" s="1">
        <v>209</v>
      </c>
      <c r="B178" s="34" t="s">
        <v>303</v>
      </c>
      <c r="C178" s="23">
        <v>2</v>
      </c>
      <c r="D178" s="10" t="s">
        <v>240</v>
      </c>
      <c r="E178" s="1" t="s">
        <v>304</v>
      </c>
      <c r="F178" s="2">
        <v>7.82</v>
      </c>
      <c r="G178" s="11">
        <f t="shared" si="13"/>
        <v>5.1150895140664963</v>
      </c>
      <c r="H178" s="12"/>
      <c r="J178" s="12">
        <f>SUM(G178:G209)</f>
        <v>118.25687470297336</v>
      </c>
      <c r="K178" s="13">
        <v>5</v>
      </c>
    </row>
    <row r="179" spans="1:11" x14ac:dyDescent="0.2">
      <c r="A179" s="1">
        <v>210</v>
      </c>
      <c r="B179" s="23" t="s">
        <v>305</v>
      </c>
      <c r="C179" s="23">
        <v>2</v>
      </c>
      <c r="D179" s="10" t="s">
        <v>242</v>
      </c>
      <c r="E179" s="1" t="s">
        <v>304</v>
      </c>
      <c r="F179" s="2">
        <v>15.9</v>
      </c>
      <c r="G179" s="11">
        <f t="shared" ref="G179:G242" si="14">C179*20/F179</f>
        <v>2.5157232704402515</v>
      </c>
      <c r="K179" s="13">
        <v>5</v>
      </c>
    </row>
    <row r="180" spans="1:11" x14ac:dyDescent="0.2">
      <c r="A180" s="1">
        <v>211</v>
      </c>
      <c r="B180" s="23" t="s">
        <v>306</v>
      </c>
      <c r="C180" s="23">
        <v>2</v>
      </c>
      <c r="D180" s="10" t="s">
        <v>244</v>
      </c>
      <c r="E180" s="1" t="s">
        <v>304</v>
      </c>
      <c r="F180" s="2">
        <v>7.3</v>
      </c>
      <c r="G180" s="11">
        <f t="shared" si="14"/>
        <v>5.4794520547945202</v>
      </c>
      <c r="K180" s="13">
        <v>5</v>
      </c>
    </row>
    <row r="181" spans="1:11" x14ac:dyDescent="0.2">
      <c r="A181" s="1">
        <v>212</v>
      </c>
      <c r="B181" s="23" t="s">
        <v>307</v>
      </c>
      <c r="C181" s="23">
        <v>2</v>
      </c>
      <c r="D181" s="10" t="s">
        <v>246</v>
      </c>
      <c r="E181" s="1" t="s">
        <v>304</v>
      </c>
      <c r="F181" s="2">
        <v>20.8</v>
      </c>
      <c r="G181" s="11">
        <f t="shared" si="14"/>
        <v>1.9230769230769229</v>
      </c>
      <c r="K181" s="13">
        <v>5</v>
      </c>
    </row>
    <row r="182" spans="1:11" x14ac:dyDescent="0.2">
      <c r="A182" s="1">
        <v>213</v>
      </c>
      <c r="B182" s="23" t="s">
        <v>308</v>
      </c>
      <c r="C182" s="23">
        <v>2</v>
      </c>
      <c r="D182" s="10" t="s">
        <v>248</v>
      </c>
      <c r="E182" s="1" t="s">
        <v>304</v>
      </c>
      <c r="F182" s="2">
        <v>15.9</v>
      </c>
      <c r="G182" s="11">
        <f t="shared" si="14"/>
        <v>2.5157232704402515</v>
      </c>
      <c r="K182" s="13">
        <v>5</v>
      </c>
    </row>
    <row r="183" spans="1:11" x14ac:dyDescent="0.2">
      <c r="A183" s="1">
        <v>214</v>
      </c>
      <c r="B183" s="23" t="s">
        <v>309</v>
      </c>
      <c r="C183" s="23">
        <v>2</v>
      </c>
      <c r="D183" s="10" t="s">
        <v>250</v>
      </c>
      <c r="E183" s="1" t="s">
        <v>304</v>
      </c>
      <c r="F183" s="2">
        <v>18.2</v>
      </c>
      <c r="G183" s="11">
        <f t="shared" si="14"/>
        <v>2.197802197802198</v>
      </c>
      <c r="K183" s="13">
        <v>5</v>
      </c>
    </row>
    <row r="184" spans="1:11" x14ac:dyDescent="0.2">
      <c r="A184" s="1">
        <v>215</v>
      </c>
      <c r="B184" s="23" t="s">
        <v>310</v>
      </c>
      <c r="C184" s="23">
        <v>2</v>
      </c>
      <c r="D184" s="10" t="s">
        <v>252</v>
      </c>
      <c r="E184" s="1" t="s">
        <v>304</v>
      </c>
      <c r="F184" s="2">
        <v>10.5</v>
      </c>
      <c r="G184" s="11">
        <f t="shared" si="14"/>
        <v>3.8095238095238093</v>
      </c>
      <c r="K184" s="13">
        <v>5</v>
      </c>
    </row>
    <row r="185" spans="1:11" ht="17" thickBot="1" x14ac:dyDescent="0.25">
      <c r="A185" s="1">
        <v>216</v>
      </c>
      <c r="B185" s="30" t="s">
        <v>311</v>
      </c>
      <c r="C185" s="23">
        <v>2</v>
      </c>
      <c r="D185" s="10" t="s">
        <v>254</v>
      </c>
      <c r="E185" s="1" t="s">
        <v>304</v>
      </c>
      <c r="F185" s="2">
        <v>5.76</v>
      </c>
      <c r="G185" s="11">
        <f t="shared" si="14"/>
        <v>6.9444444444444446</v>
      </c>
      <c r="K185" s="13">
        <v>5</v>
      </c>
    </row>
    <row r="186" spans="1:11" x14ac:dyDescent="0.2">
      <c r="A186" s="1">
        <v>233</v>
      </c>
      <c r="B186" s="34" t="s">
        <v>312</v>
      </c>
      <c r="C186" s="23">
        <v>2</v>
      </c>
      <c r="D186" s="10" t="s">
        <v>240</v>
      </c>
      <c r="E186" s="1" t="s">
        <v>313</v>
      </c>
      <c r="F186" s="2">
        <v>14.3</v>
      </c>
      <c r="G186" s="11">
        <f t="shared" si="14"/>
        <v>2.7972027972027971</v>
      </c>
      <c r="H186" s="12"/>
      <c r="K186" s="13">
        <v>5</v>
      </c>
    </row>
    <row r="187" spans="1:11" x14ac:dyDescent="0.2">
      <c r="A187" s="1">
        <v>234</v>
      </c>
      <c r="B187" s="23" t="s">
        <v>314</v>
      </c>
      <c r="C187" s="23">
        <v>2</v>
      </c>
      <c r="D187" s="10" t="s">
        <v>242</v>
      </c>
      <c r="E187" s="1" t="s">
        <v>313</v>
      </c>
      <c r="F187" s="2">
        <v>17.7</v>
      </c>
      <c r="G187" s="11">
        <f t="shared" si="14"/>
        <v>2.2598870056497176</v>
      </c>
      <c r="K187" s="13">
        <v>5</v>
      </c>
    </row>
    <row r="188" spans="1:11" x14ac:dyDescent="0.2">
      <c r="A188" s="1">
        <v>235</v>
      </c>
      <c r="B188" s="23" t="s">
        <v>315</v>
      </c>
      <c r="C188" s="23">
        <v>2</v>
      </c>
      <c r="D188" s="10" t="s">
        <v>244</v>
      </c>
      <c r="E188" s="1" t="s">
        <v>313</v>
      </c>
      <c r="F188" s="2">
        <v>13.5</v>
      </c>
      <c r="G188" s="11">
        <f t="shared" si="14"/>
        <v>2.9629629629629628</v>
      </c>
      <c r="K188" s="13">
        <v>5</v>
      </c>
    </row>
    <row r="189" spans="1:11" x14ac:dyDescent="0.2">
      <c r="A189" s="1">
        <v>236</v>
      </c>
      <c r="B189" s="23" t="s">
        <v>316</v>
      </c>
      <c r="C189" s="23">
        <v>2</v>
      </c>
      <c r="D189" s="10" t="s">
        <v>246</v>
      </c>
      <c r="E189" s="1" t="s">
        <v>313</v>
      </c>
      <c r="F189" s="2">
        <v>22.2</v>
      </c>
      <c r="G189" s="11">
        <f t="shared" si="14"/>
        <v>1.8018018018018018</v>
      </c>
      <c r="K189" s="13">
        <v>5</v>
      </c>
    </row>
    <row r="190" spans="1:11" x14ac:dyDescent="0.2">
      <c r="A190" s="1">
        <v>237</v>
      </c>
      <c r="B190" s="23" t="s">
        <v>317</v>
      </c>
      <c r="C190" s="23">
        <v>2</v>
      </c>
      <c r="D190" s="10" t="s">
        <v>248</v>
      </c>
      <c r="E190" s="1" t="s">
        <v>313</v>
      </c>
      <c r="F190" s="2">
        <v>9.1</v>
      </c>
      <c r="G190" s="11">
        <f t="shared" si="14"/>
        <v>4.395604395604396</v>
      </c>
      <c r="K190" s="13">
        <v>5</v>
      </c>
    </row>
    <row r="191" spans="1:11" x14ac:dyDescent="0.2">
      <c r="A191" s="1">
        <v>238</v>
      </c>
      <c r="B191" s="23" t="s">
        <v>318</v>
      </c>
      <c r="C191" s="23">
        <v>2</v>
      </c>
      <c r="D191" s="10" t="s">
        <v>250</v>
      </c>
      <c r="E191" s="1" t="s">
        <v>313</v>
      </c>
      <c r="F191" s="2">
        <v>17.399999999999999</v>
      </c>
      <c r="G191" s="11">
        <f t="shared" si="14"/>
        <v>2.298850574712644</v>
      </c>
      <c r="K191" s="13">
        <v>5</v>
      </c>
    </row>
    <row r="192" spans="1:11" x14ac:dyDescent="0.2">
      <c r="A192" s="1">
        <v>239</v>
      </c>
      <c r="B192" s="23" t="s">
        <v>319</v>
      </c>
      <c r="C192" s="23">
        <v>2</v>
      </c>
      <c r="D192" s="10" t="s">
        <v>252</v>
      </c>
      <c r="E192" s="1" t="s">
        <v>313</v>
      </c>
      <c r="F192" s="2">
        <v>17.7</v>
      </c>
      <c r="G192" s="11">
        <f t="shared" si="14"/>
        <v>2.2598870056497176</v>
      </c>
      <c r="K192" s="13">
        <v>5</v>
      </c>
    </row>
    <row r="193" spans="1:11" ht="17" thickBot="1" x14ac:dyDescent="0.25">
      <c r="A193" s="1">
        <v>240</v>
      </c>
      <c r="B193" s="30" t="s">
        <v>320</v>
      </c>
      <c r="C193" s="23">
        <v>2</v>
      </c>
      <c r="D193" s="10" t="s">
        <v>254</v>
      </c>
      <c r="E193" s="1" t="s">
        <v>313</v>
      </c>
      <c r="F193" s="2">
        <v>19.899999999999999</v>
      </c>
      <c r="G193" s="11">
        <f t="shared" si="14"/>
        <v>2.0100502512562817</v>
      </c>
      <c r="K193" s="13">
        <v>5</v>
      </c>
    </row>
    <row r="194" spans="1:11" x14ac:dyDescent="0.2">
      <c r="A194" s="1">
        <v>257</v>
      </c>
      <c r="B194" s="34" t="s">
        <v>321</v>
      </c>
      <c r="C194" s="23">
        <v>1</v>
      </c>
      <c r="D194" s="10" t="s">
        <v>240</v>
      </c>
      <c r="E194" s="1" t="s">
        <v>322</v>
      </c>
      <c r="F194" s="2">
        <v>4.0599999999999996</v>
      </c>
      <c r="G194" s="11">
        <f t="shared" si="14"/>
        <v>4.9261083743842367</v>
      </c>
      <c r="H194" s="12"/>
      <c r="K194" s="13">
        <v>5</v>
      </c>
    </row>
    <row r="195" spans="1:11" x14ac:dyDescent="0.2">
      <c r="A195" s="1">
        <v>258</v>
      </c>
      <c r="B195" s="23" t="s">
        <v>323</v>
      </c>
      <c r="C195" s="23">
        <v>1</v>
      </c>
      <c r="D195" s="10" t="s">
        <v>242</v>
      </c>
      <c r="E195" s="1" t="s">
        <v>322</v>
      </c>
      <c r="F195" s="2">
        <v>3.88</v>
      </c>
      <c r="G195" s="11">
        <f t="shared" si="14"/>
        <v>5.1546391752577323</v>
      </c>
      <c r="K195" s="13">
        <v>5</v>
      </c>
    </row>
    <row r="196" spans="1:11" x14ac:dyDescent="0.2">
      <c r="A196" s="1">
        <v>259</v>
      </c>
      <c r="B196" s="23" t="s">
        <v>324</v>
      </c>
      <c r="C196" s="23">
        <v>1</v>
      </c>
      <c r="D196" s="10" t="s">
        <v>244</v>
      </c>
      <c r="E196" s="1" t="s">
        <v>322</v>
      </c>
      <c r="F196" s="2">
        <v>12.7</v>
      </c>
      <c r="G196" s="11">
        <f t="shared" si="14"/>
        <v>1.5748031496062993</v>
      </c>
      <c r="K196" s="13">
        <v>5</v>
      </c>
    </row>
    <row r="197" spans="1:11" x14ac:dyDescent="0.2">
      <c r="A197" s="1">
        <v>260</v>
      </c>
      <c r="B197" s="23" t="s">
        <v>325</v>
      </c>
      <c r="C197" s="23">
        <v>1</v>
      </c>
      <c r="D197" s="10" t="s">
        <v>246</v>
      </c>
      <c r="E197" s="1" t="s">
        <v>322</v>
      </c>
      <c r="F197" s="2">
        <v>4.9400000000000004</v>
      </c>
      <c r="G197" s="11">
        <f t="shared" si="14"/>
        <v>4.048582995951417</v>
      </c>
      <c r="K197" s="13">
        <v>5</v>
      </c>
    </row>
    <row r="198" spans="1:11" x14ac:dyDescent="0.2">
      <c r="A198" s="1">
        <v>261</v>
      </c>
      <c r="B198" s="23" t="s">
        <v>326</v>
      </c>
      <c r="C198" s="23">
        <v>1</v>
      </c>
      <c r="D198" s="10" t="s">
        <v>248</v>
      </c>
      <c r="E198" s="1" t="s">
        <v>322</v>
      </c>
      <c r="F198" s="2">
        <v>4</v>
      </c>
      <c r="G198" s="11">
        <f t="shared" si="14"/>
        <v>5</v>
      </c>
      <c r="K198" s="13">
        <v>5</v>
      </c>
    </row>
    <row r="199" spans="1:11" x14ac:dyDescent="0.2">
      <c r="A199" s="1">
        <v>262</v>
      </c>
      <c r="B199" s="23" t="s">
        <v>327</v>
      </c>
      <c r="C199" s="23">
        <v>1</v>
      </c>
      <c r="D199" s="10" t="s">
        <v>250</v>
      </c>
      <c r="E199" s="1" t="s">
        <v>322</v>
      </c>
      <c r="F199" s="2">
        <v>3.08</v>
      </c>
      <c r="G199" s="11">
        <f t="shared" si="14"/>
        <v>6.4935064935064934</v>
      </c>
      <c r="K199" s="13">
        <v>5</v>
      </c>
    </row>
    <row r="200" spans="1:11" x14ac:dyDescent="0.2">
      <c r="A200" s="1">
        <v>263</v>
      </c>
      <c r="B200" s="23" t="s">
        <v>328</v>
      </c>
      <c r="C200" s="23">
        <v>1</v>
      </c>
      <c r="D200" s="10" t="s">
        <v>252</v>
      </c>
      <c r="E200" s="1" t="s">
        <v>322</v>
      </c>
      <c r="F200" s="2">
        <v>3.56</v>
      </c>
      <c r="G200" s="11">
        <f t="shared" si="14"/>
        <v>5.6179775280898872</v>
      </c>
      <c r="K200" s="13">
        <v>5</v>
      </c>
    </row>
    <row r="201" spans="1:11" ht="17" thickBot="1" x14ac:dyDescent="0.25">
      <c r="A201" s="1">
        <v>264</v>
      </c>
      <c r="B201" s="30" t="s">
        <v>329</v>
      </c>
      <c r="C201" s="23">
        <v>1</v>
      </c>
      <c r="D201" s="10" t="s">
        <v>254</v>
      </c>
      <c r="E201" s="1" t="s">
        <v>322</v>
      </c>
      <c r="F201" s="2">
        <v>3.26</v>
      </c>
      <c r="G201" s="11">
        <f t="shared" si="14"/>
        <v>6.1349693251533743</v>
      </c>
      <c r="K201" s="13">
        <v>5</v>
      </c>
    </row>
    <row r="202" spans="1:11" x14ac:dyDescent="0.2">
      <c r="A202" s="1">
        <v>281</v>
      </c>
      <c r="B202" s="35" t="s">
        <v>330</v>
      </c>
      <c r="C202" s="23">
        <v>1</v>
      </c>
      <c r="D202" s="10" t="s">
        <v>240</v>
      </c>
      <c r="E202" s="1" t="s">
        <v>331</v>
      </c>
      <c r="F202" s="2">
        <v>3.46</v>
      </c>
      <c r="G202" s="11">
        <f t="shared" si="14"/>
        <v>5.7803468208092488</v>
      </c>
      <c r="K202" s="13">
        <v>5</v>
      </c>
    </row>
    <row r="203" spans="1:11" x14ac:dyDescent="0.2">
      <c r="A203" s="1">
        <v>282</v>
      </c>
      <c r="B203" s="36" t="s">
        <v>332</v>
      </c>
      <c r="C203" s="23">
        <v>1</v>
      </c>
      <c r="D203" s="10" t="s">
        <v>242</v>
      </c>
      <c r="E203" s="1" t="s">
        <v>331</v>
      </c>
      <c r="F203" s="2">
        <v>3.62</v>
      </c>
      <c r="G203" s="11">
        <f t="shared" si="14"/>
        <v>5.5248618784530388</v>
      </c>
      <c r="K203" s="13">
        <v>5</v>
      </c>
    </row>
    <row r="204" spans="1:11" x14ac:dyDescent="0.2">
      <c r="A204" s="1">
        <v>283</v>
      </c>
      <c r="B204" s="36" t="s">
        <v>333</v>
      </c>
      <c r="C204" s="23">
        <v>1</v>
      </c>
      <c r="D204" s="10" t="s">
        <v>244</v>
      </c>
      <c r="E204" s="1" t="s">
        <v>331</v>
      </c>
      <c r="F204" s="2">
        <v>3.36</v>
      </c>
      <c r="G204" s="11">
        <f t="shared" si="14"/>
        <v>5.9523809523809526</v>
      </c>
      <c r="K204" s="13">
        <v>5</v>
      </c>
    </row>
    <row r="205" spans="1:11" x14ac:dyDescent="0.2">
      <c r="A205" s="1">
        <v>284</v>
      </c>
      <c r="B205" s="36" t="s">
        <v>334</v>
      </c>
      <c r="C205" s="23">
        <v>1</v>
      </c>
      <c r="D205" s="10" t="s">
        <v>246</v>
      </c>
      <c r="E205" s="1" t="s">
        <v>331</v>
      </c>
      <c r="F205" s="2">
        <v>4.3</v>
      </c>
      <c r="G205" s="11">
        <f t="shared" si="14"/>
        <v>4.6511627906976747</v>
      </c>
      <c r="K205" s="13">
        <v>5</v>
      </c>
    </row>
    <row r="206" spans="1:11" x14ac:dyDescent="0.2">
      <c r="A206" s="1">
        <v>285</v>
      </c>
      <c r="B206" s="36" t="s">
        <v>335</v>
      </c>
      <c r="C206" s="23">
        <v>1</v>
      </c>
      <c r="D206" s="10" t="s">
        <v>248</v>
      </c>
      <c r="E206" s="1" t="s">
        <v>331</v>
      </c>
      <c r="F206" s="2">
        <v>13.9</v>
      </c>
      <c r="G206" s="11">
        <f t="shared" si="14"/>
        <v>1.4388489208633093</v>
      </c>
      <c r="K206" s="13">
        <v>5</v>
      </c>
    </row>
    <row r="207" spans="1:11" x14ac:dyDescent="0.2">
      <c r="A207" s="1">
        <v>286</v>
      </c>
      <c r="B207" s="36" t="s">
        <v>336</v>
      </c>
      <c r="C207" s="23">
        <v>1</v>
      </c>
      <c r="D207" s="10" t="s">
        <v>250</v>
      </c>
      <c r="E207" s="1" t="s">
        <v>331</v>
      </c>
      <c r="F207" s="2">
        <v>11.9</v>
      </c>
      <c r="G207" s="11">
        <f t="shared" si="14"/>
        <v>1.680672268907563</v>
      </c>
      <c r="K207" s="13">
        <v>5</v>
      </c>
    </row>
    <row r="208" spans="1:11" x14ac:dyDescent="0.2">
      <c r="A208" s="1">
        <v>287</v>
      </c>
      <c r="B208" s="36" t="s">
        <v>337</v>
      </c>
      <c r="C208" s="23">
        <v>1</v>
      </c>
      <c r="D208" s="10" t="s">
        <v>252</v>
      </c>
      <c r="E208" s="1" t="s">
        <v>331</v>
      </c>
      <c r="F208" s="2">
        <v>17.3</v>
      </c>
      <c r="G208" s="11">
        <f t="shared" si="14"/>
        <v>1.1560693641618496</v>
      </c>
      <c r="K208" s="13">
        <v>5</v>
      </c>
    </row>
    <row r="209" spans="1:11" ht="17" thickBot="1" x14ac:dyDescent="0.25">
      <c r="A209" s="1">
        <v>288</v>
      </c>
      <c r="B209" s="37" t="s">
        <v>338</v>
      </c>
      <c r="C209" s="23">
        <v>1</v>
      </c>
      <c r="D209" s="10" t="s">
        <v>254</v>
      </c>
      <c r="E209" s="1" t="s">
        <v>331</v>
      </c>
      <c r="F209" s="2">
        <v>10.9</v>
      </c>
      <c r="G209" s="11">
        <f t="shared" si="14"/>
        <v>1.8348623853211008</v>
      </c>
      <c r="K209" s="13">
        <v>5</v>
      </c>
    </row>
    <row r="210" spans="1:11" x14ac:dyDescent="0.2">
      <c r="A210" s="1">
        <v>169</v>
      </c>
      <c r="B210" s="22" t="s">
        <v>339</v>
      </c>
      <c r="C210" s="23">
        <v>1</v>
      </c>
      <c r="D210" s="10" t="s">
        <v>73</v>
      </c>
      <c r="E210" s="1" t="s">
        <v>88</v>
      </c>
      <c r="F210" s="1">
        <v>13.6</v>
      </c>
      <c r="G210" s="11">
        <f t="shared" si="14"/>
        <v>1.4705882352941178</v>
      </c>
      <c r="H210" s="12"/>
      <c r="J210" s="12">
        <f>SUM(G210:G241)</f>
        <v>59.050858261003206</v>
      </c>
      <c r="K210" s="13">
        <v>6</v>
      </c>
    </row>
    <row r="211" spans="1:11" x14ac:dyDescent="0.2">
      <c r="A211" s="1">
        <v>170</v>
      </c>
      <c r="B211" s="24" t="s">
        <v>340</v>
      </c>
      <c r="C211" s="23">
        <v>1</v>
      </c>
      <c r="D211" s="10" t="s">
        <v>74</v>
      </c>
      <c r="E211" s="1" t="s">
        <v>88</v>
      </c>
      <c r="F211" s="1">
        <v>12.7</v>
      </c>
      <c r="G211" s="11">
        <f t="shared" si="14"/>
        <v>1.5748031496062993</v>
      </c>
      <c r="K211" s="13">
        <v>6</v>
      </c>
    </row>
    <row r="212" spans="1:11" x14ac:dyDescent="0.2">
      <c r="A212" s="1">
        <v>171</v>
      </c>
      <c r="B212" s="24" t="s">
        <v>341</v>
      </c>
      <c r="C212" s="23">
        <v>1</v>
      </c>
      <c r="D212" s="10" t="s">
        <v>75</v>
      </c>
      <c r="E212" s="1" t="s">
        <v>88</v>
      </c>
      <c r="F212" s="1">
        <v>12.7</v>
      </c>
      <c r="G212" s="11">
        <f t="shared" si="14"/>
        <v>1.5748031496062993</v>
      </c>
      <c r="K212" s="13">
        <v>6</v>
      </c>
    </row>
    <row r="213" spans="1:11" x14ac:dyDescent="0.2">
      <c r="A213" s="1">
        <v>172</v>
      </c>
      <c r="B213" s="24" t="s">
        <v>342</v>
      </c>
      <c r="C213" s="23">
        <v>1</v>
      </c>
      <c r="D213" s="10" t="s">
        <v>76</v>
      </c>
      <c r="E213" s="1" t="s">
        <v>88</v>
      </c>
      <c r="F213" s="1">
        <v>13.2</v>
      </c>
      <c r="G213" s="11">
        <f t="shared" si="14"/>
        <v>1.5151515151515151</v>
      </c>
      <c r="K213" s="13">
        <v>6</v>
      </c>
    </row>
    <row r="214" spans="1:11" x14ac:dyDescent="0.2">
      <c r="A214" s="1">
        <v>173</v>
      </c>
      <c r="B214" s="24" t="s">
        <v>343</v>
      </c>
      <c r="C214" s="23">
        <v>1</v>
      </c>
      <c r="D214" s="10" t="s">
        <v>77</v>
      </c>
      <c r="E214" s="1" t="s">
        <v>88</v>
      </c>
      <c r="F214" s="1">
        <v>12</v>
      </c>
      <c r="G214" s="11">
        <f t="shared" si="14"/>
        <v>1.6666666666666667</v>
      </c>
      <c r="K214" s="13">
        <v>6</v>
      </c>
    </row>
    <row r="215" spans="1:11" x14ac:dyDescent="0.2">
      <c r="A215" s="1">
        <v>174</v>
      </c>
      <c r="B215" s="24" t="s">
        <v>344</v>
      </c>
      <c r="C215" s="23">
        <v>1</v>
      </c>
      <c r="D215" s="10" t="s">
        <v>78</v>
      </c>
      <c r="E215" s="1" t="s">
        <v>88</v>
      </c>
      <c r="F215" s="1">
        <v>12.9</v>
      </c>
      <c r="G215" s="11">
        <f t="shared" si="14"/>
        <v>1.5503875968992247</v>
      </c>
      <c r="K215" s="13">
        <v>6</v>
      </c>
    </row>
    <row r="216" spans="1:11" x14ac:dyDescent="0.2">
      <c r="A216" s="1">
        <v>175</v>
      </c>
      <c r="B216" s="24" t="s">
        <v>345</v>
      </c>
      <c r="C216" s="23">
        <v>1</v>
      </c>
      <c r="D216" s="10" t="s">
        <v>79</v>
      </c>
      <c r="E216" s="1" t="s">
        <v>88</v>
      </c>
      <c r="F216" s="1">
        <v>16.100000000000001</v>
      </c>
      <c r="G216" s="11">
        <f t="shared" si="14"/>
        <v>1.2422360248447204</v>
      </c>
      <c r="K216" s="13">
        <v>6</v>
      </c>
    </row>
    <row r="217" spans="1:11" ht="17" thickBot="1" x14ac:dyDescent="0.25">
      <c r="A217" s="1">
        <v>176</v>
      </c>
      <c r="B217" s="25" t="s">
        <v>346</v>
      </c>
      <c r="C217" s="23">
        <v>1</v>
      </c>
      <c r="D217" s="10" t="s">
        <v>80</v>
      </c>
      <c r="E217" s="1" t="s">
        <v>88</v>
      </c>
      <c r="F217" s="1">
        <v>15</v>
      </c>
      <c r="G217" s="11">
        <f t="shared" si="14"/>
        <v>1.3333333333333333</v>
      </c>
      <c r="K217" s="13">
        <v>6</v>
      </c>
    </row>
    <row r="218" spans="1:11" x14ac:dyDescent="0.2">
      <c r="A218" s="1">
        <v>193</v>
      </c>
      <c r="B218" s="29" t="s">
        <v>347</v>
      </c>
      <c r="C218" s="23">
        <v>1</v>
      </c>
      <c r="D218" s="10" t="s">
        <v>73</v>
      </c>
      <c r="E218" s="1" t="s">
        <v>304</v>
      </c>
      <c r="F218" s="1">
        <v>10.6</v>
      </c>
      <c r="G218" s="11">
        <f t="shared" si="14"/>
        <v>1.8867924528301887</v>
      </c>
      <c r="K218" s="13">
        <v>6</v>
      </c>
    </row>
    <row r="219" spans="1:11" x14ac:dyDescent="0.2">
      <c r="A219" s="1">
        <v>194</v>
      </c>
      <c r="B219" s="23" t="s">
        <v>348</v>
      </c>
      <c r="C219" s="23">
        <v>1</v>
      </c>
      <c r="D219" s="10" t="s">
        <v>74</v>
      </c>
      <c r="E219" s="1" t="s">
        <v>304</v>
      </c>
      <c r="F219" s="1">
        <v>10.1</v>
      </c>
      <c r="G219" s="11">
        <f t="shared" si="14"/>
        <v>1.9801980198019802</v>
      </c>
      <c r="K219" s="13">
        <v>6</v>
      </c>
    </row>
    <row r="220" spans="1:11" x14ac:dyDescent="0.2">
      <c r="A220" s="1">
        <v>195</v>
      </c>
      <c r="B220" s="23" t="s">
        <v>349</v>
      </c>
      <c r="C220" s="23">
        <v>1</v>
      </c>
      <c r="D220" s="10" t="s">
        <v>75</v>
      </c>
      <c r="E220" s="1" t="s">
        <v>304</v>
      </c>
      <c r="F220" s="1">
        <v>11.3</v>
      </c>
      <c r="G220" s="11">
        <f t="shared" si="14"/>
        <v>1.7699115044247786</v>
      </c>
      <c r="K220" s="13">
        <v>6</v>
      </c>
    </row>
    <row r="221" spans="1:11" x14ac:dyDescent="0.2">
      <c r="A221" s="1">
        <v>196</v>
      </c>
      <c r="B221" s="23" t="s">
        <v>350</v>
      </c>
      <c r="C221" s="23">
        <v>1</v>
      </c>
      <c r="D221" s="10" t="s">
        <v>76</v>
      </c>
      <c r="E221" s="1" t="s">
        <v>304</v>
      </c>
      <c r="F221" s="1">
        <v>11</v>
      </c>
      <c r="G221" s="11">
        <f t="shared" si="14"/>
        <v>1.8181818181818181</v>
      </c>
      <c r="K221" s="13">
        <v>6</v>
      </c>
    </row>
    <row r="222" spans="1:11" x14ac:dyDescent="0.2">
      <c r="A222" s="1">
        <v>197</v>
      </c>
      <c r="B222" s="23" t="s">
        <v>351</v>
      </c>
      <c r="C222" s="23">
        <v>1</v>
      </c>
      <c r="D222" s="10" t="s">
        <v>77</v>
      </c>
      <c r="E222" s="1" t="s">
        <v>304</v>
      </c>
      <c r="F222" s="1">
        <v>11.1</v>
      </c>
      <c r="G222" s="11">
        <f t="shared" si="14"/>
        <v>1.8018018018018018</v>
      </c>
      <c r="K222" s="13">
        <v>6</v>
      </c>
    </row>
    <row r="223" spans="1:11" x14ac:dyDescent="0.2">
      <c r="A223" s="1">
        <v>198</v>
      </c>
      <c r="B223" s="23" t="s">
        <v>352</v>
      </c>
      <c r="C223" s="23">
        <v>1</v>
      </c>
      <c r="D223" s="10" t="s">
        <v>78</v>
      </c>
      <c r="E223" s="1" t="s">
        <v>304</v>
      </c>
      <c r="F223" s="1">
        <v>11.9</v>
      </c>
      <c r="G223" s="11">
        <f t="shared" si="14"/>
        <v>1.680672268907563</v>
      </c>
      <c r="K223" s="13">
        <v>6</v>
      </c>
    </row>
    <row r="224" spans="1:11" x14ac:dyDescent="0.2">
      <c r="A224" s="1">
        <v>199</v>
      </c>
      <c r="B224" s="23" t="s">
        <v>353</v>
      </c>
      <c r="C224" s="23">
        <v>1</v>
      </c>
      <c r="D224" s="10" t="s">
        <v>79</v>
      </c>
      <c r="E224" s="1" t="s">
        <v>304</v>
      </c>
      <c r="F224" s="1">
        <v>13.1</v>
      </c>
      <c r="G224" s="11">
        <f t="shared" si="14"/>
        <v>1.5267175572519085</v>
      </c>
      <c r="K224" s="13">
        <v>6</v>
      </c>
    </row>
    <row r="225" spans="1:11" ht="17" thickBot="1" x14ac:dyDescent="0.25">
      <c r="A225" s="1">
        <v>200</v>
      </c>
      <c r="B225" s="30" t="s">
        <v>354</v>
      </c>
      <c r="C225" s="23">
        <v>1</v>
      </c>
      <c r="D225" s="10" t="s">
        <v>80</v>
      </c>
      <c r="E225" s="1" t="s">
        <v>304</v>
      </c>
      <c r="F225" s="1">
        <v>13</v>
      </c>
      <c r="G225" s="11">
        <f t="shared" si="14"/>
        <v>1.5384615384615385</v>
      </c>
      <c r="K225" s="13">
        <v>6</v>
      </c>
    </row>
    <row r="226" spans="1:11" x14ac:dyDescent="0.2">
      <c r="A226" s="1">
        <v>217</v>
      </c>
      <c r="B226" s="29" t="s">
        <v>355</v>
      </c>
      <c r="C226" s="23">
        <v>1</v>
      </c>
      <c r="D226" s="10" t="s">
        <v>73</v>
      </c>
      <c r="E226" s="1" t="s">
        <v>313</v>
      </c>
      <c r="F226" s="1">
        <v>13</v>
      </c>
      <c r="G226" s="11">
        <f t="shared" si="14"/>
        <v>1.5384615384615385</v>
      </c>
      <c r="H226" s="12"/>
      <c r="K226" s="13">
        <v>6</v>
      </c>
    </row>
    <row r="227" spans="1:11" x14ac:dyDescent="0.2">
      <c r="A227" s="1">
        <v>218</v>
      </c>
      <c r="B227" s="23" t="s">
        <v>356</v>
      </c>
      <c r="C227" s="23">
        <v>1</v>
      </c>
      <c r="D227" s="10" t="s">
        <v>74</v>
      </c>
      <c r="E227" s="1" t="s">
        <v>313</v>
      </c>
      <c r="F227" s="1">
        <v>11.7</v>
      </c>
      <c r="G227" s="11">
        <f t="shared" si="14"/>
        <v>1.7094017094017095</v>
      </c>
      <c r="K227" s="13">
        <v>6</v>
      </c>
    </row>
    <row r="228" spans="1:11" x14ac:dyDescent="0.2">
      <c r="A228" s="1">
        <v>219</v>
      </c>
      <c r="B228" s="23" t="s">
        <v>357</v>
      </c>
      <c r="C228" s="23">
        <v>1</v>
      </c>
      <c r="D228" s="10" t="s">
        <v>75</v>
      </c>
      <c r="E228" s="1" t="s">
        <v>313</v>
      </c>
      <c r="F228" s="1">
        <v>10.8</v>
      </c>
      <c r="G228" s="11">
        <f t="shared" si="14"/>
        <v>1.8518518518518516</v>
      </c>
      <c r="K228" s="13">
        <v>6</v>
      </c>
    </row>
    <row r="229" spans="1:11" x14ac:dyDescent="0.2">
      <c r="A229" s="1">
        <v>220</v>
      </c>
      <c r="B229" s="23" t="s">
        <v>358</v>
      </c>
      <c r="C229" s="23">
        <v>1</v>
      </c>
      <c r="D229" s="10" t="s">
        <v>76</v>
      </c>
      <c r="E229" s="1" t="s">
        <v>313</v>
      </c>
      <c r="F229" s="1">
        <v>12.3</v>
      </c>
      <c r="G229" s="11">
        <f t="shared" si="14"/>
        <v>1.6260162601626016</v>
      </c>
      <c r="K229" s="13">
        <v>6</v>
      </c>
    </row>
    <row r="230" spans="1:11" x14ac:dyDescent="0.2">
      <c r="A230" s="1">
        <v>221</v>
      </c>
      <c r="B230" s="23" t="s">
        <v>359</v>
      </c>
      <c r="C230" s="23">
        <v>1</v>
      </c>
      <c r="D230" s="10" t="s">
        <v>77</v>
      </c>
      <c r="E230" s="1" t="s">
        <v>313</v>
      </c>
      <c r="F230" s="1">
        <v>9.3800000000000008</v>
      </c>
      <c r="G230" s="11">
        <f t="shared" si="14"/>
        <v>2.1321961620469083</v>
      </c>
      <c r="K230" s="13">
        <v>6</v>
      </c>
    </row>
    <row r="231" spans="1:11" x14ac:dyDescent="0.2">
      <c r="A231" s="1">
        <v>222</v>
      </c>
      <c r="B231" s="23" t="s">
        <v>360</v>
      </c>
      <c r="C231" s="23">
        <v>1</v>
      </c>
      <c r="D231" s="10" t="s">
        <v>78</v>
      </c>
      <c r="E231" s="1" t="s">
        <v>313</v>
      </c>
      <c r="F231" s="1">
        <v>12.3</v>
      </c>
      <c r="G231" s="11">
        <f t="shared" si="14"/>
        <v>1.6260162601626016</v>
      </c>
      <c r="K231" s="13">
        <v>6</v>
      </c>
    </row>
    <row r="232" spans="1:11" x14ac:dyDescent="0.2">
      <c r="A232" s="1">
        <v>223</v>
      </c>
      <c r="B232" s="23" t="s">
        <v>361</v>
      </c>
      <c r="C232" s="23">
        <v>1</v>
      </c>
      <c r="D232" s="10" t="s">
        <v>79</v>
      </c>
      <c r="E232" s="1" t="s">
        <v>313</v>
      </c>
      <c r="F232" s="1">
        <v>12.1</v>
      </c>
      <c r="G232" s="11">
        <f t="shared" si="14"/>
        <v>1.6528925619834711</v>
      </c>
      <c r="K232" s="13">
        <v>6</v>
      </c>
    </row>
    <row r="233" spans="1:11" ht="17" thickBot="1" x14ac:dyDescent="0.25">
      <c r="A233" s="1">
        <v>224</v>
      </c>
      <c r="B233" s="30" t="s">
        <v>362</v>
      </c>
      <c r="C233" s="23">
        <v>1</v>
      </c>
      <c r="D233" s="10" t="s">
        <v>80</v>
      </c>
      <c r="E233" s="1" t="s">
        <v>313</v>
      </c>
      <c r="F233" s="1">
        <v>11.2</v>
      </c>
      <c r="G233" s="11">
        <f t="shared" si="14"/>
        <v>1.7857142857142858</v>
      </c>
      <c r="K233" s="13">
        <v>6</v>
      </c>
    </row>
    <row r="234" spans="1:11" x14ac:dyDescent="0.2">
      <c r="A234" s="1">
        <v>241</v>
      </c>
      <c r="B234" s="29" t="s">
        <v>363</v>
      </c>
      <c r="C234" s="23">
        <v>1</v>
      </c>
      <c r="D234" s="10" t="s">
        <v>73</v>
      </c>
      <c r="E234" s="1" t="s">
        <v>313</v>
      </c>
      <c r="F234" s="1">
        <v>8.5</v>
      </c>
      <c r="G234" s="11">
        <f t="shared" si="14"/>
        <v>2.3529411764705883</v>
      </c>
      <c r="H234" s="12"/>
      <c r="K234" s="13">
        <v>6</v>
      </c>
    </row>
    <row r="235" spans="1:11" x14ac:dyDescent="0.2">
      <c r="A235" s="1">
        <v>242</v>
      </c>
      <c r="B235" s="23" t="s">
        <v>364</v>
      </c>
      <c r="C235" s="23">
        <v>1</v>
      </c>
      <c r="D235" s="10" t="s">
        <v>74</v>
      </c>
      <c r="E235" s="1" t="s">
        <v>322</v>
      </c>
      <c r="F235" s="1">
        <v>10.7</v>
      </c>
      <c r="G235" s="11">
        <f t="shared" si="14"/>
        <v>1.8691588785046731</v>
      </c>
      <c r="K235" s="13">
        <v>6</v>
      </c>
    </row>
    <row r="236" spans="1:11" x14ac:dyDescent="0.2">
      <c r="A236" s="1">
        <v>243</v>
      </c>
      <c r="B236" s="23" t="s">
        <v>365</v>
      </c>
      <c r="C236" s="23">
        <v>1</v>
      </c>
      <c r="D236" s="10" t="s">
        <v>75</v>
      </c>
      <c r="E236" s="1" t="s">
        <v>322</v>
      </c>
      <c r="F236" s="1">
        <v>7.34</v>
      </c>
      <c r="G236" s="11">
        <f t="shared" si="14"/>
        <v>2.7247956403269757</v>
      </c>
      <c r="K236" s="13">
        <v>6</v>
      </c>
    </row>
    <row r="237" spans="1:11" x14ac:dyDescent="0.2">
      <c r="A237" s="1">
        <v>244</v>
      </c>
      <c r="B237" s="23" t="s">
        <v>366</v>
      </c>
      <c r="C237" s="23">
        <v>1</v>
      </c>
      <c r="D237" s="10" t="s">
        <v>76</v>
      </c>
      <c r="E237" s="1" t="s">
        <v>322</v>
      </c>
      <c r="F237" s="1">
        <v>9.4</v>
      </c>
      <c r="G237" s="11">
        <f t="shared" si="14"/>
        <v>2.1276595744680851</v>
      </c>
      <c r="K237" s="13">
        <v>6</v>
      </c>
    </row>
    <row r="238" spans="1:11" x14ac:dyDescent="0.2">
      <c r="A238" s="1">
        <v>245</v>
      </c>
      <c r="B238" s="23" t="s">
        <v>367</v>
      </c>
      <c r="C238" s="23">
        <v>1</v>
      </c>
      <c r="D238" s="10" t="s">
        <v>77</v>
      </c>
      <c r="E238" s="1" t="s">
        <v>322</v>
      </c>
      <c r="F238" s="1">
        <v>8.84</v>
      </c>
      <c r="G238" s="11">
        <f t="shared" si="14"/>
        <v>2.2624434389140271</v>
      </c>
      <c r="K238" s="13">
        <v>6</v>
      </c>
    </row>
    <row r="239" spans="1:11" x14ac:dyDescent="0.2">
      <c r="A239" s="1">
        <v>246</v>
      </c>
      <c r="B239" s="23" t="s">
        <v>368</v>
      </c>
      <c r="C239" s="23">
        <v>1</v>
      </c>
      <c r="D239" s="10" t="s">
        <v>78</v>
      </c>
      <c r="E239" s="1" t="s">
        <v>322</v>
      </c>
      <c r="F239" s="1">
        <v>10.6</v>
      </c>
      <c r="G239" s="11">
        <f t="shared" si="14"/>
        <v>1.8867924528301887</v>
      </c>
      <c r="K239" s="13">
        <v>6</v>
      </c>
    </row>
    <row r="240" spans="1:11" x14ac:dyDescent="0.2">
      <c r="A240" s="1">
        <v>247</v>
      </c>
      <c r="B240" s="23" t="s">
        <v>369</v>
      </c>
      <c r="C240" s="23">
        <v>1</v>
      </c>
      <c r="D240" s="10" t="s">
        <v>79</v>
      </c>
      <c r="E240" s="1" t="s">
        <v>322</v>
      </c>
      <c r="F240" s="1">
        <v>7.74</v>
      </c>
      <c r="G240" s="11">
        <f t="shared" si="14"/>
        <v>2.5839793281653747</v>
      </c>
      <c r="K240" s="13">
        <v>6</v>
      </c>
    </row>
    <row r="241" spans="1:11" ht="17" thickBot="1" x14ac:dyDescent="0.25">
      <c r="A241" s="1">
        <v>248</v>
      </c>
      <c r="B241" s="30" t="s">
        <v>370</v>
      </c>
      <c r="C241" s="23">
        <v>1</v>
      </c>
      <c r="D241" s="10" t="s">
        <v>80</v>
      </c>
      <c r="E241" s="1" t="s">
        <v>322</v>
      </c>
      <c r="F241" s="1">
        <v>5.9</v>
      </c>
      <c r="G241" s="11">
        <f t="shared" si="14"/>
        <v>3.3898305084745761</v>
      </c>
      <c r="K241" s="13">
        <v>6</v>
      </c>
    </row>
    <row r="242" spans="1:11" x14ac:dyDescent="0.2">
      <c r="A242" s="1">
        <v>265</v>
      </c>
      <c r="B242" s="38" t="s">
        <v>371</v>
      </c>
      <c r="C242" s="23">
        <v>1</v>
      </c>
      <c r="D242" s="10" t="s">
        <v>73</v>
      </c>
      <c r="E242" s="1" t="s">
        <v>331</v>
      </c>
      <c r="F242" s="1">
        <v>8.7200000000000006</v>
      </c>
      <c r="G242" s="11">
        <f t="shared" si="14"/>
        <v>2.2935779816513762</v>
      </c>
      <c r="H242" s="12"/>
      <c r="J242" s="12">
        <f>SUM(G242:G273)</f>
        <v>63.732747799978554</v>
      </c>
      <c r="K242" s="13">
        <v>7</v>
      </c>
    </row>
    <row r="243" spans="1:11" x14ac:dyDescent="0.2">
      <c r="A243" s="1">
        <v>266</v>
      </c>
      <c r="B243" s="39" t="s">
        <v>372</v>
      </c>
      <c r="C243" s="23">
        <v>1</v>
      </c>
      <c r="D243" s="10" t="s">
        <v>74</v>
      </c>
      <c r="E243" s="1" t="s">
        <v>331</v>
      </c>
      <c r="F243" s="1">
        <v>10.8</v>
      </c>
      <c r="G243" s="11">
        <f t="shared" ref="G243:G305" si="15">C243*20/F243</f>
        <v>1.8518518518518516</v>
      </c>
      <c r="K243" s="13">
        <v>7</v>
      </c>
    </row>
    <row r="244" spans="1:11" x14ac:dyDescent="0.2">
      <c r="A244" s="1">
        <v>267</v>
      </c>
      <c r="B244" s="39" t="s">
        <v>373</v>
      </c>
      <c r="C244" s="23">
        <v>1</v>
      </c>
      <c r="D244" s="10" t="s">
        <v>75</v>
      </c>
      <c r="E244" s="1" t="s">
        <v>331</v>
      </c>
      <c r="F244" s="1">
        <v>7.18</v>
      </c>
      <c r="G244" s="11">
        <f t="shared" si="15"/>
        <v>2.785515320334262</v>
      </c>
      <c r="K244" s="13">
        <v>7</v>
      </c>
    </row>
    <row r="245" spans="1:11" x14ac:dyDescent="0.2">
      <c r="A245" s="1">
        <v>268</v>
      </c>
      <c r="B245" s="39" t="s">
        <v>374</v>
      </c>
      <c r="C245" s="23">
        <v>1</v>
      </c>
      <c r="D245" s="10" t="s">
        <v>76</v>
      </c>
      <c r="E245" s="1" t="s">
        <v>331</v>
      </c>
      <c r="F245" s="1">
        <v>8.6</v>
      </c>
      <c r="G245" s="11">
        <f t="shared" si="15"/>
        <v>2.3255813953488373</v>
      </c>
      <c r="K245" s="13">
        <v>7</v>
      </c>
    </row>
    <row r="246" spans="1:11" x14ac:dyDescent="0.2">
      <c r="A246" s="1">
        <v>269</v>
      </c>
      <c r="B246" s="39" t="s">
        <v>375</v>
      </c>
      <c r="C246" s="23">
        <v>1</v>
      </c>
      <c r="D246" s="10" t="s">
        <v>77</v>
      </c>
      <c r="E246" s="1" t="s">
        <v>331</v>
      </c>
      <c r="F246" s="1">
        <v>3.68</v>
      </c>
      <c r="G246" s="11">
        <f t="shared" si="15"/>
        <v>5.4347826086956523</v>
      </c>
      <c r="K246" s="13">
        <v>7</v>
      </c>
    </row>
    <row r="247" spans="1:11" x14ac:dyDescent="0.2">
      <c r="A247" s="1">
        <v>270</v>
      </c>
      <c r="B247" s="39" t="s">
        <v>376</v>
      </c>
      <c r="C247" s="23">
        <v>1</v>
      </c>
      <c r="D247" s="10" t="s">
        <v>78</v>
      </c>
      <c r="E247" s="1" t="s">
        <v>331</v>
      </c>
      <c r="F247" s="1">
        <v>9</v>
      </c>
      <c r="G247" s="11">
        <f t="shared" si="15"/>
        <v>2.2222222222222223</v>
      </c>
      <c r="K247" s="13">
        <v>7</v>
      </c>
    </row>
    <row r="248" spans="1:11" x14ac:dyDescent="0.2">
      <c r="A248" s="1">
        <v>271</v>
      </c>
      <c r="B248" s="39" t="s">
        <v>377</v>
      </c>
      <c r="C248" s="23">
        <v>1</v>
      </c>
      <c r="D248" s="10" t="s">
        <v>79</v>
      </c>
      <c r="E248" s="1" t="s">
        <v>331</v>
      </c>
      <c r="F248" s="1">
        <v>9.9600000000000009</v>
      </c>
      <c r="G248" s="11">
        <f t="shared" si="15"/>
        <v>2.0080321285140559</v>
      </c>
      <c r="K248" s="13">
        <v>7</v>
      </c>
    </row>
    <row r="249" spans="1:11" ht="17" thickBot="1" x14ac:dyDescent="0.25">
      <c r="A249" s="1">
        <v>272</v>
      </c>
      <c r="B249" s="40" t="s">
        <v>378</v>
      </c>
      <c r="C249" s="23">
        <v>1</v>
      </c>
      <c r="D249" s="10" t="s">
        <v>80</v>
      </c>
      <c r="E249" s="1" t="s">
        <v>331</v>
      </c>
      <c r="F249" s="1">
        <v>3.34</v>
      </c>
      <c r="G249" s="11">
        <f t="shared" si="15"/>
        <v>5.9880239520958085</v>
      </c>
      <c r="K249" s="13">
        <v>7</v>
      </c>
    </row>
    <row r="250" spans="1:11" x14ac:dyDescent="0.2">
      <c r="A250" s="1">
        <v>289</v>
      </c>
      <c r="B250" s="41" t="s">
        <v>379</v>
      </c>
      <c r="C250" s="23">
        <v>1</v>
      </c>
      <c r="D250" s="10" t="s">
        <v>73</v>
      </c>
      <c r="E250" s="1" t="s">
        <v>380</v>
      </c>
      <c r="F250" s="1">
        <v>12.5</v>
      </c>
      <c r="G250" s="11">
        <f t="shared" si="15"/>
        <v>1.6</v>
      </c>
      <c r="K250" s="13">
        <v>7</v>
      </c>
    </row>
    <row r="251" spans="1:11" x14ac:dyDescent="0.2">
      <c r="A251" s="1">
        <v>290</v>
      </c>
      <c r="B251" s="36" t="s">
        <v>381</v>
      </c>
      <c r="C251" s="23">
        <v>1</v>
      </c>
      <c r="D251" s="10" t="s">
        <v>74</v>
      </c>
      <c r="E251" s="1" t="s">
        <v>380</v>
      </c>
      <c r="F251" s="1">
        <v>12.5</v>
      </c>
      <c r="G251" s="11">
        <f t="shared" si="15"/>
        <v>1.6</v>
      </c>
      <c r="K251" s="13">
        <v>7</v>
      </c>
    </row>
    <row r="252" spans="1:11" x14ac:dyDescent="0.2">
      <c r="A252" s="1">
        <v>291</v>
      </c>
      <c r="B252" s="36" t="s">
        <v>382</v>
      </c>
      <c r="C252" s="23">
        <v>1</v>
      </c>
      <c r="D252" s="10" t="s">
        <v>75</v>
      </c>
      <c r="E252" s="1" t="s">
        <v>380</v>
      </c>
      <c r="F252" s="1">
        <v>12.4</v>
      </c>
      <c r="G252" s="11">
        <f t="shared" si="15"/>
        <v>1.6129032258064515</v>
      </c>
      <c r="K252" s="13">
        <v>7</v>
      </c>
    </row>
    <row r="253" spans="1:11" x14ac:dyDescent="0.2">
      <c r="A253" s="1">
        <v>292</v>
      </c>
      <c r="B253" s="36" t="s">
        <v>383</v>
      </c>
      <c r="C253" s="23">
        <v>1</v>
      </c>
      <c r="D253" s="10" t="s">
        <v>76</v>
      </c>
      <c r="E253" s="1" t="s">
        <v>380</v>
      </c>
      <c r="F253" s="1">
        <v>11</v>
      </c>
      <c r="G253" s="11">
        <f t="shared" si="15"/>
        <v>1.8181818181818181</v>
      </c>
      <c r="K253" s="13">
        <v>7</v>
      </c>
    </row>
    <row r="254" spans="1:11" x14ac:dyDescent="0.2">
      <c r="A254" s="1">
        <v>293</v>
      </c>
      <c r="B254" s="36" t="s">
        <v>384</v>
      </c>
      <c r="C254" s="23">
        <v>1</v>
      </c>
      <c r="D254" s="10" t="s">
        <v>77</v>
      </c>
      <c r="E254" s="1" t="s">
        <v>380</v>
      </c>
      <c r="F254" s="1">
        <v>11.9</v>
      </c>
      <c r="G254" s="11">
        <f t="shared" si="15"/>
        <v>1.680672268907563</v>
      </c>
      <c r="K254" s="13">
        <v>7</v>
      </c>
    </row>
    <row r="255" spans="1:11" x14ac:dyDescent="0.2">
      <c r="A255" s="1">
        <v>294</v>
      </c>
      <c r="B255" s="36" t="s">
        <v>385</v>
      </c>
      <c r="C255" s="23">
        <v>1</v>
      </c>
      <c r="D255" s="10" t="s">
        <v>78</v>
      </c>
      <c r="E255" s="1" t="s">
        <v>380</v>
      </c>
      <c r="F255" s="1">
        <v>11.4</v>
      </c>
      <c r="G255" s="11">
        <f t="shared" si="15"/>
        <v>1.7543859649122806</v>
      </c>
      <c r="K255" s="13">
        <v>7</v>
      </c>
    </row>
    <row r="256" spans="1:11" x14ac:dyDescent="0.2">
      <c r="A256" s="1">
        <v>295</v>
      </c>
      <c r="B256" s="36" t="s">
        <v>386</v>
      </c>
      <c r="C256" s="23">
        <v>1</v>
      </c>
      <c r="D256" s="10" t="s">
        <v>79</v>
      </c>
      <c r="E256" s="1" t="s">
        <v>380</v>
      </c>
      <c r="F256" s="1">
        <v>13</v>
      </c>
      <c r="G256" s="11">
        <f t="shared" si="15"/>
        <v>1.5384615384615385</v>
      </c>
      <c r="K256" s="13">
        <v>7</v>
      </c>
    </row>
    <row r="257" spans="1:11" ht="17" thickBot="1" x14ac:dyDescent="0.25">
      <c r="A257" s="1">
        <v>296</v>
      </c>
      <c r="B257" s="37" t="s">
        <v>387</v>
      </c>
      <c r="C257" s="23">
        <v>1</v>
      </c>
      <c r="D257" s="10" t="s">
        <v>80</v>
      </c>
      <c r="E257" s="1" t="s">
        <v>380</v>
      </c>
      <c r="F257" s="1">
        <v>13.6</v>
      </c>
      <c r="G257" s="11">
        <f t="shared" si="15"/>
        <v>1.4705882352941178</v>
      </c>
      <c r="K257" s="13">
        <v>7</v>
      </c>
    </row>
    <row r="258" spans="1:11" x14ac:dyDescent="0.2">
      <c r="A258" s="1">
        <v>177</v>
      </c>
      <c r="B258" s="22" t="s">
        <v>388</v>
      </c>
      <c r="C258" s="23">
        <v>1</v>
      </c>
      <c r="D258" s="10" t="s">
        <v>81</v>
      </c>
      <c r="E258" s="1" t="s">
        <v>88</v>
      </c>
      <c r="F258" s="1">
        <v>17.2</v>
      </c>
      <c r="G258" s="11">
        <f t="shared" si="15"/>
        <v>1.1627906976744187</v>
      </c>
      <c r="H258" s="12"/>
      <c r="K258" s="13">
        <v>7</v>
      </c>
    </row>
    <row r="259" spans="1:11" x14ac:dyDescent="0.2">
      <c r="A259" s="1">
        <v>178</v>
      </c>
      <c r="B259" s="24" t="s">
        <v>389</v>
      </c>
      <c r="C259" s="23">
        <v>1</v>
      </c>
      <c r="D259" s="10" t="s">
        <v>178</v>
      </c>
      <c r="E259" s="1" t="s">
        <v>88</v>
      </c>
      <c r="F259" s="1">
        <v>13.6</v>
      </c>
      <c r="G259" s="11">
        <f t="shared" si="15"/>
        <v>1.4705882352941178</v>
      </c>
      <c r="K259" s="13">
        <v>7</v>
      </c>
    </row>
    <row r="260" spans="1:11" x14ac:dyDescent="0.2">
      <c r="A260" s="1">
        <v>179</v>
      </c>
      <c r="B260" s="24" t="s">
        <v>390</v>
      </c>
      <c r="C260" s="23">
        <v>1</v>
      </c>
      <c r="D260" s="10" t="s">
        <v>180</v>
      </c>
      <c r="E260" s="1" t="s">
        <v>88</v>
      </c>
      <c r="F260" s="1">
        <v>12.3</v>
      </c>
      <c r="G260" s="11">
        <f t="shared" si="15"/>
        <v>1.6260162601626016</v>
      </c>
      <c r="K260" s="13">
        <v>7</v>
      </c>
    </row>
    <row r="261" spans="1:11" x14ac:dyDescent="0.2">
      <c r="A261" s="1">
        <v>180</v>
      </c>
      <c r="B261" s="24" t="s">
        <v>391</v>
      </c>
      <c r="C261" s="23">
        <v>1</v>
      </c>
      <c r="D261" s="10" t="s">
        <v>182</v>
      </c>
      <c r="E261" s="1" t="s">
        <v>88</v>
      </c>
      <c r="F261" s="1">
        <v>13.1</v>
      </c>
      <c r="G261" s="11">
        <f t="shared" si="15"/>
        <v>1.5267175572519085</v>
      </c>
      <c r="K261" s="13">
        <v>7</v>
      </c>
    </row>
    <row r="262" spans="1:11" x14ac:dyDescent="0.2">
      <c r="A262" s="1">
        <v>181</v>
      </c>
      <c r="B262" s="24" t="s">
        <v>392</v>
      </c>
      <c r="C262" s="23">
        <v>1</v>
      </c>
      <c r="D262" s="10" t="s">
        <v>184</v>
      </c>
      <c r="E262" s="1" t="s">
        <v>88</v>
      </c>
      <c r="F262" s="1">
        <v>12.3</v>
      </c>
      <c r="G262" s="11">
        <f t="shared" si="15"/>
        <v>1.6260162601626016</v>
      </c>
      <c r="K262" s="13">
        <v>7</v>
      </c>
    </row>
    <row r="263" spans="1:11" x14ac:dyDescent="0.2">
      <c r="A263" s="1">
        <v>182</v>
      </c>
      <c r="B263" s="24" t="s">
        <v>393</v>
      </c>
      <c r="C263" s="23">
        <v>1</v>
      </c>
      <c r="D263" s="10" t="s">
        <v>186</v>
      </c>
      <c r="E263" s="1" t="s">
        <v>88</v>
      </c>
      <c r="F263" s="1">
        <v>13.8</v>
      </c>
      <c r="G263" s="11">
        <f t="shared" si="15"/>
        <v>1.4492753623188406</v>
      </c>
      <c r="K263" s="13">
        <v>7</v>
      </c>
    </row>
    <row r="264" spans="1:11" x14ac:dyDescent="0.2">
      <c r="A264" s="1">
        <v>183</v>
      </c>
      <c r="B264" s="24" t="s">
        <v>394</v>
      </c>
      <c r="C264" s="23">
        <v>1</v>
      </c>
      <c r="D264" s="10" t="s">
        <v>188</v>
      </c>
      <c r="E264" s="1" t="s">
        <v>88</v>
      </c>
      <c r="F264" s="1">
        <v>14.7</v>
      </c>
      <c r="G264" s="11">
        <f t="shared" si="15"/>
        <v>1.3605442176870748</v>
      </c>
      <c r="K264" s="13">
        <v>7</v>
      </c>
    </row>
    <row r="265" spans="1:11" ht="17" thickBot="1" x14ac:dyDescent="0.25">
      <c r="A265" s="1">
        <v>184</v>
      </c>
      <c r="B265" s="25" t="s">
        <v>395</v>
      </c>
      <c r="C265" s="23">
        <v>1</v>
      </c>
      <c r="D265" s="10" t="s">
        <v>190</v>
      </c>
      <c r="E265" s="1" t="s">
        <v>88</v>
      </c>
      <c r="F265" s="1">
        <v>14.1</v>
      </c>
      <c r="G265" s="11">
        <f t="shared" si="15"/>
        <v>1.4184397163120568</v>
      </c>
      <c r="K265" s="13">
        <v>7</v>
      </c>
    </row>
    <row r="266" spans="1:11" x14ac:dyDescent="0.2">
      <c r="A266" s="1">
        <v>201</v>
      </c>
      <c r="B266" s="29" t="s">
        <v>396</v>
      </c>
      <c r="C266" s="23">
        <v>1</v>
      </c>
      <c r="D266" s="10" t="s">
        <v>81</v>
      </c>
      <c r="E266" s="1" t="s">
        <v>304</v>
      </c>
      <c r="F266" s="1">
        <v>14.6</v>
      </c>
      <c r="G266" s="11">
        <f t="shared" si="15"/>
        <v>1.3698630136986301</v>
      </c>
      <c r="K266" s="13">
        <v>7</v>
      </c>
    </row>
    <row r="267" spans="1:11" x14ac:dyDescent="0.2">
      <c r="A267" s="1">
        <v>202</v>
      </c>
      <c r="B267" s="23" t="s">
        <v>397</v>
      </c>
      <c r="C267" s="23">
        <v>1</v>
      </c>
      <c r="D267" s="10" t="s">
        <v>178</v>
      </c>
      <c r="E267" s="1" t="s">
        <v>304</v>
      </c>
      <c r="F267" s="1">
        <v>9.94</v>
      </c>
      <c r="G267" s="11">
        <f t="shared" si="15"/>
        <v>2.0120724346076462</v>
      </c>
      <c r="K267" s="13">
        <v>7</v>
      </c>
    </row>
    <row r="268" spans="1:11" x14ac:dyDescent="0.2">
      <c r="A268" s="1">
        <v>203</v>
      </c>
      <c r="B268" s="23" t="s">
        <v>398</v>
      </c>
      <c r="C268" s="23">
        <v>1</v>
      </c>
      <c r="D268" s="10" t="s">
        <v>180</v>
      </c>
      <c r="E268" s="1" t="s">
        <v>304</v>
      </c>
      <c r="F268" s="1">
        <v>10.199999999999999</v>
      </c>
      <c r="G268" s="11">
        <f t="shared" si="15"/>
        <v>1.9607843137254903</v>
      </c>
      <c r="K268" s="13">
        <v>7</v>
      </c>
    </row>
    <row r="269" spans="1:11" x14ac:dyDescent="0.2">
      <c r="A269" s="1">
        <v>204</v>
      </c>
      <c r="B269" s="23" t="s">
        <v>399</v>
      </c>
      <c r="C269" s="23">
        <v>1</v>
      </c>
      <c r="D269" s="10" t="s">
        <v>182</v>
      </c>
      <c r="E269" s="1" t="s">
        <v>304</v>
      </c>
      <c r="F269" s="1">
        <v>11.1</v>
      </c>
      <c r="G269" s="11">
        <f t="shared" si="15"/>
        <v>1.8018018018018018</v>
      </c>
      <c r="K269" s="13">
        <v>7</v>
      </c>
    </row>
    <row r="270" spans="1:11" x14ac:dyDescent="0.2">
      <c r="A270" s="1">
        <v>205</v>
      </c>
      <c r="B270" s="23" t="s">
        <v>400</v>
      </c>
      <c r="C270" s="23">
        <v>1</v>
      </c>
      <c r="D270" s="10" t="s">
        <v>184</v>
      </c>
      <c r="E270" s="1" t="s">
        <v>304</v>
      </c>
      <c r="F270" s="1">
        <v>10</v>
      </c>
      <c r="G270" s="11">
        <f t="shared" si="15"/>
        <v>2</v>
      </c>
      <c r="K270" s="13">
        <v>7</v>
      </c>
    </row>
    <row r="271" spans="1:11" x14ac:dyDescent="0.2">
      <c r="A271" s="1">
        <v>206</v>
      </c>
      <c r="B271" s="23" t="s">
        <v>401</v>
      </c>
      <c r="C271" s="23">
        <v>1</v>
      </c>
      <c r="D271" s="10" t="s">
        <v>186</v>
      </c>
      <c r="E271" s="1" t="s">
        <v>304</v>
      </c>
      <c r="F271" s="1">
        <v>12.3</v>
      </c>
      <c r="G271" s="11">
        <f t="shared" si="15"/>
        <v>1.6260162601626016</v>
      </c>
      <c r="K271" s="13">
        <v>7</v>
      </c>
    </row>
    <row r="272" spans="1:11" x14ac:dyDescent="0.2">
      <c r="A272" s="1">
        <v>207</v>
      </c>
      <c r="B272" s="23" t="s">
        <v>402</v>
      </c>
      <c r="C272" s="23">
        <v>1</v>
      </c>
      <c r="D272" s="10" t="s">
        <v>188</v>
      </c>
      <c r="E272" s="1" t="s">
        <v>304</v>
      </c>
      <c r="F272" s="1">
        <v>11.6</v>
      </c>
      <c r="G272" s="11">
        <f t="shared" si="15"/>
        <v>1.7241379310344829</v>
      </c>
      <c r="K272" s="13">
        <v>7</v>
      </c>
    </row>
    <row r="273" spans="1:11" ht="17" thickBot="1" x14ac:dyDescent="0.25">
      <c r="A273" s="1">
        <v>208</v>
      </c>
      <c r="B273" s="30" t="s">
        <v>403</v>
      </c>
      <c r="C273" s="23">
        <v>1</v>
      </c>
      <c r="D273" s="10" t="s">
        <v>190</v>
      </c>
      <c r="E273" s="1" t="s">
        <v>304</v>
      </c>
      <c r="F273" s="1">
        <v>12.4</v>
      </c>
      <c r="G273" s="11">
        <f t="shared" si="15"/>
        <v>1.6129032258064515</v>
      </c>
      <c r="K273" s="13">
        <v>7</v>
      </c>
    </row>
    <row r="274" spans="1:11" x14ac:dyDescent="0.2">
      <c r="A274" s="1">
        <v>225</v>
      </c>
      <c r="B274" s="29" t="s">
        <v>404</v>
      </c>
      <c r="C274" s="23">
        <v>2</v>
      </c>
      <c r="D274" s="10" t="s">
        <v>81</v>
      </c>
      <c r="E274" s="1" t="s">
        <v>313</v>
      </c>
      <c r="F274" s="1">
        <v>13.8</v>
      </c>
      <c r="G274" s="11">
        <f t="shared" si="15"/>
        <v>2.8985507246376812</v>
      </c>
      <c r="H274" s="12"/>
      <c r="J274" s="12">
        <f>SUM(G274:G305)</f>
        <v>89.195466180073126</v>
      </c>
      <c r="K274" s="13">
        <v>8</v>
      </c>
    </row>
    <row r="275" spans="1:11" x14ac:dyDescent="0.2">
      <c r="A275" s="1">
        <v>226</v>
      </c>
      <c r="B275" s="23" t="s">
        <v>405</v>
      </c>
      <c r="C275" s="23">
        <v>2</v>
      </c>
      <c r="D275" s="10" t="s">
        <v>178</v>
      </c>
      <c r="E275" s="1" t="s">
        <v>313</v>
      </c>
      <c r="F275" s="1">
        <v>10.8</v>
      </c>
      <c r="G275" s="11">
        <f t="shared" si="15"/>
        <v>3.7037037037037033</v>
      </c>
      <c r="K275" s="13">
        <v>8</v>
      </c>
    </row>
    <row r="276" spans="1:11" x14ac:dyDescent="0.2">
      <c r="A276" s="1">
        <v>227</v>
      </c>
      <c r="B276" s="23" t="s">
        <v>406</v>
      </c>
      <c r="C276" s="23">
        <v>2</v>
      </c>
      <c r="D276" s="10" t="s">
        <v>180</v>
      </c>
      <c r="E276" s="1" t="s">
        <v>313</v>
      </c>
      <c r="F276" s="1">
        <v>11.6</v>
      </c>
      <c r="G276" s="11">
        <f t="shared" si="15"/>
        <v>3.4482758620689657</v>
      </c>
      <c r="K276" s="13">
        <v>8</v>
      </c>
    </row>
    <row r="277" spans="1:11" x14ac:dyDescent="0.2">
      <c r="A277" s="1">
        <v>228</v>
      </c>
      <c r="B277" s="23" t="s">
        <v>407</v>
      </c>
      <c r="C277" s="23">
        <v>2</v>
      </c>
      <c r="D277" s="10" t="s">
        <v>182</v>
      </c>
      <c r="E277" s="1" t="s">
        <v>313</v>
      </c>
      <c r="F277" s="1">
        <v>13</v>
      </c>
      <c r="G277" s="11">
        <f t="shared" si="15"/>
        <v>3.0769230769230771</v>
      </c>
      <c r="K277" s="13">
        <v>8</v>
      </c>
    </row>
    <row r="278" spans="1:11" x14ac:dyDescent="0.2">
      <c r="A278" s="1">
        <v>229</v>
      </c>
      <c r="B278" s="23" t="s">
        <v>408</v>
      </c>
      <c r="C278" s="23">
        <v>2</v>
      </c>
      <c r="D278" s="10" t="s">
        <v>184</v>
      </c>
      <c r="E278" s="1" t="s">
        <v>313</v>
      </c>
      <c r="F278" s="1">
        <v>11.5</v>
      </c>
      <c r="G278" s="11">
        <f t="shared" si="15"/>
        <v>3.4782608695652173</v>
      </c>
      <c r="K278" s="13">
        <v>8</v>
      </c>
    </row>
    <row r="279" spans="1:11" x14ac:dyDescent="0.2">
      <c r="A279" s="1">
        <v>230</v>
      </c>
      <c r="B279" s="23" t="s">
        <v>409</v>
      </c>
      <c r="C279" s="23">
        <v>2</v>
      </c>
      <c r="D279" s="10" t="s">
        <v>186</v>
      </c>
      <c r="E279" s="1" t="s">
        <v>313</v>
      </c>
      <c r="F279" s="1">
        <v>14</v>
      </c>
      <c r="G279" s="11">
        <f t="shared" si="15"/>
        <v>2.8571428571428572</v>
      </c>
      <c r="K279" s="13">
        <v>8</v>
      </c>
    </row>
    <row r="280" spans="1:11" x14ac:dyDescent="0.2">
      <c r="A280" s="1">
        <v>231</v>
      </c>
      <c r="B280" s="23" t="s">
        <v>410</v>
      </c>
      <c r="C280" s="23">
        <v>2</v>
      </c>
      <c r="D280" s="10" t="s">
        <v>188</v>
      </c>
      <c r="E280" s="1" t="s">
        <v>313</v>
      </c>
      <c r="F280" s="1">
        <v>13.2</v>
      </c>
      <c r="G280" s="11">
        <f t="shared" si="15"/>
        <v>3.0303030303030303</v>
      </c>
      <c r="K280" s="13">
        <v>8</v>
      </c>
    </row>
    <row r="281" spans="1:11" ht="17" thickBot="1" x14ac:dyDescent="0.25">
      <c r="A281" s="1">
        <v>232</v>
      </c>
      <c r="B281" s="30" t="s">
        <v>411</v>
      </c>
      <c r="C281" s="23">
        <v>2</v>
      </c>
      <c r="D281" s="10" t="s">
        <v>190</v>
      </c>
      <c r="E281" s="1" t="s">
        <v>313</v>
      </c>
      <c r="F281" s="1">
        <v>14.1</v>
      </c>
      <c r="G281" s="11">
        <f t="shared" si="15"/>
        <v>2.8368794326241136</v>
      </c>
      <c r="K281" s="13">
        <v>8</v>
      </c>
    </row>
    <row r="282" spans="1:11" x14ac:dyDescent="0.2">
      <c r="A282" s="1">
        <v>249</v>
      </c>
      <c r="B282" s="29" t="s">
        <v>412</v>
      </c>
      <c r="C282" s="23">
        <v>2</v>
      </c>
      <c r="D282" s="10" t="s">
        <v>81</v>
      </c>
      <c r="E282" s="1" t="s">
        <v>322</v>
      </c>
      <c r="F282" s="1">
        <v>11.3</v>
      </c>
      <c r="G282" s="11">
        <f t="shared" si="15"/>
        <v>3.5398230088495573</v>
      </c>
      <c r="H282" s="12"/>
      <c r="K282" s="13">
        <v>8</v>
      </c>
    </row>
    <row r="283" spans="1:11" x14ac:dyDescent="0.2">
      <c r="A283" s="1">
        <v>250</v>
      </c>
      <c r="B283" s="23" t="s">
        <v>413</v>
      </c>
      <c r="C283" s="23">
        <v>2</v>
      </c>
      <c r="D283" s="10" t="s">
        <v>178</v>
      </c>
      <c r="E283" s="1" t="s">
        <v>322</v>
      </c>
      <c r="F283" s="1">
        <v>9.76</v>
      </c>
      <c r="G283" s="11">
        <f t="shared" si="15"/>
        <v>4.0983606557377046</v>
      </c>
      <c r="K283" s="13">
        <v>8</v>
      </c>
    </row>
    <row r="284" spans="1:11" x14ac:dyDescent="0.2">
      <c r="A284" s="1">
        <v>251</v>
      </c>
      <c r="B284" s="23" t="s">
        <v>414</v>
      </c>
      <c r="C284" s="23">
        <v>2</v>
      </c>
      <c r="D284" s="10" t="s">
        <v>180</v>
      </c>
      <c r="E284" s="1" t="s">
        <v>322</v>
      </c>
      <c r="F284" s="1">
        <v>9.34</v>
      </c>
      <c r="G284" s="11">
        <f t="shared" si="15"/>
        <v>4.282655246252677</v>
      </c>
      <c r="K284" s="13">
        <v>8</v>
      </c>
    </row>
    <row r="285" spans="1:11" x14ac:dyDescent="0.2">
      <c r="A285" s="1">
        <v>252</v>
      </c>
      <c r="B285" s="23" t="s">
        <v>415</v>
      </c>
      <c r="C285" s="23">
        <v>2</v>
      </c>
      <c r="D285" s="10" t="s">
        <v>182</v>
      </c>
      <c r="E285" s="1" t="s">
        <v>322</v>
      </c>
      <c r="F285" s="1">
        <v>9.42</v>
      </c>
      <c r="G285" s="11">
        <f t="shared" si="15"/>
        <v>4.2462845010615711</v>
      </c>
      <c r="K285" s="13">
        <v>8</v>
      </c>
    </row>
    <row r="286" spans="1:11" x14ac:dyDescent="0.2">
      <c r="A286" s="1">
        <v>253</v>
      </c>
      <c r="B286" s="23" t="s">
        <v>416</v>
      </c>
      <c r="C286" s="23">
        <v>2</v>
      </c>
      <c r="D286" s="10" t="s">
        <v>184</v>
      </c>
      <c r="E286" s="1" t="s">
        <v>322</v>
      </c>
      <c r="F286" s="1">
        <v>9.24</v>
      </c>
      <c r="G286" s="11">
        <f t="shared" si="15"/>
        <v>4.329004329004329</v>
      </c>
      <c r="K286" s="13">
        <v>8</v>
      </c>
    </row>
    <row r="287" spans="1:11" x14ac:dyDescent="0.2">
      <c r="A287" s="1">
        <v>254</v>
      </c>
      <c r="B287" s="23" t="s">
        <v>417</v>
      </c>
      <c r="C287" s="23">
        <v>2</v>
      </c>
      <c r="D287" s="10" t="s">
        <v>186</v>
      </c>
      <c r="E287" s="1" t="s">
        <v>322</v>
      </c>
      <c r="F287" s="1">
        <v>5.42</v>
      </c>
      <c r="G287" s="11">
        <f t="shared" si="15"/>
        <v>7.3800738007380078</v>
      </c>
      <c r="K287" s="13">
        <v>8</v>
      </c>
    </row>
    <row r="288" spans="1:11" x14ac:dyDescent="0.2">
      <c r="A288" s="1">
        <v>255</v>
      </c>
      <c r="B288" s="23" t="s">
        <v>418</v>
      </c>
      <c r="C288" s="23">
        <v>2</v>
      </c>
      <c r="D288" s="10" t="s">
        <v>188</v>
      </c>
      <c r="E288" s="1" t="s">
        <v>322</v>
      </c>
      <c r="F288" s="1">
        <v>10.5</v>
      </c>
      <c r="G288" s="11">
        <f t="shared" si="15"/>
        <v>3.8095238095238093</v>
      </c>
      <c r="K288" s="13">
        <v>8</v>
      </c>
    </row>
    <row r="289" spans="1:11" ht="17" thickBot="1" x14ac:dyDescent="0.25">
      <c r="A289" s="1">
        <v>256</v>
      </c>
      <c r="B289" s="30" t="s">
        <v>419</v>
      </c>
      <c r="C289" s="23">
        <v>2</v>
      </c>
      <c r="D289" s="10" t="s">
        <v>190</v>
      </c>
      <c r="E289" s="1" t="s">
        <v>322</v>
      </c>
      <c r="F289" s="1">
        <v>10.8</v>
      </c>
      <c r="G289" s="11">
        <f t="shared" si="15"/>
        <v>3.7037037037037033</v>
      </c>
      <c r="K289" s="13">
        <v>8</v>
      </c>
    </row>
    <row r="290" spans="1:11" x14ac:dyDescent="0.2">
      <c r="A290" s="1">
        <v>273</v>
      </c>
      <c r="B290" s="29" t="s">
        <v>420</v>
      </c>
      <c r="C290" s="23">
        <v>1</v>
      </c>
      <c r="D290" s="10" t="s">
        <v>81</v>
      </c>
      <c r="E290" s="1" t="s">
        <v>331</v>
      </c>
      <c r="F290" s="1">
        <v>12</v>
      </c>
      <c r="G290" s="11">
        <f t="shared" si="15"/>
        <v>1.6666666666666667</v>
      </c>
      <c r="H290" s="12"/>
      <c r="K290" s="13">
        <v>8</v>
      </c>
    </row>
    <row r="291" spans="1:11" x14ac:dyDescent="0.2">
      <c r="A291" s="1">
        <v>274</v>
      </c>
      <c r="B291" s="23" t="s">
        <v>421</v>
      </c>
      <c r="C291" s="23">
        <v>1</v>
      </c>
      <c r="D291" s="10" t="s">
        <v>178</v>
      </c>
      <c r="E291" s="1" t="s">
        <v>331</v>
      </c>
      <c r="F291" s="1">
        <v>9.5399999999999991</v>
      </c>
      <c r="G291" s="11">
        <f t="shared" si="15"/>
        <v>2.0964360587002098</v>
      </c>
      <c r="K291" s="13">
        <v>8</v>
      </c>
    </row>
    <row r="292" spans="1:11" x14ac:dyDescent="0.2">
      <c r="A292" s="1">
        <v>275</v>
      </c>
      <c r="B292" s="23" t="s">
        <v>422</v>
      </c>
      <c r="C292" s="23">
        <v>1</v>
      </c>
      <c r="D292" s="10" t="s">
        <v>180</v>
      </c>
      <c r="E292" s="1" t="s">
        <v>331</v>
      </c>
      <c r="F292" s="1">
        <v>9.8800000000000008</v>
      </c>
      <c r="G292" s="11">
        <f t="shared" si="15"/>
        <v>2.0242914979757085</v>
      </c>
      <c r="K292" s="13">
        <v>8</v>
      </c>
    </row>
    <row r="293" spans="1:11" x14ac:dyDescent="0.2">
      <c r="A293" s="1">
        <v>276</v>
      </c>
      <c r="B293" s="23" t="s">
        <v>423</v>
      </c>
      <c r="C293" s="23">
        <v>1</v>
      </c>
      <c r="D293" s="10" t="s">
        <v>182</v>
      </c>
      <c r="E293" s="1" t="s">
        <v>331</v>
      </c>
      <c r="F293" s="1">
        <v>9.66</v>
      </c>
      <c r="G293" s="11">
        <f t="shared" si="15"/>
        <v>2.0703933747412009</v>
      </c>
      <c r="K293" s="13">
        <v>8</v>
      </c>
    </row>
    <row r="294" spans="1:11" x14ac:dyDescent="0.2">
      <c r="A294" s="1">
        <v>277</v>
      </c>
      <c r="B294" s="23" t="s">
        <v>424</v>
      </c>
      <c r="C294" s="23">
        <v>1</v>
      </c>
      <c r="D294" s="10" t="s">
        <v>184</v>
      </c>
      <c r="E294" s="1" t="s">
        <v>331</v>
      </c>
      <c r="F294" s="1">
        <v>10.1</v>
      </c>
      <c r="G294" s="11">
        <f t="shared" si="15"/>
        <v>1.9801980198019802</v>
      </c>
      <c r="K294" s="13">
        <v>8</v>
      </c>
    </row>
    <row r="295" spans="1:11" x14ac:dyDescent="0.2">
      <c r="A295" s="1">
        <v>278</v>
      </c>
      <c r="B295" s="23" t="s">
        <v>425</v>
      </c>
      <c r="C295" s="23">
        <v>1</v>
      </c>
      <c r="D295" s="10" t="s">
        <v>186</v>
      </c>
      <c r="E295" s="1" t="s">
        <v>331</v>
      </c>
      <c r="F295" s="1">
        <v>11.5</v>
      </c>
      <c r="G295" s="11">
        <f t="shared" si="15"/>
        <v>1.7391304347826086</v>
      </c>
      <c r="K295" s="13">
        <v>8</v>
      </c>
    </row>
    <row r="296" spans="1:11" x14ac:dyDescent="0.2">
      <c r="A296" s="1">
        <v>279</v>
      </c>
      <c r="B296" s="23" t="s">
        <v>426</v>
      </c>
      <c r="C296" s="23">
        <v>1</v>
      </c>
      <c r="D296" s="10" t="s">
        <v>188</v>
      </c>
      <c r="E296" s="1" t="s">
        <v>331</v>
      </c>
      <c r="F296" s="1">
        <v>10.3</v>
      </c>
      <c r="G296" s="11">
        <f t="shared" si="15"/>
        <v>1.9417475728155338</v>
      </c>
      <c r="K296" s="13">
        <v>8</v>
      </c>
    </row>
    <row r="297" spans="1:11" ht="17" thickBot="1" x14ac:dyDescent="0.25">
      <c r="A297" s="1">
        <v>280</v>
      </c>
      <c r="B297" s="30" t="s">
        <v>427</v>
      </c>
      <c r="C297" s="23">
        <v>1</v>
      </c>
      <c r="D297" s="10" t="s">
        <v>190</v>
      </c>
      <c r="E297" s="1" t="s">
        <v>331</v>
      </c>
      <c r="F297" s="1">
        <v>7.54</v>
      </c>
      <c r="G297" s="11">
        <f t="shared" si="15"/>
        <v>2.6525198938992043</v>
      </c>
      <c r="K297" s="13">
        <v>8</v>
      </c>
    </row>
    <row r="298" spans="1:11" x14ac:dyDescent="0.2">
      <c r="A298" s="1">
        <v>297</v>
      </c>
      <c r="B298" s="41" t="s">
        <v>428</v>
      </c>
      <c r="C298" s="23">
        <v>1</v>
      </c>
      <c r="D298" s="10" t="s">
        <v>81</v>
      </c>
      <c r="E298" s="1" t="s">
        <v>380</v>
      </c>
      <c r="F298" s="1">
        <v>14.3</v>
      </c>
      <c r="G298" s="11">
        <f t="shared" si="15"/>
        <v>1.3986013986013985</v>
      </c>
      <c r="K298" s="13">
        <v>8</v>
      </c>
    </row>
    <row r="299" spans="1:11" x14ac:dyDescent="0.2">
      <c r="A299" s="1">
        <v>298</v>
      </c>
      <c r="B299" s="36" t="s">
        <v>429</v>
      </c>
      <c r="C299" s="23">
        <v>1</v>
      </c>
      <c r="D299" s="10" t="s">
        <v>178</v>
      </c>
      <c r="E299" s="1" t="s">
        <v>380</v>
      </c>
      <c r="F299" s="1">
        <v>11</v>
      </c>
      <c r="G299" s="11">
        <f t="shared" si="15"/>
        <v>1.8181818181818181</v>
      </c>
      <c r="K299" s="13">
        <v>8</v>
      </c>
    </row>
    <row r="300" spans="1:11" x14ac:dyDescent="0.2">
      <c r="A300" s="1">
        <v>299</v>
      </c>
      <c r="B300" s="36" t="s">
        <v>430</v>
      </c>
      <c r="C300" s="23">
        <v>1</v>
      </c>
      <c r="D300" s="10" t="s">
        <v>180</v>
      </c>
      <c r="E300" s="1" t="s">
        <v>380</v>
      </c>
      <c r="F300" s="1">
        <v>11.9</v>
      </c>
      <c r="G300" s="11">
        <f t="shared" si="15"/>
        <v>1.680672268907563</v>
      </c>
      <c r="K300" s="13">
        <v>8</v>
      </c>
    </row>
    <row r="301" spans="1:11" x14ac:dyDescent="0.2">
      <c r="A301" s="1">
        <v>300</v>
      </c>
      <c r="B301" s="36" t="s">
        <v>431</v>
      </c>
      <c r="C301" s="23">
        <v>1</v>
      </c>
      <c r="D301" s="10" t="s">
        <v>182</v>
      </c>
      <c r="E301" s="1" t="s">
        <v>380</v>
      </c>
      <c r="F301" s="1">
        <v>12.9</v>
      </c>
      <c r="G301" s="11">
        <f t="shared" si="15"/>
        <v>1.5503875968992247</v>
      </c>
      <c r="K301" s="13">
        <v>8</v>
      </c>
    </row>
    <row r="302" spans="1:11" x14ac:dyDescent="0.2">
      <c r="A302" s="1">
        <v>301</v>
      </c>
      <c r="B302" s="36" t="s">
        <v>432</v>
      </c>
      <c r="C302" s="23">
        <v>1</v>
      </c>
      <c r="D302" s="10" t="s">
        <v>184</v>
      </c>
      <c r="E302" s="1" t="s">
        <v>380</v>
      </c>
      <c r="F302" s="1">
        <v>13.7</v>
      </c>
      <c r="G302" s="11">
        <f t="shared" si="15"/>
        <v>1.4598540145985401</v>
      </c>
      <c r="K302" s="13">
        <v>8</v>
      </c>
    </row>
    <row r="303" spans="1:11" x14ac:dyDescent="0.2">
      <c r="A303" s="1">
        <v>302</v>
      </c>
      <c r="B303" s="36" t="s">
        <v>433</v>
      </c>
      <c r="C303" s="23">
        <v>1</v>
      </c>
      <c r="D303" s="10" t="s">
        <v>186</v>
      </c>
      <c r="E303" s="1" t="s">
        <v>380</v>
      </c>
      <c r="F303" s="1">
        <v>13.7</v>
      </c>
      <c r="G303" s="11">
        <f t="shared" si="15"/>
        <v>1.4598540145985401</v>
      </c>
      <c r="K303" s="13">
        <v>8</v>
      </c>
    </row>
    <row r="304" spans="1:11" x14ac:dyDescent="0.2">
      <c r="A304" s="1">
        <v>303</v>
      </c>
      <c r="B304" s="36" t="s">
        <v>434</v>
      </c>
      <c r="C304" s="23">
        <v>1</v>
      </c>
      <c r="D304" s="10" t="s">
        <v>188</v>
      </c>
      <c r="E304" s="1" t="s">
        <v>380</v>
      </c>
      <c r="F304" s="1">
        <v>14.3</v>
      </c>
      <c r="G304" s="11">
        <f t="shared" si="15"/>
        <v>1.3986013986013985</v>
      </c>
      <c r="K304" s="13">
        <v>8</v>
      </c>
    </row>
    <row r="305" spans="1:11" ht="17" thickBot="1" x14ac:dyDescent="0.25">
      <c r="A305" s="1">
        <v>304</v>
      </c>
      <c r="B305" s="37" t="s">
        <v>435</v>
      </c>
      <c r="C305" s="23">
        <v>1</v>
      </c>
      <c r="D305" s="10" t="s">
        <v>190</v>
      </c>
      <c r="E305" s="1" t="s">
        <v>380</v>
      </c>
      <c r="F305" s="1">
        <v>13</v>
      </c>
      <c r="G305" s="11">
        <f t="shared" si="15"/>
        <v>1.5384615384615385</v>
      </c>
      <c r="K305" s="13">
        <v>8</v>
      </c>
    </row>
    <row r="306" spans="1:11" x14ac:dyDescent="0.2">
      <c r="D306" s="10"/>
    </row>
    <row r="307" spans="1:11" x14ac:dyDescent="0.2">
      <c r="C307">
        <f>SUM(C2:C305)</f>
        <v>840</v>
      </c>
      <c r="D307" s="10"/>
    </row>
    <row r="308" spans="1:11" x14ac:dyDescent="0.2">
      <c r="D308" s="10"/>
    </row>
    <row r="309" spans="1:11" x14ac:dyDescent="0.2">
      <c r="D309" s="10"/>
    </row>
    <row r="310" spans="1:11" x14ac:dyDescent="0.2">
      <c r="D310" s="10"/>
    </row>
    <row r="311" spans="1:11" x14ac:dyDescent="0.2">
      <c r="D311" s="10"/>
    </row>
    <row r="312" spans="1:11" x14ac:dyDescent="0.2">
      <c r="D312" s="10"/>
    </row>
    <row r="313" spans="1:11" x14ac:dyDescent="0.2">
      <c r="D313" s="10"/>
    </row>
  </sheetData>
  <printOptions gridLines="1"/>
  <pageMargins left="0.7" right="0.7" top="0.75" bottom="0.75" header="0.3" footer="0.3"/>
  <pageSetup scale="15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25" workbookViewId="0">
      <selection activeCell="E14" sqref="E14"/>
    </sheetView>
  </sheetViews>
  <sheetFormatPr baseColWidth="10" defaultRowHeight="16" x14ac:dyDescent="0.2"/>
  <cols>
    <col min="1" max="16384" width="10.83203125" style="42"/>
  </cols>
  <sheetData>
    <row r="1" spans="1:11" x14ac:dyDescent="0.2">
      <c r="A1" s="42" t="s">
        <v>436</v>
      </c>
    </row>
    <row r="2" spans="1:11" x14ac:dyDescent="0.2">
      <c r="B2" s="42" t="s">
        <v>437</v>
      </c>
    </row>
    <row r="3" spans="1:11" x14ac:dyDescent="0.2">
      <c r="C3" s="42" t="s">
        <v>438</v>
      </c>
      <c r="D3" s="42" t="s">
        <v>439</v>
      </c>
      <c r="E3" s="42" t="s">
        <v>440</v>
      </c>
      <c r="F3" s="42" t="s">
        <v>441</v>
      </c>
      <c r="G3" s="42" t="s">
        <v>442</v>
      </c>
      <c r="H3" s="42" t="s">
        <v>443</v>
      </c>
      <c r="I3" s="42" t="s">
        <v>444</v>
      </c>
      <c r="J3" s="42" t="s">
        <v>445</v>
      </c>
      <c r="K3" s="42" t="s">
        <v>446</v>
      </c>
    </row>
    <row r="4" spans="1:11" x14ac:dyDescent="0.2">
      <c r="C4" s="42" t="s">
        <v>447</v>
      </c>
      <c r="D4" s="42" t="s">
        <v>448</v>
      </c>
      <c r="E4" s="42">
        <v>25</v>
      </c>
      <c r="F4" s="42" t="s">
        <v>448</v>
      </c>
      <c r="G4" s="42" t="s">
        <v>73</v>
      </c>
      <c r="H4" s="42" t="s">
        <v>87</v>
      </c>
      <c r="I4" s="42">
        <v>14.115269581754101</v>
      </c>
      <c r="J4" s="42">
        <v>3.3802957052893698</v>
      </c>
      <c r="K4" s="42" t="s">
        <v>449</v>
      </c>
    </row>
    <row r="6" spans="1:11" x14ac:dyDescent="0.2">
      <c r="C6" s="42" t="s">
        <v>450</v>
      </c>
      <c r="D6" s="42" t="s">
        <v>448</v>
      </c>
      <c r="E6" s="42">
        <v>0</v>
      </c>
      <c r="F6" s="42" t="s">
        <v>448</v>
      </c>
      <c r="G6" s="42" t="s">
        <v>74</v>
      </c>
      <c r="H6" s="42" t="s">
        <v>89</v>
      </c>
      <c r="I6" s="42">
        <v>8.8273489999999996E-2</v>
      </c>
      <c r="J6" s="42">
        <v>6.1837349999999999E-2</v>
      </c>
      <c r="K6" s="42" t="s">
        <v>451</v>
      </c>
    </row>
    <row r="7" spans="1:11" x14ac:dyDescent="0.2">
      <c r="C7" s="42" t="s">
        <v>450</v>
      </c>
      <c r="D7" s="42" t="s">
        <v>448</v>
      </c>
      <c r="E7" s="42">
        <v>10</v>
      </c>
      <c r="F7" s="42" t="s">
        <v>448</v>
      </c>
      <c r="G7" s="42" t="s">
        <v>74</v>
      </c>
      <c r="H7" s="42" t="s">
        <v>82</v>
      </c>
      <c r="I7" s="42">
        <v>1.3641255699999999</v>
      </c>
      <c r="J7" s="42">
        <v>0.84897370999999999</v>
      </c>
      <c r="K7" s="42" t="s">
        <v>451</v>
      </c>
    </row>
    <row r="8" spans="1:11" x14ac:dyDescent="0.2">
      <c r="C8" s="42" t="s">
        <v>450</v>
      </c>
      <c r="D8" s="42" t="s">
        <v>448</v>
      </c>
      <c r="E8" s="42">
        <v>15</v>
      </c>
      <c r="F8" s="42" t="s">
        <v>448</v>
      </c>
      <c r="G8" s="42" t="s">
        <v>74</v>
      </c>
      <c r="H8" s="42" t="s">
        <v>83</v>
      </c>
      <c r="I8" s="42">
        <v>24.861525889999999</v>
      </c>
      <c r="J8" s="42">
        <v>14.132360139999999</v>
      </c>
      <c r="K8" s="42" t="s">
        <v>451</v>
      </c>
    </row>
    <row r="9" spans="1:11" x14ac:dyDescent="0.2">
      <c r="C9" s="42" t="s">
        <v>450</v>
      </c>
      <c r="D9" s="42" t="s">
        <v>448</v>
      </c>
      <c r="E9" s="42">
        <v>20</v>
      </c>
      <c r="F9" s="42" t="s">
        <v>448</v>
      </c>
      <c r="G9" s="42" t="s">
        <v>74</v>
      </c>
      <c r="H9" s="42" t="s">
        <v>84</v>
      </c>
      <c r="I9" s="42">
        <v>11.42601363</v>
      </c>
      <c r="J9" s="42">
        <v>3.6538863099999999</v>
      </c>
      <c r="K9" s="42" t="s">
        <v>451</v>
      </c>
    </row>
    <row r="10" spans="1:11" x14ac:dyDescent="0.2">
      <c r="C10" s="42" t="s">
        <v>450</v>
      </c>
      <c r="D10" s="42" t="s">
        <v>448</v>
      </c>
      <c r="E10" s="42">
        <v>22</v>
      </c>
      <c r="F10" s="42" t="s">
        <v>448</v>
      </c>
      <c r="G10" s="42" t="s">
        <v>74</v>
      </c>
      <c r="H10" s="42" t="s">
        <v>85</v>
      </c>
      <c r="I10" s="42">
        <v>20.693897248401498</v>
      </c>
      <c r="J10" s="42">
        <v>20.682026216877301</v>
      </c>
      <c r="K10" s="42" t="s">
        <v>449</v>
      </c>
    </row>
    <row r="11" spans="1:11" x14ac:dyDescent="0.2">
      <c r="C11" s="42" t="s">
        <v>450</v>
      </c>
      <c r="D11" s="42" t="s">
        <v>448</v>
      </c>
      <c r="E11" s="42">
        <v>24</v>
      </c>
      <c r="F11" s="42" t="s">
        <v>448</v>
      </c>
      <c r="G11" s="42" t="s">
        <v>74</v>
      </c>
      <c r="H11" s="42" t="s">
        <v>86</v>
      </c>
      <c r="I11" s="42">
        <v>22.022151993483199</v>
      </c>
      <c r="J11" s="42">
        <v>18.830408680265801</v>
      </c>
      <c r="K11" s="42" t="s">
        <v>449</v>
      </c>
    </row>
    <row r="12" spans="1:11" x14ac:dyDescent="0.2">
      <c r="C12" s="42" t="s">
        <v>450</v>
      </c>
      <c r="D12" s="42" t="s">
        <v>448</v>
      </c>
      <c r="E12" s="42">
        <v>25</v>
      </c>
      <c r="F12" s="42" t="s">
        <v>448</v>
      </c>
      <c r="G12" s="42" t="s">
        <v>74</v>
      </c>
      <c r="H12" s="42" t="s">
        <v>87</v>
      </c>
      <c r="I12" s="42">
        <v>14.51330945</v>
      </c>
      <c r="J12" s="42">
        <v>5.3948815310000002</v>
      </c>
      <c r="K12" s="42" t="s">
        <v>451</v>
      </c>
    </row>
    <row r="14" spans="1:11" x14ac:dyDescent="0.2">
      <c r="C14" s="42" t="s">
        <v>452</v>
      </c>
      <c r="D14" s="42" t="s">
        <v>448</v>
      </c>
      <c r="E14" s="42">
        <v>0</v>
      </c>
      <c r="F14" s="42" t="s">
        <v>448</v>
      </c>
      <c r="G14" s="42" t="s">
        <v>180</v>
      </c>
      <c r="H14" s="42" t="s">
        <v>89</v>
      </c>
      <c r="I14" s="42">
        <v>14.1512696528977</v>
      </c>
      <c r="J14" s="42">
        <v>10.6392495759123</v>
      </c>
      <c r="K14" s="42" t="s">
        <v>449</v>
      </c>
    </row>
    <row r="15" spans="1:11" x14ac:dyDescent="0.2">
      <c r="C15" s="42" t="s">
        <v>452</v>
      </c>
      <c r="D15" s="42" t="s">
        <v>448</v>
      </c>
      <c r="E15" s="42">
        <v>10</v>
      </c>
      <c r="F15" s="42" t="s">
        <v>448</v>
      </c>
      <c r="G15" s="42" t="s">
        <v>180</v>
      </c>
      <c r="H15" s="42" t="s">
        <v>82</v>
      </c>
      <c r="I15" s="42">
        <v>31.459015842233601</v>
      </c>
      <c r="J15" s="42">
        <v>27.860972861439699</v>
      </c>
      <c r="K15" s="42" t="s">
        <v>449</v>
      </c>
    </row>
    <row r="16" spans="1:11" x14ac:dyDescent="0.2">
      <c r="C16" s="42" t="s">
        <v>452</v>
      </c>
      <c r="D16" s="42" t="s">
        <v>448</v>
      </c>
      <c r="E16" s="42">
        <v>15</v>
      </c>
      <c r="F16" s="42" t="s">
        <v>448</v>
      </c>
      <c r="G16" s="42" t="s">
        <v>180</v>
      </c>
      <c r="H16" s="42" t="s">
        <v>83</v>
      </c>
      <c r="I16" s="42">
        <v>34.186745327747502</v>
      </c>
      <c r="J16" s="42">
        <v>30.810591088431</v>
      </c>
      <c r="K16" s="42" t="s">
        <v>449</v>
      </c>
    </row>
    <row r="17" spans="3:11" x14ac:dyDescent="0.2">
      <c r="C17" s="42" t="s">
        <v>452</v>
      </c>
      <c r="D17" s="42" t="s">
        <v>448</v>
      </c>
      <c r="E17" s="42">
        <v>20</v>
      </c>
      <c r="F17" s="42" t="s">
        <v>448</v>
      </c>
      <c r="G17" s="42" t="s">
        <v>180</v>
      </c>
      <c r="H17" s="42" t="s">
        <v>84</v>
      </c>
      <c r="I17" s="42">
        <v>34.589196920569698</v>
      </c>
      <c r="J17" s="42">
        <v>31.6449058029837</v>
      </c>
      <c r="K17" s="42" t="s">
        <v>449</v>
      </c>
    </row>
    <row r="18" spans="3:11" x14ac:dyDescent="0.2">
      <c r="C18" s="42" t="s">
        <v>452</v>
      </c>
      <c r="D18" s="42" t="s">
        <v>448</v>
      </c>
      <c r="E18" s="42">
        <v>22</v>
      </c>
      <c r="F18" s="42" t="s">
        <v>448</v>
      </c>
      <c r="G18" s="42" t="s">
        <v>180</v>
      </c>
      <c r="H18" s="42" t="s">
        <v>85</v>
      </c>
      <c r="I18" s="42">
        <v>35.124698734899802</v>
      </c>
      <c r="J18" s="42">
        <v>28.4033951917996</v>
      </c>
      <c r="K18" s="42" t="s">
        <v>449</v>
      </c>
    </row>
    <row r="19" spans="3:11" x14ac:dyDescent="0.2">
      <c r="C19" s="42" t="s">
        <v>452</v>
      </c>
      <c r="D19" s="42" t="s">
        <v>448</v>
      </c>
      <c r="E19" s="42">
        <v>24</v>
      </c>
      <c r="F19" s="42" t="s">
        <v>448</v>
      </c>
      <c r="G19" s="42" t="s">
        <v>180</v>
      </c>
      <c r="H19" s="42" t="s">
        <v>86</v>
      </c>
      <c r="I19" s="42">
        <v>28.735329189472299</v>
      </c>
      <c r="J19" s="42">
        <v>23.647123400195198</v>
      </c>
      <c r="K19" s="42" t="s">
        <v>449</v>
      </c>
    </row>
    <row r="20" spans="3:11" x14ac:dyDescent="0.2">
      <c r="C20" s="42" t="s">
        <v>452</v>
      </c>
      <c r="D20" s="42" t="s">
        <v>448</v>
      </c>
      <c r="E20" s="42">
        <v>25</v>
      </c>
      <c r="F20" s="42" t="s">
        <v>448</v>
      </c>
      <c r="G20" s="42" t="s">
        <v>180</v>
      </c>
      <c r="H20" s="42" t="s">
        <v>87</v>
      </c>
      <c r="I20" s="42">
        <v>37.812945715093001</v>
      </c>
      <c r="J20" s="42">
        <v>32.864529810701498</v>
      </c>
      <c r="K20" s="42" t="s">
        <v>449</v>
      </c>
    </row>
    <row r="22" spans="3:11" x14ac:dyDescent="0.2">
      <c r="C22" s="42" t="s">
        <v>453</v>
      </c>
      <c r="D22" s="42" t="s">
        <v>448</v>
      </c>
      <c r="E22" s="42">
        <v>0</v>
      </c>
      <c r="F22" s="42" t="s">
        <v>448</v>
      </c>
      <c r="G22" s="42" t="s">
        <v>182</v>
      </c>
      <c r="H22" s="42" t="s">
        <v>89</v>
      </c>
      <c r="I22" s="42">
        <v>23.302363108993699</v>
      </c>
      <c r="J22" s="42">
        <v>22.139288224562399</v>
      </c>
      <c r="K22" s="42" t="s">
        <v>449</v>
      </c>
    </row>
    <row r="23" spans="3:11" x14ac:dyDescent="0.2">
      <c r="C23" s="42" t="s">
        <v>453</v>
      </c>
      <c r="D23" s="42" t="s">
        <v>448</v>
      </c>
      <c r="E23" s="42">
        <v>10</v>
      </c>
      <c r="F23" s="42" t="s">
        <v>448</v>
      </c>
      <c r="G23" s="42" t="s">
        <v>182</v>
      </c>
      <c r="H23" s="42" t="s">
        <v>82</v>
      </c>
      <c r="I23" s="42">
        <v>34.842634741168297</v>
      </c>
      <c r="J23" s="42">
        <v>36.429385472110503</v>
      </c>
      <c r="K23" s="42" t="s">
        <v>449</v>
      </c>
    </row>
    <row r="24" spans="3:11" x14ac:dyDescent="0.2">
      <c r="C24" s="42" t="s">
        <v>453</v>
      </c>
      <c r="D24" s="42" t="s">
        <v>448</v>
      </c>
      <c r="E24" s="42">
        <v>15</v>
      </c>
      <c r="F24" s="42" t="s">
        <v>448</v>
      </c>
      <c r="G24" s="42" t="s">
        <v>182</v>
      </c>
      <c r="H24" s="42" t="s">
        <v>83</v>
      </c>
      <c r="I24" s="42">
        <v>41.513921584831799</v>
      </c>
      <c r="J24" s="42">
        <v>42.197835098308502</v>
      </c>
      <c r="K24" s="42" t="s">
        <v>449</v>
      </c>
    </row>
    <row r="25" spans="3:11" x14ac:dyDescent="0.2">
      <c r="C25" s="42" t="s">
        <v>453</v>
      </c>
      <c r="D25" s="42" t="s">
        <v>448</v>
      </c>
      <c r="E25" s="42">
        <v>20</v>
      </c>
      <c r="F25" s="42" t="s">
        <v>448</v>
      </c>
      <c r="G25" s="42" t="s">
        <v>182</v>
      </c>
      <c r="H25" s="42" t="s">
        <v>84</v>
      </c>
      <c r="I25" s="42">
        <v>46.101963897993997</v>
      </c>
      <c r="J25" s="42">
        <v>46.394956383924999</v>
      </c>
      <c r="K25" s="42" t="s">
        <v>449</v>
      </c>
    </row>
    <row r="26" spans="3:11" x14ac:dyDescent="0.2">
      <c r="C26" s="42" t="s">
        <v>453</v>
      </c>
      <c r="D26" s="42" t="s">
        <v>448</v>
      </c>
      <c r="E26" s="42">
        <v>22</v>
      </c>
      <c r="F26" s="42" t="s">
        <v>448</v>
      </c>
      <c r="G26" s="42" t="s">
        <v>182</v>
      </c>
      <c r="H26" s="42" t="s">
        <v>85</v>
      </c>
      <c r="I26" s="42">
        <v>50.1842167969237</v>
      </c>
      <c r="J26" s="42">
        <v>53.161934044057404</v>
      </c>
      <c r="K26" s="42" t="s">
        <v>449</v>
      </c>
    </row>
    <row r="27" spans="3:11" x14ac:dyDescent="0.2">
      <c r="C27" s="42" t="s">
        <v>453</v>
      </c>
      <c r="D27" s="42" t="s">
        <v>448</v>
      </c>
      <c r="E27" s="42">
        <v>24</v>
      </c>
      <c r="F27" s="42" t="s">
        <v>448</v>
      </c>
      <c r="G27" s="42" t="s">
        <v>182</v>
      </c>
      <c r="H27" s="42" t="s">
        <v>86</v>
      </c>
      <c r="I27" s="42">
        <v>23.016509862248299</v>
      </c>
      <c r="J27" s="42">
        <v>21.165082200578599</v>
      </c>
      <c r="K27" s="42" t="s">
        <v>449</v>
      </c>
    </row>
    <row r="28" spans="3:11" x14ac:dyDescent="0.2">
      <c r="C28" s="42" t="s">
        <v>453</v>
      </c>
      <c r="D28" s="42" t="s">
        <v>448</v>
      </c>
      <c r="E28" s="42">
        <v>25</v>
      </c>
      <c r="F28" s="42" t="s">
        <v>448</v>
      </c>
      <c r="G28" s="42" t="s">
        <v>182</v>
      </c>
      <c r="H28" s="42" t="s">
        <v>87</v>
      </c>
      <c r="I28" s="42">
        <v>44.986408602713396</v>
      </c>
      <c r="J28" s="42">
        <v>44.182334323684799</v>
      </c>
      <c r="K28" s="42" t="s">
        <v>449</v>
      </c>
    </row>
    <row r="30" spans="3:11" x14ac:dyDescent="0.2">
      <c r="C30" s="42" t="s">
        <v>454</v>
      </c>
      <c r="D30" s="42" t="s">
        <v>448</v>
      </c>
      <c r="E30" s="42">
        <v>0</v>
      </c>
      <c r="F30" s="42" t="s">
        <v>448</v>
      </c>
      <c r="G30" s="42" t="s">
        <v>184</v>
      </c>
      <c r="H30" s="42" t="s">
        <v>89</v>
      </c>
      <c r="I30" s="42">
        <v>29.3383550791904</v>
      </c>
      <c r="J30" s="42">
        <v>29.984450533728101</v>
      </c>
      <c r="K30" s="42" t="s">
        <v>449</v>
      </c>
    </row>
    <row r="31" spans="3:11" x14ac:dyDescent="0.2">
      <c r="C31" s="42" t="s">
        <v>454</v>
      </c>
      <c r="D31" s="42" t="s">
        <v>448</v>
      </c>
      <c r="E31" s="42">
        <v>10</v>
      </c>
      <c r="F31" s="42" t="s">
        <v>448</v>
      </c>
      <c r="G31" s="42" t="s">
        <v>184</v>
      </c>
      <c r="H31" s="42" t="s">
        <v>82</v>
      </c>
      <c r="I31" s="42">
        <v>42.960173889258698</v>
      </c>
      <c r="J31" s="42">
        <v>36.472783114841903</v>
      </c>
      <c r="K31" s="42" t="s">
        <v>449</v>
      </c>
    </row>
    <row r="32" spans="3:11" x14ac:dyDescent="0.2">
      <c r="C32" s="42" t="s">
        <v>454</v>
      </c>
      <c r="D32" s="42" t="s">
        <v>448</v>
      </c>
      <c r="E32" s="42">
        <v>15</v>
      </c>
      <c r="F32" s="42" t="s">
        <v>448</v>
      </c>
      <c r="G32" s="42" t="s">
        <v>184</v>
      </c>
      <c r="H32" s="42" t="s">
        <v>83</v>
      </c>
      <c r="I32" s="42">
        <v>36.791341475273803</v>
      </c>
      <c r="J32" s="42">
        <v>31.958982832601102</v>
      </c>
      <c r="K32" s="42" t="s">
        <v>449</v>
      </c>
    </row>
    <row r="33" spans="3:11" x14ac:dyDescent="0.2">
      <c r="C33" s="42" t="s">
        <v>454</v>
      </c>
      <c r="D33" s="42" t="s">
        <v>448</v>
      </c>
      <c r="E33" s="42">
        <v>20</v>
      </c>
      <c r="F33" s="42" t="s">
        <v>448</v>
      </c>
      <c r="G33" s="42" t="s">
        <v>184</v>
      </c>
      <c r="H33" s="42" t="s">
        <v>84</v>
      </c>
      <c r="I33" s="42">
        <v>44.591743045080797</v>
      </c>
      <c r="J33" s="42">
        <v>42.053252710544498</v>
      </c>
      <c r="K33" s="42" t="s">
        <v>449</v>
      </c>
    </row>
    <row r="34" spans="3:11" x14ac:dyDescent="0.2">
      <c r="C34" s="42" t="s">
        <v>454</v>
      </c>
      <c r="D34" s="42" t="s">
        <v>448</v>
      </c>
      <c r="E34" s="42">
        <v>22</v>
      </c>
      <c r="F34" s="42" t="s">
        <v>448</v>
      </c>
      <c r="G34" s="42" t="s">
        <v>184</v>
      </c>
      <c r="H34" s="42" t="s">
        <v>85</v>
      </c>
      <c r="I34" s="42">
        <v>41.416746591910503</v>
      </c>
      <c r="J34" s="42">
        <v>37.7270210034538</v>
      </c>
      <c r="K34" s="42" t="s">
        <v>449</v>
      </c>
    </row>
    <row r="35" spans="3:11" x14ac:dyDescent="0.2">
      <c r="C35" s="42" t="s">
        <v>454</v>
      </c>
      <c r="D35" s="42" t="s">
        <v>448</v>
      </c>
      <c r="E35" s="42">
        <v>24</v>
      </c>
      <c r="F35" s="42" t="s">
        <v>448</v>
      </c>
      <c r="G35" s="42" t="s">
        <v>184</v>
      </c>
      <c r="H35" s="42" t="s">
        <v>86</v>
      </c>
      <c r="I35" s="42">
        <v>39.647188209464602</v>
      </c>
      <c r="J35" s="42">
        <v>35.436772598756598</v>
      </c>
      <c r="K35" s="42" t="s">
        <v>449</v>
      </c>
    </row>
    <row r="36" spans="3:11" x14ac:dyDescent="0.2">
      <c r="C36" s="42" t="s">
        <v>454</v>
      </c>
      <c r="D36" s="42" t="s">
        <v>448</v>
      </c>
      <c r="E36" s="42">
        <v>25</v>
      </c>
      <c r="F36" s="42" t="s">
        <v>448</v>
      </c>
      <c r="G36" s="42" t="s">
        <v>184</v>
      </c>
      <c r="H36" s="42" t="s">
        <v>87</v>
      </c>
      <c r="I36" s="42">
        <v>42.6642722753813</v>
      </c>
      <c r="J36" s="42">
        <v>43.0782999157733</v>
      </c>
      <c r="K36" s="42" t="s">
        <v>449</v>
      </c>
    </row>
    <row r="38" spans="3:11" x14ac:dyDescent="0.2">
      <c r="C38" s="42" t="s">
        <v>455</v>
      </c>
      <c r="D38" s="42" t="s">
        <v>448</v>
      </c>
      <c r="E38" s="42">
        <v>0</v>
      </c>
      <c r="F38" s="42" t="s">
        <v>448</v>
      </c>
      <c r="G38" s="42" t="s">
        <v>186</v>
      </c>
      <c r="H38" s="42" t="s">
        <v>89</v>
      </c>
      <c r="I38" s="42">
        <v>29.971082475379198</v>
      </c>
      <c r="J38" s="42">
        <v>30.430394514588698</v>
      </c>
      <c r="K38" s="42" t="s">
        <v>449</v>
      </c>
    </row>
    <row r="39" spans="3:11" x14ac:dyDescent="0.2">
      <c r="C39" s="42" t="s">
        <v>455</v>
      </c>
      <c r="D39" s="42" t="s">
        <v>448</v>
      </c>
      <c r="E39" s="42">
        <v>10</v>
      </c>
      <c r="F39" s="42" t="s">
        <v>448</v>
      </c>
      <c r="G39" s="42" t="s">
        <v>186</v>
      </c>
      <c r="H39" s="42" t="s">
        <v>82</v>
      </c>
      <c r="I39" s="42">
        <v>28.747961847946002</v>
      </c>
      <c r="J39" s="42">
        <v>24.2610629904954</v>
      </c>
      <c r="K39" s="42" t="s">
        <v>449</v>
      </c>
    </row>
    <row r="40" spans="3:11" x14ac:dyDescent="0.2">
      <c r="C40" s="42" t="s">
        <v>455</v>
      </c>
      <c r="D40" s="42" t="s">
        <v>448</v>
      </c>
      <c r="E40" s="42">
        <v>15</v>
      </c>
      <c r="F40" s="42" t="s">
        <v>448</v>
      </c>
      <c r="G40" s="42" t="s">
        <v>186</v>
      </c>
      <c r="H40" s="42" t="s">
        <v>83</v>
      </c>
      <c r="I40" s="42">
        <v>34.319019291944798</v>
      </c>
      <c r="J40" s="42">
        <v>26.8734919765208</v>
      </c>
      <c r="K40" s="42" t="s">
        <v>449</v>
      </c>
    </row>
    <row r="41" spans="3:11" x14ac:dyDescent="0.2">
      <c r="C41" s="42" t="s">
        <v>455</v>
      </c>
      <c r="D41" s="42" t="s">
        <v>448</v>
      </c>
      <c r="E41" s="42">
        <v>20</v>
      </c>
      <c r="F41" s="42" t="s">
        <v>448</v>
      </c>
      <c r="G41" s="42" t="s">
        <v>186</v>
      </c>
      <c r="H41" s="42" t="s">
        <v>84</v>
      </c>
      <c r="I41" s="42">
        <v>43.055935139005101</v>
      </c>
      <c r="J41" s="42">
        <v>36.687895188286099</v>
      </c>
      <c r="K41" s="42" t="s">
        <v>449</v>
      </c>
    </row>
    <row r="42" spans="3:11" x14ac:dyDescent="0.2">
      <c r="C42" s="42" t="s">
        <v>455</v>
      </c>
      <c r="D42" s="42" t="s">
        <v>448</v>
      </c>
      <c r="E42" s="42">
        <v>22</v>
      </c>
      <c r="F42" s="42" t="s">
        <v>448</v>
      </c>
      <c r="G42" s="42" t="s">
        <v>186</v>
      </c>
      <c r="H42" s="42" t="s">
        <v>85</v>
      </c>
      <c r="I42" s="42">
        <v>39.798091476416403</v>
      </c>
      <c r="J42" s="42">
        <v>37.921779537388502</v>
      </c>
      <c r="K42" s="42" t="s">
        <v>449</v>
      </c>
    </row>
    <row r="43" spans="3:11" x14ac:dyDescent="0.2">
      <c r="C43" s="42" t="s">
        <v>455</v>
      </c>
      <c r="D43" s="42" t="s">
        <v>448</v>
      </c>
      <c r="E43" s="42">
        <v>24</v>
      </c>
      <c r="F43" s="42" t="s">
        <v>448</v>
      </c>
      <c r="G43" s="42" t="s">
        <v>186</v>
      </c>
      <c r="H43" s="42" t="s">
        <v>86</v>
      </c>
      <c r="I43" s="42">
        <v>36.222268915677503</v>
      </c>
      <c r="J43" s="42">
        <v>31.2068756454625</v>
      </c>
      <c r="K43" s="42" t="s">
        <v>449</v>
      </c>
    </row>
    <row r="44" spans="3:11" x14ac:dyDescent="0.2">
      <c r="C44" s="42" t="s">
        <v>455</v>
      </c>
      <c r="D44" s="42" t="s">
        <v>448</v>
      </c>
      <c r="E44" s="42">
        <v>25</v>
      </c>
      <c r="F44" s="42" t="s">
        <v>448</v>
      </c>
      <c r="G44" s="42" t="s">
        <v>186</v>
      </c>
      <c r="H44" s="42" t="s">
        <v>87</v>
      </c>
      <c r="I44" s="42">
        <v>39.352425702059698</v>
      </c>
      <c r="J44" s="42">
        <v>34.862913933502497</v>
      </c>
      <c r="K44" s="42" t="s">
        <v>449</v>
      </c>
    </row>
    <row r="46" spans="3:11" x14ac:dyDescent="0.2">
      <c r="C46" s="42" t="s">
        <v>456</v>
      </c>
      <c r="D46" s="42" t="s">
        <v>448</v>
      </c>
      <c r="E46" s="42">
        <v>0</v>
      </c>
      <c r="F46" s="42" t="s">
        <v>448</v>
      </c>
      <c r="G46" s="42" t="s">
        <v>188</v>
      </c>
      <c r="H46" s="42" t="s">
        <v>89</v>
      </c>
      <c r="I46" s="42">
        <v>52.826899525768098</v>
      </c>
      <c r="J46" s="42">
        <v>57.999063631857197</v>
      </c>
      <c r="K46" s="42" t="s">
        <v>449</v>
      </c>
    </row>
    <row r="47" spans="3:11" x14ac:dyDescent="0.2">
      <c r="C47" s="42" t="s">
        <v>456</v>
      </c>
      <c r="D47" s="42" t="s">
        <v>448</v>
      </c>
      <c r="E47" s="42">
        <v>10</v>
      </c>
      <c r="F47" s="42" t="s">
        <v>448</v>
      </c>
      <c r="G47" s="42" t="s">
        <v>188</v>
      </c>
      <c r="H47" s="42" t="s">
        <v>82</v>
      </c>
      <c r="I47" s="42">
        <v>44.606887066880503</v>
      </c>
      <c r="J47" s="42">
        <v>44.750351009912798</v>
      </c>
      <c r="K47" s="42" t="s">
        <v>449</v>
      </c>
    </row>
    <row r="48" spans="3:11" x14ac:dyDescent="0.2">
      <c r="C48" s="42" t="s">
        <v>456</v>
      </c>
      <c r="D48" s="42" t="s">
        <v>448</v>
      </c>
      <c r="E48" s="42">
        <v>15</v>
      </c>
      <c r="F48" s="42" t="s">
        <v>448</v>
      </c>
      <c r="G48" s="42" t="s">
        <v>188</v>
      </c>
      <c r="H48" s="42" t="s">
        <v>83</v>
      </c>
      <c r="I48" s="42">
        <v>21.052235105348501</v>
      </c>
      <c r="J48" s="42">
        <v>16.940556913953898</v>
      </c>
      <c r="K48" s="42" t="s">
        <v>449</v>
      </c>
    </row>
    <row r="49" spans="2:11" x14ac:dyDescent="0.2">
      <c r="C49" s="42" t="s">
        <v>456</v>
      </c>
      <c r="D49" s="42" t="s">
        <v>448</v>
      </c>
      <c r="E49" s="42">
        <v>20</v>
      </c>
      <c r="F49" s="42" t="s">
        <v>448</v>
      </c>
      <c r="G49" s="42" t="s">
        <v>188</v>
      </c>
      <c r="H49" s="42" t="s">
        <v>84</v>
      </c>
      <c r="I49" s="42">
        <v>48.167731964500803</v>
      </c>
      <c r="J49" s="42">
        <v>52.662017913337301</v>
      </c>
      <c r="K49" s="42" t="s">
        <v>449</v>
      </c>
    </row>
    <row r="50" spans="2:11" x14ac:dyDescent="0.2">
      <c r="C50" s="42" t="s">
        <v>456</v>
      </c>
      <c r="D50" s="42" t="s">
        <v>448</v>
      </c>
      <c r="E50" s="42">
        <v>22</v>
      </c>
      <c r="F50" s="42" t="s">
        <v>448</v>
      </c>
      <c r="G50" s="42" t="s">
        <v>188</v>
      </c>
      <c r="H50" s="42" t="s">
        <v>85</v>
      </c>
      <c r="I50" s="42">
        <v>47.942106419443498</v>
      </c>
      <c r="J50" s="42">
        <v>47.355156409810299</v>
      </c>
      <c r="K50" s="42" t="s">
        <v>449</v>
      </c>
    </row>
    <row r="51" spans="2:11" x14ac:dyDescent="0.2">
      <c r="C51" s="42" t="s">
        <v>456</v>
      </c>
      <c r="D51" s="42" t="s">
        <v>448</v>
      </c>
      <c r="E51" s="42">
        <v>24</v>
      </c>
      <c r="F51" s="42" t="s">
        <v>448</v>
      </c>
      <c r="G51" s="42" t="s">
        <v>188</v>
      </c>
      <c r="H51" s="42" t="s">
        <v>86</v>
      </c>
      <c r="I51" s="42">
        <v>48.1970820900452</v>
      </c>
      <c r="J51" s="42">
        <v>50.457597101995098</v>
      </c>
      <c r="K51" s="42" t="s">
        <v>449</v>
      </c>
    </row>
    <row r="52" spans="2:11" x14ac:dyDescent="0.2">
      <c r="C52" s="42" t="s">
        <v>456</v>
      </c>
      <c r="D52" s="42" t="s">
        <v>448</v>
      </c>
      <c r="E52" s="42">
        <v>25</v>
      </c>
      <c r="F52" s="42" t="s">
        <v>448</v>
      </c>
      <c r="G52" s="42" t="s">
        <v>188</v>
      </c>
      <c r="H52" s="42" t="s">
        <v>87</v>
      </c>
      <c r="I52" s="42">
        <v>35.339778770980097</v>
      </c>
      <c r="J52" s="42">
        <v>31.739084867709401</v>
      </c>
      <c r="K52" s="42" t="s">
        <v>449</v>
      </c>
    </row>
    <row r="54" spans="2:11" x14ac:dyDescent="0.2">
      <c r="C54" s="42" t="s">
        <v>457</v>
      </c>
      <c r="D54" s="42" t="s">
        <v>448</v>
      </c>
      <c r="E54" s="42">
        <v>0</v>
      </c>
      <c r="F54" s="42" t="s">
        <v>448</v>
      </c>
      <c r="G54" s="42" t="s">
        <v>190</v>
      </c>
      <c r="H54" s="42" t="s">
        <v>89</v>
      </c>
      <c r="I54" s="42">
        <v>26.991175493977501</v>
      </c>
      <c r="J54" s="42">
        <v>19.784552784782498</v>
      </c>
      <c r="K54" s="42" t="s">
        <v>449</v>
      </c>
    </row>
    <row r="55" spans="2:11" x14ac:dyDescent="0.2">
      <c r="C55" s="42" t="s">
        <v>457</v>
      </c>
      <c r="D55" s="42" t="s">
        <v>448</v>
      </c>
      <c r="E55" s="42">
        <v>10</v>
      </c>
      <c r="F55" s="42" t="s">
        <v>448</v>
      </c>
      <c r="G55" s="42" t="s">
        <v>190</v>
      </c>
      <c r="H55" s="42" t="s">
        <v>82</v>
      </c>
      <c r="I55" s="42">
        <v>58.755850997607901</v>
      </c>
      <c r="J55" s="42">
        <v>63.233115227814402</v>
      </c>
      <c r="K55" s="42" t="s">
        <v>449</v>
      </c>
    </row>
    <row r="56" spans="2:11" x14ac:dyDescent="0.2">
      <c r="C56" s="42" t="s">
        <v>457</v>
      </c>
      <c r="D56" s="42" t="s">
        <v>448</v>
      </c>
      <c r="E56" s="42">
        <v>15</v>
      </c>
      <c r="F56" s="42" t="s">
        <v>448</v>
      </c>
      <c r="G56" s="42" t="s">
        <v>190</v>
      </c>
      <c r="H56" s="42" t="s">
        <v>83</v>
      </c>
      <c r="I56" s="42">
        <v>21.817574692451998</v>
      </c>
      <c r="J56" s="42">
        <v>17.278655778156399</v>
      </c>
      <c r="K56" s="42" t="s">
        <v>449</v>
      </c>
    </row>
    <row r="57" spans="2:11" x14ac:dyDescent="0.2">
      <c r="C57" s="42" t="s">
        <v>457</v>
      </c>
      <c r="D57" s="42" t="s">
        <v>448</v>
      </c>
      <c r="E57" s="42">
        <v>20</v>
      </c>
      <c r="F57" s="42" t="s">
        <v>448</v>
      </c>
      <c r="G57" s="42" t="s">
        <v>190</v>
      </c>
      <c r="H57" s="42" t="s">
        <v>84</v>
      </c>
      <c r="I57" s="42">
        <v>43.909799830458098</v>
      </c>
      <c r="J57" s="42">
        <v>39.829668685962197</v>
      </c>
      <c r="K57" s="42" t="s">
        <v>449</v>
      </c>
    </row>
    <row r="58" spans="2:11" x14ac:dyDescent="0.2">
      <c r="C58" s="42" t="s">
        <v>457</v>
      </c>
      <c r="D58" s="42" t="s">
        <v>448</v>
      </c>
      <c r="E58" s="42">
        <v>22</v>
      </c>
      <c r="F58" s="42" t="s">
        <v>448</v>
      </c>
      <c r="G58" s="42" t="s">
        <v>190</v>
      </c>
      <c r="H58" s="42" t="s">
        <v>85</v>
      </c>
      <c r="I58" s="42">
        <v>20.620391892247699</v>
      </c>
      <c r="J58" s="42">
        <v>15.033628750071699</v>
      </c>
      <c r="K58" s="42" t="s">
        <v>449</v>
      </c>
    </row>
    <row r="59" spans="2:11" x14ac:dyDescent="0.2">
      <c r="C59" s="42" t="s">
        <v>457</v>
      </c>
      <c r="D59" s="42" t="s">
        <v>448</v>
      </c>
      <c r="E59" s="42">
        <v>24</v>
      </c>
      <c r="F59" s="42" t="s">
        <v>448</v>
      </c>
      <c r="G59" s="42" t="s">
        <v>190</v>
      </c>
      <c r="H59" s="42" t="s">
        <v>86</v>
      </c>
      <c r="I59" s="42">
        <v>56.503387532570898</v>
      </c>
      <c r="J59" s="42">
        <v>49.824417988808797</v>
      </c>
      <c r="K59" s="42" t="s">
        <v>449</v>
      </c>
    </row>
    <row r="60" spans="2:11" x14ac:dyDescent="0.2">
      <c r="C60" s="42" t="s">
        <v>457</v>
      </c>
      <c r="D60" s="42" t="s">
        <v>448</v>
      </c>
      <c r="E60" s="42">
        <v>25</v>
      </c>
      <c r="F60" s="42" t="s">
        <v>448</v>
      </c>
      <c r="G60" s="42" t="s">
        <v>190</v>
      </c>
      <c r="H60" s="42" t="s">
        <v>87</v>
      </c>
      <c r="I60" s="42">
        <v>41.903917304647798</v>
      </c>
      <c r="J60" s="42">
        <v>33.303875100250799</v>
      </c>
      <c r="K60" s="42" t="s">
        <v>449</v>
      </c>
    </row>
    <row r="63" spans="2:11" x14ac:dyDescent="0.2">
      <c r="B63" s="42" t="s">
        <v>458</v>
      </c>
    </row>
    <row r="64" spans="2:11" x14ac:dyDescent="0.2">
      <c r="B64" s="42">
        <v>1</v>
      </c>
      <c r="C64" s="42" t="s">
        <v>459</v>
      </c>
      <c r="D64" s="42" t="s">
        <v>460</v>
      </c>
      <c r="E64" s="42">
        <v>0</v>
      </c>
      <c r="F64" s="42">
        <v>0</v>
      </c>
      <c r="G64" s="42" t="s">
        <v>240</v>
      </c>
      <c r="H64" s="42" t="s">
        <v>322</v>
      </c>
      <c r="I64" s="42">
        <v>19.905328999999998</v>
      </c>
      <c r="J64" s="42">
        <v>19.158916999999999</v>
      </c>
      <c r="K64" s="42" t="s">
        <v>451</v>
      </c>
    </row>
    <row r="65" spans="2:11" x14ac:dyDescent="0.2">
      <c r="B65" s="42">
        <v>2</v>
      </c>
      <c r="C65" s="42" t="s">
        <v>459</v>
      </c>
      <c r="D65" s="42" t="s">
        <v>461</v>
      </c>
      <c r="E65" s="42">
        <v>0</v>
      </c>
      <c r="F65" s="42">
        <v>0</v>
      </c>
      <c r="G65" s="42" t="s">
        <v>242</v>
      </c>
      <c r="H65" s="42" t="s">
        <v>322</v>
      </c>
      <c r="I65" s="42">
        <v>8.8182729999999996</v>
      </c>
      <c r="J65" s="42">
        <v>7.6716850000000001</v>
      </c>
      <c r="K65" s="42" t="s">
        <v>451</v>
      </c>
    </row>
    <row r="66" spans="2:11" x14ac:dyDescent="0.2">
      <c r="B66" s="42">
        <v>3</v>
      </c>
      <c r="C66" s="42" t="s">
        <v>459</v>
      </c>
      <c r="D66" s="42" t="s">
        <v>462</v>
      </c>
      <c r="E66" s="42">
        <v>0</v>
      </c>
      <c r="F66" s="42">
        <v>0</v>
      </c>
      <c r="G66" s="42" t="s">
        <v>244</v>
      </c>
      <c r="H66" s="42" t="s">
        <v>322</v>
      </c>
      <c r="I66" s="42">
        <v>2.357958</v>
      </c>
      <c r="J66" s="42">
        <v>2.1280459999999999</v>
      </c>
      <c r="K66" s="42" t="s">
        <v>451</v>
      </c>
    </row>
    <row r="67" spans="2:11" x14ac:dyDescent="0.2">
      <c r="B67" s="42">
        <v>4</v>
      </c>
      <c r="C67" s="42" t="s">
        <v>459</v>
      </c>
      <c r="D67" s="42" t="s">
        <v>463</v>
      </c>
      <c r="E67" s="42">
        <v>0</v>
      </c>
      <c r="F67" s="42">
        <v>0</v>
      </c>
      <c r="G67" s="42" t="s">
        <v>246</v>
      </c>
      <c r="H67" s="42" t="s">
        <v>322</v>
      </c>
      <c r="I67" s="42">
        <v>2.5973630000000001</v>
      </c>
      <c r="J67" s="42">
        <v>2.1849590000000001</v>
      </c>
      <c r="K67" s="42" t="s">
        <v>451</v>
      </c>
    </row>
    <row r="68" spans="2:11" x14ac:dyDescent="0.2">
      <c r="B68" s="42">
        <v>5</v>
      </c>
      <c r="C68" s="42" t="s">
        <v>459</v>
      </c>
      <c r="D68" s="42" t="s">
        <v>460</v>
      </c>
      <c r="E68" s="42">
        <v>25</v>
      </c>
      <c r="F68" s="42">
        <v>0</v>
      </c>
      <c r="G68" s="42" t="s">
        <v>248</v>
      </c>
      <c r="H68" s="42" t="s">
        <v>322</v>
      </c>
      <c r="I68" s="42">
        <v>18.183827000000001</v>
      </c>
      <c r="J68" s="42">
        <v>11.227402</v>
      </c>
      <c r="K68" s="42" t="s">
        <v>451</v>
      </c>
    </row>
    <row r="69" spans="2:11" x14ac:dyDescent="0.2">
      <c r="B69" s="42">
        <v>6</v>
      </c>
      <c r="C69" s="42" t="s">
        <v>459</v>
      </c>
      <c r="D69" s="42" t="s">
        <v>461</v>
      </c>
      <c r="E69" s="42">
        <v>25</v>
      </c>
      <c r="F69" s="42">
        <v>0</v>
      </c>
      <c r="G69" s="42" t="s">
        <v>250</v>
      </c>
      <c r="H69" s="42" t="s">
        <v>322</v>
      </c>
      <c r="I69" s="42">
        <v>50.161296999999998</v>
      </c>
      <c r="J69" s="42">
        <v>48.882897999999997</v>
      </c>
      <c r="K69" s="42" t="s">
        <v>451</v>
      </c>
    </row>
    <row r="70" spans="2:11" x14ac:dyDescent="0.2">
      <c r="B70" s="42">
        <v>7</v>
      </c>
      <c r="C70" s="42" t="s">
        <v>459</v>
      </c>
      <c r="D70" s="42" t="s">
        <v>462</v>
      </c>
      <c r="E70" s="42">
        <v>25</v>
      </c>
      <c r="F70" s="42">
        <v>0</v>
      </c>
      <c r="G70" s="42" t="s">
        <v>252</v>
      </c>
      <c r="H70" s="42" t="s">
        <v>322</v>
      </c>
      <c r="I70" s="42">
        <v>23.629128000000001</v>
      </c>
      <c r="J70" s="42">
        <v>11.153746</v>
      </c>
      <c r="K70" s="42" t="s">
        <v>451</v>
      </c>
    </row>
    <row r="71" spans="2:11" x14ac:dyDescent="0.2">
      <c r="B71" s="42">
        <v>8</v>
      </c>
      <c r="C71" s="42" t="s">
        <v>459</v>
      </c>
      <c r="D71" s="42" t="s">
        <v>463</v>
      </c>
      <c r="E71" s="42">
        <v>25</v>
      </c>
      <c r="F71" s="42">
        <v>0</v>
      </c>
      <c r="G71" s="42" t="s">
        <v>254</v>
      </c>
      <c r="H71" s="42" t="s">
        <v>322</v>
      </c>
      <c r="I71" s="42">
        <v>33.003047000000002</v>
      </c>
      <c r="J71" s="42">
        <v>27.801369000000001</v>
      </c>
      <c r="K71" s="42" t="s">
        <v>451</v>
      </c>
    </row>
    <row r="72" spans="2:11" x14ac:dyDescent="0.2">
      <c r="B72" s="42">
        <v>9</v>
      </c>
      <c r="C72" s="42" t="s">
        <v>459</v>
      </c>
      <c r="D72" s="42" t="s">
        <v>460</v>
      </c>
      <c r="E72" s="42">
        <v>0</v>
      </c>
      <c r="F72" s="42">
        <v>3</v>
      </c>
      <c r="G72" s="42" t="s">
        <v>81</v>
      </c>
      <c r="H72" s="42" t="s">
        <v>331</v>
      </c>
      <c r="I72" s="42">
        <v>35.046061999999999</v>
      </c>
      <c r="J72" s="42">
        <v>29.249594999999999</v>
      </c>
      <c r="K72" s="42" t="s">
        <v>451</v>
      </c>
    </row>
    <row r="73" spans="2:11" x14ac:dyDescent="0.2">
      <c r="B73" s="42">
        <v>10</v>
      </c>
      <c r="C73" s="42" t="s">
        <v>459</v>
      </c>
      <c r="D73" s="42" t="s">
        <v>461</v>
      </c>
      <c r="E73" s="42">
        <v>0</v>
      </c>
      <c r="F73" s="42">
        <v>3</v>
      </c>
      <c r="G73" s="42" t="s">
        <v>178</v>
      </c>
      <c r="H73" s="42" t="s">
        <v>331</v>
      </c>
      <c r="I73" s="42">
        <v>52.713971000000001</v>
      </c>
      <c r="J73" s="42">
        <v>56.093657</v>
      </c>
      <c r="K73" s="42" t="s">
        <v>451</v>
      </c>
    </row>
    <row r="74" spans="2:11" x14ac:dyDescent="0.2">
      <c r="B74" s="42">
        <v>11</v>
      </c>
      <c r="C74" s="42" t="s">
        <v>459</v>
      </c>
      <c r="D74" s="42" t="s">
        <v>462</v>
      </c>
      <c r="E74" s="42">
        <v>0</v>
      </c>
      <c r="F74" s="42">
        <v>3</v>
      </c>
      <c r="G74" s="42" t="s">
        <v>180</v>
      </c>
      <c r="H74" s="42" t="s">
        <v>331</v>
      </c>
      <c r="I74" s="42">
        <v>30.290724000000001</v>
      </c>
      <c r="J74" s="42">
        <v>28.500221</v>
      </c>
      <c r="K74" s="42" t="s">
        <v>451</v>
      </c>
    </row>
    <row r="75" spans="2:11" x14ac:dyDescent="0.2">
      <c r="B75" s="42">
        <v>12</v>
      </c>
      <c r="C75" s="42" t="s">
        <v>459</v>
      </c>
      <c r="D75" s="42" t="s">
        <v>463</v>
      </c>
      <c r="E75" s="42">
        <v>0</v>
      </c>
      <c r="F75" s="42">
        <v>3</v>
      </c>
      <c r="G75" s="42" t="s">
        <v>182</v>
      </c>
      <c r="H75" s="42" t="s">
        <v>331</v>
      </c>
      <c r="I75" s="42">
        <v>10.544307999999999</v>
      </c>
      <c r="J75" s="42">
        <v>10.073059000000001</v>
      </c>
      <c r="K75" s="42" t="s">
        <v>451</v>
      </c>
    </row>
    <row r="76" spans="2:11" x14ac:dyDescent="0.2">
      <c r="B76" s="42">
        <v>13</v>
      </c>
      <c r="C76" s="42" t="s">
        <v>459</v>
      </c>
      <c r="D76" s="42" t="s">
        <v>460</v>
      </c>
      <c r="E76" s="42">
        <v>25</v>
      </c>
      <c r="F76" s="42">
        <v>3</v>
      </c>
      <c r="G76" s="42" t="s">
        <v>184</v>
      </c>
      <c r="H76" s="42" t="s">
        <v>331</v>
      </c>
      <c r="I76" s="42">
        <v>41.028604000000001</v>
      </c>
      <c r="J76" s="42">
        <v>36.212260000000001</v>
      </c>
      <c r="K76" s="42" t="s">
        <v>451</v>
      </c>
    </row>
    <row r="77" spans="2:11" x14ac:dyDescent="0.2">
      <c r="B77" s="42">
        <v>14</v>
      </c>
      <c r="C77" s="42" t="s">
        <v>459</v>
      </c>
      <c r="D77" s="42" t="s">
        <v>461</v>
      </c>
      <c r="E77" s="42">
        <v>25</v>
      </c>
      <c r="F77" s="42">
        <v>3</v>
      </c>
      <c r="G77" s="42" t="s">
        <v>186</v>
      </c>
      <c r="H77" s="42" t="s">
        <v>331</v>
      </c>
      <c r="I77" s="42">
        <v>3.550894</v>
      </c>
      <c r="J77" s="42">
        <v>1.673805</v>
      </c>
      <c r="K77" s="42" t="s">
        <v>451</v>
      </c>
    </row>
    <row r="78" spans="2:11" x14ac:dyDescent="0.2">
      <c r="B78" s="42">
        <v>15</v>
      </c>
      <c r="C78" s="42" t="s">
        <v>459</v>
      </c>
      <c r="D78" s="42" t="s">
        <v>462</v>
      </c>
      <c r="E78" s="42">
        <v>25</v>
      </c>
      <c r="F78" s="42">
        <v>3</v>
      </c>
      <c r="G78" s="42" t="s">
        <v>188</v>
      </c>
      <c r="H78" s="42" t="s">
        <v>331</v>
      </c>
      <c r="I78" s="42">
        <v>32.167290000000001</v>
      </c>
      <c r="J78" s="42">
        <v>26.177167000000001</v>
      </c>
      <c r="K78" s="42" t="s">
        <v>451</v>
      </c>
    </row>
    <row r="79" spans="2:11" x14ac:dyDescent="0.2">
      <c r="B79" s="42">
        <v>16</v>
      </c>
      <c r="C79" s="42" t="s">
        <v>459</v>
      </c>
      <c r="D79" s="42" t="s">
        <v>463</v>
      </c>
      <c r="E79" s="42">
        <v>25</v>
      </c>
      <c r="F79" s="42">
        <v>3</v>
      </c>
      <c r="G79" s="42" t="s">
        <v>190</v>
      </c>
      <c r="H79" s="42" t="s">
        <v>331</v>
      </c>
      <c r="I79" s="42">
        <v>4.8709150000000001</v>
      </c>
      <c r="J79" s="42">
        <v>2.4316870000000002</v>
      </c>
      <c r="K79" s="42" t="s">
        <v>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2:Y68"/>
  <sheetViews>
    <sheetView topLeftCell="B1" zoomScale="84" workbookViewId="0">
      <selection activeCell="F40" sqref="F40:S61"/>
    </sheetView>
  </sheetViews>
  <sheetFormatPr baseColWidth="10" defaultRowHeight="16" x14ac:dyDescent="0.2"/>
  <sheetData>
    <row r="2" spans="3:25" x14ac:dyDescent="0.2">
      <c r="Q2" s="1"/>
      <c r="Y2" s="12"/>
    </row>
    <row r="3" spans="3:25" x14ac:dyDescent="0.2">
      <c r="Q3" s="2"/>
      <c r="Y3" s="12"/>
    </row>
    <row r="4" spans="3:25" x14ac:dyDescent="0.2">
      <c r="Q4" s="2"/>
      <c r="Y4" s="12"/>
    </row>
    <row r="5" spans="3:25" x14ac:dyDescent="0.2">
      <c r="Q5" s="2"/>
      <c r="Y5" s="12"/>
    </row>
    <row r="6" spans="3:25" x14ac:dyDescent="0.2">
      <c r="Q6" s="2"/>
      <c r="Y6" s="12"/>
    </row>
    <row r="7" spans="3:25" x14ac:dyDescent="0.2">
      <c r="Q7" s="2"/>
      <c r="Y7" s="12"/>
    </row>
    <row r="8" spans="3:25" ht="17" thickBot="1" x14ac:dyDescent="0.25">
      <c r="D8" s="43" t="s">
        <v>73</v>
      </c>
      <c r="E8" s="43" t="s">
        <v>74</v>
      </c>
      <c r="F8" s="43" t="s">
        <v>75</v>
      </c>
      <c r="G8" s="43" t="s">
        <v>76</v>
      </c>
      <c r="H8" s="43" t="s">
        <v>77</v>
      </c>
      <c r="I8" s="43" t="s">
        <v>78</v>
      </c>
      <c r="J8" s="43" t="s">
        <v>79</v>
      </c>
      <c r="K8" s="43" t="s">
        <v>80</v>
      </c>
      <c r="L8" s="43" t="s">
        <v>81</v>
      </c>
      <c r="M8" s="43" t="s">
        <v>464</v>
      </c>
      <c r="N8" s="43" t="s">
        <v>464</v>
      </c>
      <c r="O8" s="43" t="s">
        <v>464</v>
      </c>
      <c r="Q8" s="2"/>
      <c r="Y8" s="12"/>
    </row>
    <row r="9" spans="3:25" x14ac:dyDescent="0.2">
      <c r="C9" s="43" t="s">
        <v>89</v>
      </c>
      <c r="D9" s="44" t="s">
        <v>464</v>
      </c>
      <c r="E9" s="45" t="s">
        <v>464</v>
      </c>
      <c r="F9" s="45" t="s">
        <v>464</v>
      </c>
      <c r="G9" s="45" t="s">
        <v>464</v>
      </c>
      <c r="H9" s="45" t="s">
        <v>464</v>
      </c>
      <c r="I9" s="45" t="s">
        <v>464</v>
      </c>
      <c r="J9" s="46" t="s">
        <v>48</v>
      </c>
      <c r="K9" s="46" t="s">
        <v>56</v>
      </c>
      <c r="L9" s="46" t="s">
        <v>64</v>
      </c>
      <c r="M9" s="45" t="s">
        <v>464</v>
      </c>
      <c r="N9" s="45" t="s">
        <v>464</v>
      </c>
      <c r="O9" s="47" t="s">
        <v>464</v>
      </c>
      <c r="Q9" s="2"/>
      <c r="Y9" s="12"/>
    </row>
    <row r="10" spans="3:25" x14ac:dyDescent="0.2">
      <c r="C10" s="43" t="s">
        <v>82</v>
      </c>
      <c r="D10" s="48" t="s">
        <v>6</v>
      </c>
      <c r="E10" s="49" t="s">
        <v>13</v>
      </c>
      <c r="F10" s="49" t="s">
        <v>20</v>
      </c>
      <c r="G10" s="49" t="s">
        <v>27</v>
      </c>
      <c r="H10" s="49" t="s">
        <v>34</v>
      </c>
      <c r="I10" s="49" t="s">
        <v>41</v>
      </c>
      <c r="J10" s="49" t="s">
        <v>49</v>
      </c>
      <c r="K10" s="49" t="s">
        <v>57</v>
      </c>
      <c r="L10" s="49" t="s">
        <v>65</v>
      </c>
      <c r="M10" s="50" t="s">
        <v>464</v>
      </c>
      <c r="N10" s="50" t="s">
        <v>464</v>
      </c>
      <c r="O10" s="51" t="s">
        <v>464</v>
      </c>
      <c r="Q10" s="2"/>
      <c r="Y10" s="12"/>
    </row>
    <row r="11" spans="3:25" x14ac:dyDescent="0.2">
      <c r="C11" s="43" t="s">
        <v>83</v>
      </c>
      <c r="D11" s="48" t="s">
        <v>7</v>
      </c>
      <c r="E11" s="49" t="s">
        <v>14</v>
      </c>
      <c r="F11" s="49" t="s">
        <v>21</v>
      </c>
      <c r="G11" s="49" t="s">
        <v>28</v>
      </c>
      <c r="H11" s="49" t="s">
        <v>35</v>
      </c>
      <c r="I11" s="49" t="s">
        <v>42</v>
      </c>
      <c r="J11" s="49" t="s">
        <v>50</v>
      </c>
      <c r="K11" s="49" t="s">
        <v>58</v>
      </c>
      <c r="L11" s="49" t="s">
        <v>66</v>
      </c>
      <c r="M11" s="50" t="s">
        <v>464</v>
      </c>
      <c r="N11" s="50" t="s">
        <v>464</v>
      </c>
      <c r="O11" s="51" t="s">
        <v>464</v>
      </c>
      <c r="Q11" s="2"/>
      <c r="Y11" s="12"/>
    </row>
    <row r="12" spans="3:25" x14ac:dyDescent="0.2">
      <c r="C12" s="43" t="s">
        <v>84</v>
      </c>
      <c r="D12" s="48" t="s">
        <v>8</v>
      </c>
      <c r="E12" s="49" t="s">
        <v>15</v>
      </c>
      <c r="F12" s="49" t="s">
        <v>22</v>
      </c>
      <c r="G12" s="49" t="s">
        <v>29</v>
      </c>
      <c r="H12" s="49" t="s">
        <v>36</v>
      </c>
      <c r="I12" s="49" t="s">
        <v>43</v>
      </c>
      <c r="J12" s="49" t="s">
        <v>51</v>
      </c>
      <c r="K12" s="49" t="s">
        <v>59</v>
      </c>
      <c r="L12" s="49" t="s">
        <v>67</v>
      </c>
      <c r="M12" s="50" t="s">
        <v>464</v>
      </c>
      <c r="N12" s="50" t="s">
        <v>464</v>
      </c>
      <c r="O12" s="51" t="s">
        <v>464</v>
      </c>
      <c r="Q12" s="2"/>
      <c r="Y12" s="12"/>
    </row>
    <row r="13" spans="3:25" x14ac:dyDescent="0.2">
      <c r="C13" s="43" t="s">
        <v>85</v>
      </c>
      <c r="D13" s="48" t="s">
        <v>9</v>
      </c>
      <c r="E13" s="49" t="s">
        <v>16</v>
      </c>
      <c r="F13" s="49" t="s">
        <v>23</v>
      </c>
      <c r="G13" s="49" t="s">
        <v>30</v>
      </c>
      <c r="H13" s="49" t="s">
        <v>37</v>
      </c>
      <c r="I13" s="49" t="s">
        <v>44</v>
      </c>
      <c r="J13" s="49" t="s">
        <v>52</v>
      </c>
      <c r="K13" s="49" t="s">
        <v>60</v>
      </c>
      <c r="L13" s="49" t="s">
        <v>68</v>
      </c>
      <c r="M13" s="50" t="s">
        <v>464</v>
      </c>
      <c r="N13" s="50" t="s">
        <v>464</v>
      </c>
      <c r="O13" s="51" t="s">
        <v>464</v>
      </c>
      <c r="Q13" s="2"/>
      <c r="Y13" s="12"/>
    </row>
    <row r="14" spans="3:25" x14ac:dyDescent="0.2">
      <c r="C14" s="43" t="s">
        <v>86</v>
      </c>
      <c r="D14" s="48" t="s">
        <v>10</v>
      </c>
      <c r="E14" s="49" t="s">
        <v>17</v>
      </c>
      <c r="F14" s="49" t="s">
        <v>24</v>
      </c>
      <c r="G14" s="49" t="s">
        <v>31</v>
      </c>
      <c r="H14" s="49" t="s">
        <v>38</v>
      </c>
      <c r="I14" s="49" t="s">
        <v>45</v>
      </c>
      <c r="J14" s="49" t="s">
        <v>53</v>
      </c>
      <c r="K14" s="49" t="s">
        <v>61</v>
      </c>
      <c r="L14" s="49" t="s">
        <v>69</v>
      </c>
      <c r="M14" s="50" t="s">
        <v>464</v>
      </c>
      <c r="N14" s="50" t="s">
        <v>464</v>
      </c>
      <c r="O14" s="51" t="s">
        <v>464</v>
      </c>
      <c r="Q14" s="2"/>
      <c r="Y14" s="12"/>
    </row>
    <row r="15" spans="3:25" x14ac:dyDescent="0.2">
      <c r="C15" s="43" t="s">
        <v>87</v>
      </c>
      <c r="D15" s="48" t="s">
        <v>11</v>
      </c>
      <c r="E15" s="49" t="s">
        <v>18</v>
      </c>
      <c r="F15" s="49" t="s">
        <v>25</v>
      </c>
      <c r="G15" s="49" t="s">
        <v>32</v>
      </c>
      <c r="H15" s="49" t="s">
        <v>39</v>
      </c>
      <c r="I15" s="49" t="s">
        <v>46</v>
      </c>
      <c r="J15" s="49" t="s">
        <v>54</v>
      </c>
      <c r="K15" s="49" t="s">
        <v>62</v>
      </c>
      <c r="L15" s="49" t="s">
        <v>70</v>
      </c>
      <c r="M15" s="50" t="s">
        <v>464</v>
      </c>
      <c r="N15" s="50" t="s">
        <v>464</v>
      </c>
      <c r="O15" s="51" t="s">
        <v>464</v>
      </c>
      <c r="Q15" s="2"/>
      <c r="Y15" s="12"/>
    </row>
    <row r="16" spans="3:25" ht="17" thickBot="1" x14ac:dyDescent="0.25">
      <c r="C16" s="43" t="s">
        <v>88</v>
      </c>
      <c r="D16" s="52" t="s">
        <v>12</v>
      </c>
      <c r="E16" s="53" t="s">
        <v>19</v>
      </c>
      <c r="F16" s="53" t="s">
        <v>26</v>
      </c>
      <c r="G16" s="53" t="s">
        <v>33</v>
      </c>
      <c r="H16" s="53" t="s">
        <v>40</v>
      </c>
      <c r="I16" s="53" t="s">
        <v>47</v>
      </c>
      <c r="J16" s="53" t="s">
        <v>55</v>
      </c>
      <c r="K16" s="53" t="s">
        <v>63</v>
      </c>
      <c r="L16" s="53" t="s">
        <v>71</v>
      </c>
      <c r="M16" s="54" t="s">
        <v>464</v>
      </c>
      <c r="N16" s="54" t="s">
        <v>464</v>
      </c>
      <c r="O16" s="55" t="s">
        <v>464</v>
      </c>
      <c r="Q16" s="2"/>
      <c r="Y16" s="12"/>
    </row>
    <row r="17" spans="3:25" x14ac:dyDescent="0.2">
      <c r="Q17" s="2"/>
      <c r="Y17" s="12"/>
    </row>
    <row r="18" spans="3:25" x14ac:dyDescent="0.2">
      <c r="Q18" s="2"/>
      <c r="Y18" s="12"/>
    </row>
    <row r="19" spans="3:25" ht="17" thickBot="1" x14ac:dyDescent="0.25">
      <c r="D19" s="43" t="s">
        <v>73</v>
      </c>
      <c r="E19" s="43" t="s">
        <v>74</v>
      </c>
      <c r="F19" s="43" t="s">
        <v>75</v>
      </c>
      <c r="G19" s="43" t="s">
        <v>76</v>
      </c>
      <c r="H19" s="43" t="s">
        <v>77</v>
      </c>
      <c r="I19" s="43" t="s">
        <v>78</v>
      </c>
      <c r="J19" s="43" t="s">
        <v>79</v>
      </c>
      <c r="K19" s="43" t="s">
        <v>80</v>
      </c>
      <c r="L19" s="43" t="s">
        <v>81</v>
      </c>
      <c r="M19" s="43" t="s">
        <v>464</v>
      </c>
      <c r="N19" s="43" t="s">
        <v>464</v>
      </c>
      <c r="O19" s="43" t="s">
        <v>464</v>
      </c>
      <c r="Q19" s="2"/>
      <c r="Y19" s="12"/>
    </row>
    <row r="20" spans="3:25" x14ac:dyDescent="0.2">
      <c r="C20" s="43" t="s">
        <v>89</v>
      </c>
      <c r="D20" s="44"/>
      <c r="E20" s="45"/>
      <c r="F20" s="47"/>
      <c r="G20" s="44"/>
      <c r="H20" s="45"/>
      <c r="I20" s="45"/>
      <c r="J20" s="57">
        <v>3.7974683544303796</v>
      </c>
      <c r="K20" s="57">
        <v>0.70921985815602839</v>
      </c>
      <c r="L20" s="66">
        <v>2.3809523809523809</v>
      </c>
      <c r="M20" s="61"/>
      <c r="N20" s="45"/>
      <c r="O20" s="47"/>
      <c r="Q20" s="2"/>
      <c r="Y20" s="12"/>
    </row>
    <row r="21" spans="3:25" x14ac:dyDescent="0.2">
      <c r="C21" s="43" t="s">
        <v>82</v>
      </c>
      <c r="D21" s="58">
        <v>4.3650793650793656</v>
      </c>
      <c r="E21" s="56">
        <v>5.612244897959183</v>
      </c>
      <c r="F21" s="62">
        <v>36.666666666666664</v>
      </c>
      <c r="G21" s="58">
        <v>6.395348837209303</v>
      </c>
      <c r="H21" s="56">
        <v>6.3583815028901736</v>
      </c>
      <c r="I21" s="56">
        <v>6.8322981366459619</v>
      </c>
      <c r="J21" s="56">
        <v>3.0674846625766872</v>
      </c>
      <c r="K21" s="56">
        <v>1.3661202185792349</v>
      </c>
      <c r="L21" s="62">
        <v>1.7241379310344829</v>
      </c>
      <c r="M21" s="64"/>
      <c r="N21" s="50"/>
      <c r="O21" s="51"/>
      <c r="Q21" s="2"/>
      <c r="Y21" s="12"/>
    </row>
    <row r="22" spans="3:25" x14ac:dyDescent="0.2">
      <c r="C22" s="43" t="s">
        <v>83</v>
      </c>
      <c r="D22" s="58">
        <v>5.6701030927835054</v>
      </c>
      <c r="E22" s="56">
        <v>5.3921568627450984</v>
      </c>
      <c r="F22" s="62">
        <v>45.833333333333336</v>
      </c>
      <c r="G22" s="58">
        <v>5.2380952380952381</v>
      </c>
      <c r="H22" s="56">
        <v>8.3969465648854964</v>
      </c>
      <c r="I22" s="56">
        <v>7.2368421052631584</v>
      </c>
      <c r="J22" s="56">
        <v>17.241379310344829</v>
      </c>
      <c r="K22" s="56">
        <v>0.8928571428571429</v>
      </c>
      <c r="L22" s="62">
        <v>0.5988023952095809</v>
      </c>
      <c r="M22" s="64"/>
      <c r="N22" s="50"/>
      <c r="O22" s="51"/>
      <c r="Q22" s="2"/>
      <c r="Y22" s="12"/>
    </row>
    <row r="23" spans="3:25" x14ac:dyDescent="0.2">
      <c r="C23" s="43" t="s">
        <v>84</v>
      </c>
      <c r="D23" s="58">
        <v>6.3218390804597711</v>
      </c>
      <c r="E23" s="56">
        <v>5.729166666666667</v>
      </c>
      <c r="F23" s="62">
        <v>5.0925925925925926</v>
      </c>
      <c r="G23" s="58">
        <v>41.044776119402982</v>
      </c>
      <c r="H23" s="56">
        <v>16.272189349112427</v>
      </c>
      <c r="I23" s="56">
        <v>9.4017094017094021</v>
      </c>
      <c r="J23" s="56">
        <v>2.8089887640449436</v>
      </c>
      <c r="K23" s="56">
        <v>0.72463768115942029</v>
      </c>
      <c r="L23" s="62">
        <v>0.81300813008130079</v>
      </c>
      <c r="M23" s="64"/>
      <c r="N23" s="50"/>
      <c r="O23" s="51"/>
      <c r="Q23" s="2"/>
      <c r="Y23" s="12"/>
    </row>
    <row r="24" spans="3:25" x14ac:dyDescent="0.2">
      <c r="C24" s="43" t="s">
        <v>85</v>
      </c>
      <c r="D24" s="58">
        <v>8.3333333333333339</v>
      </c>
      <c r="E24" s="56">
        <v>7.333333333333333</v>
      </c>
      <c r="F24" s="62">
        <v>5.2884615384615383</v>
      </c>
      <c r="G24" s="58">
        <v>15.44943820224719</v>
      </c>
      <c r="H24" s="56">
        <v>6.7073170731707323</v>
      </c>
      <c r="I24" s="56">
        <v>6.3218390804597711</v>
      </c>
      <c r="J24" s="56">
        <v>4.166666666666667</v>
      </c>
      <c r="K24" s="56">
        <v>0.8928571428571429</v>
      </c>
      <c r="L24" s="62">
        <v>2.604166666666667</v>
      </c>
      <c r="M24" s="64"/>
      <c r="N24" s="50"/>
      <c r="O24" s="51"/>
      <c r="Q24" s="2"/>
      <c r="Y24" s="12"/>
    </row>
    <row r="25" spans="3:25" x14ac:dyDescent="0.2">
      <c r="C25" s="43" t="s">
        <v>86</v>
      </c>
      <c r="D25" s="58">
        <v>5.2884615384615383</v>
      </c>
      <c r="E25" s="56">
        <v>33.132530120481931</v>
      </c>
      <c r="F25" s="62">
        <v>7.5342465753424657</v>
      </c>
      <c r="G25" s="58">
        <v>6.875</v>
      </c>
      <c r="H25" s="56">
        <v>6.5476190476190474</v>
      </c>
      <c r="I25" s="56">
        <v>6.2499999999999991</v>
      </c>
      <c r="J25" s="56">
        <v>3.6764705882352944</v>
      </c>
      <c r="K25" s="56">
        <v>2.6737967914438503</v>
      </c>
      <c r="L25" s="62">
        <v>0.59171597633136097</v>
      </c>
      <c r="M25" s="64"/>
      <c r="N25" s="50"/>
      <c r="O25" s="51"/>
      <c r="Q25" s="2"/>
      <c r="Y25" s="12"/>
    </row>
    <row r="26" spans="3:25" x14ac:dyDescent="0.2">
      <c r="C26" s="43" t="s">
        <v>87</v>
      </c>
      <c r="D26" s="58">
        <v>6.1452513966480451</v>
      </c>
      <c r="E26" s="56">
        <v>33.742331288343557</v>
      </c>
      <c r="F26" s="62">
        <v>6.0773480662983417</v>
      </c>
      <c r="G26" s="58">
        <v>8.4615384615384617</v>
      </c>
      <c r="H26" s="56">
        <v>9.0163934426229506</v>
      </c>
      <c r="I26" s="56">
        <v>9.0909090909090917</v>
      </c>
      <c r="J26" s="56">
        <v>15.723270440251572</v>
      </c>
      <c r="K26" s="56">
        <v>0.67114093959731547</v>
      </c>
      <c r="L26" s="62">
        <v>0.67567567567567566</v>
      </c>
      <c r="M26" s="64"/>
      <c r="N26" s="50"/>
      <c r="O26" s="51"/>
      <c r="Q26" s="2"/>
      <c r="Y26" s="12"/>
    </row>
    <row r="27" spans="3:25" ht="17" thickBot="1" x14ac:dyDescent="0.25">
      <c r="C27" s="43" t="s">
        <v>88</v>
      </c>
      <c r="D27" s="59">
        <v>6.3583815028901736</v>
      </c>
      <c r="E27" s="60">
        <v>25.700934579439252</v>
      </c>
      <c r="F27" s="63">
        <v>7.2847682119205297</v>
      </c>
      <c r="G27" s="59">
        <v>7.0512820512820511</v>
      </c>
      <c r="H27" s="60">
        <v>7.18954248366013</v>
      </c>
      <c r="I27" s="60">
        <v>10.377358490566039</v>
      </c>
      <c r="J27" s="60">
        <v>3.1446540880503142</v>
      </c>
      <c r="K27" s="60">
        <v>0.7407407407407407</v>
      </c>
      <c r="L27" s="63">
        <v>1.2755102040816326</v>
      </c>
      <c r="M27" s="65"/>
      <c r="N27" s="54"/>
      <c r="O27" s="55"/>
      <c r="Q27" s="2"/>
      <c r="Y27" s="12"/>
    </row>
    <row r="28" spans="3:25" ht="17" thickBot="1" x14ac:dyDescent="0.25">
      <c r="Q28" s="2"/>
      <c r="Y28" s="12"/>
    </row>
    <row r="29" spans="3:25" ht="17" thickBot="1" x14ac:dyDescent="0.25">
      <c r="D29" s="67" t="s">
        <v>465</v>
      </c>
      <c r="E29" s="68"/>
      <c r="F29" s="69"/>
      <c r="G29" s="67" t="s">
        <v>466</v>
      </c>
      <c r="H29" s="68"/>
      <c r="I29" s="68"/>
      <c r="J29" s="68"/>
      <c r="K29" s="68"/>
      <c r="L29" s="69"/>
      <c r="Q29" s="2"/>
      <c r="Y29" s="12"/>
    </row>
    <row r="30" spans="3:25" x14ac:dyDescent="0.2">
      <c r="Q30" s="2"/>
      <c r="Y30" s="12"/>
    </row>
    <row r="31" spans="3:25" x14ac:dyDescent="0.2">
      <c r="Q31" s="2"/>
      <c r="Y31" s="12"/>
    </row>
    <row r="32" spans="3:25" x14ac:dyDescent="0.2">
      <c r="Q32" s="2"/>
      <c r="Y32" s="12"/>
    </row>
    <row r="33" spans="17:25" x14ac:dyDescent="0.2">
      <c r="Q33" s="2"/>
      <c r="Y33" s="12"/>
    </row>
    <row r="34" spans="17:25" x14ac:dyDescent="0.2">
      <c r="Q34" s="2"/>
      <c r="Y34" s="12"/>
    </row>
    <row r="35" spans="17:25" x14ac:dyDescent="0.2">
      <c r="Q35" s="2"/>
      <c r="Y35" s="12"/>
    </row>
    <row r="36" spans="17:25" x14ac:dyDescent="0.2">
      <c r="Q36" s="2"/>
      <c r="Y36" s="12"/>
    </row>
    <row r="37" spans="17:25" x14ac:dyDescent="0.2">
      <c r="Q37" s="2"/>
      <c r="Y37" s="12"/>
    </row>
    <row r="38" spans="17:25" x14ac:dyDescent="0.2">
      <c r="Q38" s="2"/>
      <c r="Y38" s="12"/>
    </row>
    <row r="39" spans="17:25" x14ac:dyDescent="0.2">
      <c r="Q39" s="2"/>
      <c r="Y39" s="12"/>
    </row>
    <row r="40" spans="17:25" x14ac:dyDescent="0.2">
      <c r="Q40" s="2"/>
      <c r="Y40" s="12"/>
    </row>
    <row r="41" spans="17:25" x14ac:dyDescent="0.2">
      <c r="Q41" s="2"/>
      <c r="Y41" s="12"/>
    </row>
    <row r="42" spans="17:25" x14ac:dyDescent="0.2">
      <c r="Q42" s="2"/>
      <c r="Y42" s="12"/>
    </row>
    <row r="43" spans="17:25" x14ac:dyDescent="0.2">
      <c r="Q43" s="2"/>
      <c r="Y43" s="12"/>
    </row>
    <row r="44" spans="17:25" x14ac:dyDescent="0.2">
      <c r="Q44" s="2"/>
      <c r="Y44" s="12"/>
    </row>
    <row r="45" spans="17:25" x14ac:dyDescent="0.2">
      <c r="Q45" s="2"/>
      <c r="Y45" s="12"/>
    </row>
    <row r="46" spans="17:25" x14ac:dyDescent="0.2">
      <c r="Q46" s="2"/>
      <c r="Y46" s="12"/>
    </row>
    <row r="47" spans="17:25" x14ac:dyDescent="0.2">
      <c r="Q47" s="2"/>
      <c r="Y47" s="12"/>
    </row>
    <row r="48" spans="17:25" x14ac:dyDescent="0.2">
      <c r="Q48" s="2"/>
      <c r="Y48" s="12"/>
    </row>
    <row r="49" spans="17:25" x14ac:dyDescent="0.2">
      <c r="Q49" s="2"/>
      <c r="Y49" s="12"/>
    </row>
    <row r="50" spans="17:25" x14ac:dyDescent="0.2">
      <c r="Q50" s="2"/>
      <c r="Y50" s="12"/>
    </row>
    <row r="51" spans="17:25" x14ac:dyDescent="0.2">
      <c r="Q51" s="2"/>
      <c r="Y51" s="12"/>
    </row>
    <row r="52" spans="17:25" x14ac:dyDescent="0.2">
      <c r="Q52" s="2"/>
      <c r="Y52" s="12"/>
    </row>
    <row r="53" spans="17:25" x14ac:dyDescent="0.2">
      <c r="Q53" s="2"/>
      <c r="Y53" s="12"/>
    </row>
    <row r="54" spans="17:25" x14ac:dyDescent="0.2">
      <c r="Q54" s="2"/>
      <c r="Y54" s="12"/>
    </row>
    <row r="55" spans="17:25" x14ac:dyDescent="0.2">
      <c r="Q55" s="2"/>
      <c r="Y55" s="12"/>
    </row>
    <row r="56" spans="17:25" x14ac:dyDescent="0.2">
      <c r="Q56" s="2"/>
      <c r="Y56" s="12"/>
    </row>
    <row r="57" spans="17:25" x14ac:dyDescent="0.2">
      <c r="Q57" s="2"/>
      <c r="Y57" s="12"/>
    </row>
    <row r="58" spans="17:25" x14ac:dyDescent="0.2">
      <c r="Q58" s="2"/>
      <c r="Y58" s="12"/>
    </row>
    <row r="59" spans="17:25" x14ac:dyDescent="0.2">
      <c r="Q59" s="2"/>
      <c r="Y59" s="12"/>
    </row>
    <row r="60" spans="17:25" x14ac:dyDescent="0.2">
      <c r="Q60" s="2"/>
      <c r="Y60" s="12"/>
    </row>
    <row r="61" spans="17:25" x14ac:dyDescent="0.2">
      <c r="Q61" s="2"/>
      <c r="Y61" s="12"/>
    </row>
    <row r="62" spans="17:25" x14ac:dyDescent="0.2">
      <c r="Q62" s="2"/>
      <c r="Y62" s="12"/>
    </row>
    <row r="63" spans="17:25" x14ac:dyDescent="0.2">
      <c r="Q63" s="2"/>
      <c r="Y63" s="12"/>
    </row>
    <row r="64" spans="17:25" x14ac:dyDescent="0.2">
      <c r="Q64" s="2"/>
      <c r="Y64" s="12"/>
    </row>
    <row r="65" spans="17:25" x14ac:dyDescent="0.2">
      <c r="Q65" s="2"/>
      <c r="Y65" s="12"/>
    </row>
    <row r="66" spans="17:25" x14ac:dyDescent="0.2">
      <c r="Q66" s="2"/>
      <c r="Y66" s="12"/>
    </row>
    <row r="67" spans="17:25" x14ac:dyDescent="0.2">
      <c r="Q67" s="2"/>
      <c r="Y67" s="12"/>
    </row>
    <row r="68" spans="17:25" x14ac:dyDescent="0.2">
      <c r="Q68" s="2"/>
      <c r="Y68" s="12"/>
    </row>
  </sheetData>
  <mergeCells count="2">
    <mergeCell ref="D29:F29"/>
    <mergeCell ref="G29:L29"/>
  </mergeCells>
  <pageMargins left="0.7" right="0.7" top="0.75" bottom="0.75" header="0.3" footer="0.3"/>
  <pageSetup scale="70" orientation="landscape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4.19.17</vt:lpstr>
      <vt:lpstr>Sheet2</vt:lpstr>
      <vt:lpstr>group</vt:lpstr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Fasanello, Vincent</dc:creator>
  <cp:lastModifiedBy>Fasanello, Vincent</cp:lastModifiedBy>
  <cp:lastPrinted>2017-04-19T18:49:57Z</cp:lastPrinted>
  <dcterms:created xsi:type="dcterms:W3CDTF">2017-04-18T19:57:09Z</dcterms:created>
  <dcterms:modified xsi:type="dcterms:W3CDTF">2017-06-21T15:51:26Z</dcterms:modified>
</cp:coreProperties>
</file>